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omments1.xml" ContentType="application/vnd.openxmlformats-officedocument.spreadsheetml.comments+xml"/>
  <Override PartName="/xl/drawings/drawing31.xml" ContentType="application/vnd.openxmlformats-officedocument.drawing+xml"/>
  <Override PartName="/xl/comments2.xml" ContentType="application/vnd.openxmlformats-officedocument.spreadsheetml.comments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ประจำชั้น\เทอม-2\"/>
    </mc:Choice>
  </mc:AlternateContent>
  <xr:revisionPtr revIDLastSave="0" documentId="13_ncr:1_{BF2C22F3-B987-434E-968C-A84BFCB8B629}" xr6:coauthVersionLast="47" xr6:coauthVersionMax="47" xr10:uidLastSave="{00000000-0000-0000-0000-000000000000}"/>
  <bookViews>
    <workbookView xWindow="-108" yWindow="-108" windowWidth="23256" windowHeight="12456" firstSheet="27" activeTab="32" xr2:uid="{00000000-000D-0000-FFFF-FFFF00000000}"/>
  </bookViews>
  <sheets>
    <sheet name="รายการ" sheetId="2" state="hidden" r:id="rId1"/>
    <sheet name="ตั้งค่า" sheetId="1" r:id="rId2"/>
    <sheet name="ตั้งค่าวิชาเรียน" sheetId="65" state="hidden" r:id="rId3"/>
    <sheet name="ตั้งค่ากิจกรรม" sheetId="66" state="hidden" r:id="rId4"/>
    <sheet name="ตั้งค่าการประเมิน" sheetId="6" state="hidden" r:id="rId5"/>
    <sheet name="ตั้งค่าเดือน" sheetId="4" state="hidden" r:id="rId6"/>
    <sheet name="เกณฑ์ดัชนีมวลกาย" sheetId="166" state="hidden" r:id="rId7"/>
    <sheet name="เกณฑ์ความสูง" sheetId="167" state="hidden" r:id="rId8"/>
    <sheet name="ข้อมูลนักเรียน" sheetId="67" r:id="rId9"/>
    <sheet name="น้ำหนักและส่วนสูง" sheetId="165" r:id="rId10"/>
    <sheet name="พ.ค." sheetId="39" state="hidden" r:id="rId11"/>
    <sheet name="มิ.ย." sheetId="29" state="hidden" r:id="rId12"/>
    <sheet name="ก.ค." sheetId="30" state="hidden" r:id="rId13"/>
    <sheet name="ส.ค." sheetId="31" state="hidden" r:id="rId14"/>
    <sheet name="ก.ย." sheetId="32" state="hidden" r:id="rId15"/>
    <sheet name="ต.ค." sheetId="33" state="hidden" r:id="rId16"/>
    <sheet name="พ.ย." sheetId="34" r:id="rId17"/>
    <sheet name="ธ.ค." sheetId="35" r:id="rId18"/>
    <sheet name="ม.ค." sheetId="36" r:id="rId19"/>
    <sheet name="ก.พ." sheetId="37" r:id="rId20"/>
    <sheet name="มี.ค." sheetId="38" r:id="rId21"/>
    <sheet name="สรุปเวลาเรียน" sheetId="5" r:id="rId22"/>
    <sheet name="พิมพ์รายชื่อนักเรียน" sheetId="15" r:id="rId23"/>
    <sheet name="พิมพ์เวลาเรียน" sheetId="41" r:id="rId24"/>
    <sheet name="พิมพ์สรุปเวลาเรียน" sheetId="42" r:id="rId25"/>
    <sheet name="รวมเกรด1" sheetId="53" r:id="rId26"/>
    <sheet name="รวมเกรด2" sheetId="180" r:id="rId27"/>
    <sheet name="รวมเกรด3" sheetId="182" r:id="rId28"/>
    <sheet name="การตัดสิน" sheetId="178" r:id="rId29"/>
    <sheet name="หน้าสรุป" sheetId="179" r:id="rId30"/>
    <sheet name="พิมพ์ปกปพ.5" sheetId="14" r:id="rId31"/>
    <sheet name="พิมพ์ปกปพ.5 (2)" sheetId="181" r:id="rId32"/>
    <sheet name="พิมพ์เกณฑ์การประเมิน" sheetId="64" r:id="rId33"/>
  </sheets>
  <definedNames>
    <definedName name="list">ตั้งค่าการประเมิน!$E$4:$E$7</definedName>
    <definedName name="_xlnm.Print_Area" localSheetId="28">การตัดสิน!$A$2:$Y$36</definedName>
    <definedName name="_xlnm.Print_Area" localSheetId="32">พิมพ์เกณฑ์การประเมิน!$A$1:$W$34</definedName>
    <definedName name="_xlnm.Print_Area" localSheetId="23">พิมพ์เวลาเรียน!$D$1:$NM$34</definedName>
    <definedName name="_xlnm.Print_Area" localSheetId="30">พิมพ์ปกปพ.5!$A$1:$W$40</definedName>
    <definedName name="_xlnm.Print_Area" localSheetId="31">'พิมพ์ปกปพ.5 (2)'!$A$1:$W$40</definedName>
    <definedName name="_xlnm.Print_Area" localSheetId="22">พิมพ์รายชื่อนักเรียน!$D$1:$U$33</definedName>
    <definedName name="_xlnm.Print_Area" localSheetId="24">พิมพ์สรุปเวลาเรียน!$A$1:$O$33</definedName>
    <definedName name="_xlnm.Print_Area" localSheetId="25">รวมเกรด1!$A$2:$Y$36</definedName>
    <definedName name="_xlnm.Print_Area" localSheetId="26">รวมเกรด2!$A$2:$Y$36</definedName>
    <definedName name="_xlnm.Print_Area" localSheetId="27">รวมเกรด3!$A$2:$Y$36</definedName>
    <definedName name="_xlnm.Print_Area" localSheetId="29">หน้าสรุป!$A$2:$Y$38</definedName>
    <definedName name="_xlnm.Print_Titles" localSheetId="23">พิมพ์เวลาเรียน!$1:$3</definedName>
    <definedName name="_xlnm.Print_Titles" localSheetId="22">พิมพ์รายชื่อนักเรียน!$1:$5</definedName>
    <definedName name="_xlnm.Print_Titles" localSheetId="24">พิมพ์สรุปเวลาเรียน!$1:$3</definedName>
    <definedName name="StudentNo" localSheetId="28">#REF!</definedName>
    <definedName name="StudentNo" localSheetId="31">#REF!</definedName>
    <definedName name="StudentNo" localSheetId="26">#REF!</definedName>
    <definedName name="StudentNo" localSheetId="27">#REF!</definedName>
    <definedName name="StudentNo" localSheetId="29">#REF!</definedName>
    <definedName name="StudentNo">#REF!</definedName>
    <definedName name="StudentPicture" localSheetId="28">#REF!</definedName>
    <definedName name="StudentPicture" localSheetId="31">#REF!</definedName>
    <definedName name="StudentPicture" localSheetId="26">#REF!</definedName>
    <definedName name="StudentPicture" localSheetId="27">#REF!</definedName>
    <definedName name="StudentPicture" localSheetId="29">#REF!</definedName>
    <definedName name="StudentPicture">#REF!</definedName>
    <definedName name="StuPic" localSheetId="28">INDEX(การตัดสิน!StudentPicture,MATCH(#REF!,การตัดสิน!StudentNo,0))</definedName>
    <definedName name="StuPic" localSheetId="31">INDEX('พิมพ์ปกปพ.5 (2)'!StudentPicture,MATCH(#REF!,'พิมพ์ปกปพ.5 (2)'!StudentNo,0))</definedName>
    <definedName name="StuPic" localSheetId="26">INDEX(รวมเกรด2!StudentPicture,MATCH(#REF!,รวมเกรด2!StudentNo,0))</definedName>
    <definedName name="StuPic" localSheetId="27">INDEX(รวมเกรด3!StudentPicture,MATCH(#REF!,รวมเกรด3!StudentNo,0))</definedName>
    <definedName name="StuPic" localSheetId="29">INDEX(หน้าสรุป!StudentPicture,MATCH(#REF!,หน้าสรุป!StudentNo,0))</definedName>
    <definedName name="StuPic">INDEX(StudentPicture,MATCH(#REF!,StudentNo,0))</definedName>
    <definedName name="tests" localSheetId="29">หน้าสรุป!$A$36:$A$38</definedName>
    <definedName name="tests">การตัดสิน!$A$35:$A$36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" i="38" l="1"/>
  <c r="A7" i="178" l="1"/>
  <c r="A8" i="178"/>
  <c r="A9" i="178"/>
  <c r="A10" i="178"/>
  <c r="A11" i="178"/>
  <c r="A12" i="178"/>
  <c r="A13" i="178"/>
  <c r="A14" i="178"/>
  <c r="A15" i="178"/>
  <c r="A16" i="178"/>
  <c r="A17" i="178"/>
  <c r="A18" i="178"/>
  <c r="A19" i="178"/>
  <c r="A20" i="178"/>
  <c r="A21" i="178"/>
  <c r="A22" i="178"/>
  <c r="A23" i="178"/>
  <c r="A24" i="178"/>
  <c r="A25" i="178"/>
  <c r="A26" i="178"/>
  <c r="A27" i="178"/>
  <c r="A28" i="178"/>
  <c r="A29" i="178"/>
  <c r="A30" i="178"/>
  <c r="A31" i="178"/>
  <c r="A32" i="178"/>
  <c r="A6" i="178"/>
  <c r="J33" i="14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JZ1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IR1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HJ1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GB1" i="41"/>
  <c r="EL5" i="41" l="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N34" i="41"/>
  <c r="ES3" i="41"/>
  <c r="EM3" i="41"/>
  <c r="EN3" i="41"/>
  <c r="EO3" i="41"/>
  <c r="EP3" i="41"/>
  <c r="EQ3" i="41"/>
  <c r="ER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ET1" i="41"/>
  <c r="H1" i="5"/>
  <c r="G1" i="5"/>
  <c r="F1" i="5"/>
  <c r="E1" i="5"/>
  <c r="D1" i="5"/>
  <c r="V2" i="14"/>
  <c r="P7" i="14"/>
  <c r="C25" i="14"/>
  <c r="C24" i="14"/>
  <c r="B35" i="179" l="1"/>
  <c r="B34" i="179"/>
  <c r="B4" i="179"/>
  <c r="B2" i="179"/>
  <c r="B2" i="182"/>
  <c r="M36" i="182"/>
  <c r="C36" i="182"/>
  <c r="T31" i="182"/>
  <c r="A31" i="182"/>
  <c r="U30" i="182"/>
  <c r="A30" i="182"/>
  <c r="X29" i="182"/>
  <c r="A29" i="182"/>
  <c r="Y28" i="182"/>
  <c r="A28" i="182"/>
  <c r="A27" i="182"/>
  <c r="A26" i="182"/>
  <c r="H25" i="182"/>
  <c r="A25" i="182"/>
  <c r="L24" i="182"/>
  <c r="I24" i="182"/>
  <c r="A24" i="182"/>
  <c r="M23" i="182"/>
  <c r="L23" i="182"/>
  <c r="A23" i="182"/>
  <c r="M22" i="182"/>
  <c r="A22" i="182"/>
  <c r="P21" i="182"/>
  <c r="A21" i="182"/>
  <c r="T20" i="182"/>
  <c r="Q20" i="182"/>
  <c r="A20" i="182"/>
  <c r="U19" i="182"/>
  <c r="T19" i="182"/>
  <c r="A19" i="182"/>
  <c r="X18" i="182"/>
  <c r="U18" i="182"/>
  <c r="A18" i="182"/>
  <c r="X17" i="182"/>
  <c r="A17" i="182"/>
  <c r="Y17" i="182" s="1"/>
  <c r="A16" i="182"/>
  <c r="Y16" i="182" s="1"/>
  <c r="A15" i="182"/>
  <c r="A14" i="182"/>
  <c r="H13" i="182"/>
  <c r="A13" i="182"/>
  <c r="L12" i="182"/>
  <c r="I12" i="182"/>
  <c r="A12" i="182"/>
  <c r="M11" i="182"/>
  <c r="L11" i="182"/>
  <c r="A11" i="182"/>
  <c r="P10" i="182"/>
  <c r="M10" i="182"/>
  <c r="A10" i="182"/>
  <c r="Q9" i="182"/>
  <c r="P9" i="182"/>
  <c r="A9" i="182"/>
  <c r="T8" i="182"/>
  <c r="Q8" i="182"/>
  <c r="A8" i="182"/>
  <c r="U7" i="182"/>
  <c r="T7" i="182"/>
  <c r="A7" i="182"/>
  <c r="X6" i="182"/>
  <c r="U6" i="182"/>
  <c r="A6" i="182"/>
  <c r="A5" i="182"/>
  <c r="AB2" i="182"/>
  <c r="X28" i="182"/>
  <c r="T30" i="182"/>
  <c r="Q31" i="182"/>
  <c r="L22" i="182"/>
  <c r="H24" i="182"/>
  <c r="R1" i="182"/>
  <c r="N1" i="182"/>
  <c r="E15" i="182" l="1"/>
  <c r="D27" i="182"/>
  <c r="E27" i="182"/>
  <c r="D28" i="182"/>
  <c r="D15" i="182"/>
  <c r="E26" i="182"/>
  <c r="E14" i="182"/>
  <c r="D26" i="182"/>
  <c r="I25" i="182"/>
  <c r="Y29" i="182"/>
  <c r="X30" i="182"/>
  <c r="U31" i="182"/>
  <c r="D5" i="182"/>
  <c r="E5" i="182" s="1"/>
  <c r="Y6" i="182"/>
  <c r="X7" i="182"/>
  <c r="U8" i="182"/>
  <c r="T9" i="182"/>
  <c r="Q10" i="182"/>
  <c r="P11" i="182"/>
  <c r="M12" i="182"/>
  <c r="L13" i="182"/>
  <c r="I14" i="182"/>
  <c r="H15" i="182"/>
  <c r="E16" i="182"/>
  <c r="D17" i="182"/>
  <c r="Y18" i="182"/>
  <c r="X19" i="182"/>
  <c r="U20" i="182"/>
  <c r="T21" i="182"/>
  <c r="Q22" i="182"/>
  <c r="P23" i="182"/>
  <c r="M24" i="182"/>
  <c r="L25" i="182"/>
  <c r="I26" i="182"/>
  <c r="H27" i="182"/>
  <c r="E28" i="182"/>
  <c r="D29" i="182"/>
  <c r="Y30" i="182"/>
  <c r="X31" i="182"/>
  <c r="H14" i="182"/>
  <c r="H26" i="182"/>
  <c r="X8" i="182"/>
  <c r="T10" i="182"/>
  <c r="R33" i="182" s="1"/>
  <c r="Q11" i="182"/>
  <c r="M13" i="182"/>
  <c r="L14" i="182"/>
  <c r="H16" i="182"/>
  <c r="E17" i="182"/>
  <c r="D18" i="182"/>
  <c r="Y19" i="182"/>
  <c r="X20" i="182"/>
  <c r="U21" i="182"/>
  <c r="T22" i="182"/>
  <c r="Q23" i="182"/>
  <c r="P24" i="182"/>
  <c r="M25" i="182"/>
  <c r="L26" i="182"/>
  <c r="I27" i="182"/>
  <c r="H28" i="182"/>
  <c r="E29" i="182"/>
  <c r="D30" i="182"/>
  <c r="Y31" i="182"/>
  <c r="D16" i="182"/>
  <c r="D6" i="182"/>
  <c r="Y7" i="182"/>
  <c r="U9" i="182"/>
  <c r="P12" i="182"/>
  <c r="I15" i="182"/>
  <c r="E6" i="182"/>
  <c r="D7" i="182"/>
  <c r="Y8" i="182"/>
  <c r="X9" i="182"/>
  <c r="U10" i="182"/>
  <c r="T11" i="182"/>
  <c r="Q12" i="182"/>
  <c r="P13" i="182"/>
  <c r="M14" i="182"/>
  <c r="L15" i="182"/>
  <c r="I16" i="182"/>
  <c r="H17" i="182"/>
  <c r="E18" i="182"/>
  <c r="D19" i="182"/>
  <c r="Y20" i="182"/>
  <c r="X21" i="182"/>
  <c r="U22" i="182"/>
  <c r="T23" i="182"/>
  <c r="Q24" i="182"/>
  <c r="P25" i="182"/>
  <c r="M26" i="182"/>
  <c r="L27" i="182"/>
  <c r="I28" i="182"/>
  <c r="H29" i="182"/>
  <c r="E30" i="182"/>
  <c r="D31" i="182"/>
  <c r="Q21" i="182"/>
  <c r="H6" i="182"/>
  <c r="F33" i="182" s="1"/>
  <c r="E7" i="182"/>
  <c r="D8" i="182"/>
  <c r="Y9" i="182"/>
  <c r="X10" i="182"/>
  <c r="U11" i="182"/>
  <c r="T12" i="182"/>
  <c r="Q13" i="182"/>
  <c r="P14" i="182"/>
  <c r="M15" i="182"/>
  <c r="L16" i="182"/>
  <c r="I17" i="182"/>
  <c r="H18" i="182"/>
  <c r="E19" i="182"/>
  <c r="D20" i="182"/>
  <c r="Y21" i="182"/>
  <c r="X22" i="182"/>
  <c r="U23" i="182"/>
  <c r="T24" i="182"/>
  <c r="Q25" i="182"/>
  <c r="P26" i="182"/>
  <c r="M27" i="182"/>
  <c r="L28" i="182"/>
  <c r="I29" i="182"/>
  <c r="H30" i="182"/>
  <c r="E31" i="182"/>
  <c r="J33" i="182"/>
  <c r="I6" i="182"/>
  <c r="H7" i="182"/>
  <c r="E8" i="182"/>
  <c r="D9" i="182"/>
  <c r="Y10" i="182"/>
  <c r="X11" i="182"/>
  <c r="U12" i="182"/>
  <c r="T13" i="182"/>
  <c r="Q14" i="182"/>
  <c r="P15" i="182"/>
  <c r="M16" i="182"/>
  <c r="L17" i="182"/>
  <c r="I18" i="182"/>
  <c r="H19" i="182"/>
  <c r="E20" i="182"/>
  <c r="D21" i="182"/>
  <c r="Y22" i="182"/>
  <c r="X23" i="182"/>
  <c r="U24" i="182"/>
  <c r="T25" i="182"/>
  <c r="Q26" i="182"/>
  <c r="P27" i="182"/>
  <c r="M28" i="182"/>
  <c r="L29" i="182"/>
  <c r="I30" i="182"/>
  <c r="H31" i="182"/>
  <c r="L6" i="182"/>
  <c r="I7" i="182"/>
  <c r="H8" i="182"/>
  <c r="E9" i="182"/>
  <c r="D10" i="182"/>
  <c r="Y11" i="182"/>
  <c r="X12" i="182"/>
  <c r="U13" i="182"/>
  <c r="T14" i="182"/>
  <c r="Q15" i="182"/>
  <c r="P16" i="182"/>
  <c r="M17" i="182"/>
  <c r="L18" i="182"/>
  <c r="I19" i="182"/>
  <c r="H20" i="182"/>
  <c r="E21" i="182"/>
  <c r="D22" i="182"/>
  <c r="Y23" i="182"/>
  <c r="X24" i="182"/>
  <c r="U25" i="182"/>
  <c r="T26" i="182"/>
  <c r="Q27" i="182"/>
  <c r="P28" i="182"/>
  <c r="M29" i="182"/>
  <c r="L30" i="182"/>
  <c r="I31" i="182"/>
  <c r="N33" i="182"/>
  <c r="M6" i="182"/>
  <c r="L7" i="182"/>
  <c r="I8" i="182"/>
  <c r="H9" i="182"/>
  <c r="E10" i="182"/>
  <c r="D11" i="182"/>
  <c r="Y12" i="182"/>
  <c r="X13" i="182"/>
  <c r="U14" i="182"/>
  <c r="T15" i="182"/>
  <c r="Q16" i="182"/>
  <c r="P17" i="182"/>
  <c r="M18" i="182"/>
  <c r="L19" i="182"/>
  <c r="I20" i="182"/>
  <c r="H21" i="182"/>
  <c r="E22" i="182"/>
  <c r="D23" i="182"/>
  <c r="Y24" i="182"/>
  <c r="X25" i="182"/>
  <c r="U26" i="182"/>
  <c r="T27" i="182"/>
  <c r="Q28" i="182"/>
  <c r="P29" i="182"/>
  <c r="M30" i="182"/>
  <c r="L31" i="182"/>
  <c r="I13" i="182"/>
  <c r="P6" i="182"/>
  <c r="M7" i="182"/>
  <c r="L8" i="182"/>
  <c r="I9" i="182"/>
  <c r="H10" i="182"/>
  <c r="E11" i="182"/>
  <c r="D12" i="182"/>
  <c r="Y13" i="182"/>
  <c r="X14" i="182"/>
  <c r="U15" i="182"/>
  <c r="T16" i="182"/>
  <c r="Q17" i="182"/>
  <c r="P18" i="182"/>
  <c r="M19" i="182"/>
  <c r="L20" i="182"/>
  <c r="I21" i="182"/>
  <c r="H22" i="182"/>
  <c r="E23" i="182"/>
  <c r="D24" i="182"/>
  <c r="Y25" i="182"/>
  <c r="X26" i="182"/>
  <c r="U27" i="182"/>
  <c r="T28" i="182"/>
  <c r="Q29" i="182"/>
  <c r="P30" i="182"/>
  <c r="M31" i="182"/>
  <c r="V33" i="182"/>
  <c r="P22" i="182"/>
  <c r="Q6" i="182"/>
  <c r="P7" i="182"/>
  <c r="M8" i="182"/>
  <c r="L9" i="182"/>
  <c r="I10" i="182"/>
  <c r="H11" i="182"/>
  <c r="E12" i="182"/>
  <c r="D13" i="182"/>
  <c r="Y14" i="182"/>
  <c r="X15" i="182"/>
  <c r="U16" i="182"/>
  <c r="T17" i="182"/>
  <c r="Q18" i="182"/>
  <c r="P19" i="182"/>
  <c r="M20" i="182"/>
  <c r="L21" i="182"/>
  <c r="I22" i="182"/>
  <c r="H23" i="182"/>
  <c r="E24" i="182"/>
  <c r="D25" i="182"/>
  <c r="Y26" i="182"/>
  <c r="X27" i="182"/>
  <c r="U28" i="182"/>
  <c r="T29" i="182"/>
  <c r="Q30" i="182"/>
  <c r="P31" i="182"/>
  <c r="T6" i="182"/>
  <c r="Q7" i="182"/>
  <c r="P8" i="182"/>
  <c r="M9" i="182"/>
  <c r="L10" i="182"/>
  <c r="I11" i="182"/>
  <c r="H12" i="182"/>
  <c r="E13" i="182"/>
  <c r="D14" i="182"/>
  <c r="Y15" i="182"/>
  <c r="X16" i="182"/>
  <c r="U17" i="182"/>
  <c r="T18" i="182"/>
  <c r="Q19" i="182"/>
  <c r="P20" i="182"/>
  <c r="M21" i="182"/>
  <c r="I23" i="182"/>
  <c r="E25" i="182"/>
  <c r="Y27" i="182"/>
  <c r="U29" i="182"/>
  <c r="H25" i="14" l="1"/>
  <c r="I25" i="14"/>
  <c r="J25" i="14"/>
  <c r="K25" i="14"/>
  <c r="L25" i="14"/>
  <c r="M25" i="14"/>
  <c r="N25" i="14"/>
  <c r="O25" i="14"/>
  <c r="X35" i="179"/>
  <c r="L35" i="179"/>
  <c r="V35" i="179"/>
  <c r="J35" i="179"/>
  <c r="T35" i="179"/>
  <c r="R35" i="179"/>
  <c r="P35" i="179"/>
  <c r="N35" i="179"/>
  <c r="B33" i="182"/>
  <c r="B5" i="179" s="1"/>
  <c r="P27" i="181" l="1"/>
  <c r="A5" i="178"/>
  <c r="M36" i="180" l="1"/>
  <c r="M36" i="53"/>
  <c r="C36" i="180"/>
  <c r="C36" i="53"/>
  <c r="D27" i="14"/>
  <c r="J38" i="14"/>
  <c r="J21" i="67"/>
  <c r="T19" i="179" l="1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LH1" i="41"/>
  <c r="L1" i="38"/>
  <c r="G1" i="38"/>
  <c r="L1" i="37"/>
  <c r="G1" i="37"/>
  <c r="L1" i="36"/>
  <c r="G1" i="36"/>
  <c r="L1" i="35"/>
  <c r="G1" i="35"/>
  <c r="L1" i="34"/>
  <c r="G1" i="34"/>
  <c r="L1" i="33"/>
  <c r="G1" i="33"/>
  <c r="L1" i="32"/>
  <c r="G1" i="32"/>
  <c r="L1" i="31"/>
  <c r="G1" i="31"/>
  <c r="L1" i="30"/>
  <c r="G1" i="30"/>
  <c r="L1" i="29"/>
  <c r="G1" i="29"/>
  <c r="AI3" i="39"/>
  <c r="U1" i="39"/>
  <c r="L1" i="39"/>
  <c r="G1" i="39"/>
  <c r="D8" i="4"/>
  <c r="D9" i="4"/>
  <c r="D12" i="4"/>
  <c r="U1" i="38" l="1"/>
  <c r="KI1" i="41"/>
  <c r="U1" i="35"/>
  <c r="GK1" i="41"/>
  <c r="U1" i="34"/>
  <c r="FC1" i="41"/>
  <c r="N1" i="41"/>
  <c r="W1" i="41"/>
  <c r="AV1" i="41"/>
  <c r="CD1" i="41"/>
  <c r="DL1" i="4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BW2" i="41"/>
  <c r="BX2" i="4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DE2" i="41"/>
  <c r="DF2" i="4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F3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AN3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BV3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DD3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F4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AN4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BV4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DD4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H34" i="41"/>
  <c r="AP34" i="41"/>
  <c r="BX34" i="41"/>
  <c r="DF34" i="41"/>
  <c r="N28" i="14" l="1"/>
  <c r="N27" i="14"/>
  <c r="B2" i="53"/>
  <c r="P34" i="178" l="1"/>
  <c r="R34" i="178"/>
  <c r="T34" i="178"/>
  <c r="N34" i="178"/>
  <c r="C34" i="178"/>
  <c r="D34" i="178"/>
  <c r="H14" i="179" s="1"/>
  <c r="E34" i="178"/>
  <c r="L14" i="179" s="1"/>
  <c r="F34" i="178"/>
  <c r="P14" i="179" s="1"/>
  <c r="G34" i="178"/>
  <c r="T14" i="179" s="1"/>
  <c r="H34" i="178"/>
  <c r="H9" i="179" s="1"/>
  <c r="I34" i="178"/>
  <c r="L9" i="179" s="1"/>
  <c r="J34" i="178"/>
  <c r="P9" i="179" s="1"/>
  <c r="K34" i="178"/>
  <c r="T9" i="179" s="1"/>
  <c r="B34" i="178"/>
  <c r="H19" i="179" l="1"/>
  <c r="B6" i="181"/>
  <c r="B6" i="14"/>
  <c r="R1" i="179"/>
  <c r="B18" i="179"/>
  <c r="B13" i="179"/>
  <c r="B8" i="179"/>
  <c r="A33" i="178"/>
  <c r="A34" i="178" s="1"/>
  <c r="A6" i="53"/>
  <c r="A5" i="53"/>
  <c r="D5" i="53" s="1"/>
  <c r="C23" i="14" l="1"/>
  <c r="X2" i="179"/>
  <c r="V2" i="179"/>
  <c r="T2" i="179"/>
  <c r="R2" i="179"/>
  <c r="P2" i="179"/>
  <c r="N2" i="179"/>
  <c r="L2" i="179"/>
  <c r="J2" i="179"/>
  <c r="H2" i="179"/>
  <c r="F2" i="179"/>
  <c r="B25" i="179"/>
  <c r="D2" i="179"/>
  <c r="B24" i="179"/>
  <c r="B23" i="179"/>
  <c r="V2" i="180" l="1"/>
  <c r="R2" i="180"/>
  <c r="N2" i="180"/>
  <c r="J2" i="180"/>
  <c r="F2" i="180"/>
  <c r="B2" i="180"/>
  <c r="V2" i="53"/>
  <c r="R2" i="53"/>
  <c r="N2" i="53"/>
  <c r="J2" i="53"/>
  <c r="F2" i="53"/>
  <c r="J38" i="179" l="1"/>
  <c r="B38" i="179"/>
  <c r="J39" i="14" l="1"/>
  <c r="Q38" i="179"/>
  <c r="H20" i="181" l="1"/>
  <c r="Q18" i="181"/>
  <c r="G18" i="181"/>
  <c r="P9" i="181"/>
  <c r="P9" i="14"/>
  <c r="N1" i="179"/>
  <c r="V9" i="181"/>
  <c r="G9" i="181"/>
  <c r="P8" i="181"/>
  <c r="E8" i="181"/>
  <c r="P7" i="181"/>
  <c r="D7" i="181"/>
  <c r="Z1" i="181"/>
  <c r="A24" i="181" l="1"/>
  <c r="D3" i="67" l="1"/>
  <c r="D25" i="67"/>
  <c r="D26" i="67"/>
  <c r="D27" i="67"/>
  <c r="D28" i="67"/>
  <c r="D29" i="67"/>
  <c r="D30" i="67"/>
  <c r="D31" i="41" s="1"/>
  <c r="D31" i="67"/>
  <c r="D32" i="41" s="1"/>
  <c r="D32" i="67"/>
  <c r="D33" i="67"/>
  <c r="D34" i="67"/>
  <c r="D35" i="67"/>
  <c r="D36" i="67"/>
  <c r="D37" i="67"/>
  <c r="D38" i="67"/>
  <c r="D39" i="67"/>
  <c r="D40" i="67"/>
  <c r="D41" i="67"/>
  <c r="D42" i="67"/>
  <c r="D43" i="67"/>
  <c r="D44" i="67"/>
  <c r="D45" i="67"/>
  <c r="D46" i="67"/>
  <c r="D47" i="67"/>
  <c r="D48" i="67"/>
  <c r="D49" i="67"/>
  <c r="D50" i="67"/>
  <c r="D51" i="67"/>
  <c r="D52" i="67"/>
  <c r="D53" i="67"/>
  <c r="D54" i="67"/>
  <c r="D55" i="67"/>
  <c r="D56" i="67"/>
  <c r="D57" i="67"/>
  <c r="D58" i="67"/>
  <c r="D59" i="67"/>
  <c r="D60" i="67"/>
  <c r="D61" i="67"/>
  <c r="D62" i="67"/>
  <c r="X19" i="179"/>
  <c r="P19" i="179"/>
  <c r="L19" i="179"/>
  <c r="D4" i="15" l="1"/>
  <c r="D4" i="41"/>
  <c r="BT31" i="41"/>
  <c r="DB31" i="41"/>
  <c r="AL31" i="41"/>
  <c r="D27" i="15"/>
  <c r="D27" i="41"/>
  <c r="A30" i="42"/>
  <c r="D30" i="41"/>
  <c r="D26" i="15"/>
  <c r="D26" i="41"/>
  <c r="D33" i="15"/>
  <c r="D33" i="41"/>
  <c r="A29" i="42"/>
  <c r="D29" i="41"/>
  <c r="BT32" i="41"/>
  <c r="AL32" i="41"/>
  <c r="DB32" i="41"/>
  <c r="D28" i="15"/>
  <c r="D28" i="41"/>
  <c r="P5" i="53"/>
  <c r="T5" i="53"/>
  <c r="D4" i="67"/>
  <c r="D31" i="15"/>
  <c r="A27" i="42"/>
  <c r="D32" i="15"/>
  <c r="A28" i="42"/>
  <c r="D30" i="15"/>
  <c r="A4" i="42"/>
  <c r="A26" i="42"/>
  <c r="D29" i="15"/>
  <c r="A33" i="42"/>
  <c r="A32" i="42"/>
  <c r="A31" i="42"/>
  <c r="D5" i="67" l="1"/>
  <c r="D6" i="67" s="1"/>
  <c r="D5" i="41"/>
  <c r="DB4" i="41"/>
  <c r="BT4" i="41"/>
  <c r="AL4" i="41"/>
  <c r="BT28" i="41"/>
  <c r="AL28" i="41"/>
  <c r="DB28" i="41"/>
  <c r="BT33" i="41"/>
  <c r="AL33" i="41"/>
  <c r="DB33" i="41"/>
  <c r="BT30" i="41"/>
  <c r="AL30" i="41"/>
  <c r="DB30" i="41"/>
  <c r="BT29" i="41"/>
  <c r="AL29" i="41"/>
  <c r="DB29" i="41"/>
  <c r="BT26" i="41"/>
  <c r="AL26" i="41"/>
  <c r="DB26" i="41"/>
  <c r="BT27" i="41"/>
  <c r="DB27" i="41"/>
  <c r="AL27" i="41"/>
  <c r="A5" i="42"/>
  <c r="D5" i="15"/>
  <c r="A26" i="180"/>
  <c r="A27" i="180"/>
  <c r="A28" i="180"/>
  <c r="A29" i="180"/>
  <c r="A30" i="180"/>
  <c r="A31" i="180"/>
  <c r="A6" i="180"/>
  <c r="A7" i="180" s="1"/>
  <c r="A8" i="180" s="1"/>
  <c r="A9" i="180" s="1"/>
  <c r="A10" i="180" s="1"/>
  <c r="A11" i="180" s="1"/>
  <c r="A12" i="180" s="1"/>
  <c r="A13" i="180" s="1"/>
  <c r="A14" i="180" s="1"/>
  <c r="A15" i="180" s="1"/>
  <c r="A16" i="180" s="1"/>
  <c r="A17" i="180" s="1"/>
  <c r="A18" i="180" s="1"/>
  <c r="A19" i="180" s="1"/>
  <c r="A20" i="180" s="1"/>
  <c r="A21" i="180" s="1"/>
  <c r="A22" i="180" s="1"/>
  <c r="A23" i="180" s="1"/>
  <c r="A24" i="180" s="1"/>
  <c r="A25" i="180" s="1"/>
  <c r="A5" i="180"/>
  <c r="P5" i="180" s="1"/>
  <c r="H5" i="53"/>
  <c r="A9" i="53"/>
  <c r="A10" i="53"/>
  <c r="A11" i="53"/>
  <c r="Q11" i="53" s="1"/>
  <c r="A12" i="53"/>
  <c r="A13" i="53" s="1"/>
  <c r="A14" i="53" s="1"/>
  <c r="A15" i="53" s="1"/>
  <c r="A16" i="53" s="1"/>
  <c r="A26" i="53"/>
  <c r="I26" i="53" s="1"/>
  <c r="A27" i="53"/>
  <c r="I27" i="53" s="1"/>
  <c r="A28" i="53"/>
  <c r="I28" i="53" s="1"/>
  <c r="A29" i="53"/>
  <c r="I29" i="53" s="1"/>
  <c r="A30" i="53"/>
  <c r="I30" i="53" s="1"/>
  <c r="A31" i="53"/>
  <c r="I31" i="53" s="1"/>
  <c r="A7" i="53"/>
  <c r="A8" i="53" s="1"/>
  <c r="D6" i="15" l="1"/>
  <c r="D6" i="41"/>
  <c r="A6" i="42"/>
  <c r="D7" i="15"/>
  <c r="A7" i="42"/>
  <c r="DB5" i="41"/>
  <c r="BT5" i="41"/>
  <c r="AL5" i="41"/>
  <c r="DB6" i="41"/>
  <c r="BT6" i="41"/>
  <c r="AL6" i="41"/>
  <c r="D7" i="67"/>
  <c r="D7" i="41"/>
  <c r="A17" i="53"/>
  <c r="D5" i="165"/>
  <c r="D8" i="67" l="1"/>
  <c r="D8" i="41"/>
  <c r="D8" i="15"/>
  <c r="A8" i="42"/>
  <c r="DB7" i="41"/>
  <c r="BT7" i="41"/>
  <c r="AL7" i="41"/>
  <c r="A18" i="53"/>
  <c r="D13" i="179"/>
  <c r="B26" i="179"/>
  <c r="B27" i="179"/>
  <c r="B28" i="179"/>
  <c r="B29" i="179"/>
  <c r="B30" i="179"/>
  <c r="B31" i="179"/>
  <c r="B32" i="179"/>
  <c r="B33" i="179"/>
  <c r="C13" i="14"/>
  <c r="B13" i="14" l="1"/>
  <c r="G35" i="179"/>
  <c r="DB8" i="41"/>
  <c r="BT8" i="41"/>
  <c r="AL8" i="41"/>
  <c r="D9" i="67"/>
  <c r="D9" i="41"/>
  <c r="A9" i="42"/>
  <c r="D9" i="15"/>
  <c r="A19" i="53"/>
  <c r="J14" i="179"/>
  <c r="V14" i="179"/>
  <c r="N14" i="179"/>
  <c r="R14" i="179"/>
  <c r="D8" i="179"/>
  <c r="V9" i="14"/>
  <c r="N1" i="53"/>
  <c r="N1" i="180"/>
  <c r="Y31" i="180"/>
  <c r="X31" i="180"/>
  <c r="U31" i="180"/>
  <c r="T31" i="180"/>
  <c r="Q31" i="180"/>
  <c r="P31" i="180"/>
  <c r="M31" i="180"/>
  <c r="L31" i="180"/>
  <c r="I31" i="180"/>
  <c r="H31" i="180"/>
  <c r="E31" i="180"/>
  <c r="D31" i="180"/>
  <c r="Y30" i="180"/>
  <c r="X30" i="180"/>
  <c r="U30" i="180"/>
  <c r="T30" i="180"/>
  <c r="Q30" i="180"/>
  <c r="P30" i="180"/>
  <c r="M30" i="180"/>
  <c r="L30" i="180"/>
  <c r="I30" i="180"/>
  <c r="H30" i="180"/>
  <c r="E30" i="180"/>
  <c r="D30" i="180"/>
  <c r="Y29" i="180"/>
  <c r="X29" i="180"/>
  <c r="U29" i="180"/>
  <c r="T29" i="180"/>
  <c r="Q29" i="180"/>
  <c r="P29" i="180"/>
  <c r="M29" i="180"/>
  <c r="L29" i="180"/>
  <c r="I29" i="180"/>
  <c r="H29" i="180"/>
  <c r="E29" i="180"/>
  <c r="D29" i="180"/>
  <c r="Y28" i="180"/>
  <c r="X28" i="180"/>
  <c r="U28" i="180"/>
  <c r="T28" i="180"/>
  <c r="Q28" i="180"/>
  <c r="P28" i="180"/>
  <c r="M28" i="180"/>
  <c r="L28" i="180"/>
  <c r="I28" i="180"/>
  <c r="H28" i="180"/>
  <c r="E28" i="180"/>
  <c r="D28" i="180"/>
  <c r="Y27" i="180"/>
  <c r="X27" i="180"/>
  <c r="U27" i="180"/>
  <c r="T27" i="180"/>
  <c r="Q27" i="180"/>
  <c r="P27" i="180"/>
  <c r="M27" i="180"/>
  <c r="L27" i="180"/>
  <c r="I27" i="180"/>
  <c r="H27" i="180"/>
  <c r="E27" i="180"/>
  <c r="D27" i="180"/>
  <c r="Y26" i="180"/>
  <c r="X26" i="180"/>
  <c r="U26" i="180"/>
  <c r="T26" i="180"/>
  <c r="Q26" i="180"/>
  <c r="P26" i="180"/>
  <c r="M26" i="180"/>
  <c r="L26" i="180"/>
  <c r="I26" i="180"/>
  <c r="H26" i="180"/>
  <c r="E26" i="180"/>
  <c r="D26" i="180"/>
  <c r="X25" i="180"/>
  <c r="Y25" i="180" s="1"/>
  <c r="T25" i="180"/>
  <c r="U25" i="180" s="1"/>
  <c r="P25" i="180"/>
  <c r="Q25" i="180" s="1"/>
  <c r="L25" i="180"/>
  <c r="M25" i="180" s="1"/>
  <c r="H25" i="180"/>
  <c r="I25" i="180" s="1"/>
  <c r="D25" i="180"/>
  <c r="E25" i="180" s="1"/>
  <c r="X24" i="180"/>
  <c r="Y24" i="180" s="1"/>
  <c r="T24" i="180"/>
  <c r="U24" i="180" s="1"/>
  <c r="P24" i="180"/>
  <c r="Q24" i="180" s="1"/>
  <c r="L24" i="180"/>
  <c r="M24" i="180" s="1"/>
  <c r="H24" i="180"/>
  <c r="I24" i="180" s="1"/>
  <c r="D24" i="180"/>
  <c r="E24" i="180" s="1"/>
  <c r="X23" i="180"/>
  <c r="Y23" i="180" s="1"/>
  <c r="T23" i="180"/>
  <c r="U23" i="180" s="1"/>
  <c r="P23" i="180"/>
  <c r="Q23" i="180" s="1"/>
  <c r="L23" i="180"/>
  <c r="M23" i="180" s="1"/>
  <c r="H23" i="180"/>
  <c r="I23" i="180" s="1"/>
  <c r="D23" i="180"/>
  <c r="E23" i="180" s="1"/>
  <c r="X22" i="180"/>
  <c r="Y22" i="180" s="1"/>
  <c r="T22" i="180"/>
  <c r="U22" i="180" s="1"/>
  <c r="P22" i="180"/>
  <c r="Q22" i="180" s="1"/>
  <c r="L22" i="180"/>
  <c r="M22" i="180" s="1"/>
  <c r="H22" i="180"/>
  <c r="I22" i="180" s="1"/>
  <c r="D22" i="180"/>
  <c r="E22" i="180" s="1"/>
  <c r="X21" i="180"/>
  <c r="Y21" i="180" s="1"/>
  <c r="T21" i="180"/>
  <c r="U21" i="180" s="1"/>
  <c r="P21" i="180"/>
  <c r="Q21" i="180" s="1"/>
  <c r="L21" i="180"/>
  <c r="M21" i="180" s="1"/>
  <c r="H21" i="180"/>
  <c r="I21" i="180" s="1"/>
  <c r="D21" i="180"/>
  <c r="E21" i="180" s="1"/>
  <c r="X20" i="180"/>
  <c r="Y20" i="180" s="1"/>
  <c r="T20" i="180"/>
  <c r="U20" i="180" s="1"/>
  <c r="P20" i="180"/>
  <c r="Q20" i="180" s="1"/>
  <c r="L20" i="180"/>
  <c r="M20" i="180" s="1"/>
  <c r="H20" i="180"/>
  <c r="I20" i="180" s="1"/>
  <c r="D20" i="180"/>
  <c r="E20" i="180" s="1"/>
  <c r="X19" i="180"/>
  <c r="Y19" i="180" s="1"/>
  <c r="T19" i="180"/>
  <c r="U19" i="180" s="1"/>
  <c r="P19" i="180"/>
  <c r="Q19" i="180" s="1"/>
  <c r="L19" i="180"/>
  <c r="M19" i="180" s="1"/>
  <c r="H19" i="180"/>
  <c r="I19" i="180" s="1"/>
  <c r="D19" i="180"/>
  <c r="E19" i="180" s="1"/>
  <c r="X18" i="180"/>
  <c r="Y18" i="180" s="1"/>
  <c r="T18" i="180"/>
  <c r="U18" i="180" s="1"/>
  <c r="P18" i="180"/>
  <c r="Q18" i="180" s="1"/>
  <c r="L18" i="180"/>
  <c r="M18" i="180" s="1"/>
  <c r="H18" i="180"/>
  <c r="I18" i="180" s="1"/>
  <c r="D18" i="180"/>
  <c r="E18" i="180" s="1"/>
  <c r="X17" i="180"/>
  <c r="Y17" i="180" s="1"/>
  <c r="T17" i="180"/>
  <c r="U17" i="180" s="1"/>
  <c r="P17" i="180"/>
  <c r="Q17" i="180" s="1"/>
  <c r="L17" i="180"/>
  <c r="M17" i="180" s="1"/>
  <c r="H17" i="180"/>
  <c r="I17" i="180" s="1"/>
  <c r="D17" i="180"/>
  <c r="E17" i="180" s="1"/>
  <c r="X16" i="180"/>
  <c r="Y16" i="180" s="1"/>
  <c r="T16" i="180"/>
  <c r="U16" i="180" s="1"/>
  <c r="P16" i="180"/>
  <c r="Q16" i="180" s="1"/>
  <c r="L16" i="180"/>
  <c r="M16" i="180" s="1"/>
  <c r="H16" i="180"/>
  <c r="I16" i="180" s="1"/>
  <c r="D16" i="180"/>
  <c r="E16" i="180" s="1"/>
  <c r="X15" i="180"/>
  <c r="Y15" i="180" s="1"/>
  <c r="T15" i="180"/>
  <c r="U15" i="180" s="1"/>
  <c r="P15" i="180"/>
  <c r="Q15" i="180" s="1"/>
  <c r="L15" i="180"/>
  <c r="M15" i="180" s="1"/>
  <c r="H15" i="180"/>
  <c r="I15" i="180" s="1"/>
  <c r="D15" i="180"/>
  <c r="E15" i="180" s="1"/>
  <c r="X14" i="180"/>
  <c r="Y14" i="180" s="1"/>
  <c r="T14" i="180"/>
  <c r="U14" i="180" s="1"/>
  <c r="P14" i="180"/>
  <c r="Q14" i="180" s="1"/>
  <c r="L14" i="180"/>
  <c r="M14" i="180" s="1"/>
  <c r="H14" i="180"/>
  <c r="I14" i="180" s="1"/>
  <c r="D14" i="180"/>
  <c r="E14" i="180" s="1"/>
  <c r="X13" i="180"/>
  <c r="Y13" i="180" s="1"/>
  <c r="T13" i="180"/>
  <c r="U13" i="180" s="1"/>
  <c r="P13" i="180"/>
  <c r="Q13" i="180" s="1"/>
  <c r="L13" i="180"/>
  <c r="M13" i="180" s="1"/>
  <c r="H13" i="180"/>
  <c r="I13" i="180" s="1"/>
  <c r="D13" i="180"/>
  <c r="E13" i="180" s="1"/>
  <c r="X12" i="180"/>
  <c r="Y12" i="180" s="1"/>
  <c r="T12" i="180"/>
  <c r="U12" i="180" s="1"/>
  <c r="P12" i="180"/>
  <c r="Q12" i="180" s="1"/>
  <c r="L12" i="180"/>
  <c r="M12" i="180" s="1"/>
  <c r="H12" i="180"/>
  <c r="I12" i="180" s="1"/>
  <c r="D12" i="180"/>
  <c r="E12" i="180" s="1"/>
  <c r="X11" i="180"/>
  <c r="Y11" i="180" s="1"/>
  <c r="T11" i="180"/>
  <c r="P11" i="180"/>
  <c r="Q11" i="180" s="1"/>
  <c r="L11" i="180"/>
  <c r="M11" i="180" s="1"/>
  <c r="H11" i="180"/>
  <c r="I11" i="180" s="1"/>
  <c r="D11" i="180"/>
  <c r="E11" i="180" s="1"/>
  <c r="X10" i="180"/>
  <c r="Y10" i="180" s="1"/>
  <c r="T10" i="180"/>
  <c r="U10" i="180" s="1"/>
  <c r="P10" i="180"/>
  <c r="Q10" i="180" s="1"/>
  <c r="L10" i="180"/>
  <c r="M10" i="180" s="1"/>
  <c r="H10" i="180"/>
  <c r="I10" i="180" s="1"/>
  <c r="D10" i="180"/>
  <c r="E10" i="180" s="1"/>
  <c r="X9" i="180"/>
  <c r="Y9" i="180" s="1"/>
  <c r="T9" i="180"/>
  <c r="U9" i="180" s="1"/>
  <c r="P9" i="180"/>
  <c r="Q9" i="180" s="1"/>
  <c r="L9" i="180"/>
  <c r="M9" i="180" s="1"/>
  <c r="H9" i="180"/>
  <c r="I9" i="180" s="1"/>
  <c r="D9" i="180"/>
  <c r="E9" i="180" s="1"/>
  <c r="X8" i="180"/>
  <c r="Y8" i="180" s="1"/>
  <c r="T8" i="180"/>
  <c r="U8" i="180" s="1"/>
  <c r="P8" i="180"/>
  <c r="Q8" i="180" s="1"/>
  <c r="L8" i="180"/>
  <c r="M8" i="180" s="1"/>
  <c r="H8" i="180"/>
  <c r="I8" i="180" s="1"/>
  <c r="D8" i="180"/>
  <c r="E8" i="180" s="1"/>
  <c r="X7" i="180"/>
  <c r="Y7" i="180" s="1"/>
  <c r="T7" i="180"/>
  <c r="U7" i="180" s="1"/>
  <c r="P7" i="180"/>
  <c r="Q7" i="180" s="1"/>
  <c r="L7" i="180"/>
  <c r="M7" i="180" s="1"/>
  <c r="H7" i="180"/>
  <c r="I7" i="180" s="1"/>
  <c r="D7" i="180"/>
  <c r="E7" i="180" s="1"/>
  <c r="X6" i="180"/>
  <c r="Y6" i="180" s="1"/>
  <c r="T6" i="180"/>
  <c r="U6" i="180" s="1"/>
  <c r="P6" i="180"/>
  <c r="Q6" i="180" s="1"/>
  <c r="L6" i="180"/>
  <c r="M6" i="180" s="1"/>
  <c r="H6" i="180"/>
  <c r="I6" i="180" s="1"/>
  <c r="D6" i="180"/>
  <c r="E6" i="180" s="1"/>
  <c r="T5" i="180"/>
  <c r="L5" i="180"/>
  <c r="H5" i="180"/>
  <c r="D5" i="180"/>
  <c r="AB2" i="180"/>
  <c r="R1" i="180"/>
  <c r="D10" i="67" l="1"/>
  <c r="D10" i="41"/>
  <c r="D10" i="15"/>
  <c r="A10" i="42"/>
  <c r="DB9" i="41"/>
  <c r="AL9" i="41"/>
  <c r="BT9" i="41"/>
  <c r="U11" i="180"/>
  <c r="R33" i="180"/>
  <c r="V3" i="179" s="1"/>
  <c r="A20" i="53"/>
  <c r="R9" i="179"/>
  <c r="N9" i="179"/>
  <c r="V9" i="179"/>
  <c r="J9" i="179"/>
  <c r="E5" i="180"/>
  <c r="V29" i="179" s="1"/>
  <c r="B33" i="180"/>
  <c r="N3" i="179" s="1"/>
  <c r="J33" i="180"/>
  <c r="R3" i="179" s="1"/>
  <c r="F33" i="180"/>
  <c r="P3" i="179" s="1"/>
  <c r="Q5" i="180"/>
  <c r="V32" i="179" s="1"/>
  <c r="N33" i="180"/>
  <c r="T3" i="179" s="1"/>
  <c r="U5" i="180"/>
  <c r="N29" i="179"/>
  <c r="I5" i="180"/>
  <c r="M5" i="180"/>
  <c r="DB10" i="41" l="1"/>
  <c r="AL10" i="41"/>
  <c r="BT10" i="41"/>
  <c r="D11" i="67"/>
  <c r="D11" i="41"/>
  <c r="D11" i="15"/>
  <c r="A11" i="42"/>
  <c r="P29" i="179"/>
  <c r="R29" i="179"/>
  <c r="L29" i="179"/>
  <c r="T29" i="179"/>
  <c r="G29" i="179" s="1"/>
  <c r="J29" i="179"/>
  <c r="A21" i="53"/>
  <c r="X32" i="179"/>
  <c r="X29" i="179"/>
  <c r="L32" i="179"/>
  <c r="J33" i="179"/>
  <c r="I23" i="14"/>
  <c r="H23" i="14"/>
  <c r="J23" i="14"/>
  <c r="K23" i="14"/>
  <c r="L23" i="14"/>
  <c r="M23" i="14"/>
  <c r="O23" i="14"/>
  <c r="N23" i="14"/>
  <c r="T32" i="179"/>
  <c r="G32" i="179" s="1"/>
  <c r="P32" i="179"/>
  <c r="J32" i="179"/>
  <c r="N32" i="179"/>
  <c r="V33" i="179"/>
  <c r="X33" i="179"/>
  <c r="L33" i="179"/>
  <c r="P33" i="179"/>
  <c r="R33" i="179"/>
  <c r="T33" i="179"/>
  <c r="G33" i="179" s="1"/>
  <c r="N33" i="179"/>
  <c r="R32" i="179"/>
  <c r="L30" i="179"/>
  <c r="V30" i="179"/>
  <c r="P30" i="179"/>
  <c r="J30" i="179"/>
  <c r="R30" i="179"/>
  <c r="N30" i="179"/>
  <c r="X30" i="179"/>
  <c r="T30" i="179"/>
  <c r="G30" i="179" s="1"/>
  <c r="N31" i="179"/>
  <c r="T31" i="179"/>
  <c r="G31" i="179" s="1"/>
  <c r="V31" i="179"/>
  <c r="P31" i="179"/>
  <c r="J31" i="179"/>
  <c r="L31" i="179"/>
  <c r="R31" i="179"/>
  <c r="X31" i="179"/>
  <c r="D12" i="67" l="1"/>
  <c r="D12" i="41"/>
  <c r="D12" i="15"/>
  <c r="A12" i="42"/>
  <c r="DB11" i="41"/>
  <c r="BT11" i="41"/>
  <c r="AL11" i="41"/>
  <c r="A22" i="53"/>
  <c r="D22" i="53" s="1"/>
  <c r="E22" i="53" s="1"/>
  <c r="AB2" i="178"/>
  <c r="R1" i="178"/>
  <c r="N1" i="178"/>
  <c r="X6" i="53"/>
  <c r="Y6" i="53" s="1"/>
  <c r="X7" i="53"/>
  <c r="Y7" i="53" s="1"/>
  <c r="X8" i="53"/>
  <c r="Y8" i="53" s="1"/>
  <c r="X9" i="53"/>
  <c r="Y9" i="53" s="1"/>
  <c r="X10" i="53"/>
  <c r="Y10" i="53" s="1"/>
  <c r="X11" i="53"/>
  <c r="Y11" i="53" s="1"/>
  <c r="X12" i="53"/>
  <c r="Y12" i="53" s="1"/>
  <c r="X13" i="53"/>
  <c r="Y13" i="53" s="1"/>
  <c r="X14" i="53"/>
  <c r="Y14" i="53" s="1"/>
  <c r="X15" i="53"/>
  <c r="Y15" i="53" s="1"/>
  <c r="X16" i="53"/>
  <c r="Y16" i="53" s="1"/>
  <c r="X17" i="53"/>
  <c r="Y17" i="53" s="1"/>
  <c r="X18" i="53"/>
  <c r="Y18" i="53" s="1"/>
  <c r="X19" i="53"/>
  <c r="Y19" i="53" s="1"/>
  <c r="X20" i="53"/>
  <c r="Y20" i="53" s="1"/>
  <c r="X21" i="53"/>
  <c r="Y21" i="53" s="1"/>
  <c r="X26" i="53"/>
  <c r="Y26" i="53" s="1"/>
  <c r="X27" i="53"/>
  <c r="Y27" i="53" s="1"/>
  <c r="X28" i="53"/>
  <c r="Y28" i="53" s="1"/>
  <c r="X29" i="53"/>
  <c r="Y29" i="53" s="1"/>
  <c r="X30" i="53"/>
  <c r="Y30" i="53" s="1"/>
  <c r="X31" i="53"/>
  <c r="Y31" i="53" s="1"/>
  <c r="T6" i="53"/>
  <c r="T7" i="53"/>
  <c r="U7" i="53" s="1"/>
  <c r="T8" i="53"/>
  <c r="U8" i="53" s="1"/>
  <c r="T9" i="53"/>
  <c r="U9" i="53" s="1"/>
  <c r="T10" i="53"/>
  <c r="U10" i="53" s="1"/>
  <c r="T11" i="53"/>
  <c r="U11" i="53" s="1"/>
  <c r="T12" i="53"/>
  <c r="U12" i="53" s="1"/>
  <c r="T13" i="53"/>
  <c r="U13" i="53" s="1"/>
  <c r="T14" i="53"/>
  <c r="U14" i="53" s="1"/>
  <c r="T15" i="53"/>
  <c r="U15" i="53" s="1"/>
  <c r="T16" i="53"/>
  <c r="U16" i="53" s="1"/>
  <c r="T17" i="53"/>
  <c r="U17" i="53" s="1"/>
  <c r="T18" i="53"/>
  <c r="U18" i="53" s="1"/>
  <c r="T19" i="53"/>
  <c r="U19" i="53" s="1"/>
  <c r="T20" i="53"/>
  <c r="U20" i="53" s="1"/>
  <c r="T21" i="53"/>
  <c r="U21" i="53" s="1"/>
  <c r="T26" i="53"/>
  <c r="U26" i="53" s="1"/>
  <c r="T27" i="53"/>
  <c r="U27" i="53" s="1"/>
  <c r="T28" i="53"/>
  <c r="U28" i="53" s="1"/>
  <c r="T29" i="53"/>
  <c r="U29" i="53" s="1"/>
  <c r="T30" i="53"/>
  <c r="U30" i="53" s="1"/>
  <c r="T31" i="53"/>
  <c r="U31" i="53" s="1"/>
  <c r="P6" i="53"/>
  <c r="P7" i="53"/>
  <c r="Q7" i="53" s="1"/>
  <c r="P8" i="53"/>
  <c r="Q8" i="53" s="1"/>
  <c r="P9" i="53"/>
  <c r="Q9" i="53" s="1"/>
  <c r="P10" i="53"/>
  <c r="Q10" i="53" s="1"/>
  <c r="P11" i="53"/>
  <c r="P12" i="53"/>
  <c r="Q12" i="53" s="1"/>
  <c r="P13" i="53"/>
  <c r="Q13" i="53" s="1"/>
  <c r="P14" i="53"/>
  <c r="Q14" i="53" s="1"/>
  <c r="P15" i="53"/>
  <c r="Q15" i="53" s="1"/>
  <c r="P16" i="53"/>
  <c r="Q16" i="53" s="1"/>
  <c r="P17" i="53"/>
  <c r="Q17" i="53" s="1"/>
  <c r="P18" i="53"/>
  <c r="Q18" i="53" s="1"/>
  <c r="P19" i="53"/>
  <c r="Q19" i="53" s="1"/>
  <c r="P20" i="53"/>
  <c r="Q20" i="53" s="1"/>
  <c r="P21" i="53"/>
  <c r="Q21" i="53" s="1"/>
  <c r="P26" i="53"/>
  <c r="Q26" i="53" s="1"/>
  <c r="P27" i="53"/>
  <c r="Q27" i="53" s="1"/>
  <c r="P28" i="53"/>
  <c r="Q28" i="53" s="1"/>
  <c r="P29" i="53"/>
  <c r="Q29" i="53" s="1"/>
  <c r="P30" i="53"/>
  <c r="Q30" i="53" s="1"/>
  <c r="P31" i="53"/>
  <c r="Q31" i="53" s="1"/>
  <c r="L6" i="53"/>
  <c r="M6" i="53" s="1"/>
  <c r="L7" i="53"/>
  <c r="M7" i="53" s="1"/>
  <c r="L8" i="53"/>
  <c r="M8" i="53" s="1"/>
  <c r="L9" i="53"/>
  <c r="M9" i="53" s="1"/>
  <c r="L10" i="53"/>
  <c r="M10" i="53" s="1"/>
  <c r="L11" i="53"/>
  <c r="M11" i="53" s="1"/>
  <c r="L12" i="53"/>
  <c r="M12" i="53" s="1"/>
  <c r="L13" i="53"/>
  <c r="M13" i="53" s="1"/>
  <c r="L14" i="53"/>
  <c r="M14" i="53" s="1"/>
  <c r="L15" i="53"/>
  <c r="M15" i="53" s="1"/>
  <c r="L16" i="53"/>
  <c r="M16" i="53" s="1"/>
  <c r="L17" i="53"/>
  <c r="M17" i="53" s="1"/>
  <c r="L18" i="53"/>
  <c r="M18" i="53" s="1"/>
  <c r="L19" i="53"/>
  <c r="M19" i="53" s="1"/>
  <c r="L20" i="53"/>
  <c r="M20" i="53" s="1"/>
  <c r="L21" i="53"/>
  <c r="M21" i="53" s="1"/>
  <c r="L26" i="53"/>
  <c r="M26" i="53" s="1"/>
  <c r="L27" i="53"/>
  <c r="M27" i="53" s="1"/>
  <c r="L28" i="53"/>
  <c r="M28" i="53" s="1"/>
  <c r="L29" i="53"/>
  <c r="M29" i="53" s="1"/>
  <c r="L30" i="53"/>
  <c r="M30" i="53" s="1"/>
  <c r="L31" i="53"/>
  <c r="M31" i="53" s="1"/>
  <c r="H6" i="53"/>
  <c r="H7" i="53"/>
  <c r="I7" i="53" s="1"/>
  <c r="H8" i="53"/>
  <c r="I8" i="53" s="1"/>
  <c r="H9" i="53"/>
  <c r="I9" i="53" s="1"/>
  <c r="H10" i="53"/>
  <c r="I10" i="53" s="1"/>
  <c r="H11" i="53"/>
  <c r="I11" i="53" s="1"/>
  <c r="H12" i="53"/>
  <c r="I12" i="53" s="1"/>
  <c r="H13" i="53"/>
  <c r="I13" i="53" s="1"/>
  <c r="H14" i="53"/>
  <c r="I14" i="53" s="1"/>
  <c r="H15" i="53"/>
  <c r="I15" i="53" s="1"/>
  <c r="H16" i="53"/>
  <c r="I16" i="53" s="1"/>
  <c r="H17" i="53"/>
  <c r="I17" i="53" s="1"/>
  <c r="H18" i="53"/>
  <c r="I18" i="53" s="1"/>
  <c r="H19" i="53"/>
  <c r="I19" i="53" s="1"/>
  <c r="H20" i="53"/>
  <c r="I20" i="53" s="1"/>
  <c r="H21" i="53"/>
  <c r="I21" i="53" s="1"/>
  <c r="H26" i="53"/>
  <c r="H27" i="53"/>
  <c r="H28" i="53"/>
  <c r="H29" i="53"/>
  <c r="H30" i="53"/>
  <c r="H31" i="53"/>
  <c r="D6" i="53"/>
  <c r="D7" i="53"/>
  <c r="E7" i="53" s="1"/>
  <c r="D8" i="53"/>
  <c r="E8" i="53" s="1"/>
  <c r="D9" i="53"/>
  <c r="E9" i="53" s="1"/>
  <c r="D10" i="53"/>
  <c r="E10" i="53" s="1"/>
  <c r="D11" i="53"/>
  <c r="E11" i="53" s="1"/>
  <c r="D12" i="53"/>
  <c r="E12" i="53" s="1"/>
  <c r="D13" i="53"/>
  <c r="E13" i="53" s="1"/>
  <c r="D14" i="53"/>
  <c r="E14" i="53" s="1"/>
  <c r="D15" i="53"/>
  <c r="E15" i="53" s="1"/>
  <c r="D16" i="53"/>
  <c r="E16" i="53" s="1"/>
  <c r="D17" i="53"/>
  <c r="E17" i="53" s="1"/>
  <c r="D18" i="53"/>
  <c r="E18" i="53" s="1"/>
  <c r="D19" i="53"/>
  <c r="E19" i="53" s="1"/>
  <c r="D20" i="53"/>
  <c r="E20" i="53" s="1"/>
  <c r="D21" i="53"/>
  <c r="D26" i="53"/>
  <c r="E26" i="53" s="1"/>
  <c r="D27" i="53"/>
  <c r="E27" i="53" s="1"/>
  <c r="D28" i="53"/>
  <c r="E28" i="53" s="1"/>
  <c r="D29" i="53"/>
  <c r="E29" i="53" s="1"/>
  <c r="D30" i="53"/>
  <c r="E30" i="53" s="1"/>
  <c r="D31" i="53"/>
  <c r="E31" i="53" s="1"/>
  <c r="X22" i="53" l="1"/>
  <c r="Y22" i="53" s="1"/>
  <c r="T22" i="53"/>
  <c r="U22" i="53" s="1"/>
  <c r="P22" i="53"/>
  <c r="Q22" i="53" s="1"/>
  <c r="L22" i="53"/>
  <c r="M22" i="53" s="1"/>
  <c r="H22" i="53"/>
  <c r="DB12" i="41"/>
  <c r="AL12" i="41"/>
  <c r="BT12" i="41"/>
  <c r="D13" i="41"/>
  <c r="D13" i="15"/>
  <c r="A13" i="42"/>
  <c r="D13" i="67"/>
  <c r="I22" i="53"/>
  <c r="A23" i="53"/>
  <c r="Q6" i="53"/>
  <c r="U6" i="53"/>
  <c r="I6" i="53"/>
  <c r="E6" i="53"/>
  <c r="E21" i="53"/>
  <c r="R1" i="53"/>
  <c r="DB13" i="41" l="1"/>
  <c r="BT13" i="41"/>
  <c r="AL13" i="41"/>
  <c r="D14" i="15"/>
  <c r="A14" i="42"/>
  <c r="D14" i="67"/>
  <c r="D14" i="41"/>
  <c r="A24" i="53"/>
  <c r="X23" i="53"/>
  <c r="Y23" i="53" s="1"/>
  <c r="P23" i="53"/>
  <c r="H23" i="53"/>
  <c r="T23" i="53"/>
  <c r="D23" i="53"/>
  <c r="L23" i="53"/>
  <c r="M23" i="53" s="1"/>
  <c r="G9" i="14"/>
  <c r="BT14" i="41" l="1"/>
  <c r="AL14" i="41"/>
  <c r="DB14" i="41"/>
  <c r="A15" i="42"/>
  <c r="D15" i="41"/>
  <c r="D15" i="15"/>
  <c r="D15" i="67"/>
  <c r="Q23" i="53"/>
  <c r="U23" i="53"/>
  <c r="A25" i="53"/>
  <c r="T24" i="53"/>
  <c r="U24" i="53" s="1"/>
  <c r="L24" i="53"/>
  <c r="M24" i="53" s="1"/>
  <c r="D24" i="53"/>
  <c r="E24" i="53" s="1"/>
  <c r="H24" i="53"/>
  <c r="I24" i="53" s="1"/>
  <c r="X24" i="53"/>
  <c r="Y24" i="53" s="1"/>
  <c r="P24" i="53"/>
  <c r="Q24" i="53" s="1"/>
  <c r="E23" i="53"/>
  <c r="I23" i="53"/>
  <c r="D7" i="4"/>
  <c r="D4" i="4"/>
  <c r="D5" i="4"/>
  <c r="D6" i="4"/>
  <c r="U1" i="32" l="1"/>
  <c r="CM1" i="41"/>
  <c r="U1" i="30"/>
  <c r="DU1" i="41"/>
  <c r="U1" i="31"/>
  <c r="U1" i="33"/>
  <c r="LQ1" i="41"/>
  <c r="D16" i="67"/>
  <c r="D17" i="67" s="1"/>
  <c r="A16" i="42"/>
  <c r="D16" i="15"/>
  <c r="D16" i="41"/>
  <c r="BT15" i="41"/>
  <c r="AL15" i="41"/>
  <c r="DB15" i="41"/>
  <c r="P25" i="53"/>
  <c r="Q25" i="53" s="1"/>
  <c r="H25" i="53"/>
  <c r="F33" i="53" s="1"/>
  <c r="T25" i="53"/>
  <c r="L25" i="53"/>
  <c r="M25" i="53" s="1"/>
  <c r="D25" i="53"/>
  <c r="B33" i="53" s="1"/>
  <c r="B3" i="179" s="1"/>
  <c r="X25" i="53"/>
  <c r="Y25" i="53" s="1"/>
  <c r="N33" i="53"/>
  <c r="Z1" i="64"/>
  <c r="AB2" i="53"/>
  <c r="R1" i="42"/>
  <c r="C1" i="41"/>
  <c r="C1" i="15"/>
  <c r="Z1" i="14"/>
  <c r="T2" i="5"/>
  <c r="AP1" i="39"/>
  <c r="AP1" i="38"/>
  <c r="AP1" i="37"/>
  <c r="AP1" i="36"/>
  <c r="AP1" i="35"/>
  <c r="AP1" i="34"/>
  <c r="AP1" i="33"/>
  <c r="AP1" i="32"/>
  <c r="AP1" i="31"/>
  <c r="AP1" i="30"/>
  <c r="AP1" i="29"/>
  <c r="C1" i="67"/>
  <c r="C1" i="165"/>
  <c r="X1" i="167"/>
  <c r="X1" i="166"/>
  <c r="L1" i="4"/>
  <c r="I1" i="6"/>
  <c r="C1" i="66"/>
  <c r="C1" i="65"/>
  <c r="Y1" i="1"/>
  <c r="D18" i="15" l="1"/>
  <c r="D18" i="41"/>
  <c r="A18" i="42"/>
  <c r="D18" i="67"/>
  <c r="BT16" i="41"/>
  <c r="AL16" i="41"/>
  <c r="DB16" i="41"/>
  <c r="D17" i="15"/>
  <c r="D17" i="41"/>
  <c r="A17" i="42"/>
  <c r="E25" i="53"/>
  <c r="U25" i="53"/>
  <c r="R33" i="53"/>
  <c r="I25" i="53"/>
  <c r="T19" i="167"/>
  <c r="T18" i="167"/>
  <c r="T17" i="167"/>
  <c r="T16" i="167"/>
  <c r="T15" i="167"/>
  <c r="T14" i="167"/>
  <c r="T13" i="167"/>
  <c r="T12" i="167"/>
  <c r="T11" i="167"/>
  <c r="T10" i="167"/>
  <c r="T9" i="167"/>
  <c r="T8" i="167"/>
  <c r="T7" i="167"/>
  <c r="T6" i="167"/>
  <c r="T5" i="167"/>
  <c r="R19" i="167"/>
  <c r="R18" i="167"/>
  <c r="R17" i="167"/>
  <c r="R16" i="167"/>
  <c r="R15" i="167"/>
  <c r="R14" i="167"/>
  <c r="R13" i="167"/>
  <c r="R12" i="167"/>
  <c r="R11" i="167"/>
  <c r="R10" i="167"/>
  <c r="R9" i="167"/>
  <c r="R8" i="167"/>
  <c r="R7" i="167"/>
  <c r="R6" i="167"/>
  <c r="R5" i="167"/>
  <c r="P19" i="167"/>
  <c r="P18" i="167"/>
  <c r="P17" i="167"/>
  <c r="P16" i="167"/>
  <c r="P15" i="167"/>
  <c r="P14" i="167"/>
  <c r="P13" i="167"/>
  <c r="P12" i="167"/>
  <c r="P11" i="167"/>
  <c r="P10" i="167"/>
  <c r="P9" i="167"/>
  <c r="P8" i="167"/>
  <c r="P7" i="167"/>
  <c r="P6" i="167"/>
  <c r="P5" i="167"/>
  <c r="N19" i="167"/>
  <c r="N18" i="167"/>
  <c r="N17" i="167"/>
  <c r="N16" i="167"/>
  <c r="N15" i="167"/>
  <c r="N14" i="167"/>
  <c r="N13" i="167"/>
  <c r="N12" i="167"/>
  <c r="N11" i="167"/>
  <c r="N10" i="167"/>
  <c r="N9" i="167"/>
  <c r="N8" i="167"/>
  <c r="N7" i="167"/>
  <c r="N6" i="167"/>
  <c r="N5" i="167"/>
  <c r="J19" i="167"/>
  <c r="J18" i="167"/>
  <c r="J17" i="167"/>
  <c r="J16" i="167"/>
  <c r="J15" i="167"/>
  <c r="J14" i="167"/>
  <c r="J13" i="167"/>
  <c r="J12" i="167"/>
  <c r="J11" i="167"/>
  <c r="J10" i="167"/>
  <c r="J9" i="167"/>
  <c r="J8" i="167"/>
  <c r="J7" i="167"/>
  <c r="J6" i="167"/>
  <c r="J5" i="167"/>
  <c r="H19" i="167"/>
  <c r="H18" i="167"/>
  <c r="H17" i="167"/>
  <c r="H16" i="167"/>
  <c r="H15" i="167"/>
  <c r="H14" i="167"/>
  <c r="H13" i="167"/>
  <c r="H12" i="167"/>
  <c r="H11" i="167"/>
  <c r="H10" i="167"/>
  <c r="H9" i="167"/>
  <c r="H8" i="167"/>
  <c r="H7" i="167"/>
  <c r="H6" i="167"/>
  <c r="H5" i="167"/>
  <c r="F19" i="167"/>
  <c r="F18" i="167"/>
  <c r="F17" i="167"/>
  <c r="F16" i="167"/>
  <c r="F15" i="167"/>
  <c r="F14" i="167"/>
  <c r="F13" i="167"/>
  <c r="F12" i="167"/>
  <c r="F11" i="167"/>
  <c r="F10" i="167"/>
  <c r="F9" i="167"/>
  <c r="F8" i="167"/>
  <c r="F7" i="167"/>
  <c r="F6" i="167"/>
  <c r="F5" i="167"/>
  <c r="D19" i="167"/>
  <c r="D18" i="167"/>
  <c r="D17" i="167"/>
  <c r="D16" i="167"/>
  <c r="D15" i="167"/>
  <c r="D14" i="167"/>
  <c r="D13" i="167"/>
  <c r="D12" i="167"/>
  <c r="D11" i="167"/>
  <c r="D10" i="167"/>
  <c r="D9" i="167"/>
  <c r="D8" i="167"/>
  <c r="D7" i="167"/>
  <c r="D6" i="167"/>
  <c r="D5" i="167"/>
  <c r="A6" i="167"/>
  <c r="A7" i="167" s="1"/>
  <c r="A8" i="167" s="1"/>
  <c r="A9" i="167" s="1"/>
  <c r="A10" i="167" s="1"/>
  <c r="A11" i="167" s="1"/>
  <c r="A12" i="167" s="1"/>
  <c r="A13" i="167" s="1"/>
  <c r="A14" i="167" s="1"/>
  <c r="A15" i="167" s="1"/>
  <c r="A16" i="167" s="1"/>
  <c r="A17" i="167" s="1"/>
  <c r="A18" i="167" s="1"/>
  <c r="A19" i="167" s="1"/>
  <c r="D19" i="67" l="1"/>
  <c r="D19" i="41"/>
  <c r="A19" i="42"/>
  <c r="D19" i="15"/>
  <c r="DB18" i="41"/>
  <c r="BT18" i="41"/>
  <c r="AL18" i="41"/>
  <c r="BT17" i="41"/>
  <c r="AL17" i="41"/>
  <c r="DB17" i="41"/>
  <c r="O3" i="67"/>
  <c r="R14" i="166"/>
  <c r="R15" i="166"/>
  <c r="R16" i="166"/>
  <c r="R17" i="166"/>
  <c r="R18" i="166"/>
  <c r="R19" i="166"/>
  <c r="N14" i="166"/>
  <c r="N15" i="166"/>
  <c r="N16" i="166"/>
  <c r="N17" i="166"/>
  <c r="N18" i="166"/>
  <c r="N19" i="166"/>
  <c r="A7" i="166"/>
  <c r="A8" i="166" s="1"/>
  <c r="A9" i="166" s="1"/>
  <c r="A10" i="166" s="1"/>
  <c r="A11" i="166" s="1"/>
  <c r="A12" i="166" s="1"/>
  <c r="A13" i="166" s="1"/>
  <c r="A14" i="166" s="1"/>
  <c r="A15" i="166" s="1"/>
  <c r="A16" i="166" s="1"/>
  <c r="A17" i="166" s="1"/>
  <c r="A18" i="166" s="1"/>
  <c r="A19" i="166" s="1"/>
  <c r="A6" i="166"/>
  <c r="BT19" i="41" l="1"/>
  <c r="DB19" i="41"/>
  <c r="AL19" i="41"/>
  <c r="D20" i="15"/>
  <c r="D20" i="41"/>
  <c r="A20" i="42"/>
  <c r="D20" i="67"/>
  <c r="T19" i="166"/>
  <c r="P19" i="166"/>
  <c r="J19" i="166"/>
  <c r="H19" i="166"/>
  <c r="F19" i="166"/>
  <c r="D19" i="166"/>
  <c r="T18" i="166"/>
  <c r="P18" i="166"/>
  <c r="J18" i="166"/>
  <c r="H18" i="166"/>
  <c r="F18" i="166"/>
  <c r="D18" i="166"/>
  <c r="T17" i="166"/>
  <c r="P17" i="166"/>
  <c r="J17" i="166"/>
  <c r="H17" i="166"/>
  <c r="F17" i="166"/>
  <c r="D17" i="166"/>
  <c r="T16" i="166"/>
  <c r="P16" i="166"/>
  <c r="J16" i="166"/>
  <c r="H16" i="166"/>
  <c r="F16" i="166"/>
  <c r="D16" i="166"/>
  <c r="T15" i="166"/>
  <c r="P15" i="166"/>
  <c r="J15" i="166"/>
  <c r="H15" i="166"/>
  <c r="F15" i="166"/>
  <c r="D15" i="166"/>
  <c r="T14" i="166"/>
  <c r="P14" i="166"/>
  <c r="J14" i="166"/>
  <c r="H14" i="166"/>
  <c r="F14" i="166"/>
  <c r="D14" i="166"/>
  <c r="D21" i="15" l="1"/>
  <c r="D21" i="67"/>
  <c r="D22" i="67" s="1"/>
  <c r="D23" i="67" s="1"/>
  <c r="A21" i="42"/>
  <c r="D21" i="41"/>
  <c r="BT20" i="41"/>
  <c r="AL20" i="41"/>
  <c r="DB20" i="41"/>
  <c r="T13" i="166"/>
  <c r="T12" i="166"/>
  <c r="T11" i="166"/>
  <c r="T10" i="166"/>
  <c r="T9" i="166"/>
  <c r="T8" i="166"/>
  <c r="R13" i="166"/>
  <c r="R12" i="166"/>
  <c r="R11" i="166"/>
  <c r="R10" i="166"/>
  <c r="R9" i="166"/>
  <c r="R8" i="166"/>
  <c r="P13" i="166"/>
  <c r="P12" i="166"/>
  <c r="P11" i="166"/>
  <c r="P10" i="166"/>
  <c r="P9" i="166"/>
  <c r="P8" i="166"/>
  <c r="N13" i="166"/>
  <c r="N12" i="166"/>
  <c r="N11" i="166"/>
  <c r="N10" i="166"/>
  <c r="N9" i="166"/>
  <c r="N8" i="166"/>
  <c r="J13" i="166"/>
  <c r="J12" i="166"/>
  <c r="J11" i="166"/>
  <c r="J10" i="166"/>
  <c r="J9" i="166"/>
  <c r="J8" i="166"/>
  <c r="H13" i="166"/>
  <c r="H12" i="166"/>
  <c r="H11" i="166"/>
  <c r="H10" i="166"/>
  <c r="H9" i="166"/>
  <c r="H8" i="166"/>
  <c r="D24" i="41" l="1"/>
  <c r="D24" i="67"/>
  <c r="D24" i="15"/>
  <c r="A24" i="42"/>
  <c r="D23" i="41"/>
  <c r="D23" i="15"/>
  <c r="A23" i="42"/>
  <c r="A22" i="42"/>
  <c r="D22" i="41"/>
  <c r="D22" i="15"/>
  <c r="DB21" i="41"/>
  <c r="AL21" i="41"/>
  <c r="BT21" i="41"/>
  <c r="F13" i="166"/>
  <c r="F12" i="166"/>
  <c r="F11" i="166"/>
  <c r="F10" i="166"/>
  <c r="F9" i="166"/>
  <c r="F8" i="166"/>
  <c r="D9" i="166"/>
  <c r="D10" i="166"/>
  <c r="D11" i="166"/>
  <c r="D12" i="166"/>
  <c r="D13" i="166"/>
  <c r="D8" i="166"/>
  <c r="A25" i="42" l="1"/>
  <c r="D25" i="15"/>
  <c r="D25" i="41"/>
  <c r="DB24" i="41"/>
  <c r="AL24" i="41"/>
  <c r="BT24" i="41"/>
  <c r="BT23" i="41"/>
  <c r="AL23" i="41"/>
  <c r="DB23" i="41"/>
  <c r="BT22" i="41"/>
  <c r="DB22" i="41"/>
  <c r="AL22" i="41"/>
  <c r="T7" i="166"/>
  <c r="R7" i="166"/>
  <c r="P7" i="166"/>
  <c r="N7" i="166"/>
  <c r="J7" i="166"/>
  <c r="H7" i="166"/>
  <c r="F7" i="166"/>
  <c r="D7" i="166"/>
  <c r="T6" i="166"/>
  <c r="R6" i="166"/>
  <c r="P6" i="166"/>
  <c r="N6" i="166"/>
  <c r="J6" i="166"/>
  <c r="H6" i="166"/>
  <c r="F6" i="166"/>
  <c r="D6" i="166"/>
  <c r="T5" i="166"/>
  <c r="R5" i="166"/>
  <c r="P5" i="166"/>
  <c r="N5" i="166"/>
  <c r="J5" i="166"/>
  <c r="H5" i="166"/>
  <c r="F5" i="166"/>
  <c r="D5" i="166"/>
  <c r="DB25" i="41" l="1"/>
  <c r="AL25" i="41"/>
  <c r="BT25" i="41"/>
  <c r="E6" i="165"/>
  <c r="E7" i="165"/>
  <c r="E8" i="165"/>
  <c r="E9" i="165"/>
  <c r="E10" i="165"/>
  <c r="E11" i="165"/>
  <c r="E12" i="165"/>
  <c r="E13" i="165"/>
  <c r="E14" i="165"/>
  <c r="E15" i="165"/>
  <c r="E16" i="165"/>
  <c r="E17" i="165"/>
  <c r="E18" i="165"/>
  <c r="E19" i="165"/>
  <c r="E20" i="165"/>
  <c r="E21" i="165"/>
  <c r="E22" i="165"/>
  <c r="E23" i="165"/>
  <c r="E24" i="165"/>
  <c r="E25" i="165"/>
  <c r="E26" i="165"/>
  <c r="E27" i="165"/>
  <c r="E28" i="165"/>
  <c r="E29" i="165"/>
  <c r="E30" i="165"/>
  <c r="E31" i="165"/>
  <c r="E32" i="165"/>
  <c r="E33" i="165"/>
  <c r="E34" i="165"/>
  <c r="E35" i="165"/>
  <c r="E36" i="165"/>
  <c r="E37" i="165"/>
  <c r="E38" i="165"/>
  <c r="E39" i="165"/>
  <c r="E40" i="165"/>
  <c r="E41" i="165"/>
  <c r="E42" i="165"/>
  <c r="E43" i="165"/>
  <c r="E44" i="165"/>
  <c r="E45" i="165"/>
  <c r="E46" i="165"/>
  <c r="E47" i="165"/>
  <c r="E48" i="165"/>
  <c r="E49" i="165"/>
  <c r="E50" i="165"/>
  <c r="E51" i="165"/>
  <c r="E52" i="165"/>
  <c r="E53" i="165"/>
  <c r="E54" i="165"/>
  <c r="E55" i="165"/>
  <c r="E56" i="165"/>
  <c r="E57" i="165"/>
  <c r="E58" i="165"/>
  <c r="E59" i="165"/>
  <c r="E60" i="165"/>
  <c r="E61" i="165"/>
  <c r="E62" i="165"/>
  <c r="E63" i="165"/>
  <c r="E64" i="165"/>
  <c r="E5" i="165"/>
  <c r="D18" i="165"/>
  <c r="D19" i="165"/>
  <c r="D20" i="165"/>
  <c r="D21" i="165"/>
  <c r="D22" i="165"/>
  <c r="D23" i="165"/>
  <c r="D24" i="165"/>
  <c r="D25" i="165"/>
  <c r="D26" i="165"/>
  <c r="D27" i="165"/>
  <c r="D28" i="165"/>
  <c r="D29" i="165"/>
  <c r="D30" i="165"/>
  <c r="D31" i="165"/>
  <c r="D32" i="165"/>
  <c r="D33" i="165"/>
  <c r="D34" i="165"/>
  <c r="D35" i="165"/>
  <c r="D36" i="165"/>
  <c r="D37" i="165"/>
  <c r="D38" i="165"/>
  <c r="D39" i="165"/>
  <c r="D40" i="165"/>
  <c r="D41" i="165"/>
  <c r="D42" i="165"/>
  <c r="D43" i="165"/>
  <c r="D44" i="165"/>
  <c r="D45" i="165"/>
  <c r="D46" i="165"/>
  <c r="D47" i="165"/>
  <c r="D48" i="165"/>
  <c r="D49" i="165"/>
  <c r="D50" i="165"/>
  <c r="D51" i="165"/>
  <c r="D52" i="165"/>
  <c r="D53" i="165"/>
  <c r="D54" i="165"/>
  <c r="D55" i="165"/>
  <c r="D56" i="165"/>
  <c r="D57" i="165"/>
  <c r="D58" i="165"/>
  <c r="D59" i="165"/>
  <c r="D60" i="165"/>
  <c r="D61" i="165"/>
  <c r="D62" i="165"/>
  <c r="D63" i="165"/>
  <c r="D64" i="165"/>
  <c r="AG54" i="165" l="1"/>
  <c r="AH54" i="165"/>
  <c r="AF54" i="165"/>
  <c r="AG42" i="165"/>
  <c r="AH42" i="165"/>
  <c r="AF42" i="165"/>
  <c r="AG34" i="165"/>
  <c r="AH34" i="165"/>
  <c r="AF34" i="165"/>
  <c r="AG30" i="165"/>
  <c r="AH30" i="165"/>
  <c r="AF30" i="165"/>
  <c r="AF61" i="165"/>
  <c r="AH61" i="165"/>
  <c r="AG61" i="165"/>
  <c r="AF57" i="165"/>
  <c r="AH57" i="165"/>
  <c r="AG57" i="165"/>
  <c r="AH53" i="165"/>
  <c r="AF53" i="165"/>
  <c r="AG53" i="165"/>
  <c r="AF49" i="165"/>
  <c r="AG49" i="165"/>
  <c r="AH49" i="165"/>
  <c r="AF45" i="165"/>
  <c r="AH45" i="165"/>
  <c r="AG45" i="165"/>
  <c r="AF41" i="165"/>
  <c r="AG41" i="165"/>
  <c r="AH41" i="165"/>
  <c r="AF37" i="165"/>
  <c r="AG37" i="165"/>
  <c r="AH37" i="165"/>
  <c r="AF33" i="165"/>
  <c r="AG33" i="165"/>
  <c r="AH33" i="165"/>
  <c r="AF29" i="165"/>
  <c r="AG29" i="165"/>
  <c r="AH29" i="165"/>
  <c r="AG58" i="165"/>
  <c r="AH58" i="165"/>
  <c r="AF58" i="165"/>
  <c r="AG46" i="165"/>
  <c r="AH46" i="165"/>
  <c r="AF46" i="165"/>
  <c r="AG38" i="165"/>
  <c r="AH38" i="165"/>
  <c r="AF38" i="165"/>
  <c r="AF26" i="165"/>
  <c r="AG64" i="165"/>
  <c r="AF64" i="165"/>
  <c r="AH64" i="165"/>
  <c r="AG60" i="165"/>
  <c r="AF60" i="165"/>
  <c r="AH60" i="165"/>
  <c r="AG56" i="165"/>
  <c r="AF56" i="165"/>
  <c r="AH56" i="165"/>
  <c r="AG52" i="165"/>
  <c r="AF52" i="165"/>
  <c r="AH52" i="165"/>
  <c r="AG48" i="165"/>
  <c r="AF48" i="165"/>
  <c r="AH48" i="165"/>
  <c r="AG44" i="165"/>
  <c r="AF44" i="165"/>
  <c r="AH44" i="165"/>
  <c r="AG40" i="165"/>
  <c r="AF40" i="165"/>
  <c r="AH40" i="165"/>
  <c r="AG36" i="165"/>
  <c r="AF36" i="165"/>
  <c r="AH36" i="165"/>
  <c r="AG32" i="165"/>
  <c r="AF32" i="165"/>
  <c r="AH32" i="165"/>
  <c r="AG28" i="165"/>
  <c r="AF28" i="165"/>
  <c r="AH28" i="165"/>
  <c r="AG62" i="165"/>
  <c r="AH62" i="165"/>
  <c r="AF62" i="165"/>
  <c r="AG50" i="165"/>
  <c r="AH50" i="165"/>
  <c r="AF50" i="165"/>
  <c r="AH63" i="165"/>
  <c r="AG63" i="165"/>
  <c r="AF63" i="165"/>
  <c r="AF59" i="165"/>
  <c r="AG59" i="165"/>
  <c r="AH59" i="165"/>
  <c r="AG55" i="165"/>
  <c r="AH55" i="165"/>
  <c r="AF55" i="165"/>
  <c r="AH51" i="165"/>
  <c r="AF51" i="165"/>
  <c r="AG51" i="165"/>
  <c r="AF47" i="165"/>
  <c r="AG47" i="165"/>
  <c r="AH47" i="165"/>
  <c r="AH43" i="165"/>
  <c r="AF43" i="165"/>
  <c r="AG43" i="165"/>
  <c r="AH39" i="165"/>
  <c r="AG39" i="165"/>
  <c r="AF39" i="165"/>
  <c r="AH35" i="165"/>
  <c r="AF35" i="165"/>
  <c r="AG35" i="165"/>
  <c r="AH31" i="165"/>
  <c r="AG31" i="165"/>
  <c r="AF31" i="165"/>
  <c r="AH27" i="165"/>
  <c r="AF27" i="165"/>
  <c r="AG27" i="165"/>
  <c r="AF22" i="165"/>
  <c r="AF21" i="165"/>
  <c r="AF24" i="165"/>
  <c r="AF20" i="165"/>
  <c r="AF23" i="165"/>
  <c r="AF25" i="165"/>
  <c r="AF19" i="165"/>
  <c r="AF18" i="165"/>
  <c r="AF17" i="165"/>
  <c r="AF16" i="165"/>
  <c r="AF15" i="165"/>
  <c r="AF8" i="165"/>
  <c r="AF7" i="165"/>
  <c r="AF14" i="165"/>
  <c r="AF13" i="165"/>
  <c r="AF12" i="165"/>
  <c r="AF5" i="165"/>
  <c r="AF6" i="165"/>
  <c r="AF11" i="165"/>
  <c r="AF9" i="165"/>
  <c r="AF10" i="165"/>
  <c r="Z53" i="165"/>
  <c r="AA53" i="165"/>
  <c r="AC53" i="165"/>
  <c r="Y53" i="165"/>
  <c r="Z45" i="165"/>
  <c r="Y45" i="165"/>
  <c r="AA45" i="165"/>
  <c r="AC45" i="165"/>
  <c r="Z37" i="165"/>
  <c r="AC37" i="165"/>
  <c r="AA37" i="165"/>
  <c r="Y37" i="165"/>
  <c r="Z29" i="165"/>
  <c r="AC29" i="165"/>
  <c r="Y29" i="165"/>
  <c r="AA29" i="165"/>
  <c r="Y21" i="165"/>
  <c r="AC21" i="165"/>
  <c r="AC13" i="165"/>
  <c r="Y13" i="165"/>
  <c r="Z60" i="165"/>
  <c r="AC60" i="165"/>
  <c r="Y60" i="165"/>
  <c r="AA60" i="165"/>
  <c r="Z52" i="165"/>
  <c r="AC52" i="165"/>
  <c r="Y52" i="165"/>
  <c r="AA52" i="165"/>
  <c r="Z44" i="165"/>
  <c r="AC44" i="165"/>
  <c r="Y44" i="165"/>
  <c r="AA44" i="165"/>
  <c r="AC36" i="165"/>
  <c r="Y36" i="165"/>
  <c r="AA36" i="165"/>
  <c r="Z36" i="165"/>
  <c r="Z28" i="165"/>
  <c r="AC28" i="165"/>
  <c r="Y28" i="165"/>
  <c r="AA28" i="165"/>
  <c r="AC20" i="165"/>
  <c r="Y20" i="165"/>
  <c r="AC12" i="165"/>
  <c r="Y12" i="165"/>
  <c r="AC11" i="165"/>
  <c r="Y11" i="165"/>
  <c r="Y5" i="165"/>
  <c r="AC5" i="165"/>
  <c r="Z61" i="165"/>
  <c r="AC61" i="165"/>
  <c r="Y61" i="165"/>
  <c r="AA61" i="165"/>
  <c r="Z57" i="165"/>
  <c r="AC57" i="165"/>
  <c r="Y57" i="165"/>
  <c r="AA57" i="165"/>
  <c r="Z49" i="165"/>
  <c r="AC49" i="165"/>
  <c r="AA49" i="165"/>
  <c r="Y49" i="165"/>
  <c r="Z41" i="165"/>
  <c r="AC41" i="165"/>
  <c r="Y41" i="165"/>
  <c r="AA41" i="165"/>
  <c r="Z33" i="165"/>
  <c r="AA33" i="165"/>
  <c r="Y33" i="165"/>
  <c r="AC33" i="165"/>
  <c r="AC25" i="165"/>
  <c r="Y25" i="165"/>
  <c r="AC17" i="165"/>
  <c r="Y17" i="165"/>
  <c r="AC9" i="165"/>
  <c r="Y9" i="165"/>
  <c r="AC64" i="165"/>
  <c r="Y64" i="165"/>
  <c r="AA64" i="165"/>
  <c r="Z64" i="165"/>
  <c r="Z56" i="165"/>
  <c r="AC56" i="165"/>
  <c r="Y56" i="165"/>
  <c r="AA56" i="165"/>
  <c r="AC48" i="165"/>
  <c r="Y48" i="165"/>
  <c r="AA48" i="165"/>
  <c r="Z48" i="165"/>
  <c r="Z40" i="165"/>
  <c r="AC40" i="165"/>
  <c r="Y40" i="165"/>
  <c r="AA40" i="165"/>
  <c r="Z32" i="165"/>
  <c r="AC32" i="165"/>
  <c r="Y32" i="165"/>
  <c r="AA32" i="165"/>
  <c r="AC24" i="165"/>
  <c r="Y24" i="165"/>
  <c r="AC16" i="165"/>
  <c r="Y16" i="165"/>
  <c r="AC8" i="165"/>
  <c r="Y8" i="165"/>
  <c r="AC63" i="165"/>
  <c r="Y63" i="165"/>
  <c r="AA63" i="165"/>
  <c r="Z63" i="165"/>
  <c r="AC59" i="165"/>
  <c r="Y59" i="165"/>
  <c r="AA59" i="165"/>
  <c r="Z59" i="165"/>
  <c r="AC55" i="165"/>
  <c r="Y55" i="165"/>
  <c r="AA55" i="165"/>
  <c r="Z55" i="165"/>
  <c r="AC51" i="165"/>
  <c r="Y51" i="165"/>
  <c r="AA51" i="165"/>
  <c r="Z51" i="165"/>
  <c r="AC47" i="165"/>
  <c r="Y47" i="165"/>
  <c r="AA47" i="165"/>
  <c r="Z47" i="165"/>
  <c r="AC43" i="165"/>
  <c r="Y43" i="165"/>
  <c r="AA43" i="165"/>
  <c r="Z43" i="165"/>
  <c r="AC39" i="165"/>
  <c r="Y39" i="165"/>
  <c r="AA39" i="165"/>
  <c r="Z39" i="165"/>
  <c r="AC35" i="165"/>
  <c r="Y35" i="165"/>
  <c r="AA35" i="165"/>
  <c r="Z35" i="165"/>
  <c r="AC31" i="165"/>
  <c r="Y31" i="165"/>
  <c r="AA31" i="165"/>
  <c r="Z31" i="165"/>
  <c r="AC27" i="165"/>
  <c r="Y27" i="165"/>
  <c r="AA27" i="165"/>
  <c r="Z27" i="165"/>
  <c r="AC23" i="165"/>
  <c r="Y23" i="165"/>
  <c r="AC19" i="165"/>
  <c r="Y19" i="165"/>
  <c r="AC15" i="165"/>
  <c r="Y15" i="165"/>
  <c r="AC7" i="165"/>
  <c r="Y7" i="165"/>
  <c r="AC62" i="165"/>
  <c r="Y62" i="165"/>
  <c r="AA62" i="165"/>
  <c r="Z62" i="165"/>
  <c r="AC58" i="165"/>
  <c r="Y58" i="165"/>
  <c r="AA58" i="165"/>
  <c r="Z58" i="165"/>
  <c r="AC54" i="165"/>
  <c r="Y54" i="165"/>
  <c r="AA54" i="165"/>
  <c r="Z54" i="165"/>
  <c r="AC50" i="165"/>
  <c r="Y50" i="165"/>
  <c r="AA50" i="165"/>
  <c r="Z50" i="165"/>
  <c r="AC46" i="165"/>
  <c r="Y46" i="165"/>
  <c r="AA46" i="165"/>
  <c r="Z46" i="165"/>
  <c r="AC42" i="165"/>
  <c r="Y42" i="165"/>
  <c r="AA42" i="165"/>
  <c r="Z42" i="165"/>
  <c r="AC38" i="165"/>
  <c r="Y38" i="165"/>
  <c r="AA38" i="165"/>
  <c r="Z38" i="165"/>
  <c r="AC34" i="165"/>
  <c r="Y34" i="165"/>
  <c r="AA34" i="165"/>
  <c r="Z34" i="165"/>
  <c r="AC30" i="165"/>
  <c r="Y30" i="165"/>
  <c r="AA30" i="165"/>
  <c r="Z30" i="165"/>
  <c r="AC26" i="165"/>
  <c r="Y26" i="165"/>
  <c r="AC22" i="165"/>
  <c r="Y22" i="165"/>
  <c r="AC18" i="165"/>
  <c r="Y18" i="165"/>
  <c r="AC14" i="165"/>
  <c r="Y14" i="165"/>
  <c r="AC10" i="165"/>
  <c r="Y10" i="165"/>
  <c r="AC6" i="165"/>
  <c r="Y6" i="165"/>
  <c r="V59" i="165"/>
  <c r="T59" i="165"/>
  <c r="R59" i="165"/>
  <c r="S59" i="165"/>
  <c r="V43" i="165"/>
  <c r="T43" i="165"/>
  <c r="R43" i="165"/>
  <c r="S43" i="165"/>
  <c r="V15" i="165"/>
  <c r="R15" i="165"/>
  <c r="V61" i="165"/>
  <c r="T61" i="165"/>
  <c r="S61" i="165"/>
  <c r="R61" i="165"/>
  <c r="V57" i="165"/>
  <c r="T57" i="165"/>
  <c r="R57" i="165"/>
  <c r="S57" i="165"/>
  <c r="V53" i="165"/>
  <c r="T53" i="165"/>
  <c r="S53" i="165"/>
  <c r="R53" i="165"/>
  <c r="V45" i="165"/>
  <c r="T45" i="165"/>
  <c r="S45" i="165"/>
  <c r="R45" i="165"/>
  <c r="V41" i="165"/>
  <c r="T41" i="165"/>
  <c r="R41" i="165"/>
  <c r="S41" i="165"/>
  <c r="V37" i="165"/>
  <c r="T37" i="165"/>
  <c r="S37" i="165"/>
  <c r="R37" i="165"/>
  <c r="V33" i="165"/>
  <c r="T33" i="165"/>
  <c r="R33" i="165"/>
  <c r="S33" i="165"/>
  <c r="V29" i="165"/>
  <c r="T29" i="165"/>
  <c r="S29" i="165"/>
  <c r="R29" i="165"/>
  <c r="V25" i="165"/>
  <c r="R25" i="165"/>
  <c r="V21" i="165"/>
  <c r="R21" i="165"/>
  <c r="V17" i="165"/>
  <c r="R17" i="165"/>
  <c r="V9" i="165"/>
  <c r="R9" i="165"/>
  <c r="V63" i="165"/>
  <c r="T63" i="165"/>
  <c r="R63" i="165"/>
  <c r="S63" i="165"/>
  <c r="R55" i="165"/>
  <c r="V55" i="165"/>
  <c r="T55" i="165"/>
  <c r="S55" i="165"/>
  <c r="V51" i="165"/>
  <c r="T51" i="165"/>
  <c r="R51" i="165"/>
  <c r="S51" i="165"/>
  <c r="V47" i="165"/>
  <c r="T47" i="165"/>
  <c r="R47" i="165"/>
  <c r="S47" i="165"/>
  <c r="V39" i="165"/>
  <c r="T39" i="165"/>
  <c r="R39" i="165"/>
  <c r="S39" i="165"/>
  <c r="R35" i="165"/>
  <c r="V35" i="165"/>
  <c r="T35" i="165"/>
  <c r="S35" i="165"/>
  <c r="V31" i="165"/>
  <c r="T31" i="165"/>
  <c r="R31" i="165"/>
  <c r="S31" i="165"/>
  <c r="V27" i="165"/>
  <c r="T27" i="165"/>
  <c r="R27" i="165"/>
  <c r="S27" i="165"/>
  <c r="V23" i="165"/>
  <c r="R23" i="165"/>
  <c r="R19" i="165"/>
  <c r="V19" i="165"/>
  <c r="V11" i="165"/>
  <c r="R11" i="165"/>
  <c r="R7" i="165"/>
  <c r="V7" i="165"/>
  <c r="V5" i="165"/>
  <c r="R5" i="165"/>
  <c r="V49" i="165"/>
  <c r="T49" i="165"/>
  <c r="R49" i="165"/>
  <c r="S49" i="165"/>
  <c r="V13" i="165"/>
  <c r="R13" i="165"/>
  <c r="T64" i="165"/>
  <c r="S64" i="165"/>
  <c r="R64" i="165"/>
  <c r="V64" i="165"/>
  <c r="S60" i="165"/>
  <c r="T60" i="165"/>
  <c r="V60" i="165"/>
  <c r="R60" i="165"/>
  <c r="S56" i="165"/>
  <c r="T56" i="165"/>
  <c r="R56" i="165"/>
  <c r="V56" i="165"/>
  <c r="S52" i="165"/>
  <c r="T52" i="165"/>
  <c r="V52" i="165"/>
  <c r="R52" i="165"/>
  <c r="S48" i="165"/>
  <c r="T48" i="165"/>
  <c r="R48" i="165"/>
  <c r="V48" i="165"/>
  <c r="S44" i="165"/>
  <c r="T44" i="165"/>
  <c r="V44" i="165"/>
  <c r="R44" i="165"/>
  <c r="S40" i="165"/>
  <c r="T40" i="165"/>
  <c r="R40" i="165"/>
  <c r="V40" i="165"/>
  <c r="S36" i="165"/>
  <c r="T36" i="165"/>
  <c r="V36" i="165"/>
  <c r="R36" i="165"/>
  <c r="S32" i="165"/>
  <c r="T32" i="165"/>
  <c r="R32" i="165"/>
  <c r="V32" i="165"/>
  <c r="S28" i="165"/>
  <c r="T28" i="165"/>
  <c r="V28" i="165"/>
  <c r="R28" i="165"/>
  <c r="V24" i="165"/>
  <c r="R24" i="165"/>
  <c r="R20" i="165"/>
  <c r="V20" i="165"/>
  <c r="V16" i="165"/>
  <c r="R16" i="165"/>
  <c r="R12" i="165"/>
  <c r="V12" i="165"/>
  <c r="V8" i="165"/>
  <c r="R8" i="165"/>
  <c r="V62" i="165"/>
  <c r="R62" i="165"/>
  <c r="S62" i="165"/>
  <c r="T62" i="165"/>
  <c r="V58" i="165"/>
  <c r="R58" i="165"/>
  <c r="S58" i="165"/>
  <c r="T58" i="165"/>
  <c r="V54" i="165"/>
  <c r="S54" i="165"/>
  <c r="R54" i="165"/>
  <c r="T54" i="165"/>
  <c r="V50" i="165"/>
  <c r="S50" i="165"/>
  <c r="R50" i="165"/>
  <c r="T50" i="165"/>
  <c r="V46" i="165"/>
  <c r="S46" i="165"/>
  <c r="R46" i="165"/>
  <c r="T46" i="165"/>
  <c r="V42" i="165"/>
  <c r="S42" i="165"/>
  <c r="R42" i="165"/>
  <c r="T42" i="165"/>
  <c r="V38" i="165"/>
  <c r="S38" i="165"/>
  <c r="T38" i="165"/>
  <c r="R38" i="165"/>
  <c r="V34" i="165"/>
  <c r="S34" i="165"/>
  <c r="T34" i="165"/>
  <c r="R34" i="165"/>
  <c r="V30" i="165"/>
  <c r="S30" i="165"/>
  <c r="T30" i="165"/>
  <c r="R30" i="165"/>
  <c r="V26" i="165"/>
  <c r="R26" i="165"/>
  <c r="V22" i="165"/>
  <c r="R22" i="165"/>
  <c r="V18" i="165"/>
  <c r="R18" i="165"/>
  <c r="V14" i="165"/>
  <c r="R14" i="165"/>
  <c r="V10" i="165"/>
  <c r="R10" i="165"/>
  <c r="V6" i="165"/>
  <c r="R6" i="165"/>
  <c r="O63" i="165"/>
  <c r="H63" i="165"/>
  <c r="M63" i="165"/>
  <c r="K63" i="165"/>
  <c r="L63" i="165"/>
  <c r="O59" i="165"/>
  <c r="H59" i="165"/>
  <c r="M59" i="165"/>
  <c r="K59" i="165"/>
  <c r="L59" i="165"/>
  <c r="O55" i="165"/>
  <c r="H55" i="165"/>
  <c r="M55" i="165"/>
  <c r="K55" i="165"/>
  <c r="L55" i="165"/>
  <c r="O51" i="165"/>
  <c r="H51" i="165"/>
  <c r="M51" i="165"/>
  <c r="K51" i="165"/>
  <c r="L51" i="165"/>
  <c r="O47" i="165"/>
  <c r="H47" i="165"/>
  <c r="M47" i="165"/>
  <c r="K47" i="165"/>
  <c r="L47" i="165"/>
  <c r="O43" i="165"/>
  <c r="H43" i="165"/>
  <c r="M43" i="165"/>
  <c r="K43" i="165"/>
  <c r="L43" i="165"/>
  <c r="O39" i="165"/>
  <c r="H39" i="165"/>
  <c r="M39" i="165"/>
  <c r="K39" i="165"/>
  <c r="L39" i="165"/>
  <c r="O35" i="165"/>
  <c r="H35" i="165"/>
  <c r="M35" i="165"/>
  <c r="K35" i="165"/>
  <c r="L35" i="165"/>
  <c r="O31" i="165"/>
  <c r="H31" i="165"/>
  <c r="M31" i="165"/>
  <c r="K31" i="165"/>
  <c r="L31" i="165"/>
  <c r="O27" i="165"/>
  <c r="H27" i="165"/>
  <c r="M27" i="165"/>
  <c r="K27" i="165"/>
  <c r="L27" i="165"/>
  <c r="O23" i="165"/>
  <c r="H23" i="165"/>
  <c r="K23" i="165"/>
  <c r="O19" i="165"/>
  <c r="H19" i="165"/>
  <c r="K19" i="165"/>
  <c r="O15" i="165"/>
  <c r="H15" i="165"/>
  <c r="K15" i="165"/>
  <c r="O11" i="165"/>
  <c r="H11" i="165"/>
  <c r="K11" i="165"/>
  <c r="O7" i="165"/>
  <c r="H7" i="165"/>
  <c r="K7" i="165"/>
  <c r="O5" i="165"/>
  <c r="H5" i="165"/>
  <c r="K5" i="165"/>
  <c r="O61" i="165"/>
  <c r="H61" i="165"/>
  <c r="M61" i="165"/>
  <c r="K61" i="165"/>
  <c r="L61" i="165"/>
  <c r="O57" i="165"/>
  <c r="H57" i="165"/>
  <c r="M57" i="165"/>
  <c r="K57" i="165"/>
  <c r="L57" i="165"/>
  <c r="M53" i="165"/>
  <c r="O53" i="165"/>
  <c r="H53" i="165"/>
  <c r="K53" i="165"/>
  <c r="L53" i="165"/>
  <c r="M49" i="165"/>
  <c r="O49" i="165"/>
  <c r="H49" i="165"/>
  <c r="K49" i="165"/>
  <c r="L49" i="165"/>
  <c r="M45" i="165"/>
  <c r="O45" i="165"/>
  <c r="H45" i="165"/>
  <c r="K45" i="165"/>
  <c r="L45" i="165"/>
  <c r="M41" i="165"/>
  <c r="O41" i="165"/>
  <c r="H41" i="165"/>
  <c r="K41" i="165"/>
  <c r="L41" i="165"/>
  <c r="O37" i="165"/>
  <c r="H37" i="165"/>
  <c r="M37" i="165"/>
  <c r="K37" i="165"/>
  <c r="L37" i="165"/>
  <c r="M33" i="165"/>
  <c r="O33" i="165"/>
  <c r="H33" i="165"/>
  <c r="K33" i="165"/>
  <c r="L33" i="165"/>
  <c r="M29" i="165"/>
  <c r="O29" i="165"/>
  <c r="H29" i="165"/>
  <c r="K29" i="165"/>
  <c r="L29" i="165"/>
  <c r="O25" i="165"/>
  <c r="H25" i="165"/>
  <c r="K25" i="165"/>
  <c r="O21" i="165"/>
  <c r="H21" i="165"/>
  <c r="K21" i="165"/>
  <c r="O17" i="165"/>
  <c r="H17" i="165"/>
  <c r="K17" i="165"/>
  <c r="O13" i="165"/>
  <c r="H13" i="165"/>
  <c r="K13" i="165"/>
  <c r="O9" i="165"/>
  <c r="H9" i="165"/>
  <c r="K9" i="165"/>
  <c r="M64" i="165"/>
  <c r="O64" i="165"/>
  <c r="H64" i="165"/>
  <c r="K64" i="165"/>
  <c r="L64" i="165"/>
  <c r="M60" i="165"/>
  <c r="O60" i="165"/>
  <c r="H60" i="165"/>
  <c r="K60" i="165"/>
  <c r="L60" i="165"/>
  <c r="M56" i="165"/>
  <c r="O56" i="165"/>
  <c r="H56" i="165"/>
  <c r="K56" i="165"/>
  <c r="L56" i="165"/>
  <c r="M52" i="165"/>
  <c r="O52" i="165"/>
  <c r="H52" i="165"/>
  <c r="K52" i="165"/>
  <c r="L52" i="165"/>
  <c r="M48" i="165"/>
  <c r="O48" i="165"/>
  <c r="H48" i="165"/>
  <c r="K48" i="165"/>
  <c r="L48" i="165"/>
  <c r="M44" i="165"/>
  <c r="O44" i="165"/>
  <c r="H44" i="165"/>
  <c r="K44" i="165"/>
  <c r="L44" i="165"/>
  <c r="M40" i="165"/>
  <c r="O40" i="165"/>
  <c r="H40" i="165"/>
  <c r="K40" i="165"/>
  <c r="L40" i="165"/>
  <c r="M36" i="165"/>
  <c r="O36" i="165"/>
  <c r="H36" i="165"/>
  <c r="K36" i="165"/>
  <c r="L36" i="165"/>
  <c r="M32" i="165"/>
  <c r="O32" i="165"/>
  <c r="H32" i="165"/>
  <c r="K32" i="165"/>
  <c r="L32" i="165"/>
  <c r="M28" i="165"/>
  <c r="O28" i="165"/>
  <c r="H28" i="165"/>
  <c r="K28" i="165"/>
  <c r="L28" i="165"/>
  <c r="O24" i="165"/>
  <c r="H24" i="165"/>
  <c r="K24" i="165"/>
  <c r="O20" i="165"/>
  <c r="H20" i="165"/>
  <c r="K20" i="165"/>
  <c r="O16" i="165"/>
  <c r="H16" i="165"/>
  <c r="K16" i="165"/>
  <c r="O12" i="165"/>
  <c r="H12" i="165"/>
  <c r="K12" i="165"/>
  <c r="O8" i="165"/>
  <c r="H8" i="165"/>
  <c r="K8" i="165"/>
  <c r="O62" i="165"/>
  <c r="H62" i="165"/>
  <c r="M62" i="165"/>
  <c r="L62" i="165"/>
  <c r="K62" i="165"/>
  <c r="O58" i="165"/>
  <c r="H58" i="165"/>
  <c r="M58" i="165"/>
  <c r="L58" i="165"/>
  <c r="K58" i="165"/>
  <c r="O54" i="165"/>
  <c r="H54" i="165"/>
  <c r="M54" i="165"/>
  <c r="L54" i="165"/>
  <c r="K54" i="165"/>
  <c r="O50" i="165"/>
  <c r="H50" i="165"/>
  <c r="M50" i="165"/>
  <c r="L50" i="165"/>
  <c r="K50" i="165"/>
  <c r="O46" i="165"/>
  <c r="H46" i="165"/>
  <c r="M46" i="165"/>
  <c r="L46" i="165"/>
  <c r="K46" i="165"/>
  <c r="O42" i="165"/>
  <c r="H42" i="165"/>
  <c r="M42" i="165"/>
  <c r="L42" i="165"/>
  <c r="K42" i="165"/>
  <c r="O38" i="165"/>
  <c r="H38" i="165"/>
  <c r="M38" i="165"/>
  <c r="L38" i="165"/>
  <c r="K38" i="165"/>
  <c r="O34" i="165"/>
  <c r="H34" i="165"/>
  <c r="M34" i="165"/>
  <c r="L34" i="165"/>
  <c r="K34" i="165"/>
  <c r="O30" i="165"/>
  <c r="H30" i="165"/>
  <c r="M30" i="165"/>
  <c r="L30" i="165"/>
  <c r="K30" i="165"/>
  <c r="O26" i="165"/>
  <c r="H26" i="165"/>
  <c r="K26" i="165"/>
  <c r="O22" i="165"/>
  <c r="H22" i="165"/>
  <c r="K22" i="165"/>
  <c r="O18" i="165"/>
  <c r="H18" i="165"/>
  <c r="K18" i="165"/>
  <c r="O14" i="165"/>
  <c r="H14" i="165"/>
  <c r="K14" i="165"/>
  <c r="O10" i="165"/>
  <c r="H10" i="165"/>
  <c r="K10" i="165"/>
  <c r="O6" i="165"/>
  <c r="H6" i="165"/>
  <c r="K6" i="165"/>
  <c r="R3" i="2" l="1"/>
  <c r="R4" i="2" s="1"/>
  <c r="R5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R50" i="2" s="1"/>
  <c r="R51" i="2" s="1"/>
  <c r="R52" i="2" s="1"/>
  <c r="R53" i="2" s="1"/>
  <c r="R54" i="2" s="1"/>
  <c r="R55" i="2" s="1"/>
  <c r="R56" i="2" s="1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R67" i="2" s="1"/>
  <c r="R68" i="2" s="1"/>
  <c r="R69" i="2" s="1"/>
  <c r="R70" i="2" s="1"/>
  <c r="R71" i="2" s="1"/>
  <c r="R72" i="2" s="1"/>
  <c r="R73" i="2" s="1"/>
  <c r="R74" i="2" s="1"/>
  <c r="R75" i="2" s="1"/>
  <c r="R76" i="2" s="1"/>
  <c r="R77" i="2" s="1"/>
  <c r="R78" i="2" s="1"/>
  <c r="R79" i="2" s="1"/>
  <c r="R80" i="2" s="1"/>
  <c r="R81" i="2" s="1"/>
  <c r="R82" i="2" s="1"/>
  <c r="R83" i="2" s="1"/>
  <c r="R84" i="2" s="1"/>
  <c r="R85" i="2" s="1"/>
  <c r="R86" i="2" s="1"/>
  <c r="R87" i="2" s="1"/>
  <c r="R88" i="2" s="1"/>
  <c r="R89" i="2" s="1"/>
  <c r="R90" i="2" s="1"/>
  <c r="R91" i="2" s="1"/>
  <c r="R92" i="2" s="1"/>
  <c r="R93" i="2" s="1"/>
  <c r="R94" i="2" s="1"/>
  <c r="R95" i="2" s="1"/>
  <c r="R96" i="2" s="1"/>
  <c r="R97" i="2" s="1"/>
  <c r="R98" i="2" s="1"/>
  <c r="R99" i="2" s="1"/>
  <c r="R100" i="2" s="1"/>
  <c r="R101" i="2" s="1"/>
  <c r="R102" i="2" s="1"/>
  <c r="P8" i="14" l="1"/>
  <c r="E8" i="14"/>
  <c r="D7" i="14"/>
  <c r="Q20" i="64" l="1"/>
  <c r="Q21" i="64"/>
  <c r="Q22" i="64"/>
  <c r="Q19" i="64"/>
  <c r="E4" i="15" l="1"/>
  <c r="U5" i="15" l="1"/>
  <c r="U6" i="15"/>
  <c r="U7" i="15"/>
  <c r="U8" i="15"/>
  <c r="U9" i="15"/>
  <c r="U10" i="15"/>
  <c r="U11" i="15"/>
  <c r="U12" i="15"/>
  <c r="U13" i="15"/>
  <c r="U14" i="15"/>
  <c r="U15" i="15"/>
  <c r="U16" i="15"/>
  <c r="U17" i="15"/>
  <c r="U18" i="15"/>
  <c r="U19" i="15"/>
  <c r="U20" i="15"/>
  <c r="U21" i="15"/>
  <c r="U22" i="15"/>
  <c r="U23" i="15"/>
  <c r="U24" i="15"/>
  <c r="U25" i="15"/>
  <c r="U26" i="15"/>
  <c r="U27" i="15"/>
  <c r="U28" i="15"/>
  <c r="U29" i="15"/>
  <c r="U30" i="15"/>
  <c r="U31" i="15"/>
  <c r="U32" i="15"/>
  <c r="U33" i="15"/>
  <c r="U4" i="15"/>
  <c r="T5" i="15"/>
  <c r="T6" i="15"/>
  <c r="T7" i="15"/>
  <c r="T8" i="15"/>
  <c r="T9" i="15"/>
  <c r="T10" i="15"/>
  <c r="T11" i="15"/>
  <c r="T12" i="15"/>
  <c r="T13" i="15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29" i="15"/>
  <c r="T30" i="15"/>
  <c r="T31" i="15"/>
  <c r="T32" i="15"/>
  <c r="T33" i="15"/>
  <c r="T4" i="15"/>
  <c r="S4" i="15"/>
  <c r="S5" i="15"/>
  <c r="S6" i="15"/>
  <c r="S7" i="15"/>
  <c r="S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4" i="15"/>
  <c r="O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4" i="15"/>
  <c r="N4" i="15"/>
  <c r="O5" i="15" l="1"/>
  <c r="O6" i="15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M4" i="15"/>
  <c r="N5" i="15"/>
  <c r="N6" i="15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L4" i="15"/>
  <c r="M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J4" i="15"/>
  <c r="L5" i="15"/>
  <c r="L6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G4" i="15"/>
  <c r="I5" i="15" l="1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4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F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P4" i="15" l="1"/>
  <c r="K4" i="15"/>
  <c r="P5" i="15"/>
  <c r="C14" i="14"/>
  <c r="B14" i="14" s="1"/>
  <c r="C15" i="14"/>
  <c r="C16" i="14"/>
  <c r="C17" i="14"/>
  <c r="C18" i="14"/>
  <c r="C19" i="14"/>
  <c r="C20" i="14"/>
  <c r="C21" i="14"/>
  <c r="C22" i="14"/>
  <c r="L22" i="14" l="1"/>
  <c r="M22" i="14"/>
  <c r="N22" i="14"/>
  <c r="I22" i="14"/>
  <c r="J22" i="14"/>
  <c r="H22" i="14"/>
  <c r="O22" i="14"/>
  <c r="K22" i="14"/>
  <c r="M21" i="14"/>
  <c r="N21" i="14"/>
  <c r="H21" i="14"/>
  <c r="I21" i="14"/>
  <c r="O21" i="14"/>
  <c r="J21" i="14"/>
  <c r="K21" i="14"/>
  <c r="L21" i="14"/>
  <c r="N20" i="14"/>
  <c r="I20" i="14"/>
  <c r="J20" i="14"/>
  <c r="K20" i="14"/>
  <c r="L20" i="14"/>
  <c r="O20" i="14"/>
  <c r="H20" i="14"/>
  <c r="M20" i="14"/>
  <c r="L19" i="14"/>
  <c r="I19" i="14"/>
  <c r="O19" i="14"/>
  <c r="M19" i="14"/>
  <c r="J19" i="14"/>
  <c r="K19" i="14"/>
  <c r="N19" i="14"/>
  <c r="H19" i="14"/>
  <c r="B15" i="14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K5" i="15"/>
  <c r="K6" i="15" l="1"/>
  <c r="P6" i="15"/>
  <c r="K7" i="15"/>
  <c r="P7" i="15"/>
  <c r="K8" i="15" l="1"/>
  <c r="P8" i="15"/>
  <c r="K9" i="15" l="1"/>
  <c r="P9" i="15"/>
  <c r="K10" i="15" l="1"/>
  <c r="P10" i="15"/>
  <c r="P11" i="15" l="1"/>
  <c r="K11" i="15"/>
  <c r="K12" i="15" l="1"/>
  <c r="P12" i="15"/>
  <c r="O4" i="67"/>
  <c r="J5" i="15" s="1"/>
  <c r="O5" i="67"/>
  <c r="J6" i="15" s="1"/>
  <c r="O6" i="67"/>
  <c r="J7" i="15" s="1"/>
  <c r="O7" i="67"/>
  <c r="J8" i="15" s="1"/>
  <c r="O8" i="67"/>
  <c r="J9" i="15" s="1"/>
  <c r="O9" i="67"/>
  <c r="J10" i="15" s="1"/>
  <c r="O10" i="67"/>
  <c r="J11" i="15" s="1"/>
  <c r="O11" i="67"/>
  <c r="J12" i="15" s="1"/>
  <c r="O12" i="67"/>
  <c r="J13" i="15" s="1"/>
  <c r="O13" i="67"/>
  <c r="J14" i="15" s="1"/>
  <c r="O14" i="67"/>
  <c r="J15" i="15" s="1"/>
  <c r="O15" i="67"/>
  <c r="J16" i="15" s="1"/>
  <c r="O16" i="67"/>
  <c r="J17" i="15" s="1"/>
  <c r="O17" i="67"/>
  <c r="J18" i="15" s="1"/>
  <c r="O18" i="67"/>
  <c r="J19" i="15" s="1"/>
  <c r="O19" i="67"/>
  <c r="J20" i="15" s="1"/>
  <c r="O20" i="67"/>
  <c r="J21" i="15" s="1"/>
  <c r="O21" i="67"/>
  <c r="J22" i="15" s="1"/>
  <c r="O22" i="67"/>
  <c r="J23" i="15" s="1"/>
  <c r="O23" i="67"/>
  <c r="J24" i="15" s="1"/>
  <c r="O24" i="67"/>
  <c r="J25" i="15" s="1"/>
  <c r="O25" i="67"/>
  <c r="J26" i="15" s="1"/>
  <c r="O26" i="67"/>
  <c r="J27" i="15" s="1"/>
  <c r="O27" i="67"/>
  <c r="J28" i="15" s="1"/>
  <c r="O28" i="67"/>
  <c r="J29" i="15" s="1"/>
  <c r="O29" i="67"/>
  <c r="J30" i="15" s="1"/>
  <c r="O30" i="67"/>
  <c r="J31" i="15" s="1"/>
  <c r="O31" i="67"/>
  <c r="J32" i="15" s="1"/>
  <c r="O32" i="67"/>
  <c r="J33" i="15" s="1"/>
  <c r="O33" i="67"/>
  <c r="O34" i="67"/>
  <c r="O35" i="67"/>
  <c r="O36" i="67"/>
  <c r="O37" i="67"/>
  <c r="O38" i="67"/>
  <c r="O39" i="67"/>
  <c r="O40" i="67"/>
  <c r="O41" i="67"/>
  <c r="O42" i="67"/>
  <c r="O43" i="67"/>
  <c r="O44" i="67"/>
  <c r="O45" i="67"/>
  <c r="O46" i="67"/>
  <c r="O47" i="67"/>
  <c r="O48" i="67"/>
  <c r="O49" i="67"/>
  <c r="O50" i="67"/>
  <c r="O51" i="67"/>
  <c r="O52" i="67"/>
  <c r="O53" i="67"/>
  <c r="O54" i="67"/>
  <c r="O55" i="67"/>
  <c r="O56" i="67"/>
  <c r="O57" i="67"/>
  <c r="O58" i="67"/>
  <c r="O59" i="67"/>
  <c r="O60" i="67"/>
  <c r="O61" i="67"/>
  <c r="O62" i="67"/>
  <c r="C6" i="5"/>
  <c r="K13" i="15" l="1"/>
  <c r="P13" i="15"/>
  <c r="K14" i="15" l="1"/>
  <c r="P14" i="1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B4" i="39"/>
  <c r="AJ4" i="39" s="1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" i="5"/>
  <c r="B63" i="39"/>
  <c r="A63" i="39"/>
  <c r="B62" i="39"/>
  <c r="A62" i="39"/>
  <c r="B61" i="39"/>
  <c r="A61" i="39"/>
  <c r="B60" i="39"/>
  <c r="A60" i="39"/>
  <c r="B59" i="39"/>
  <c r="A59" i="39"/>
  <c r="B58" i="39"/>
  <c r="A58" i="39"/>
  <c r="B57" i="39"/>
  <c r="A57" i="39"/>
  <c r="B56" i="39"/>
  <c r="A56" i="39"/>
  <c r="B55" i="39"/>
  <c r="A55" i="39"/>
  <c r="B54" i="39"/>
  <c r="A54" i="39"/>
  <c r="B53" i="39"/>
  <c r="A53" i="39"/>
  <c r="B52" i="39"/>
  <c r="A52" i="39"/>
  <c r="B51" i="39"/>
  <c r="A51" i="39"/>
  <c r="B50" i="39"/>
  <c r="A50" i="39"/>
  <c r="B49" i="39"/>
  <c r="A49" i="39"/>
  <c r="B48" i="39"/>
  <c r="A48" i="39"/>
  <c r="B47" i="39"/>
  <c r="A47" i="39"/>
  <c r="B46" i="39"/>
  <c r="A46" i="39"/>
  <c r="B45" i="39"/>
  <c r="A45" i="39"/>
  <c r="B44" i="39"/>
  <c r="A44" i="39"/>
  <c r="B43" i="39"/>
  <c r="A43" i="39"/>
  <c r="B42" i="39"/>
  <c r="A42" i="39"/>
  <c r="B41" i="39"/>
  <c r="A41" i="39"/>
  <c r="B40" i="39"/>
  <c r="A40" i="39"/>
  <c r="B39" i="39"/>
  <c r="A39" i="39"/>
  <c r="B38" i="39"/>
  <c r="A38" i="39"/>
  <c r="B37" i="39"/>
  <c r="A37" i="39"/>
  <c r="B36" i="39"/>
  <c r="A36" i="39"/>
  <c r="B35" i="39"/>
  <c r="A35" i="39"/>
  <c r="B34" i="39"/>
  <c r="A34" i="39"/>
  <c r="B33" i="39"/>
  <c r="A33" i="39"/>
  <c r="B32" i="39"/>
  <c r="A32" i="39"/>
  <c r="B31" i="39"/>
  <c r="A31" i="39"/>
  <c r="B30" i="39"/>
  <c r="A30" i="39"/>
  <c r="B29" i="39"/>
  <c r="A29" i="39"/>
  <c r="B28" i="39"/>
  <c r="A28" i="39"/>
  <c r="B27" i="39"/>
  <c r="A27" i="39"/>
  <c r="B26" i="39"/>
  <c r="A26" i="39"/>
  <c r="B25" i="39"/>
  <c r="A25" i="39"/>
  <c r="B24" i="39"/>
  <c r="A24" i="39"/>
  <c r="B23" i="39"/>
  <c r="A23" i="39"/>
  <c r="B22" i="39"/>
  <c r="A22" i="39"/>
  <c r="B21" i="39"/>
  <c r="A21" i="39"/>
  <c r="B20" i="39"/>
  <c r="A20" i="39"/>
  <c r="B19" i="39"/>
  <c r="A19" i="39"/>
  <c r="B18" i="39"/>
  <c r="A18" i="39"/>
  <c r="B17" i="39"/>
  <c r="A17" i="39"/>
  <c r="B16" i="39"/>
  <c r="B15" i="39"/>
  <c r="B14" i="39"/>
  <c r="B13" i="39"/>
  <c r="B12" i="39"/>
  <c r="B11" i="39"/>
  <c r="B10" i="39"/>
  <c r="B9" i="39"/>
  <c r="B8" i="39"/>
  <c r="B7" i="39"/>
  <c r="B6" i="39"/>
  <c r="B5" i="39"/>
  <c r="A4" i="39"/>
  <c r="B63" i="38"/>
  <c r="A63" i="38"/>
  <c r="B62" i="38"/>
  <c r="A62" i="38"/>
  <c r="B61" i="38"/>
  <c r="A61" i="38"/>
  <c r="B60" i="38"/>
  <c r="A60" i="38"/>
  <c r="B59" i="38"/>
  <c r="A59" i="38"/>
  <c r="B58" i="38"/>
  <c r="A58" i="38"/>
  <c r="B57" i="38"/>
  <c r="A57" i="38"/>
  <c r="B56" i="38"/>
  <c r="A56" i="38"/>
  <c r="B55" i="38"/>
  <c r="A55" i="38"/>
  <c r="B54" i="38"/>
  <c r="A54" i="38"/>
  <c r="B53" i="38"/>
  <c r="A53" i="38"/>
  <c r="B52" i="38"/>
  <c r="A52" i="38"/>
  <c r="B51" i="38"/>
  <c r="A51" i="38"/>
  <c r="B50" i="38"/>
  <c r="A50" i="38"/>
  <c r="B49" i="38"/>
  <c r="A49" i="38"/>
  <c r="B48" i="38"/>
  <c r="A48" i="38"/>
  <c r="B47" i="38"/>
  <c r="A47" i="38"/>
  <c r="B46" i="38"/>
  <c r="A46" i="38"/>
  <c r="B45" i="38"/>
  <c r="A45" i="38"/>
  <c r="B44" i="38"/>
  <c r="A44" i="38"/>
  <c r="B43" i="38"/>
  <c r="A43" i="38"/>
  <c r="B42" i="38"/>
  <c r="A42" i="38"/>
  <c r="B41" i="38"/>
  <c r="A41" i="38"/>
  <c r="B40" i="38"/>
  <c r="A40" i="38"/>
  <c r="B39" i="38"/>
  <c r="A39" i="38"/>
  <c r="B38" i="38"/>
  <c r="A38" i="38"/>
  <c r="B37" i="38"/>
  <c r="A37" i="38"/>
  <c r="B36" i="38"/>
  <c r="A36" i="38"/>
  <c r="B35" i="38"/>
  <c r="A35" i="38"/>
  <c r="B34" i="38"/>
  <c r="A34" i="38"/>
  <c r="B33" i="38"/>
  <c r="A33" i="38"/>
  <c r="B32" i="38"/>
  <c r="A32" i="38"/>
  <c r="B31" i="38"/>
  <c r="A31" i="38"/>
  <c r="B30" i="38"/>
  <c r="A30" i="38"/>
  <c r="B29" i="38"/>
  <c r="A29" i="38"/>
  <c r="B28" i="38"/>
  <c r="A28" i="38"/>
  <c r="B27" i="38"/>
  <c r="A27" i="38"/>
  <c r="B26" i="38"/>
  <c r="A26" i="38"/>
  <c r="B25" i="38"/>
  <c r="A25" i="38"/>
  <c r="B24" i="38"/>
  <c r="A24" i="38"/>
  <c r="B23" i="38"/>
  <c r="A23" i="38"/>
  <c r="B22" i="38"/>
  <c r="A22" i="38"/>
  <c r="B21" i="38"/>
  <c r="A21" i="38"/>
  <c r="B20" i="38"/>
  <c r="A20" i="38"/>
  <c r="B19" i="38"/>
  <c r="A19" i="38"/>
  <c r="B18" i="38"/>
  <c r="A18" i="38"/>
  <c r="B17" i="38"/>
  <c r="A17" i="38"/>
  <c r="B16" i="38"/>
  <c r="B15" i="38"/>
  <c r="B14" i="38"/>
  <c r="B13" i="38"/>
  <c r="B12" i="38"/>
  <c r="B11" i="38"/>
  <c r="B10" i="38"/>
  <c r="B9" i="38"/>
  <c r="B8" i="38"/>
  <c r="B7" i="38"/>
  <c r="B6" i="38"/>
  <c r="B5" i="38"/>
  <c r="B4" i="38"/>
  <c r="A4" i="38"/>
  <c r="M64" i="5" l="1"/>
  <c r="D64" i="5"/>
  <c r="F64" i="5"/>
  <c r="N64" i="5"/>
  <c r="H64" i="5"/>
  <c r="O64" i="5"/>
  <c r="E64" i="5"/>
  <c r="G64" i="5"/>
  <c r="D52" i="5"/>
  <c r="F52" i="5"/>
  <c r="N52" i="5"/>
  <c r="H52" i="5"/>
  <c r="O52" i="5"/>
  <c r="E52" i="5"/>
  <c r="G52" i="5"/>
  <c r="M52" i="5"/>
  <c r="M40" i="5"/>
  <c r="D40" i="5"/>
  <c r="F40" i="5"/>
  <c r="N40" i="5"/>
  <c r="H40" i="5"/>
  <c r="O40" i="5"/>
  <c r="E40" i="5"/>
  <c r="G40" i="5"/>
  <c r="D28" i="5"/>
  <c r="F28" i="5"/>
  <c r="N28" i="5"/>
  <c r="H28" i="5"/>
  <c r="O28" i="5"/>
  <c r="E28" i="5"/>
  <c r="G28" i="5"/>
  <c r="M28" i="5"/>
  <c r="F61" i="5"/>
  <c r="N61" i="5"/>
  <c r="H61" i="5"/>
  <c r="O61" i="5"/>
  <c r="E61" i="5"/>
  <c r="G61" i="5"/>
  <c r="M61" i="5"/>
  <c r="D61" i="5"/>
  <c r="F49" i="5"/>
  <c r="N49" i="5"/>
  <c r="H49" i="5"/>
  <c r="O49" i="5"/>
  <c r="E49" i="5"/>
  <c r="G49" i="5"/>
  <c r="M49" i="5"/>
  <c r="D49" i="5"/>
  <c r="F37" i="5"/>
  <c r="N37" i="5"/>
  <c r="H37" i="5"/>
  <c r="O37" i="5"/>
  <c r="E37" i="5"/>
  <c r="G37" i="5"/>
  <c r="M37" i="5"/>
  <c r="D37" i="5"/>
  <c r="D63" i="5"/>
  <c r="F63" i="5"/>
  <c r="N63" i="5"/>
  <c r="G63" i="5"/>
  <c r="H63" i="5"/>
  <c r="O63" i="5"/>
  <c r="E63" i="5"/>
  <c r="M63" i="5"/>
  <c r="F62" i="5"/>
  <c r="N62" i="5"/>
  <c r="H62" i="5"/>
  <c r="O62" i="5"/>
  <c r="M62" i="5"/>
  <c r="E62" i="5"/>
  <c r="G62" i="5"/>
  <c r="D62" i="5"/>
  <c r="H60" i="5"/>
  <c r="O60" i="5"/>
  <c r="E60" i="5"/>
  <c r="D60" i="5"/>
  <c r="G60" i="5"/>
  <c r="M60" i="5"/>
  <c r="F60" i="5"/>
  <c r="N60" i="5"/>
  <c r="N48" i="5"/>
  <c r="H48" i="5"/>
  <c r="O48" i="5"/>
  <c r="E48" i="5"/>
  <c r="G48" i="5"/>
  <c r="M48" i="5"/>
  <c r="D48" i="5"/>
  <c r="F48" i="5"/>
  <c r="F36" i="5"/>
  <c r="H36" i="5"/>
  <c r="O36" i="5"/>
  <c r="E36" i="5"/>
  <c r="G36" i="5"/>
  <c r="M36" i="5"/>
  <c r="N36" i="5"/>
  <c r="D36" i="5"/>
  <c r="F50" i="5"/>
  <c r="N50" i="5"/>
  <c r="H50" i="5"/>
  <c r="O50" i="5"/>
  <c r="E50" i="5"/>
  <c r="M50" i="5"/>
  <c r="G50" i="5"/>
  <c r="D50" i="5"/>
  <c r="H59" i="5"/>
  <c r="O59" i="5"/>
  <c r="E59" i="5"/>
  <c r="G59" i="5"/>
  <c r="M59" i="5"/>
  <c r="D59" i="5"/>
  <c r="F59" i="5"/>
  <c r="N59" i="5"/>
  <c r="H47" i="5"/>
  <c r="O47" i="5"/>
  <c r="E47" i="5"/>
  <c r="G47" i="5"/>
  <c r="M47" i="5"/>
  <c r="D47" i="5"/>
  <c r="F47" i="5"/>
  <c r="N47" i="5"/>
  <c r="H35" i="5"/>
  <c r="O35" i="5"/>
  <c r="E35" i="5"/>
  <c r="G35" i="5"/>
  <c r="M35" i="5"/>
  <c r="D35" i="5"/>
  <c r="F35" i="5"/>
  <c r="N35" i="5"/>
  <c r="O58" i="5"/>
  <c r="E58" i="5"/>
  <c r="G58" i="5"/>
  <c r="M58" i="5"/>
  <c r="F58" i="5"/>
  <c r="N58" i="5"/>
  <c r="D58" i="5"/>
  <c r="H58" i="5"/>
  <c r="O46" i="5"/>
  <c r="E46" i="5"/>
  <c r="G46" i="5"/>
  <c r="M46" i="5"/>
  <c r="D46" i="5"/>
  <c r="F46" i="5"/>
  <c r="H46" i="5"/>
  <c r="N46" i="5"/>
  <c r="H34" i="5"/>
  <c r="O34" i="5"/>
  <c r="E34" i="5"/>
  <c r="G34" i="5"/>
  <c r="F34" i="5"/>
  <c r="M34" i="5"/>
  <c r="D34" i="5"/>
  <c r="N34" i="5"/>
  <c r="D51" i="5"/>
  <c r="F51" i="5"/>
  <c r="N51" i="5"/>
  <c r="H51" i="5"/>
  <c r="O51" i="5"/>
  <c r="E51" i="5"/>
  <c r="G51" i="5"/>
  <c r="M51" i="5"/>
  <c r="O57" i="5"/>
  <c r="E57" i="5"/>
  <c r="G57" i="5"/>
  <c r="M57" i="5"/>
  <c r="D57" i="5"/>
  <c r="F57" i="5"/>
  <c r="N57" i="5"/>
  <c r="H57" i="5"/>
  <c r="E45" i="5"/>
  <c r="G45" i="5"/>
  <c r="M45" i="5"/>
  <c r="D45" i="5"/>
  <c r="F45" i="5"/>
  <c r="N45" i="5"/>
  <c r="H45" i="5"/>
  <c r="O45" i="5"/>
  <c r="O33" i="5"/>
  <c r="E33" i="5"/>
  <c r="G33" i="5"/>
  <c r="M33" i="5"/>
  <c r="D33" i="5"/>
  <c r="F33" i="5"/>
  <c r="N33" i="5"/>
  <c r="H33" i="5"/>
  <c r="E56" i="5"/>
  <c r="H56" i="5"/>
  <c r="G56" i="5"/>
  <c r="M56" i="5"/>
  <c r="D56" i="5"/>
  <c r="F56" i="5"/>
  <c r="N56" i="5"/>
  <c r="O56" i="5"/>
  <c r="E44" i="5"/>
  <c r="H44" i="5"/>
  <c r="G44" i="5"/>
  <c r="M44" i="5"/>
  <c r="D44" i="5"/>
  <c r="F44" i="5"/>
  <c r="N44" i="5"/>
  <c r="O44" i="5"/>
  <c r="E32" i="5"/>
  <c r="G32" i="5"/>
  <c r="M32" i="5"/>
  <c r="D32" i="5"/>
  <c r="H32" i="5"/>
  <c r="F32" i="5"/>
  <c r="N32" i="5"/>
  <c r="O32" i="5"/>
  <c r="D39" i="5"/>
  <c r="F39" i="5"/>
  <c r="N39" i="5"/>
  <c r="G39" i="5"/>
  <c r="H39" i="5"/>
  <c r="O39" i="5"/>
  <c r="E39" i="5"/>
  <c r="M39" i="5"/>
  <c r="D38" i="5"/>
  <c r="F38" i="5"/>
  <c r="N38" i="5"/>
  <c r="H38" i="5"/>
  <c r="O38" i="5"/>
  <c r="E38" i="5"/>
  <c r="G38" i="5"/>
  <c r="M38" i="5"/>
  <c r="G55" i="5"/>
  <c r="M55" i="5"/>
  <c r="D55" i="5"/>
  <c r="O55" i="5"/>
  <c r="F55" i="5"/>
  <c r="N55" i="5"/>
  <c r="H55" i="5"/>
  <c r="E55" i="5"/>
  <c r="E43" i="5"/>
  <c r="G43" i="5"/>
  <c r="M43" i="5"/>
  <c r="D43" i="5"/>
  <c r="F43" i="5"/>
  <c r="N43" i="5"/>
  <c r="H43" i="5"/>
  <c r="O43" i="5"/>
  <c r="G31" i="5"/>
  <c r="M31" i="5"/>
  <c r="D31" i="5"/>
  <c r="F31" i="5"/>
  <c r="N31" i="5"/>
  <c r="H31" i="5"/>
  <c r="E31" i="5"/>
  <c r="O31" i="5"/>
  <c r="G54" i="5"/>
  <c r="M54" i="5"/>
  <c r="D54" i="5"/>
  <c r="F54" i="5"/>
  <c r="N54" i="5"/>
  <c r="H54" i="5"/>
  <c r="O54" i="5"/>
  <c r="E54" i="5"/>
  <c r="G42" i="5"/>
  <c r="M42" i="5"/>
  <c r="D42" i="5"/>
  <c r="F42" i="5"/>
  <c r="N42" i="5"/>
  <c r="H42" i="5"/>
  <c r="O42" i="5"/>
  <c r="E42" i="5"/>
  <c r="G30" i="5"/>
  <c r="M30" i="5"/>
  <c r="D30" i="5"/>
  <c r="F30" i="5"/>
  <c r="N30" i="5"/>
  <c r="H30" i="5"/>
  <c r="O30" i="5"/>
  <c r="E30" i="5"/>
  <c r="D65" i="5"/>
  <c r="N65" i="5"/>
  <c r="F65" i="5"/>
  <c r="M65" i="5"/>
  <c r="E65" i="5"/>
  <c r="H65" i="5"/>
  <c r="O65" i="5"/>
  <c r="G65" i="5"/>
  <c r="M53" i="5"/>
  <c r="D53" i="5"/>
  <c r="F53" i="5"/>
  <c r="N53" i="5"/>
  <c r="E53" i="5"/>
  <c r="H53" i="5"/>
  <c r="O53" i="5"/>
  <c r="G53" i="5"/>
  <c r="M41" i="5"/>
  <c r="D41" i="5"/>
  <c r="N41" i="5"/>
  <c r="F41" i="5"/>
  <c r="E41" i="5"/>
  <c r="H41" i="5"/>
  <c r="O41" i="5"/>
  <c r="G41" i="5"/>
  <c r="M29" i="5"/>
  <c r="D29" i="5"/>
  <c r="F29" i="5"/>
  <c r="N29" i="5"/>
  <c r="H29" i="5"/>
  <c r="O29" i="5"/>
  <c r="G29" i="5"/>
  <c r="E29" i="5"/>
  <c r="I64" i="5"/>
  <c r="K64" i="5"/>
  <c r="L64" i="5"/>
  <c r="I60" i="5"/>
  <c r="K60" i="5"/>
  <c r="L60" i="5"/>
  <c r="I56" i="5"/>
  <c r="K56" i="5"/>
  <c r="L56" i="5"/>
  <c r="I52" i="5"/>
  <c r="K52" i="5"/>
  <c r="L52" i="5"/>
  <c r="I48" i="5"/>
  <c r="K48" i="5"/>
  <c r="L48" i="5"/>
  <c r="I44" i="5"/>
  <c r="K44" i="5"/>
  <c r="L44" i="5"/>
  <c r="I40" i="5"/>
  <c r="K40" i="5"/>
  <c r="L40" i="5"/>
  <c r="I36" i="5"/>
  <c r="K36" i="5"/>
  <c r="L36" i="5"/>
  <c r="I32" i="5"/>
  <c r="K32" i="5"/>
  <c r="L32" i="5"/>
  <c r="I28" i="5"/>
  <c r="K28" i="5"/>
  <c r="L28" i="5"/>
  <c r="I63" i="5"/>
  <c r="L63" i="5"/>
  <c r="K63" i="5"/>
  <c r="I59" i="5"/>
  <c r="L59" i="5"/>
  <c r="K59" i="5"/>
  <c r="I55" i="5"/>
  <c r="L55" i="5"/>
  <c r="K55" i="5"/>
  <c r="I51" i="5"/>
  <c r="L51" i="5"/>
  <c r="K51" i="5"/>
  <c r="I47" i="5"/>
  <c r="L47" i="5"/>
  <c r="K47" i="5"/>
  <c r="I43" i="5"/>
  <c r="L43" i="5"/>
  <c r="K43" i="5"/>
  <c r="I39" i="5"/>
  <c r="L39" i="5"/>
  <c r="K39" i="5"/>
  <c r="I35" i="5"/>
  <c r="L35" i="5"/>
  <c r="K35" i="5"/>
  <c r="I31" i="5"/>
  <c r="L31" i="5"/>
  <c r="K31" i="5"/>
  <c r="I62" i="5"/>
  <c r="L62" i="5"/>
  <c r="K62" i="5"/>
  <c r="I58" i="5"/>
  <c r="L58" i="5"/>
  <c r="K58" i="5"/>
  <c r="I54" i="5"/>
  <c r="K54" i="5"/>
  <c r="L54" i="5"/>
  <c r="I50" i="5"/>
  <c r="L50" i="5"/>
  <c r="K50" i="5"/>
  <c r="I46" i="5"/>
  <c r="K46" i="5"/>
  <c r="L46" i="5"/>
  <c r="I42" i="5"/>
  <c r="L42" i="5"/>
  <c r="K42" i="5"/>
  <c r="I38" i="5"/>
  <c r="L38" i="5"/>
  <c r="K38" i="5"/>
  <c r="I34" i="5"/>
  <c r="K34" i="5"/>
  <c r="L34" i="5"/>
  <c r="I30" i="5"/>
  <c r="L30" i="5"/>
  <c r="K30" i="5"/>
  <c r="I65" i="5"/>
  <c r="K65" i="5"/>
  <c r="L65" i="5"/>
  <c r="I61" i="5"/>
  <c r="K61" i="5"/>
  <c r="L61" i="5"/>
  <c r="I57" i="5"/>
  <c r="K57" i="5"/>
  <c r="L57" i="5"/>
  <c r="I53" i="5"/>
  <c r="K53" i="5"/>
  <c r="L53" i="5"/>
  <c r="I49" i="5"/>
  <c r="K49" i="5"/>
  <c r="L49" i="5"/>
  <c r="I45" i="5"/>
  <c r="K45" i="5"/>
  <c r="L45" i="5"/>
  <c r="I41" i="5"/>
  <c r="K41" i="5"/>
  <c r="L41" i="5"/>
  <c r="I37" i="5"/>
  <c r="K37" i="5"/>
  <c r="L37" i="5"/>
  <c r="I33" i="5"/>
  <c r="K33" i="5"/>
  <c r="L33" i="5"/>
  <c r="I29" i="5"/>
  <c r="K29" i="5"/>
  <c r="L29" i="5"/>
  <c r="P56" i="5"/>
  <c r="P44" i="5"/>
  <c r="P32" i="5"/>
  <c r="P28" i="5"/>
  <c r="P63" i="5"/>
  <c r="P59" i="5"/>
  <c r="P55" i="5"/>
  <c r="P51" i="5"/>
  <c r="P47" i="5"/>
  <c r="P43" i="5"/>
  <c r="P39" i="5"/>
  <c r="P35" i="5"/>
  <c r="P31" i="5"/>
  <c r="P64" i="5"/>
  <c r="P52" i="5"/>
  <c r="P40" i="5"/>
  <c r="P62" i="5"/>
  <c r="P58" i="5"/>
  <c r="P54" i="5"/>
  <c r="P50" i="5"/>
  <c r="P46" i="5"/>
  <c r="P42" i="5"/>
  <c r="P38" i="5"/>
  <c r="P34" i="5"/>
  <c r="P30" i="5"/>
  <c r="P60" i="5"/>
  <c r="P48" i="5"/>
  <c r="P36" i="5"/>
  <c r="Q61" i="5"/>
  <c r="Q49" i="5"/>
  <c r="Q41" i="5"/>
  <c r="Q33" i="5"/>
  <c r="Q29" i="5"/>
  <c r="Q64" i="5"/>
  <c r="Q60" i="5"/>
  <c r="Q56" i="5"/>
  <c r="Q52" i="5"/>
  <c r="Q48" i="5"/>
  <c r="Q44" i="5"/>
  <c r="Q40" i="5"/>
  <c r="Q36" i="5"/>
  <c r="Q32" i="5"/>
  <c r="Q28" i="5"/>
  <c r="Q65" i="5"/>
  <c r="Q53" i="5"/>
  <c r="Q37" i="5"/>
  <c r="Q63" i="5"/>
  <c r="Q59" i="5"/>
  <c r="Q55" i="5"/>
  <c r="Q51" i="5"/>
  <c r="Q47" i="5"/>
  <c r="Q43" i="5"/>
  <c r="Q39" i="5"/>
  <c r="Q35" i="5"/>
  <c r="Q31" i="5"/>
  <c r="Q57" i="5"/>
  <c r="Q45" i="5"/>
  <c r="Q62" i="5"/>
  <c r="Q58" i="5"/>
  <c r="Q54" i="5"/>
  <c r="Q50" i="5"/>
  <c r="Q46" i="5"/>
  <c r="Q42" i="5"/>
  <c r="Q38" i="5"/>
  <c r="Q34" i="5"/>
  <c r="Q30" i="5"/>
  <c r="P65" i="5"/>
  <c r="P61" i="5"/>
  <c r="P57" i="5"/>
  <c r="P53" i="5"/>
  <c r="P49" i="5"/>
  <c r="P45" i="5"/>
  <c r="P41" i="5"/>
  <c r="P37" i="5"/>
  <c r="P33" i="5"/>
  <c r="P29" i="5"/>
  <c r="P15" i="15"/>
  <c r="K15" i="15"/>
  <c r="B63" i="37"/>
  <c r="A63" i="37"/>
  <c r="B62" i="37"/>
  <c r="A62" i="37"/>
  <c r="B61" i="37"/>
  <c r="A61" i="37"/>
  <c r="B60" i="37"/>
  <c r="A60" i="37"/>
  <c r="B59" i="37"/>
  <c r="A59" i="37"/>
  <c r="B58" i="37"/>
  <c r="A58" i="37"/>
  <c r="B57" i="37"/>
  <c r="A57" i="37"/>
  <c r="B56" i="37"/>
  <c r="A56" i="37"/>
  <c r="B55" i="37"/>
  <c r="A55" i="37"/>
  <c r="B54" i="37"/>
  <c r="A54" i="37"/>
  <c r="B53" i="37"/>
  <c r="A53" i="37"/>
  <c r="B52" i="37"/>
  <c r="A52" i="37"/>
  <c r="B51" i="37"/>
  <c r="A51" i="37"/>
  <c r="B50" i="37"/>
  <c r="A50" i="37"/>
  <c r="B49" i="37"/>
  <c r="A49" i="37"/>
  <c r="B48" i="37"/>
  <c r="A48" i="37"/>
  <c r="B47" i="37"/>
  <c r="A47" i="37"/>
  <c r="B46" i="37"/>
  <c r="A46" i="37"/>
  <c r="B45" i="37"/>
  <c r="A45" i="37"/>
  <c r="B44" i="37"/>
  <c r="A44" i="37"/>
  <c r="B43" i="37"/>
  <c r="A43" i="37"/>
  <c r="B42" i="37"/>
  <c r="A42" i="37"/>
  <c r="B41" i="37"/>
  <c r="A41" i="37"/>
  <c r="B40" i="37"/>
  <c r="A40" i="37"/>
  <c r="B39" i="37"/>
  <c r="A39" i="37"/>
  <c r="B38" i="37"/>
  <c r="A38" i="37"/>
  <c r="B37" i="37"/>
  <c r="A37" i="37"/>
  <c r="B36" i="37"/>
  <c r="A36" i="37"/>
  <c r="B35" i="37"/>
  <c r="A35" i="37"/>
  <c r="B34" i="37"/>
  <c r="A34" i="37"/>
  <c r="B33" i="37"/>
  <c r="A33" i="37"/>
  <c r="B32" i="37"/>
  <c r="A32" i="37"/>
  <c r="B31" i="37"/>
  <c r="A31" i="37"/>
  <c r="B30" i="37"/>
  <c r="A30" i="37"/>
  <c r="B29" i="37"/>
  <c r="A29" i="37"/>
  <c r="B28" i="37"/>
  <c r="A28" i="37"/>
  <c r="B27" i="37"/>
  <c r="A27" i="37"/>
  <c r="B26" i="37"/>
  <c r="A26" i="37"/>
  <c r="B25" i="37"/>
  <c r="A25" i="37"/>
  <c r="B24" i="37"/>
  <c r="A24" i="37"/>
  <c r="B23" i="37"/>
  <c r="A23" i="37"/>
  <c r="B22" i="37"/>
  <c r="A22" i="37"/>
  <c r="B21" i="37"/>
  <c r="A21" i="37"/>
  <c r="B20" i="37"/>
  <c r="A20" i="37"/>
  <c r="B19" i="37"/>
  <c r="A19" i="37"/>
  <c r="B18" i="37"/>
  <c r="A18" i="37"/>
  <c r="B17" i="37"/>
  <c r="A17" i="37"/>
  <c r="B16" i="37"/>
  <c r="B15" i="37"/>
  <c r="B14" i="37"/>
  <c r="B13" i="37"/>
  <c r="B12" i="37"/>
  <c r="B11" i="37"/>
  <c r="B10" i="37"/>
  <c r="B9" i="37"/>
  <c r="B8" i="37"/>
  <c r="B7" i="37"/>
  <c r="B6" i="37"/>
  <c r="B5" i="37"/>
  <c r="B4" i="37"/>
  <c r="A4" i="37"/>
  <c r="B63" i="36"/>
  <c r="A63" i="36"/>
  <c r="B62" i="36"/>
  <c r="A62" i="36"/>
  <c r="B61" i="36"/>
  <c r="A61" i="36"/>
  <c r="B60" i="36"/>
  <c r="A60" i="36"/>
  <c r="B59" i="36"/>
  <c r="A59" i="36"/>
  <c r="B58" i="36"/>
  <c r="A58" i="36"/>
  <c r="B57" i="36"/>
  <c r="A57" i="36"/>
  <c r="B56" i="36"/>
  <c r="A56" i="36"/>
  <c r="B55" i="36"/>
  <c r="A55" i="36"/>
  <c r="B54" i="36"/>
  <c r="A54" i="36"/>
  <c r="B53" i="36"/>
  <c r="A53" i="36"/>
  <c r="B52" i="36"/>
  <c r="A52" i="36"/>
  <c r="B51" i="36"/>
  <c r="A51" i="36"/>
  <c r="B50" i="36"/>
  <c r="A50" i="36"/>
  <c r="B49" i="36"/>
  <c r="A49" i="36"/>
  <c r="B48" i="36"/>
  <c r="A48" i="36"/>
  <c r="B47" i="36"/>
  <c r="A47" i="36"/>
  <c r="B46" i="36"/>
  <c r="A46" i="36"/>
  <c r="B45" i="36"/>
  <c r="A45" i="36"/>
  <c r="B44" i="36"/>
  <c r="A44" i="36"/>
  <c r="B43" i="36"/>
  <c r="A43" i="36"/>
  <c r="B42" i="36"/>
  <c r="A42" i="36"/>
  <c r="B41" i="36"/>
  <c r="A41" i="36"/>
  <c r="B40" i="36"/>
  <c r="A40" i="36"/>
  <c r="B39" i="36"/>
  <c r="A39" i="36"/>
  <c r="B38" i="36"/>
  <c r="A38" i="36"/>
  <c r="B37" i="36"/>
  <c r="A37" i="36"/>
  <c r="B36" i="36"/>
  <c r="A36" i="36"/>
  <c r="B35" i="36"/>
  <c r="A35" i="36"/>
  <c r="B34" i="36"/>
  <c r="A34" i="36"/>
  <c r="B33" i="36"/>
  <c r="A33" i="36"/>
  <c r="B32" i="36"/>
  <c r="A32" i="36"/>
  <c r="B31" i="36"/>
  <c r="A31" i="36"/>
  <c r="B30" i="36"/>
  <c r="A30" i="36"/>
  <c r="B29" i="36"/>
  <c r="A29" i="36"/>
  <c r="B28" i="36"/>
  <c r="A28" i="36"/>
  <c r="B27" i="36"/>
  <c r="A27" i="36"/>
  <c r="B26" i="36"/>
  <c r="A26" i="36"/>
  <c r="B25" i="36"/>
  <c r="A25" i="36"/>
  <c r="B24" i="36"/>
  <c r="A24" i="36"/>
  <c r="B23" i="36"/>
  <c r="A23" i="36"/>
  <c r="B22" i="36"/>
  <c r="A22" i="36"/>
  <c r="B21" i="36"/>
  <c r="A21" i="36"/>
  <c r="B20" i="36"/>
  <c r="A20" i="36"/>
  <c r="B19" i="36"/>
  <c r="A19" i="36"/>
  <c r="B18" i="36"/>
  <c r="A18" i="36"/>
  <c r="B17" i="36"/>
  <c r="A17" i="36"/>
  <c r="B16" i="36"/>
  <c r="B15" i="36"/>
  <c r="B14" i="36"/>
  <c r="B13" i="36"/>
  <c r="B12" i="36"/>
  <c r="B11" i="36"/>
  <c r="B10" i="36"/>
  <c r="B9" i="36"/>
  <c r="B8" i="36"/>
  <c r="B7" i="36"/>
  <c r="B6" i="36"/>
  <c r="B5" i="36"/>
  <c r="B4" i="36"/>
  <c r="A4" i="36"/>
  <c r="B63" i="35"/>
  <c r="A63" i="35"/>
  <c r="B62" i="35"/>
  <c r="A62" i="35"/>
  <c r="B61" i="35"/>
  <c r="A61" i="35"/>
  <c r="B60" i="35"/>
  <c r="A60" i="35"/>
  <c r="B59" i="35"/>
  <c r="A59" i="35"/>
  <c r="B58" i="35"/>
  <c r="A58" i="35"/>
  <c r="B57" i="35"/>
  <c r="A57" i="35"/>
  <c r="B56" i="35"/>
  <c r="A56" i="35"/>
  <c r="B55" i="35"/>
  <c r="A55" i="35"/>
  <c r="B54" i="35"/>
  <c r="A54" i="35"/>
  <c r="B53" i="35"/>
  <c r="A53" i="35"/>
  <c r="B52" i="35"/>
  <c r="A52" i="35"/>
  <c r="B51" i="35"/>
  <c r="A51" i="35"/>
  <c r="B50" i="35"/>
  <c r="A50" i="35"/>
  <c r="B49" i="35"/>
  <c r="A49" i="35"/>
  <c r="B48" i="35"/>
  <c r="A48" i="35"/>
  <c r="B47" i="35"/>
  <c r="A47" i="35"/>
  <c r="B46" i="35"/>
  <c r="A46" i="35"/>
  <c r="B45" i="35"/>
  <c r="A45" i="35"/>
  <c r="B44" i="35"/>
  <c r="A44" i="35"/>
  <c r="B43" i="35"/>
  <c r="A43" i="35"/>
  <c r="B42" i="35"/>
  <c r="A42" i="35"/>
  <c r="B41" i="35"/>
  <c r="A41" i="35"/>
  <c r="B40" i="35"/>
  <c r="A40" i="35"/>
  <c r="B39" i="35"/>
  <c r="A39" i="35"/>
  <c r="B38" i="35"/>
  <c r="A38" i="35"/>
  <c r="B37" i="35"/>
  <c r="A37" i="35"/>
  <c r="B36" i="35"/>
  <c r="A36" i="35"/>
  <c r="B35" i="35"/>
  <c r="A35" i="35"/>
  <c r="B34" i="35"/>
  <c r="A34" i="35"/>
  <c r="B33" i="35"/>
  <c r="A33" i="35"/>
  <c r="B32" i="35"/>
  <c r="A32" i="35"/>
  <c r="B31" i="35"/>
  <c r="A31" i="35"/>
  <c r="B30" i="35"/>
  <c r="A30" i="35"/>
  <c r="B29" i="35"/>
  <c r="A29" i="35"/>
  <c r="B28" i="35"/>
  <c r="A28" i="35"/>
  <c r="B27" i="35"/>
  <c r="A27" i="35"/>
  <c r="B26" i="35"/>
  <c r="A26" i="35"/>
  <c r="B25" i="35"/>
  <c r="A25" i="35"/>
  <c r="B24" i="35"/>
  <c r="A24" i="35"/>
  <c r="B23" i="35"/>
  <c r="A23" i="35"/>
  <c r="B22" i="35"/>
  <c r="A22" i="35"/>
  <c r="B21" i="35"/>
  <c r="A21" i="35"/>
  <c r="B20" i="35"/>
  <c r="A20" i="35"/>
  <c r="B19" i="35"/>
  <c r="A19" i="35"/>
  <c r="B18" i="35"/>
  <c r="A18" i="35"/>
  <c r="B17" i="35"/>
  <c r="A17" i="35"/>
  <c r="B16" i="35"/>
  <c r="B15" i="35"/>
  <c r="B14" i="35"/>
  <c r="B13" i="35"/>
  <c r="B12" i="35"/>
  <c r="B11" i="35"/>
  <c r="B10" i="35"/>
  <c r="B9" i="35"/>
  <c r="B8" i="35"/>
  <c r="B7" i="35"/>
  <c r="B6" i="35"/>
  <c r="B5" i="35"/>
  <c r="B4" i="35"/>
  <c r="A4" i="35"/>
  <c r="P16" i="15" l="1"/>
  <c r="K16" i="15"/>
  <c r="B63" i="34"/>
  <c r="A63" i="34"/>
  <c r="B62" i="34"/>
  <c r="A62" i="34"/>
  <c r="B61" i="34"/>
  <c r="A61" i="34"/>
  <c r="B60" i="34"/>
  <c r="A60" i="34"/>
  <c r="B59" i="34"/>
  <c r="A59" i="34"/>
  <c r="B58" i="34"/>
  <c r="A58" i="34"/>
  <c r="B57" i="34"/>
  <c r="A57" i="34"/>
  <c r="B56" i="34"/>
  <c r="A56" i="34"/>
  <c r="B55" i="34"/>
  <c r="A55" i="34"/>
  <c r="B54" i="34"/>
  <c r="A54" i="34"/>
  <c r="B53" i="34"/>
  <c r="A53" i="34"/>
  <c r="B52" i="34"/>
  <c r="A52" i="34"/>
  <c r="B51" i="34"/>
  <c r="A51" i="34"/>
  <c r="B50" i="34"/>
  <c r="A50" i="34"/>
  <c r="B49" i="34"/>
  <c r="A49" i="34"/>
  <c r="B48" i="34"/>
  <c r="A48" i="34"/>
  <c r="B47" i="34"/>
  <c r="A47" i="34"/>
  <c r="B46" i="34"/>
  <c r="A46" i="34"/>
  <c r="B45" i="34"/>
  <c r="A45" i="34"/>
  <c r="B44" i="34"/>
  <c r="A44" i="34"/>
  <c r="B43" i="34"/>
  <c r="A43" i="34"/>
  <c r="B42" i="34"/>
  <c r="A42" i="34"/>
  <c r="B41" i="34"/>
  <c r="A41" i="34"/>
  <c r="B40" i="34"/>
  <c r="A40" i="34"/>
  <c r="B39" i="34"/>
  <c r="A39" i="34"/>
  <c r="B38" i="34"/>
  <c r="A38" i="34"/>
  <c r="B37" i="34"/>
  <c r="A37" i="34"/>
  <c r="B36" i="34"/>
  <c r="A36" i="34"/>
  <c r="B35" i="34"/>
  <c r="A35" i="34"/>
  <c r="B34" i="34"/>
  <c r="A34" i="34"/>
  <c r="B33" i="34"/>
  <c r="A33" i="34"/>
  <c r="B32" i="34"/>
  <c r="A32" i="34"/>
  <c r="B31" i="34"/>
  <c r="A31" i="34"/>
  <c r="B30" i="34"/>
  <c r="A30" i="34"/>
  <c r="B29" i="34"/>
  <c r="A29" i="34"/>
  <c r="B28" i="34"/>
  <c r="A28" i="34"/>
  <c r="B27" i="34"/>
  <c r="A27" i="34"/>
  <c r="B26" i="34"/>
  <c r="A26" i="34"/>
  <c r="B25" i="34"/>
  <c r="A25" i="34"/>
  <c r="B24" i="34"/>
  <c r="A24" i="34"/>
  <c r="B23" i="34"/>
  <c r="A23" i="34"/>
  <c r="B22" i="34"/>
  <c r="A22" i="34"/>
  <c r="B21" i="34"/>
  <c r="A21" i="34"/>
  <c r="B20" i="34"/>
  <c r="A20" i="34"/>
  <c r="B19" i="34"/>
  <c r="A19" i="34"/>
  <c r="B18" i="34"/>
  <c r="A18" i="34"/>
  <c r="B17" i="34"/>
  <c r="A17" i="34"/>
  <c r="B16" i="34"/>
  <c r="B15" i="34"/>
  <c r="B14" i="34"/>
  <c r="B13" i="34"/>
  <c r="B12" i="34"/>
  <c r="B11" i="34"/>
  <c r="B10" i="34"/>
  <c r="B9" i="34"/>
  <c r="B8" i="34"/>
  <c r="B7" i="34"/>
  <c r="B6" i="34"/>
  <c r="B5" i="34"/>
  <c r="B4" i="34"/>
  <c r="A4" i="34"/>
  <c r="B63" i="33"/>
  <c r="A63" i="33"/>
  <c r="B62" i="33"/>
  <c r="A62" i="33"/>
  <c r="B61" i="33"/>
  <c r="A61" i="33"/>
  <c r="B60" i="33"/>
  <c r="A60" i="33"/>
  <c r="B59" i="33"/>
  <c r="A59" i="33"/>
  <c r="B58" i="33"/>
  <c r="A58" i="33"/>
  <c r="B57" i="33"/>
  <c r="A57" i="33"/>
  <c r="B56" i="33"/>
  <c r="A56" i="33"/>
  <c r="B55" i="33"/>
  <c r="A55" i="33"/>
  <c r="B54" i="33"/>
  <c r="A54" i="33"/>
  <c r="B53" i="33"/>
  <c r="A53" i="33"/>
  <c r="B52" i="33"/>
  <c r="A52" i="33"/>
  <c r="B51" i="33"/>
  <c r="A51" i="33"/>
  <c r="B50" i="33"/>
  <c r="A50" i="33"/>
  <c r="B49" i="33"/>
  <c r="A49" i="33"/>
  <c r="B48" i="33"/>
  <c r="A48" i="33"/>
  <c r="B47" i="33"/>
  <c r="A47" i="33"/>
  <c r="B46" i="33"/>
  <c r="A46" i="33"/>
  <c r="B45" i="33"/>
  <c r="A45" i="33"/>
  <c r="B44" i="33"/>
  <c r="A44" i="33"/>
  <c r="B43" i="33"/>
  <c r="A43" i="33"/>
  <c r="B42" i="33"/>
  <c r="A42" i="33"/>
  <c r="B41" i="33"/>
  <c r="A41" i="33"/>
  <c r="B40" i="33"/>
  <c r="A40" i="33"/>
  <c r="B39" i="33"/>
  <c r="A39" i="33"/>
  <c r="B38" i="33"/>
  <c r="A38" i="33"/>
  <c r="B37" i="33"/>
  <c r="A37" i="33"/>
  <c r="B36" i="33"/>
  <c r="A36" i="33"/>
  <c r="B35" i="33"/>
  <c r="A35" i="33"/>
  <c r="B34" i="33"/>
  <c r="A34" i="33"/>
  <c r="B33" i="33"/>
  <c r="A33" i="33"/>
  <c r="B32" i="33"/>
  <c r="A32" i="33"/>
  <c r="B31" i="33"/>
  <c r="A31" i="33"/>
  <c r="B30" i="33"/>
  <c r="A30" i="33"/>
  <c r="B29" i="33"/>
  <c r="A29" i="33"/>
  <c r="B28" i="33"/>
  <c r="A28" i="33"/>
  <c r="B27" i="33"/>
  <c r="A27" i="33"/>
  <c r="B26" i="33"/>
  <c r="A26" i="33"/>
  <c r="B25" i="33"/>
  <c r="A25" i="33"/>
  <c r="B24" i="33"/>
  <c r="A24" i="33"/>
  <c r="B23" i="33"/>
  <c r="A23" i="33"/>
  <c r="B22" i="33"/>
  <c r="A22" i="33"/>
  <c r="B21" i="33"/>
  <c r="A21" i="33"/>
  <c r="B20" i="33"/>
  <c r="A20" i="33"/>
  <c r="B19" i="33"/>
  <c r="A19" i="33"/>
  <c r="B18" i="33"/>
  <c r="A18" i="33"/>
  <c r="B17" i="33"/>
  <c r="A17" i="33"/>
  <c r="B16" i="33"/>
  <c r="B15" i="33"/>
  <c r="B14" i="33"/>
  <c r="B13" i="33"/>
  <c r="B12" i="33"/>
  <c r="B11" i="33"/>
  <c r="B10" i="33"/>
  <c r="B9" i="33"/>
  <c r="B8" i="33"/>
  <c r="B7" i="33"/>
  <c r="B6" i="33"/>
  <c r="B5" i="33"/>
  <c r="B4" i="33"/>
  <c r="A4" i="33"/>
  <c r="B63" i="32"/>
  <c r="A63" i="32"/>
  <c r="B62" i="32"/>
  <c r="A62" i="32"/>
  <c r="B61" i="32"/>
  <c r="A61" i="32"/>
  <c r="B60" i="32"/>
  <c r="A60" i="32"/>
  <c r="B59" i="32"/>
  <c r="A59" i="32"/>
  <c r="B58" i="32"/>
  <c r="A58" i="32"/>
  <c r="B57" i="32"/>
  <c r="A57" i="32"/>
  <c r="B56" i="32"/>
  <c r="A56" i="32"/>
  <c r="B55" i="32"/>
  <c r="A55" i="32"/>
  <c r="B54" i="32"/>
  <c r="A54" i="32"/>
  <c r="B53" i="32"/>
  <c r="A53" i="32"/>
  <c r="B52" i="32"/>
  <c r="A52" i="32"/>
  <c r="B51" i="32"/>
  <c r="A51" i="32"/>
  <c r="B50" i="32"/>
  <c r="A50" i="32"/>
  <c r="B49" i="32"/>
  <c r="A49" i="32"/>
  <c r="B48" i="32"/>
  <c r="A48" i="32"/>
  <c r="B47" i="32"/>
  <c r="A47" i="32"/>
  <c r="B46" i="32"/>
  <c r="A46" i="32"/>
  <c r="B45" i="32"/>
  <c r="A45" i="32"/>
  <c r="B44" i="32"/>
  <c r="A44" i="32"/>
  <c r="B43" i="32"/>
  <c r="A43" i="32"/>
  <c r="B42" i="32"/>
  <c r="A42" i="32"/>
  <c r="B41" i="32"/>
  <c r="A41" i="32"/>
  <c r="B40" i="32"/>
  <c r="A40" i="32"/>
  <c r="B39" i="32"/>
  <c r="A39" i="32"/>
  <c r="B38" i="32"/>
  <c r="A38" i="32"/>
  <c r="B37" i="32"/>
  <c r="A37" i="32"/>
  <c r="B36" i="32"/>
  <c r="A36" i="32"/>
  <c r="B35" i="32"/>
  <c r="A35" i="32"/>
  <c r="B34" i="32"/>
  <c r="A34" i="32"/>
  <c r="B33" i="32"/>
  <c r="A33" i="32"/>
  <c r="B32" i="32"/>
  <c r="A32" i="32"/>
  <c r="B31" i="32"/>
  <c r="A31" i="32"/>
  <c r="B30" i="32"/>
  <c r="A30" i="32"/>
  <c r="B29" i="32"/>
  <c r="A29" i="32"/>
  <c r="B28" i="32"/>
  <c r="A28" i="32"/>
  <c r="B27" i="32"/>
  <c r="A27" i="32"/>
  <c r="B26" i="32"/>
  <c r="A26" i="32"/>
  <c r="B25" i="32"/>
  <c r="A25" i="32"/>
  <c r="B24" i="32"/>
  <c r="A24" i="32"/>
  <c r="B23" i="32"/>
  <c r="A23" i="32"/>
  <c r="B22" i="32"/>
  <c r="A22" i="32"/>
  <c r="B21" i="32"/>
  <c r="A21" i="32"/>
  <c r="B20" i="32"/>
  <c r="A20" i="32"/>
  <c r="B19" i="32"/>
  <c r="A19" i="32"/>
  <c r="B18" i="32"/>
  <c r="A18" i="32"/>
  <c r="B17" i="32"/>
  <c r="A17" i="32"/>
  <c r="B16" i="32"/>
  <c r="B15" i="32"/>
  <c r="B14" i="32"/>
  <c r="B13" i="32"/>
  <c r="B12" i="32"/>
  <c r="B11" i="32"/>
  <c r="B10" i="32"/>
  <c r="B9" i="32"/>
  <c r="B8" i="32"/>
  <c r="B7" i="32"/>
  <c r="B6" i="32"/>
  <c r="B5" i="32"/>
  <c r="B4" i="32"/>
  <c r="A4" i="32"/>
  <c r="B63" i="31"/>
  <c r="A63" i="31"/>
  <c r="B62" i="31"/>
  <c r="A62" i="31"/>
  <c r="B61" i="31"/>
  <c r="A61" i="31"/>
  <c r="B60" i="31"/>
  <c r="A60" i="31"/>
  <c r="B59" i="31"/>
  <c r="A59" i="31"/>
  <c r="B58" i="31"/>
  <c r="A58" i="31"/>
  <c r="B57" i="31"/>
  <c r="A57" i="31"/>
  <c r="B56" i="31"/>
  <c r="A56" i="31"/>
  <c r="B55" i="31"/>
  <c r="A55" i="31"/>
  <c r="B54" i="31"/>
  <c r="A54" i="31"/>
  <c r="B53" i="31"/>
  <c r="A53" i="31"/>
  <c r="B52" i="31"/>
  <c r="A52" i="31"/>
  <c r="B51" i="31"/>
  <c r="A51" i="31"/>
  <c r="B50" i="31"/>
  <c r="A50" i="31"/>
  <c r="B49" i="31"/>
  <c r="A49" i="31"/>
  <c r="B48" i="31"/>
  <c r="A48" i="31"/>
  <c r="B47" i="31"/>
  <c r="A47" i="31"/>
  <c r="B46" i="31"/>
  <c r="A46" i="31"/>
  <c r="B45" i="31"/>
  <c r="A45" i="31"/>
  <c r="B44" i="31"/>
  <c r="A44" i="31"/>
  <c r="B43" i="31"/>
  <c r="A43" i="31"/>
  <c r="B42" i="31"/>
  <c r="A42" i="31"/>
  <c r="B41" i="31"/>
  <c r="A41" i="31"/>
  <c r="B40" i="31"/>
  <c r="A40" i="31"/>
  <c r="B39" i="31"/>
  <c r="A39" i="31"/>
  <c r="B38" i="31"/>
  <c r="A38" i="31"/>
  <c r="B37" i="31"/>
  <c r="A37" i="31"/>
  <c r="B36" i="31"/>
  <c r="A36" i="31"/>
  <c r="B35" i="31"/>
  <c r="A35" i="31"/>
  <c r="B34" i="31"/>
  <c r="A34" i="31"/>
  <c r="B33" i="31"/>
  <c r="A33" i="31"/>
  <c r="B32" i="31"/>
  <c r="A32" i="31"/>
  <c r="B31" i="31"/>
  <c r="A31" i="31"/>
  <c r="B30" i="31"/>
  <c r="A30" i="31"/>
  <c r="B29" i="31"/>
  <c r="A29" i="31"/>
  <c r="B28" i="31"/>
  <c r="A28" i="31"/>
  <c r="B27" i="31"/>
  <c r="A27" i="31"/>
  <c r="B26" i="31"/>
  <c r="A26" i="31"/>
  <c r="B25" i="31"/>
  <c r="A25" i="31"/>
  <c r="B24" i="31"/>
  <c r="A24" i="31"/>
  <c r="B23" i="31"/>
  <c r="A23" i="31"/>
  <c r="B22" i="31"/>
  <c r="A22" i="31"/>
  <c r="B21" i="31"/>
  <c r="A21" i="31"/>
  <c r="B20" i="31"/>
  <c r="A20" i="31"/>
  <c r="B19" i="31"/>
  <c r="A19" i="31"/>
  <c r="B18" i="31"/>
  <c r="A18" i="31"/>
  <c r="B17" i="31"/>
  <c r="A17" i="31"/>
  <c r="B16" i="31"/>
  <c r="B15" i="31"/>
  <c r="B14" i="31"/>
  <c r="B13" i="31"/>
  <c r="B12" i="31"/>
  <c r="B11" i="31"/>
  <c r="B10" i="31"/>
  <c r="B9" i="31"/>
  <c r="B8" i="31"/>
  <c r="B7" i="31"/>
  <c r="B6" i="31"/>
  <c r="B5" i="31"/>
  <c r="B4" i="31"/>
  <c r="A4" i="31"/>
  <c r="B5" i="30"/>
  <c r="B6" i="30"/>
  <c r="B7" i="30"/>
  <c r="B8" i="30"/>
  <c r="B9" i="30"/>
  <c r="B10" i="30"/>
  <c r="B11" i="30"/>
  <c r="B12" i="30"/>
  <c r="B13" i="30"/>
  <c r="B14" i="30"/>
  <c r="B15" i="30"/>
  <c r="B16" i="30"/>
  <c r="A17" i="30"/>
  <c r="B17" i="30"/>
  <c r="A18" i="30"/>
  <c r="B18" i="30"/>
  <c r="A19" i="30"/>
  <c r="B19" i="30"/>
  <c r="A20" i="30"/>
  <c r="B20" i="30"/>
  <c r="A21" i="30"/>
  <c r="B21" i="30"/>
  <c r="A22" i="30"/>
  <c r="B22" i="30"/>
  <c r="A23" i="30"/>
  <c r="B23" i="30"/>
  <c r="A24" i="30"/>
  <c r="B24" i="30"/>
  <c r="A25" i="30"/>
  <c r="B25" i="30"/>
  <c r="A26" i="30"/>
  <c r="B26" i="30"/>
  <c r="A27" i="30"/>
  <c r="B27" i="30"/>
  <c r="A28" i="30"/>
  <c r="B28" i="30"/>
  <c r="A29" i="30"/>
  <c r="B29" i="30"/>
  <c r="A30" i="30"/>
  <c r="B30" i="30"/>
  <c r="A31" i="30"/>
  <c r="B31" i="30"/>
  <c r="A32" i="30"/>
  <c r="B32" i="30"/>
  <c r="A33" i="30"/>
  <c r="B33" i="30"/>
  <c r="A34" i="30"/>
  <c r="B34" i="30"/>
  <c r="A35" i="30"/>
  <c r="B35" i="30"/>
  <c r="A36" i="30"/>
  <c r="B36" i="30"/>
  <c r="A37" i="30"/>
  <c r="B37" i="30"/>
  <c r="A38" i="30"/>
  <c r="B38" i="30"/>
  <c r="A39" i="30"/>
  <c r="B39" i="30"/>
  <c r="A40" i="30"/>
  <c r="B40" i="30"/>
  <c r="A41" i="30"/>
  <c r="B41" i="30"/>
  <c r="A42" i="30"/>
  <c r="B42" i="30"/>
  <c r="A43" i="30"/>
  <c r="B43" i="30"/>
  <c r="A44" i="30"/>
  <c r="B44" i="30"/>
  <c r="A45" i="30"/>
  <c r="B45" i="30"/>
  <c r="A46" i="30"/>
  <c r="B46" i="30"/>
  <c r="A47" i="30"/>
  <c r="B47" i="30"/>
  <c r="A48" i="30"/>
  <c r="B48" i="30"/>
  <c r="A49" i="30"/>
  <c r="B49" i="30"/>
  <c r="A50" i="30"/>
  <c r="B50" i="30"/>
  <c r="A51" i="30"/>
  <c r="B51" i="30"/>
  <c r="A52" i="30"/>
  <c r="B52" i="30"/>
  <c r="A53" i="30"/>
  <c r="B53" i="30"/>
  <c r="A54" i="30"/>
  <c r="B54" i="30"/>
  <c r="A55" i="30"/>
  <c r="B55" i="30"/>
  <c r="A56" i="30"/>
  <c r="B56" i="30"/>
  <c r="A57" i="30"/>
  <c r="B57" i="30"/>
  <c r="A58" i="30"/>
  <c r="B58" i="30"/>
  <c r="A59" i="30"/>
  <c r="B59" i="30"/>
  <c r="A60" i="30"/>
  <c r="B60" i="30"/>
  <c r="A61" i="30"/>
  <c r="B61" i="30"/>
  <c r="A62" i="30"/>
  <c r="B62" i="30"/>
  <c r="A63" i="30"/>
  <c r="B63" i="30"/>
  <c r="B4" i="30"/>
  <c r="A4" i="30"/>
  <c r="A4" i="29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4" i="29"/>
  <c r="A17" i="29"/>
  <c r="A18" i="29"/>
  <c r="A19" i="29"/>
  <c r="A20" i="29"/>
  <c r="A21" i="29"/>
  <c r="A22" i="29"/>
  <c r="A23" i="29"/>
  <c r="A24" i="29"/>
  <c r="A25" i="29"/>
  <c r="A26" i="29"/>
  <c r="A27" i="29"/>
  <c r="A28" i="29"/>
  <c r="A29" i="29"/>
  <c r="A30" i="29"/>
  <c r="A31" i="29"/>
  <c r="A32" i="29"/>
  <c r="A33" i="29"/>
  <c r="A34" i="29"/>
  <c r="A35" i="29"/>
  <c r="A36" i="29"/>
  <c r="A37" i="29"/>
  <c r="A38" i="29"/>
  <c r="A39" i="29"/>
  <c r="A40" i="29"/>
  <c r="A41" i="29"/>
  <c r="A42" i="29"/>
  <c r="A43" i="29"/>
  <c r="A44" i="29"/>
  <c r="A45" i="29"/>
  <c r="A46" i="29"/>
  <c r="A47" i="29"/>
  <c r="A48" i="29"/>
  <c r="A49" i="29"/>
  <c r="A50" i="29"/>
  <c r="A51" i="29"/>
  <c r="A52" i="29"/>
  <c r="A53" i="29"/>
  <c r="A54" i="29"/>
  <c r="A55" i="29"/>
  <c r="A56" i="29"/>
  <c r="A57" i="29"/>
  <c r="A58" i="29"/>
  <c r="A59" i="29"/>
  <c r="A60" i="29"/>
  <c r="A61" i="29"/>
  <c r="A62" i="29"/>
  <c r="A63" i="29"/>
  <c r="K17" i="15" l="1"/>
  <c r="P17" i="15"/>
  <c r="K18" i="15" l="1"/>
  <c r="P18" i="15"/>
  <c r="N3" i="2"/>
  <c r="N4" i="2" s="1"/>
  <c r="N5" i="2" s="1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80" i="2" s="1"/>
  <c r="N81" i="2" s="1"/>
  <c r="N82" i="2" s="1"/>
  <c r="N83" i="2" s="1"/>
  <c r="N84" i="2" s="1"/>
  <c r="N85" i="2" s="1"/>
  <c r="N86" i="2" s="1"/>
  <c r="N87" i="2" s="1"/>
  <c r="N88" i="2" s="1"/>
  <c r="N89" i="2" s="1"/>
  <c r="N90" i="2" s="1"/>
  <c r="N91" i="2" s="1"/>
  <c r="N92" i="2" s="1"/>
  <c r="N93" i="2" s="1"/>
  <c r="N94" i="2" s="1"/>
  <c r="N95" i="2" s="1"/>
  <c r="N96" i="2" s="1"/>
  <c r="N97" i="2" s="1"/>
  <c r="N98" i="2" s="1"/>
  <c r="N99" i="2" s="1"/>
  <c r="N100" i="2" s="1"/>
  <c r="N101" i="2" s="1"/>
  <c r="P19" i="15" l="1"/>
  <c r="K19" i="15"/>
  <c r="J4" i="67"/>
  <c r="F6" i="165" s="1"/>
  <c r="J5" i="67"/>
  <c r="F7" i="165" s="1"/>
  <c r="J6" i="67"/>
  <c r="F8" i="165" s="1"/>
  <c r="J7" i="67"/>
  <c r="F9" i="165" s="1"/>
  <c r="J8" i="67"/>
  <c r="F10" i="165" s="1"/>
  <c r="J9" i="67"/>
  <c r="F11" i="165" s="1"/>
  <c r="J10" i="67"/>
  <c r="F12" i="165" s="1"/>
  <c r="J11" i="67"/>
  <c r="F13" i="165" s="1"/>
  <c r="J12" i="67"/>
  <c r="F14" i="165" s="1"/>
  <c r="J13" i="67"/>
  <c r="F15" i="165" s="1"/>
  <c r="J14" i="67"/>
  <c r="F16" i="165" s="1"/>
  <c r="J15" i="67"/>
  <c r="F17" i="165" s="1"/>
  <c r="J16" i="67"/>
  <c r="F18" i="165" s="1"/>
  <c r="J17" i="67"/>
  <c r="F19" i="165" s="1"/>
  <c r="J18" i="67"/>
  <c r="F20" i="165" s="1"/>
  <c r="J19" i="67"/>
  <c r="F21" i="165" s="1"/>
  <c r="J20" i="67"/>
  <c r="F22" i="165" s="1"/>
  <c r="F23" i="165"/>
  <c r="J22" i="67"/>
  <c r="F24" i="165" s="1"/>
  <c r="J23" i="67"/>
  <c r="F25" i="165" s="1"/>
  <c r="J24" i="67"/>
  <c r="F26" i="165" s="1"/>
  <c r="J25" i="67"/>
  <c r="F27" i="165" s="1"/>
  <c r="J26" i="67"/>
  <c r="F28" i="165" s="1"/>
  <c r="J27" i="67"/>
  <c r="F29" i="165" s="1"/>
  <c r="J28" i="67"/>
  <c r="F30" i="165" s="1"/>
  <c r="J29" i="67"/>
  <c r="F31" i="165" s="1"/>
  <c r="J30" i="67"/>
  <c r="F32" i="165" s="1"/>
  <c r="J31" i="67"/>
  <c r="F33" i="165" s="1"/>
  <c r="J32" i="67"/>
  <c r="F34" i="165" s="1"/>
  <c r="J33" i="67"/>
  <c r="F35" i="165" s="1"/>
  <c r="J34" i="67"/>
  <c r="F36" i="165" s="1"/>
  <c r="J35" i="67"/>
  <c r="F37" i="165" s="1"/>
  <c r="J36" i="67"/>
  <c r="F38" i="165" s="1"/>
  <c r="J37" i="67"/>
  <c r="F39" i="165" s="1"/>
  <c r="J38" i="67"/>
  <c r="F40" i="165" s="1"/>
  <c r="J39" i="67"/>
  <c r="F41" i="165" s="1"/>
  <c r="J40" i="67"/>
  <c r="F42" i="165" s="1"/>
  <c r="J41" i="67"/>
  <c r="F43" i="165" s="1"/>
  <c r="J42" i="67"/>
  <c r="F44" i="165" s="1"/>
  <c r="J43" i="67"/>
  <c r="F45" i="165" s="1"/>
  <c r="J44" i="67"/>
  <c r="F46" i="165" s="1"/>
  <c r="J45" i="67"/>
  <c r="F47" i="165" s="1"/>
  <c r="J46" i="67"/>
  <c r="F48" i="165" s="1"/>
  <c r="J47" i="67"/>
  <c r="F49" i="165" s="1"/>
  <c r="J48" i="67"/>
  <c r="F50" i="165" s="1"/>
  <c r="J49" i="67"/>
  <c r="F51" i="165" s="1"/>
  <c r="J50" i="67"/>
  <c r="F52" i="165" s="1"/>
  <c r="J51" i="67"/>
  <c r="F53" i="165" s="1"/>
  <c r="J52" i="67"/>
  <c r="F54" i="165" s="1"/>
  <c r="J53" i="67"/>
  <c r="F55" i="165" s="1"/>
  <c r="J54" i="67"/>
  <c r="F56" i="165" s="1"/>
  <c r="J55" i="67"/>
  <c r="F57" i="165" s="1"/>
  <c r="J56" i="67"/>
  <c r="F58" i="165" s="1"/>
  <c r="J57" i="67"/>
  <c r="F59" i="165" s="1"/>
  <c r="J58" i="67"/>
  <c r="F60" i="165" s="1"/>
  <c r="J59" i="67"/>
  <c r="F61" i="165" s="1"/>
  <c r="J60" i="67"/>
  <c r="F62" i="165" s="1"/>
  <c r="J61" i="67"/>
  <c r="F63" i="165" s="1"/>
  <c r="J62" i="67"/>
  <c r="F64" i="165" s="1"/>
  <c r="J3" i="67"/>
  <c r="F5" i="165" s="1"/>
  <c r="AG26" i="165" l="1"/>
  <c r="AH26" i="165"/>
  <c r="S26" i="165"/>
  <c r="T26" i="165"/>
  <c r="Z26" i="165"/>
  <c r="M26" i="165"/>
  <c r="L26" i="165"/>
  <c r="AA26" i="165"/>
  <c r="Z23" i="165"/>
  <c r="M23" i="165"/>
  <c r="T23" i="165"/>
  <c r="AH23" i="165"/>
  <c r="L23" i="165"/>
  <c r="S23" i="165"/>
  <c r="AG23" i="165"/>
  <c r="AA23" i="165"/>
  <c r="Z24" i="165"/>
  <c r="L24" i="165"/>
  <c r="M24" i="165"/>
  <c r="S24" i="165"/>
  <c r="T24" i="165"/>
  <c r="AG24" i="165"/>
  <c r="AH24" i="165"/>
  <c r="AA24" i="165"/>
  <c r="S25" i="165"/>
  <c r="M25" i="165"/>
  <c r="AH25" i="165"/>
  <c r="Z25" i="165"/>
  <c r="T25" i="165"/>
  <c r="AA25" i="165"/>
  <c r="L25" i="165"/>
  <c r="AG25" i="165"/>
  <c r="AG22" i="165"/>
  <c r="AA22" i="165"/>
  <c r="AH22" i="165"/>
  <c r="Z22" i="165"/>
  <c r="S22" i="165"/>
  <c r="L22" i="165"/>
  <c r="T22" i="165"/>
  <c r="M22" i="165"/>
  <c r="Z21" i="165"/>
  <c r="L21" i="165"/>
  <c r="AA21" i="165"/>
  <c r="T21" i="165"/>
  <c r="AG21" i="165"/>
  <c r="S21" i="165"/>
  <c r="AH21" i="165"/>
  <c r="M21" i="165"/>
  <c r="T20" i="165"/>
  <c r="AG20" i="165"/>
  <c r="AH20" i="165"/>
  <c r="M20" i="165"/>
  <c r="Z20" i="165"/>
  <c r="AA20" i="165"/>
  <c r="L20" i="165"/>
  <c r="S20" i="165"/>
  <c r="AG19" i="165"/>
  <c r="T19" i="165"/>
  <c r="AH19" i="165"/>
  <c r="S19" i="165"/>
  <c r="M19" i="165"/>
  <c r="AA19" i="165"/>
  <c r="Z19" i="165"/>
  <c r="L19" i="165"/>
  <c r="AG18" i="165"/>
  <c r="L18" i="165"/>
  <c r="AH18" i="165"/>
  <c r="M18" i="165"/>
  <c r="S18" i="165"/>
  <c r="T18" i="165"/>
  <c r="AA18" i="165"/>
  <c r="Z18" i="165"/>
  <c r="T15" i="165"/>
  <c r="AG15" i="165"/>
  <c r="AA15" i="165"/>
  <c r="M15" i="165"/>
  <c r="S15" i="165"/>
  <c r="L15" i="165"/>
  <c r="AH15" i="165"/>
  <c r="Z15" i="165"/>
  <c r="M10" i="165"/>
  <c r="AG10" i="165"/>
  <c r="AH10" i="165"/>
  <c r="AA10" i="165"/>
  <c r="L10" i="165"/>
  <c r="S10" i="165"/>
  <c r="Z10" i="165"/>
  <c r="T10" i="165"/>
  <c r="AH5" i="165"/>
  <c r="AG5" i="165"/>
  <c r="AA5" i="165"/>
  <c r="T5" i="165"/>
  <c r="L5" i="165"/>
  <c r="Z5" i="165"/>
  <c r="M5" i="165"/>
  <c r="S5" i="165"/>
  <c r="AH7" i="165"/>
  <c r="M7" i="165"/>
  <c r="AG7" i="165"/>
  <c r="L7" i="165"/>
  <c r="T7" i="165"/>
  <c r="Z7" i="165"/>
  <c r="S7" i="165"/>
  <c r="AA7" i="165"/>
  <c r="S17" i="165"/>
  <c r="AG17" i="165"/>
  <c r="AH17" i="165"/>
  <c r="AA17" i="165"/>
  <c r="L17" i="165"/>
  <c r="T17" i="165"/>
  <c r="Z17" i="165"/>
  <c r="M17" i="165"/>
  <c r="AH14" i="165"/>
  <c r="AG14" i="165"/>
  <c r="L14" i="165"/>
  <c r="M14" i="165"/>
  <c r="S14" i="165"/>
  <c r="AA14" i="165"/>
  <c r="Z14" i="165"/>
  <c r="T14" i="165"/>
  <c r="AG6" i="165"/>
  <c r="AH6" i="165"/>
  <c r="S6" i="165"/>
  <c r="Z6" i="165"/>
  <c r="L6" i="165"/>
  <c r="T6" i="165"/>
  <c r="AA6" i="165"/>
  <c r="M6" i="165"/>
  <c r="T16" i="165"/>
  <c r="AA16" i="165"/>
  <c r="L16" i="165"/>
  <c r="AG16" i="165"/>
  <c r="AH16" i="165"/>
  <c r="S16" i="165"/>
  <c r="Z16" i="165"/>
  <c r="M16" i="165"/>
  <c r="AG13" i="165"/>
  <c r="AH13" i="165"/>
  <c r="AA13" i="165"/>
  <c r="M13" i="165"/>
  <c r="L13" i="165"/>
  <c r="S13" i="165"/>
  <c r="Z13" i="165"/>
  <c r="T13" i="165"/>
  <c r="AG8" i="165"/>
  <c r="AH8" i="165"/>
  <c r="L8" i="165"/>
  <c r="M8" i="165"/>
  <c r="AA8" i="165"/>
  <c r="S8" i="165"/>
  <c r="Z8" i="165"/>
  <c r="T8" i="165"/>
  <c r="AA12" i="165"/>
  <c r="Z12" i="165"/>
  <c r="AG12" i="165"/>
  <c r="AH12" i="165"/>
  <c r="T12" i="165"/>
  <c r="M12" i="165"/>
  <c r="S12" i="165"/>
  <c r="L12" i="165"/>
  <c r="AG9" i="165"/>
  <c r="AH9" i="165"/>
  <c r="AA9" i="165"/>
  <c r="Z9" i="165"/>
  <c r="M9" i="165"/>
  <c r="L9" i="165"/>
  <c r="S9" i="165"/>
  <c r="T9" i="165"/>
  <c r="AG11" i="165"/>
  <c r="Z11" i="165"/>
  <c r="AH11" i="165"/>
  <c r="M11" i="165"/>
  <c r="AA11" i="165"/>
  <c r="L11" i="165"/>
  <c r="T11" i="165"/>
  <c r="S11" i="165"/>
  <c r="P20" i="15"/>
  <c r="K20" i="15"/>
  <c r="D6" i="165" l="1"/>
  <c r="B7" i="5"/>
  <c r="A5" i="38"/>
  <c r="A5" i="39"/>
  <c r="A5" i="37"/>
  <c r="A5" i="36"/>
  <c r="A5" i="35"/>
  <c r="A5" i="34"/>
  <c r="A5" i="33"/>
  <c r="A5" i="32"/>
  <c r="A5" i="31"/>
  <c r="A5" i="29"/>
  <c r="A5" i="30"/>
  <c r="K21" i="15"/>
  <c r="P21" i="15"/>
  <c r="H19" i="65"/>
  <c r="H18" i="65"/>
  <c r="H17" i="65"/>
  <c r="H16" i="65"/>
  <c r="H15" i="65"/>
  <c r="H14" i="65"/>
  <c r="H13" i="65"/>
  <c r="H12" i="65"/>
  <c r="H11" i="65"/>
  <c r="H10" i="65"/>
  <c r="H9" i="65"/>
  <c r="H8" i="65"/>
  <c r="H7" i="65"/>
  <c r="H6" i="65"/>
  <c r="H5" i="65"/>
  <c r="D7" i="165" l="1"/>
  <c r="A6" i="39"/>
  <c r="A6" i="38"/>
  <c r="B8" i="5"/>
  <c r="A6" i="35"/>
  <c r="A6" i="37"/>
  <c r="A6" i="36"/>
  <c r="A6" i="33"/>
  <c r="A6" i="29"/>
  <c r="A6" i="30"/>
  <c r="A6" i="34"/>
  <c r="A6" i="32"/>
  <c r="A6" i="31"/>
  <c r="K22" i="15"/>
  <c r="P22" i="15"/>
  <c r="D10" i="4"/>
  <c r="D11" i="4"/>
  <c r="U1" i="37" l="1"/>
  <c r="JA1" i="41"/>
  <c r="U1" i="36"/>
  <c r="HS1" i="41"/>
  <c r="D8" i="165"/>
  <c r="B9" i="5"/>
  <c r="A7" i="39"/>
  <c r="A7" i="38"/>
  <c r="A7" i="36"/>
  <c r="A7" i="37"/>
  <c r="A7" i="35"/>
  <c r="A7" i="29"/>
  <c r="A7" i="34"/>
  <c r="A7" i="33"/>
  <c r="A7" i="32"/>
  <c r="A7" i="31"/>
  <c r="A7" i="30"/>
  <c r="P23" i="15"/>
  <c r="K23" i="15"/>
  <c r="D9" i="165" l="1"/>
  <c r="A8" i="38"/>
  <c r="B10" i="5"/>
  <c r="A8" i="39"/>
  <c r="A8" i="37"/>
  <c r="A8" i="36"/>
  <c r="A8" i="35"/>
  <c r="A8" i="34"/>
  <c r="A8" i="32"/>
  <c r="A8" i="30"/>
  <c r="A8" i="29"/>
  <c r="A8" i="33"/>
  <c r="A8" i="31"/>
  <c r="K24" i="15"/>
  <c r="P24" i="15"/>
  <c r="D10" i="165" l="1"/>
  <c r="A9" i="38"/>
  <c r="B11" i="5"/>
  <c r="A9" i="39"/>
  <c r="A9" i="37"/>
  <c r="A9" i="36"/>
  <c r="A9" i="35"/>
  <c r="A9" i="34"/>
  <c r="A9" i="33"/>
  <c r="A9" i="32"/>
  <c r="A9" i="31"/>
  <c r="A9" i="30"/>
  <c r="A9" i="29"/>
  <c r="K25" i="15"/>
  <c r="P25" i="15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D11" i="165" l="1"/>
  <c r="A10" i="39"/>
  <c r="B12" i="5"/>
  <c r="A10" i="38"/>
  <c r="A10" i="36"/>
  <c r="A10" i="37"/>
  <c r="A10" i="35"/>
  <c r="A10" i="30"/>
  <c r="A10" i="29"/>
  <c r="A10" i="32"/>
  <c r="A10" i="31"/>
  <c r="A10" i="34"/>
  <c r="A10" i="33"/>
  <c r="K26" i="15"/>
  <c r="P26" i="15"/>
  <c r="D12" i="165" l="1"/>
  <c r="A11" i="38"/>
  <c r="A11" i="39"/>
  <c r="B13" i="5"/>
  <c r="A11" i="37"/>
  <c r="A11" i="36"/>
  <c r="A11" i="35"/>
  <c r="A11" i="29"/>
  <c r="A11" i="34"/>
  <c r="A11" i="33"/>
  <c r="A11" i="32"/>
  <c r="A11" i="31"/>
  <c r="A11" i="30"/>
  <c r="K27" i="15"/>
  <c r="P27" i="15"/>
  <c r="D13" i="165" l="1"/>
  <c r="A12" i="38"/>
  <c r="A12" i="39"/>
  <c r="B14" i="5"/>
  <c r="A12" i="37"/>
  <c r="A12" i="36"/>
  <c r="A12" i="35"/>
  <c r="A12" i="33"/>
  <c r="A12" i="31"/>
  <c r="A12" i="30"/>
  <c r="A12" i="29"/>
  <c r="A12" i="34"/>
  <c r="A12" i="32"/>
  <c r="K28" i="15"/>
  <c r="P28" i="15"/>
  <c r="Q1" i="5"/>
  <c r="D14" i="165" l="1"/>
  <c r="A13" i="38"/>
  <c r="A13" i="39"/>
  <c r="B15" i="5"/>
  <c r="A13" i="37"/>
  <c r="A13" i="36"/>
  <c r="A13" i="35"/>
  <c r="A13" i="34"/>
  <c r="A13" i="33"/>
  <c r="A13" i="32"/>
  <c r="A13" i="31"/>
  <c r="A13" i="29"/>
  <c r="A13" i="30"/>
  <c r="K29" i="15"/>
  <c r="P29" i="15"/>
  <c r="MF32" i="4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MJ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D15" i="165" l="1"/>
  <c r="A14" i="38"/>
  <c r="A14" i="39"/>
  <c r="B16" i="5"/>
  <c r="A14" i="37"/>
  <c r="A14" i="36"/>
  <c r="A14" i="35"/>
  <c r="A14" i="31"/>
  <c r="A14" i="29"/>
  <c r="A14" i="30"/>
  <c r="A14" i="34"/>
  <c r="A14" i="33"/>
  <c r="A14" i="32"/>
  <c r="K30" i="15"/>
  <c r="P30" i="15"/>
  <c r="FR27" i="41"/>
  <c r="KX27" i="41"/>
  <c r="FR15" i="41"/>
  <c r="FR31" i="41"/>
  <c r="IH7" i="41"/>
  <c r="IH23" i="41"/>
  <c r="KX15" i="41"/>
  <c r="KX31" i="41"/>
  <c r="FR11" i="41"/>
  <c r="IH19" i="41"/>
  <c r="KX11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FR7" i="41"/>
  <c r="FR23" i="41"/>
  <c r="IH15" i="41"/>
  <c r="IH31" i="41"/>
  <c r="KX7" i="41"/>
  <c r="KX23" i="41"/>
  <c r="JP33" i="41"/>
  <c r="EJ33" i="41"/>
  <c r="KX33" i="41"/>
  <c r="IH33" i="41"/>
  <c r="FR33" i="41"/>
  <c r="MF33" i="41"/>
  <c r="GZ33" i="41"/>
  <c r="MF29" i="41"/>
  <c r="GZ29" i="41"/>
  <c r="EJ29" i="41"/>
  <c r="KX29" i="41"/>
  <c r="IH29" i="41"/>
  <c r="FR29" i="41"/>
  <c r="JP29" i="41"/>
  <c r="KX25" i="41"/>
  <c r="IH25" i="41"/>
  <c r="FR25" i="41"/>
  <c r="JP25" i="41"/>
  <c r="GZ25" i="41"/>
  <c r="EJ25" i="41"/>
  <c r="MF25" i="41"/>
  <c r="MF21" i="41"/>
  <c r="JP21" i="41"/>
  <c r="EJ21" i="41"/>
  <c r="KX21" i="41"/>
  <c r="IH21" i="41"/>
  <c r="FR21" i="41"/>
  <c r="GZ21" i="41"/>
  <c r="GZ17" i="41"/>
  <c r="KX17" i="41"/>
  <c r="IH17" i="41"/>
  <c r="FR17" i="41"/>
  <c r="MF17" i="41"/>
  <c r="JP17" i="41"/>
  <c r="EJ17" i="41"/>
  <c r="JP13" i="41"/>
  <c r="EJ13" i="41"/>
  <c r="KX13" i="41"/>
  <c r="IH13" i="41"/>
  <c r="FR13" i="41"/>
  <c r="GZ13" i="41"/>
  <c r="MF13" i="41"/>
  <c r="MF9" i="41"/>
  <c r="EJ9" i="41"/>
  <c r="KX9" i="41"/>
  <c r="IH9" i="41"/>
  <c r="FR9" i="41"/>
  <c r="JP9" i="41"/>
  <c r="GZ9" i="41"/>
  <c r="GZ5" i="41"/>
  <c r="KX5" i="41"/>
  <c r="IH5" i="41"/>
  <c r="FR5" i="41"/>
  <c r="MF5" i="41"/>
  <c r="EJ5" i="41"/>
  <c r="JP5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MP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16" i="165" l="1"/>
  <c r="B17" i="5"/>
  <c r="A15" i="38"/>
  <c r="A15" i="39"/>
  <c r="A15" i="37"/>
  <c r="A15" i="35"/>
  <c r="A15" i="36"/>
  <c r="A15" i="34"/>
  <c r="A15" i="33"/>
  <c r="A15" i="32"/>
  <c r="A15" i="31"/>
  <c r="A15" i="30"/>
  <c r="A15" i="29"/>
  <c r="P31" i="15"/>
  <c r="K31" i="15"/>
  <c r="AJ2" i="39"/>
  <c r="AM63" i="39"/>
  <c r="AL62" i="39"/>
  <c r="AM61" i="39"/>
  <c r="AL60" i="39"/>
  <c r="AM59" i="39"/>
  <c r="AL58" i="39"/>
  <c r="AM57" i="39"/>
  <c r="AL56" i="39"/>
  <c r="AM55" i="39"/>
  <c r="AL54" i="39"/>
  <c r="AM51" i="39"/>
  <c r="AL50" i="39"/>
  <c r="AM49" i="39"/>
  <c r="AM47" i="39"/>
  <c r="AL46" i="39"/>
  <c r="AM45" i="39"/>
  <c r="AL44" i="39"/>
  <c r="AM43" i="39"/>
  <c r="AL42" i="39"/>
  <c r="AM41" i="39"/>
  <c r="AL40" i="39"/>
  <c r="AM39" i="39"/>
  <c r="AL38" i="39"/>
  <c r="AM35" i="39"/>
  <c r="AL34" i="39"/>
  <c r="AM33" i="39"/>
  <c r="AM31" i="39"/>
  <c r="AL30" i="39"/>
  <c r="AM29" i="39"/>
  <c r="AL28" i="39"/>
  <c r="AM27" i="39"/>
  <c r="AL26" i="39"/>
  <c r="AM25" i="39"/>
  <c r="AL24" i="39"/>
  <c r="AM23" i="39"/>
  <c r="AL22" i="39"/>
  <c r="AM19" i="39"/>
  <c r="AL18" i="39"/>
  <c r="AM17" i="39"/>
  <c r="AM15" i="39"/>
  <c r="AL14" i="39"/>
  <c r="AM13" i="39"/>
  <c r="AL12" i="39"/>
  <c r="AM11" i="39"/>
  <c r="AL10" i="39"/>
  <c r="AM9" i="39"/>
  <c r="AL8" i="39"/>
  <c r="AM7" i="39"/>
  <c r="AL6" i="39"/>
  <c r="AL5" i="39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AJ2" i="38"/>
  <c r="AL63" i="38"/>
  <c r="AL62" i="38"/>
  <c r="AK61" i="38"/>
  <c r="AL60" i="38"/>
  <c r="AL59" i="38"/>
  <c r="AL58" i="38"/>
  <c r="AL56" i="38"/>
  <c r="AL55" i="38"/>
  <c r="AL54" i="38"/>
  <c r="AL53" i="38"/>
  <c r="AL52" i="38"/>
  <c r="AL51" i="38"/>
  <c r="AL50" i="38"/>
  <c r="AL48" i="38"/>
  <c r="AL47" i="38"/>
  <c r="AL46" i="38"/>
  <c r="AL45" i="38"/>
  <c r="AL44" i="38"/>
  <c r="AL43" i="38"/>
  <c r="AL42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M27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AL12" i="38"/>
  <c r="AL11" i="38"/>
  <c r="AL10" i="38"/>
  <c r="AL9" i="38"/>
  <c r="AL8" i="38"/>
  <c r="AL7" i="38"/>
  <c r="AL6" i="38"/>
  <c r="AL5" i="38"/>
  <c r="AL4" i="38"/>
  <c r="H5" i="5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7"/>
  <c r="AM63" i="37"/>
  <c r="AL62" i="37"/>
  <c r="AK61" i="37"/>
  <c r="AL60" i="37"/>
  <c r="AM59" i="37"/>
  <c r="AL58" i="37"/>
  <c r="AL56" i="37"/>
  <c r="AM55" i="37"/>
  <c r="AL54" i="37"/>
  <c r="AL52" i="37"/>
  <c r="AM51" i="37"/>
  <c r="AL50" i="37"/>
  <c r="AL49" i="37"/>
  <c r="AL48" i="37"/>
  <c r="AM47" i="37"/>
  <c r="AL46" i="37"/>
  <c r="AL44" i="37"/>
  <c r="AM43" i="37"/>
  <c r="AL42" i="37"/>
  <c r="AL41" i="37"/>
  <c r="AL40" i="37"/>
  <c r="AM39" i="37"/>
  <c r="AI38" i="37"/>
  <c r="AL38" i="37"/>
  <c r="AL36" i="37"/>
  <c r="AJ35" i="37"/>
  <c r="AM35" i="37"/>
  <c r="AK34" i="37"/>
  <c r="AI34" i="37"/>
  <c r="AL34" i="37"/>
  <c r="AL33" i="37"/>
  <c r="AL32" i="37"/>
  <c r="AM31" i="37"/>
  <c r="AL30" i="37"/>
  <c r="AL28" i="37"/>
  <c r="AM27" i="37"/>
  <c r="AL26" i="37"/>
  <c r="AL25" i="37"/>
  <c r="AL24" i="37"/>
  <c r="AM23" i="37"/>
  <c r="AL22" i="37"/>
  <c r="AL20" i="37"/>
  <c r="AM19" i="37"/>
  <c r="AL18" i="37"/>
  <c r="AL17" i="37"/>
  <c r="AL16" i="37"/>
  <c r="AM15" i="37"/>
  <c r="AL14" i="37"/>
  <c r="AL12" i="37"/>
  <c r="AM11" i="37"/>
  <c r="AI10" i="37"/>
  <c r="AL10" i="37"/>
  <c r="AL9" i="37"/>
  <c r="AL8" i="37"/>
  <c r="AM7" i="37"/>
  <c r="AL6" i="37"/>
  <c r="AJ4" i="37"/>
  <c r="AL4" i="37"/>
  <c r="AI3" i="37"/>
  <c r="G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AJ2" i="36"/>
  <c r="AK63" i="36"/>
  <c r="AM63" i="36"/>
  <c r="AL62" i="36"/>
  <c r="AJ60" i="36"/>
  <c r="AM59" i="36"/>
  <c r="AL58" i="36"/>
  <c r="AL56" i="36"/>
  <c r="AM55" i="36"/>
  <c r="AL54" i="36"/>
  <c r="AM53" i="36"/>
  <c r="AM51" i="36"/>
  <c r="AL50" i="36"/>
  <c r="AM49" i="36"/>
  <c r="AK48" i="36"/>
  <c r="AM47" i="36"/>
  <c r="AL46" i="36"/>
  <c r="AM45" i="36"/>
  <c r="AL44" i="36"/>
  <c r="AM43" i="36"/>
  <c r="AL42" i="36"/>
  <c r="AL41" i="36"/>
  <c r="AM39" i="36"/>
  <c r="AL38" i="36"/>
  <c r="AM37" i="36"/>
  <c r="AM35" i="36"/>
  <c r="AL34" i="36"/>
  <c r="AM33" i="36"/>
  <c r="AL32" i="36"/>
  <c r="AM31" i="36"/>
  <c r="AL30" i="36"/>
  <c r="AM29" i="36"/>
  <c r="AK28" i="36"/>
  <c r="AM27" i="36"/>
  <c r="AL26" i="36"/>
  <c r="AL24" i="36"/>
  <c r="AM23" i="36"/>
  <c r="AL22" i="36"/>
  <c r="AM21" i="36"/>
  <c r="AM19" i="36"/>
  <c r="AK18" i="36"/>
  <c r="AL18" i="36"/>
  <c r="AM17" i="36"/>
  <c r="AK16" i="36"/>
  <c r="AM15" i="36"/>
  <c r="AL14" i="36"/>
  <c r="AM13" i="36"/>
  <c r="AL12" i="36"/>
  <c r="AM11" i="36"/>
  <c r="AL10" i="36"/>
  <c r="AL8" i="36"/>
  <c r="AM7" i="36"/>
  <c r="AL6" i="36"/>
  <c r="AM5" i="36"/>
  <c r="AI5" i="36"/>
  <c r="AK4" i="36"/>
  <c r="AI3" i="36"/>
  <c r="F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AJ2" i="35"/>
  <c r="AM63" i="35"/>
  <c r="AL62" i="35"/>
  <c r="AK61" i="35"/>
  <c r="AL60" i="35"/>
  <c r="AM59" i="35"/>
  <c r="AI58" i="35"/>
  <c r="AL58" i="35"/>
  <c r="AL56" i="35"/>
  <c r="AM55" i="35"/>
  <c r="AL54" i="35"/>
  <c r="AL52" i="35"/>
  <c r="AM51" i="35"/>
  <c r="AL50" i="35"/>
  <c r="AL49" i="35"/>
  <c r="AL48" i="35"/>
  <c r="AM47" i="35"/>
  <c r="AL46" i="35"/>
  <c r="AL44" i="35"/>
  <c r="AM43" i="35"/>
  <c r="AL42" i="35"/>
  <c r="AL41" i="35"/>
  <c r="AL40" i="35"/>
  <c r="AM39" i="35"/>
  <c r="AI38" i="35"/>
  <c r="AL38" i="35"/>
  <c r="AL36" i="35"/>
  <c r="AM35" i="35"/>
  <c r="AL34" i="35"/>
  <c r="AL33" i="35"/>
  <c r="AL32" i="35"/>
  <c r="AM31" i="35"/>
  <c r="AL30" i="35"/>
  <c r="AL28" i="35"/>
  <c r="AM27" i="35"/>
  <c r="AL26" i="35"/>
  <c r="AL25" i="35"/>
  <c r="AL24" i="35"/>
  <c r="AM23" i="35"/>
  <c r="AL22" i="35"/>
  <c r="AL20" i="35"/>
  <c r="AM19" i="35"/>
  <c r="AL18" i="35"/>
  <c r="AL17" i="35"/>
  <c r="AL16" i="35"/>
  <c r="AM15" i="35"/>
  <c r="AL14" i="35"/>
  <c r="AL12" i="35"/>
  <c r="AM11" i="35"/>
  <c r="AL10" i="35"/>
  <c r="AL9" i="35"/>
  <c r="AL8" i="35"/>
  <c r="AM7" i="35"/>
  <c r="AL6" i="35"/>
  <c r="AL4" i="35"/>
  <c r="AI3" i="35"/>
  <c r="E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AJ2" i="34"/>
  <c r="AM63" i="34"/>
  <c r="AL62" i="34"/>
  <c r="AK61" i="34"/>
  <c r="AL60" i="34"/>
  <c r="AM59" i="34"/>
  <c r="AL58" i="34"/>
  <c r="AL56" i="34"/>
  <c r="AM55" i="34"/>
  <c r="AL54" i="34"/>
  <c r="AL52" i="34"/>
  <c r="AM51" i="34"/>
  <c r="AL50" i="34"/>
  <c r="AL49" i="34"/>
  <c r="AL48" i="34"/>
  <c r="AM47" i="34"/>
  <c r="AL46" i="34"/>
  <c r="AJ44" i="34"/>
  <c r="AL44" i="34"/>
  <c r="AM43" i="34"/>
  <c r="AL42" i="34"/>
  <c r="AL41" i="34"/>
  <c r="AL40" i="34"/>
  <c r="AM39" i="34"/>
  <c r="AL38" i="34"/>
  <c r="AL36" i="34"/>
  <c r="AM35" i="34"/>
  <c r="AL34" i="34"/>
  <c r="AL33" i="34"/>
  <c r="AL32" i="34"/>
  <c r="AM31" i="34"/>
  <c r="AL30" i="34"/>
  <c r="AL28" i="34"/>
  <c r="AM27" i="34"/>
  <c r="AL26" i="34"/>
  <c r="AL25" i="34"/>
  <c r="AL24" i="34"/>
  <c r="AM23" i="34"/>
  <c r="AL22" i="34"/>
  <c r="AL20" i="34"/>
  <c r="AM19" i="34"/>
  <c r="AL18" i="34"/>
  <c r="AL17" i="34"/>
  <c r="AL16" i="34"/>
  <c r="AM15" i="34"/>
  <c r="AL14" i="34"/>
  <c r="AL12" i="34"/>
  <c r="AM11" i="34"/>
  <c r="AL10" i="34"/>
  <c r="AL9" i="34"/>
  <c r="AL8" i="34"/>
  <c r="AM7" i="34"/>
  <c r="AL6" i="34"/>
  <c r="AJ5" i="34"/>
  <c r="AL4" i="34"/>
  <c r="AI3" i="34"/>
  <c r="D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AJ2" i="33"/>
  <c r="AM63" i="33"/>
  <c r="AL62" i="33"/>
  <c r="AK61" i="33"/>
  <c r="AL60" i="33"/>
  <c r="AM59" i="33"/>
  <c r="AL58" i="33"/>
  <c r="AL56" i="33"/>
  <c r="AM55" i="33"/>
  <c r="AL54" i="33"/>
  <c r="AL52" i="33"/>
  <c r="AM51" i="33"/>
  <c r="AL50" i="33"/>
  <c r="AL49" i="33"/>
  <c r="AK48" i="33"/>
  <c r="AL48" i="33"/>
  <c r="AM47" i="33"/>
  <c r="AL46" i="33"/>
  <c r="AL44" i="33"/>
  <c r="AM43" i="33"/>
  <c r="AL42" i="33"/>
  <c r="AL41" i="33"/>
  <c r="AL40" i="33"/>
  <c r="AM39" i="33"/>
  <c r="AI38" i="33"/>
  <c r="AL38" i="33"/>
  <c r="AL36" i="33"/>
  <c r="AM35" i="33"/>
  <c r="AL34" i="33"/>
  <c r="AL33" i="33"/>
  <c r="AL32" i="33"/>
  <c r="AM31" i="33"/>
  <c r="AL30" i="33"/>
  <c r="AL28" i="33"/>
  <c r="AM27" i="33"/>
  <c r="AL26" i="33"/>
  <c r="AL25" i="33"/>
  <c r="AL24" i="33"/>
  <c r="AM23" i="33"/>
  <c r="AL22" i="33"/>
  <c r="AL20" i="33"/>
  <c r="AM19" i="33"/>
  <c r="AL18" i="33"/>
  <c r="AL17" i="33"/>
  <c r="AL16" i="33"/>
  <c r="AM15" i="33"/>
  <c r="AL14" i="33"/>
  <c r="AJ12" i="33"/>
  <c r="AL12" i="33"/>
  <c r="AM11" i="33"/>
  <c r="AL10" i="33"/>
  <c r="AL9" i="33"/>
  <c r="AL8" i="33"/>
  <c r="AM7" i="33"/>
  <c r="AL6" i="33"/>
  <c r="AL4" i="33"/>
  <c r="AI3" i="33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AJ2" i="32"/>
  <c r="AM63" i="32"/>
  <c r="AL62" i="32"/>
  <c r="AK61" i="32"/>
  <c r="AL60" i="32"/>
  <c r="AM59" i="32"/>
  <c r="AL58" i="32"/>
  <c r="AL56" i="32"/>
  <c r="AM55" i="32"/>
  <c r="AL54" i="32"/>
  <c r="AL52" i="32"/>
  <c r="AM51" i="32"/>
  <c r="AM50" i="32"/>
  <c r="AL50" i="32"/>
  <c r="AL49" i="32"/>
  <c r="AL48" i="32"/>
  <c r="AM47" i="32"/>
  <c r="AL46" i="32"/>
  <c r="AL44" i="32"/>
  <c r="AM43" i="32"/>
  <c r="AL42" i="32"/>
  <c r="AL41" i="32"/>
  <c r="AL40" i="32"/>
  <c r="AM39" i="32"/>
  <c r="AL38" i="32"/>
  <c r="AL36" i="32"/>
  <c r="AM35" i="32"/>
  <c r="AM34" i="32"/>
  <c r="AL34" i="32"/>
  <c r="AL33" i="32"/>
  <c r="AL32" i="32"/>
  <c r="AM31" i="32"/>
  <c r="AL30" i="32"/>
  <c r="AL28" i="32"/>
  <c r="AM27" i="32"/>
  <c r="AL26" i="32"/>
  <c r="AL25" i="32"/>
  <c r="AL24" i="32"/>
  <c r="AM23" i="32"/>
  <c r="AL22" i="32"/>
  <c r="AL20" i="32"/>
  <c r="AM19" i="32"/>
  <c r="AL18" i="32"/>
  <c r="AL17" i="32"/>
  <c r="AL16" i="32"/>
  <c r="AM15" i="32"/>
  <c r="AL14" i="32"/>
  <c r="AL12" i="32"/>
  <c r="AM11" i="32"/>
  <c r="AL10" i="32"/>
  <c r="AL9" i="32"/>
  <c r="AL8" i="32"/>
  <c r="AM7" i="32"/>
  <c r="AL6" i="32"/>
  <c r="AL5" i="32"/>
  <c r="AL4" i="32"/>
  <c r="AI3" i="32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AJ2" i="31"/>
  <c r="AM63" i="31"/>
  <c r="AL62" i="31"/>
  <c r="AK61" i="31"/>
  <c r="AL60" i="31"/>
  <c r="AM59" i="31"/>
  <c r="AL58" i="31"/>
  <c r="AL56" i="31"/>
  <c r="AM55" i="31"/>
  <c r="AL54" i="31"/>
  <c r="AL52" i="31"/>
  <c r="AM51" i="31"/>
  <c r="AM50" i="31"/>
  <c r="AL50" i="31"/>
  <c r="AL49" i="31"/>
  <c r="AL48" i="31"/>
  <c r="AM47" i="31"/>
  <c r="AL46" i="31"/>
  <c r="AL45" i="31"/>
  <c r="AL44" i="31"/>
  <c r="AL43" i="31"/>
  <c r="AL42" i="31"/>
  <c r="AL41" i="31"/>
  <c r="AL40" i="31"/>
  <c r="AL39" i="31"/>
  <c r="AL38" i="31"/>
  <c r="AJ37" i="31"/>
  <c r="AL36" i="31"/>
  <c r="AL35" i="31"/>
  <c r="AL34" i="31"/>
  <c r="AL33" i="31"/>
  <c r="AL32" i="31"/>
  <c r="AL31" i="31"/>
  <c r="AL30" i="31"/>
  <c r="AL29" i="31"/>
  <c r="AI28" i="31"/>
  <c r="AL28" i="31"/>
  <c r="AL27" i="31"/>
  <c r="AL26" i="31"/>
  <c r="AL25" i="31"/>
  <c r="AL24" i="31"/>
  <c r="AL23" i="31"/>
  <c r="AL22" i="31"/>
  <c r="AJ21" i="31"/>
  <c r="AL20" i="31"/>
  <c r="AL19" i="31"/>
  <c r="AL18" i="31"/>
  <c r="AL17" i="31"/>
  <c r="AL16" i="31"/>
  <c r="AL15" i="31"/>
  <c r="AL14" i="31"/>
  <c r="AL13" i="31"/>
  <c r="AL12" i="31"/>
  <c r="AL11" i="31"/>
  <c r="AL10" i="31"/>
  <c r="AL9" i="31"/>
  <c r="AL8" i="31"/>
  <c r="AL7" i="31"/>
  <c r="AL6" i="31"/>
  <c r="AL5" i="31"/>
  <c r="AL4" i="31"/>
  <c r="AI3" i="3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AM63" i="30"/>
  <c r="AL62" i="30"/>
  <c r="AK61" i="30"/>
  <c r="AL60" i="30"/>
  <c r="AM59" i="30"/>
  <c r="AL58" i="30"/>
  <c r="AL56" i="30"/>
  <c r="AM55" i="30"/>
  <c r="AL54" i="30"/>
  <c r="AL52" i="30"/>
  <c r="AM51" i="30"/>
  <c r="AL50" i="30"/>
  <c r="AL49" i="30"/>
  <c r="AL48" i="30"/>
  <c r="AM47" i="30"/>
  <c r="AL46" i="30"/>
  <c r="AL44" i="30"/>
  <c r="AM43" i="30"/>
  <c r="AL42" i="30"/>
  <c r="AL41" i="30"/>
  <c r="AL40" i="30"/>
  <c r="AM39" i="30"/>
  <c r="AM38" i="30"/>
  <c r="AL38" i="30"/>
  <c r="AL36" i="30"/>
  <c r="AM35" i="30"/>
  <c r="AL34" i="30"/>
  <c r="AL33" i="30"/>
  <c r="AL32" i="30"/>
  <c r="AM31" i="30"/>
  <c r="AL30" i="30"/>
  <c r="AL28" i="30"/>
  <c r="AM27" i="30"/>
  <c r="AL26" i="30"/>
  <c r="AL25" i="30"/>
  <c r="AL24" i="30"/>
  <c r="AM23" i="30"/>
  <c r="AL22" i="30"/>
  <c r="AL20" i="30"/>
  <c r="AM19" i="30"/>
  <c r="AL18" i="30"/>
  <c r="AL17" i="30"/>
  <c r="AL16" i="30"/>
  <c r="AM15" i="30"/>
  <c r="AL14" i="30"/>
  <c r="AL13" i="30"/>
  <c r="AL12" i="30"/>
  <c r="AL11" i="30"/>
  <c r="AJ11" i="30"/>
  <c r="AL10" i="30"/>
  <c r="AL8" i="30"/>
  <c r="AL7" i="30"/>
  <c r="AL6" i="30"/>
  <c r="AL5" i="30"/>
  <c r="AL4" i="30"/>
  <c r="AI3" i="30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N24" i="5" l="1"/>
  <c r="N26" i="5"/>
  <c r="N20" i="5"/>
  <c r="N16" i="5"/>
  <c r="N10" i="5"/>
  <c r="N12" i="5"/>
  <c r="N14" i="5"/>
  <c r="JO10" i="41"/>
  <c r="G12" i="5"/>
  <c r="IG5" i="41"/>
  <c r="F7" i="5"/>
  <c r="N8" i="5"/>
  <c r="K5" i="5"/>
  <c r="L4" i="5"/>
  <c r="DA28" i="41"/>
  <c r="D17" i="165"/>
  <c r="A16" i="38"/>
  <c r="B18" i="5"/>
  <c r="A16" i="39"/>
  <c r="A16" i="37"/>
  <c r="A16" i="36"/>
  <c r="A16" i="35"/>
  <c r="A16" i="30"/>
  <c r="A16" i="29"/>
  <c r="A16" i="34"/>
  <c r="A16" i="33"/>
  <c r="A16" i="32"/>
  <c r="A16" i="31"/>
  <c r="K32" i="15"/>
  <c r="P32" i="15"/>
  <c r="AK10" i="31"/>
  <c r="AK60" i="32"/>
  <c r="AJ16" i="33"/>
  <c r="AI44" i="33"/>
  <c r="AJ36" i="34"/>
  <c r="AJ39" i="34"/>
  <c r="AI62" i="35"/>
  <c r="AJ11" i="36"/>
  <c r="AI38" i="36"/>
  <c r="AJ28" i="37"/>
  <c r="AJ31" i="39"/>
  <c r="AI24" i="30"/>
  <c r="AK12" i="31"/>
  <c r="AK8" i="32"/>
  <c r="AM62" i="32"/>
  <c r="AJ15" i="33"/>
  <c r="AI22" i="33"/>
  <c r="AK46" i="33"/>
  <c r="AI16" i="34"/>
  <c r="AJ35" i="34"/>
  <c r="AK36" i="34"/>
  <c r="AK20" i="35"/>
  <c r="AK28" i="37"/>
  <c r="AJ47" i="33"/>
  <c r="AI54" i="33"/>
  <c r="AK34" i="34"/>
  <c r="AI14" i="30"/>
  <c r="AM34" i="30"/>
  <c r="AM46" i="30"/>
  <c r="AK8" i="31"/>
  <c r="AJ11" i="31"/>
  <c r="AK22" i="31"/>
  <c r="AL37" i="31"/>
  <c r="AM58" i="31"/>
  <c r="AJ5" i="32"/>
  <c r="AK26" i="32"/>
  <c r="AI40" i="32"/>
  <c r="AK52" i="32"/>
  <c r="AK6" i="33"/>
  <c r="AJ11" i="33"/>
  <c r="AI14" i="33"/>
  <c r="AM46" i="33"/>
  <c r="AI62" i="33"/>
  <c r="AM30" i="34"/>
  <c r="AM34" i="34"/>
  <c r="AJ48" i="35"/>
  <c r="AI14" i="36"/>
  <c r="AJ26" i="36"/>
  <c r="AK62" i="36"/>
  <c r="AI12" i="37"/>
  <c r="AJ27" i="37"/>
  <c r="AI40" i="37"/>
  <c r="AI16" i="30"/>
  <c r="AJ43" i="30"/>
  <c r="AI52" i="30"/>
  <c r="AI34" i="32"/>
  <c r="AJ40" i="32"/>
  <c r="AM54" i="32"/>
  <c r="AI10" i="33"/>
  <c r="AK10" i="34"/>
  <c r="AJ27" i="34"/>
  <c r="AK32" i="34"/>
  <c r="AI44" i="34"/>
  <c r="AK14" i="35"/>
  <c r="AI50" i="35"/>
  <c r="AI13" i="36"/>
  <c r="AJ14" i="36"/>
  <c r="AK23" i="36"/>
  <c r="AK32" i="36"/>
  <c r="AJ51" i="36"/>
  <c r="AI16" i="37"/>
  <c r="AI36" i="37"/>
  <c r="AI44" i="37"/>
  <c r="AI26" i="38"/>
  <c r="KW26" i="41" s="1"/>
  <c r="AI27" i="38"/>
  <c r="KW27" i="41" s="1"/>
  <c r="AI31" i="38"/>
  <c r="KW31" i="41" s="1"/>
  <c r="AJ32" i="38"/>
  <c r="AI35" i="38"/>
  <c r="AJ40" i="38"/>
  <c r="AI63" i="38"/>
  <c r="AK16" i="30"/>
  <c r="AK40" i="30"/>
  <c r="AI56" i="30"/>
  <c r="AK34" i="32"/>
  <c r="AK40" i="32"/>
  <c r="AK12" i="36"/>
  <c r="AJ36" i="37"/>
  <c r="AJ44" i="37"/>
  <c r="AM23" i="38"/>
  <c r="O25" i="5" s="1"/>
  <c r="AM26" i="38"/>
  <c r="AJ27" i="38"/>
  <c r="AI30" i="38"/>
  <c r="KW30" i="41" s="1"/>
  <c r="AM31" i="38"/>
  <c r="AI34" i="38"/>
  <c r="AI39" i="38"/>
  <c r="AJ52" i="38"/>
  <c r="AJ4" i="30"/>
  <c r="AM14" i="30"/>
  <c r="AI20" i="30"/>
  <c r="AI48" i="30"/>
  <c r="AI60" i="30"/>
  <c r="AK24" i="31"/>
  <c r="AJ27" i="31"/>
  <c r="AK28" i="31"/>
  <c r="AM54" i="31"/>
  <c r="AJ4" i="32"/>
  <c r="AK20" i="32"/>
  <c r="AK28" i="32"/>
  <c r="AM58" i="32"/>
  <c r="AI8" i="33"/>
  <c r="AK10" i="33"/>
  <c r="AI24" i="33"/>
  <c r="AJ27" i="33"/>
  <c r="AI40" i="33"/>
  <c r="AJ43" i="33"/>
  <c r="AJ44" i="33"/>
  <c r="AI56" i="33"/>
  <c r="AL5" i="34"/>
  <c r="AI8" i="34"/>
  <c r="AI12" i="34"/>
  <c r="AM26" i="34"/>
  <c r="AI46" i="34"/>
  <c r="AJ8" i="35"/>
  <c r="AJ11" i="35"/>
  <c r="AJ16" i="35"/>
  <c r="AI34" i="35"/>
  <c r="AK38" i="35"/>
  <c r="AJ44" i="35"/>
  <c r="AM50" i="35"/>
  <c r="AM58" i="35"/>
  <c r="AI6" i="36"/>
  <c r="AI33" i="36"/>
  <c r="IG33" i="41" s="1"/>
  <c r="AK50" i="36"/>
  <c r="AK51" i="36"/>
  <c r="AI8" i="37"/>
  <c r="AK26" i="37"/>
  <c r="AJ32" i="37"/>
  <c r="AK38" i="37"/>
  <c r="AJ39" i="37"/>
  <c r="AJ40" i="37"/>
  <c r="AI48" i="37"/>
  <c r="AJ8" i="38"/>
  <c r="AJ19" i="38"/>
  <c r="AI22" i="38"/>
  <c r="AI44" i="38"/>
  <c r="AI48" i="38"/>
  <c r="AI51" i="38"/>
  <c r="AI62" i="38"/>
  <c r="AK48" i="30"/>
  <c r="AI12" i="31"/>
  <c r="AK26" i="31"/>
  <c r="AK24" i="32"/>
  <c r="AJ27" i="32"/>
  <c r="AJ32" i="32"/>
  <c r="AI38" i="32"/>
  <c r="AJ8" i="33"/>
  <c r="AI16" i="33"/>
  <c r="AI42" i="33"/>
  <c r="AK44" i="33"/>
  <c r="AJ48" i="33"/>
  <c r="AJ7" i="34"/>
  <c r="AJ8" i="34"/>
  <c r="AK14" i="34"/>
  <c r="AI34" i="34"/>
  <c r="AI36" i="34"/>
  <c r="AI42" i="34"/>
  <c r="AI48" i="34"/>
  <c r="AJ27" i="35"/>
  <c r="AI36" i="35"/>
  <c r="AM38" i="35"/>
  <c r="AJ43" i="35"/>
  <c r="AK46" i="35"/>
  <c r="AI54" i="35"/>
  <c r="AJ6" i="36"/>
  <c r="AM38" i="37"/>
  <c r="AK40" i="37"/>
  <c r="AJ48" i="37"/>
  <c r="AI7" i="38"/>
  <c r="AM18" i="38"/>
  <c r="AM19" i="38"/>
  <c r="O21" i="5" s="1"/>
  <c r="AJ43" i="38"/>
  <c r="AJ44" i="38"/>
  <c r="AK48" i="38"/>
  <c r="AJ15" i="39"/>
  <c r="AI30" i="39"/>
  <c r="AK12" i="30"/>
  <c r="AJ16" i="30"/>
  <c r="AK34" i="30"/>
  <c r="AJ35" i="30"/>
  <c r="AJ40" i="30"/>
  <c r="AI46" i="30"/>
  <c r="AM62" i="31"/>
  <c r="AI8" i="32"/>
  <c r="AK8" i="34"/>
  <c r="AJ48" i="34"/>
  <c r="AK24" i="35"/>
  <c r="AJ36" i="35"/>
  <c r="AM54" i="35"/>
  <c r="AM62" i="35"/>
  <c r="AK6" i="36"/>
  <c r="AK11" i="36"/>
  <c r="AL13" i="36"/>
  <c r="AJ23" i="36"/>
  <c r="AI26" i="36"/>
  <c r="IG26" i="41" s="1"/>
  <c r="AJ31" i="36"/>
  <c r="AJ63" i="36"/>
  <c r="AI4" i="37"/>
  <c r="AK44" i="38"/>
  <c r="AK15" i="39"/>
  <c r="AJ30" i="39"/>
  <c r="AI62" i="39"/>
  <c r="AK30" i="39"/>
  <c r="AJ62" i="39"/>
  <c r="AK4" i="30"/>
  <c r="AI18" i="30"/>
  <c r="AJ36" i="30"/>
  <c r="AI42" i="30"/>
  <c r="AI44" i="30"/>
  <c r="AK46" i="30"/>
  <c r="AJ47" i="30"/>
  <c r="AJ48" i="30"/>
  <c r="AI54" i="30"/>
  <c r="AI62" i="30"/>
  <c r="AJ5" i="31"/>
  <c r="AK6" i="31"/>
  <c r="AM10" i="31"/>
  <c r="AJ12" i="31"/>
  <c r="AL21" i="31"/>
  <c r="AM22" i="31"/>
  <c r="AM26" i="31"/>
  <c r="AJ28" i="31"/>
  <c r="AK38" i="31"/>
  <c r="AK42" i="31"/>
  <c r="AJ43" i="31"/>
  <c r="AI44" i="31"/>
  <c r="AK52" i="31"/>
  <c r="AK60" i="31"/>
  <c r="AK4" i="32"/>
  <c r="AJ8" i="32"/>
  <c r="AM22" i="32"/>
  <c r="AM26" i="32"/>
  <c r="AK30" i="32"/>
  <c r="AJ31" i="32"/>
  <c r="AK32" i="32"/>
  <c r="AI36" i="32"/>
  <c r="AK38" i="32"/>
  <c r="AK56" i="32"/>
  <c r="AI4" i="33"/>
  <c r="AK8" i="33"/>
  <c r="AK14" i="33"/>
  <c r="AI18" i="33"/>
  <c r="AJ31" i="33"/>
  <c r="AI34" i="33"/>
  <c r="AI36" i="33"/>
  <c r="AK38" i="33"/>
  <c r="AJ39" i="33"/>
  <c r="AJ40" i="33"/>
  <c r="AK42" i="33"/>
  <c r="AI50" i="33"/>
  <c r="AI58" i="33"/>
  <c r="AJ12" i="34"/>
  <c r="AJ16" i="34"/>
  <c r="AK28" i="34"/>
  <c r="AJ31" i="34"/>
  <c r="AI38" i="34"/>
  <c r="AI40" i="34"/>
  <c r="AK42" i="34"/>
  <c r="AK46" i="34"/>
  <c r="AI4" i="35"/>
  <c r="AK8" i="35"/>
  <c r="AJ12" i="35"/>
  <c r="AJ15" i="35"/>
  <c r="AI18" i="35"/>
  <c r="AI22" i="35"/>
  <c r="AJ31" i="35"/>
  <c r="AK34" i="35"/>
  <c r="AK36" i="35"/>
  <c r="AI40" i="35"/>
  <c r="AK42" i="35"/>
  <c r="AI52" i="35"/>
  <c r="AI56" i="35"/>
  <c r="AI60" i="35"/>
  <c r="AK14" i="36"/>
  <c r="AJ19" i="36"/>
  <c r="AK26" i="36"/>
  <c r="AK31" i="36"/>
  <c r="AL33" i="36"/>
  <c r="AI34" i="36"/>
  <c r="AJ38" i="36"/>
  <c r="AJ43" i="36"/>
  <c r="AK44" i="36"/>
  <c r="AI45" i="36"/>
  <c r="AI46" i="36"/>
  <c r="AJ55" i="36"/>
  <c r="AI58" i="36"/>
  <c r="AK6" i="37"/>
  <c r="AJ7" i="37"/>
  <c r="AJ8" i="37"/>
  <c r="AI14" i="37"/>
  <c r="AM26" i="37"/>
  <c r="AK30" i="37"/>
  <c r="AJ31" i="37"/>
  <c r="AK32" i="37"/>
  <c r="AM34" i="37"/>
  <c r="AK36" i="37"/>
  <c r="AI42" i="37"/>
  <c r="AI46" i="37"/>
  <c r="AM7" i="38"/>
  <c r="O9" i="5" s="1"/>
  <c r="AI10" i="38"/>
  <c r="AI11" i="38"/>
  <c r="AI15" i="38"/>
  <c r="AJ16" i="38"/>
  <c r="AM34" i="38"/>
  <c r="AJ35" i="38"/>
  <c r="AI38" i="38"/>
  <c r="AM39" i="38"/>
  <c r="AM42" i="38"/>
  <c r="AI50" i="38"/>
  <c r="AM51" i="38"/>
  <c r="AI54" i="38"/>
  <c r="AI55" i="38"/>
  <c r="AJ11" i="39"/>
  <c r="AK12" i="39"/>
  <c r="AI13" i="39"/>
  <c r="AI14" i="39"/>
  <c r="AI18" i="39"/>
  <c r="AJ23" i="39"/>
  <c r="AK24" i="39"/>
  <c r="AI25" i="39"/>
  <c r="AI26" i="39"/>
  <c r="AJ47" i="39"/>
  <c r="AJ63" i="39"/>
  <c r="AJ36" i="32"/>
  <c r="AM38" i="32"/>
  <c r="AI12" i="33"/>
  <c r="AI20" i="33"/>
  <c r="AK34" i="33"/>
  <c r="AJ35" i="33"/>
  <c r="AJ36" i="33"/>
  <c r="AM38" i="33"/>
  <c r="AK40" i="33"/>
  <c r="AI46" i="33"/>
  <c r="AI48" i="33"/>
  <c r="AI52" i="33"/>
  <c r="AI60" i="33"/>
  <c r="AI10" i="34"/>
  <c r="AI14" i="34"/>
  <c r="AK38" i="34"/>
  <c r="AJ40" i="34"/>
  <c r="AK4" i="35"/>
  <c r="AM18" i="35"/>
  <c r="AM22" i="35"/>
  <c r="AM34" i="35"/>
  <c r="AJ40" i="35"/>
  <c r="AK52" i="35"/>
  <c r="AK56" i="35"/>
  <c r="AK60" i="35"/>
  <c r="AK19" i="36"/>
  <c r="AJ34" i="36"/>
  <c r="AK38" i="36"/>
  <c r="AK43" i="36"/>
  <c r="AL45" i="36"/>
  <c r="AJ46" i="36"/>
  <c r="AK55" i="36"/>
  <c r="AJ58" i="36"/>
  <c r="AM6" i="37"/>
  <c r="AK8" i="37"/>
  <c r="AM30" i="37"/>
  <c r="AK42" i="37"/>
  <c r="AK46" i="37"/>
  <c r="AM10" i="38"/>
  <c r="AJ11" i="38"/>
  <c r="AI14" i="38"/>
  <c r="AM15" i="38"/>
  <c r="O17" i="5" s="1"/>
  <c r="AI18" i="38"/>
  <c r="AI19" i="38"/>
  <c r="AI23" i="38"/>
  <c r="AJ24" i="38"/>
  <c r="AM35" i="38"/>
  <c r="AM54" i="38"/>
  <c r="AJ55" i="38"/>
  <c r="AI60" i="38"/>
  <c r="AK11" i="39"/>
  <c r="AL13" i="39"/>
  <c r="AJ18" i="39"/>
  <c r="AK23" i="39"/>
  <c r="AL25" i="39"/>
  <c r="AJ26" i="39"/>
  <c r="AJ35" i="39"/>
  <c r="AI38" i="39"/>
  <c r="AJ43" i="39"/>
  <c r="AK44" i="39"/>
  <c r="AI45" i="39"/>
  <c r="AI46" i="39"/>
  <c r="AK47" i="39"/>
  <c r="AI50" i="39"/>
  <c r="AJ55" i="39"/>
  <c r="AK56" i="39"/>
  <c r="AI57" i="39"/>
  <c r="AI58" i="39"/>
  <c r="AK62" i="39"/>
  <c r="AK36" i="30"/>
  <c r="AK42" i="30"/>
  <c r="AJ44" i="30"/>
  <c r="AM38" i="31"/>
  <c r="AM42" i="31"/>
  <c r="AJ44" i="31"/>
  <c r="AM30" i="32"/>
  <c r="AI4" i="30"/>
  <c r="AJ12" i="30"/>
  <c r="AJ13" i="30"/>
  <c r="AK14" i="30"/>
  <c r="AJ15" i="30"/>
  <c r="AI22" i="30"/>
  <c r="AK38" i="30"/>
  <c r="AJ39" i="30"/>
  <c r="AM42" i="30"/>
  <c r="AK44" i="30"/>
  <c r="AI50" i="30"/>
  <c r="AI58" i="30"/>
  <c r="AM36" i="31"/>
  <c r="AK40" i="31"/>
  <c r="AK44" i="31"/>
  <c r="AK56" i="31"/>
  <c r="AK6" i="32"/>
  <c r="AM18" i="32"/>
  <c r="AJ28" i="32"/>
  <c r="AK36" i="32"/>
  <c r="AM34" i="33"/>
  <c r="AK36" i="33"/>
  <c r="AM38" i="34"/>
  <c r="AK40" i="34"/>
  <c r="AI8" i="35"/>
  <c r="AK10" i="35"/>
  <c r="AI20" i="35"/>
  <c r="AI24" i="35"/>
  <c r="AK40" i="35"/>
  <c r="AJ47" i="35"/>
  <c r="AK46" i="36"/>
  <c r="AK58" i="36"/>
  <c r="AM11" i="38"/>
  <c r="O13" i="5" s="1"/>
  <c r="AM55" i="38"/>
  <c r="AK60" i="38"/>
  <c r="AK35" i="39"/>
  <c r="AJ38" i="39"/>
  <c r="AK43" i="39"/>
  <c r="AL45" i="39"/>
  <c r="AJ50" i="39"/>
  <c r="AK55" i="39"/>
  <c r="AL57" i="39"/>
  <c r="AJ58" i="39"/>
  <c r="AM6" i="31"/>
  <c r="AM6" i="33"/>
  <c r="AI6" i="34"/>
  <c r="AI6" i="35"/>
  <c r="AI6" i="39"/>
  <c r="AK6" i="34"/>
  <c r="AK6" i="35"/>
  <c r="AI6" i="37"/>
  <c r="AJ6" i="39"/>
  <c r="AI6" i="31"/>
  <c r="AI6" i="32"/>
  <c r="AI6" i="33"/>
  <c r="AM6" i="34"/>
  <c r="AM6" i="35"/>
  <c r="AM10" i="39"/>
  <c r="AM22" i="39"/>
  <c r="AM34" i="39"/>
  <c r="AM42" i="39"/>
  <c r="AM54" i="39"/>
  <c r="AK6" i="39"/>
  <c r="AJ7" i="39"/>
  <c r="AK8" i="39"/>
  <c r="AI9" i="39"/>
  <c r="AI10" i="39"/>
  <c r="AJ14" i="39"/>
  <c r="AK18" i="39"/>
  <c r="AJ19" i="39"/>
  <c r="AI22" i="39"/>
  <c r="AK26" i="39"/>
  <c r="AJ27" i="39"/>
  <c r="AK28" i="39"/>
  <c r="AI29" i="39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AI6" i="38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AK12" i="38"/>
  <c r="AM14" i="38"/>
  <c r="AJ15" i="38"/>
  <c r="AI16" i="38"/>
  <c r="AK20" i="38"/>
  <c r="AM22" i="38"/>
  <c r="AJ23" i="38"/>
  <c r="AI24" i="38"/>
  <c r="AK28" i="38"/>
  <c r="AM30" i="38"/>
  <c r="AJ31" i="38"/>
  <c r="AI32" i="38"/>
  <c r="KW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AK8" i="38"/>
  <c r="AI12" i="38"/>
  <c r="AK16" i="38"/>
  <c r="AI20" i="38"/>
  <c r="AK24" i="38"/>
  <c r="AI28" i="38"/>
  <c r="KW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G3" i="42"/>
  <c r="AK4" i="37"/>
  <c r="AK10" i="37"/>
  <c r="AJ11" i="37"/>
  <c r="AJ12" i="37"/>
  <c r="AK14" i="37"/>
  <c r="AJ15" i="37"/>
  <c r="AJ16" i="37"/>
  <c r="AI18" i="37"/>
  <c r="AI20" i="37"/>
  <c r="AI22" i="37"/>
  <c r="AI24" i="37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JO26" i="41" s="1"/>
  <c r="AI28" i="37"/>
  <c r="JO28" i="41" s="1"/>
  <c r="AI30" i="37"/>
  <c r="JO30" i="41" s="1"/>
  <c r="AI32" i="37"/>
  <c r="JO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N18" i="5" s="1"/>
  <c r="AL17" i="36"/>
  <c r="N19" i="5" s="1"/>
  <c r="AI18" i="36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AJ15" i="36"/>
  <c r="AI17" i="36"/>
  <c r="AM18" i="36"/>
  <c r="AI22" i="36"/>
  <c r="AJ27" i="36"/>
  <c r="AI29" i="36"/>
  <c r="IG29" i="41" s="1"/>
  <c r="AI30" i="36"/>
  <c r="IG30" i="41" s="1"/>
  <c r="AJ39" i="36"/>
  <c r="AI42" i="36"/>
  <c r="AJ47" i="36"/>
  <c r="AI49" i="36"/>
  <c r="AM50" i="36"/>
  <c r="AI54" i="36"/>
  <c r="AJ59" i="36"/>
  <c r="AK60" i="36"/>
  <c r="AM62" i="36"/>
  <c r="F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GY26" i="41" s="1"/>
  <c r="AI28" i="35"/>
  <c r="GY28" i="41" s="1"/>
  <c r="AI30" i="35"/>
  <c r="GY30" i="41" s="1"/>
  <c r="AI32" i="35"/>
  <c r="GY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E3" i="42"/>
  <c r="AJ4" i="35"/>
  <c r="AJ7" i="35"/>
  <c r="AI10" i="35"/>
  <c r="AI12" i="35"/>
  <c r="AI14" i="35"/>
  <c r="AI16" i="35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AJ11" i="34"/>
  <c r="AJ15" i="34"/>
  <c r="AI18" i="34"/>
  <c r="AI20" i="34"/>
  <c r="AI22" i="34"/>
  <c r="AI24" i="34"/>
  <c r="AM28" i="34"/>
  <c r="AM32" i="34"/>
  <c r="AJ43" i="34"/>
  <c r="AJ47" i="34"/>
  <c r="AI50" i="34"/>
  <c r="AI52" i="34"/>
  <c r="AI54" i="34"/>
  <c r="AI56" i="34"/>
  <c r="AI58" i="34"/>
  <c r="AI60" i="34"/>
  <c r="AI62" i="34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FQ26" i="41" s="1"/>
  <c r="AI28" i="34"/>
  <c r="FQ28" i="41" s="1"/>
  <c r="AI30" i="34"/>
  <c r="FQ30" i="41" s="1"/>
  <c r="AI32" i="34"/>
  <c r="FQ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ME26" i="41" s="1"/>
  <c r="AI28" i="33"/>
  <c r="ME28" i="41" s="1"/>
  <c r="AI30" i="33"/>
  <c r="ME30" i="41" s="1"/>
  <c r="AI32" i="33"/>
  <c r="ME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C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AI12" i="32"/>
  <c r="AI14" i="32"/>
  <c r="AI16" i="32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AM6" i="32"/>
  <c r="AK10" i="32"/>
  <c r="AJ11" i="32"/>
  <c r="AJ12" i="32"/>
  <c r="AK14" i="32"/>
  <c r="AJ15" i="32"/>
  <c r="AJ16" i="32"/>
  <c r="AI18" i="32"/>
  <c r="AI20" i="32"/>
  <c r="AI22" i="32"/>
  <c r="AI24" i="32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AI28" i="32"/>
  <c r="AI30" i="32"/>
  <c r="AI32" i="32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AM8" i="31"/>
  <c r="AI14" i="31"/>
  <c r="AI16" i="31"/>
  <c r="AI18" i="31"/>
  <c r="AI20" i="31"/>
  <c r="AM24" i="31"/>
  <c r="AI30" i="31"/>
  <c r="AI32" i="31"/>
  <c r="AI34" i="31"/>
  <c r="AI36" i="31"/>
  <c r="AM40" i="31"/>
  <c r="AI46" i="31"/>
  <c r="AI48" i="31"/>
  <c r="AM52" i="31"/>
  <c r="AM56" i="31"/>
  <c r="AM60" i="31"/>
  <c r="AJ4" i="31"/>
  <c r="AI8" i="31"/>
  <c r="AJ13" i="31"/>
  <c r="AK14" i="31"/>
  <c r="AJ16" i="31"/>
  <c r="AK18" i="31"/>
  <c r="AJ19" i="31"/>
  <c r="AJ20" i="31"/>
  <c r="AI24" i="3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AM12" i="31"/>
  <c r="AM14" i="31"/>
  <c r="AK16" i="31"/>
  <c r="AM18" i="31"/>
  <c r="AK20" i="31"/>
  <c r="AI22" i="31"/>
  <c r="AJ24" i="31"/>
  <c r="AI26" i="3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AI8" i="30"/>
  <c r="AI10" i="30"/>
  <c r="AM12" i="30"/>
  <c r="AK18" i="30"/>
  <c r="AJ19" i="30"/>
  <c r="AJ20" i="30"/>
  <c r="AK22" i="30"/>
  <c r="AJ23" i="30"/>
  <c r="AJ24" i="30"/>
  <c r="AI26" i="30"/>
  <c r="AI28" i="30"/>
  <c r="AI30" i="30"/>
  <c r="AI32" i="30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AM8" i="30"/>
  <c r="AM28" i="30"/>
  <c r="AM32" i="30"/>
  <c r="AI4" i="39"/>
  <c r="AM4" i="39"/>
  <c r="AJ20" i="39"/>
  <c r="AM20" i="39"/>
  <c r="AI20" i="39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J16" i="39"/>
  <c r="AM16" i="39"/>
  <c r="AI16" i="39"/>
  <c r="AK17" i="39"/>
  <c r="AJ17" i="39"/>
  <c r="AK20" i="39"/>
  <c r="AI21" i="39"/>
  <c r="AJ32" i="39"/>
  <c r="AM32" i="39"/>
  <c r="AI32" i="39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AK13" i="39"/>
  <c r="AJ13" i="39"/>
  <c r="AK16" i="39"/>
  <c r="AI17" i="39"/>
  <c r="AL20" i="39"/>
  <c r="AL21" i="39"/>
  <c r="AJ28" i="39"/>
  <c r="AM28" i="39"/>
  <c r="AI28" i="39"/>
  <c r="AK29" i="39"/>
  <c r="AJ29" i="39"/>
  <c r="AK32" i="39"/>
  <c r="AI33" i="39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AM5" i="39"/>
  <c r="AJ8" i="39"/>
  <c r="AM8" i="39"/>
  <c r="AI8" i="39"/>
  <c r="AK9" i="39"/>
  <c r="AJ9" i="39"/>
  <c r="AL16" i="39"/>
  <c r="AL17" i="39"/>
  <c r="AM21" i="39"/>
  <c r="AJ24" i="39"/>
  <c r="AM24" i="39"/>
  <c r="AI24" i="39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AI11" i="39"/>
  <c r="AI15" i="39"/>
  <c r="AI19" i="39"/>
  <c r="AI23" i="39"/>
  <c r="AI27" i="39"/>
  <c r="AI31" i="39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AK17" i="38"/>
  <c r="AJ17" i="38"/>
  <c r="AM17" i="38"/>
  <c r="AI17" i="38"/>
  <c r="AK25" i="38"/>
  <c r="AJ25" i="38"/>
  <c r="AM25" i="38"/>
  <c r="AI25" i="38"/>
  <c r="AK33" i="38"/>
  <c r="AJ33" i="38"/>
  <c r="AM33" i="38"/>
  <c r="AI33" i="38"/>
  <c r="KW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AK13" i="38"/>
  <c r="AJ13" i="38"/>
  <c r="AM13" i="38"/>
  <c r="AI13" i="38"/>
  <c r="AK21" i="38"/>
  <c r="AJ21" i="38"/>
  <c r="AM21" i="38"/>
  <c r="AI21" i="38"/>
  <c r="AK29" i="38"/>
  <c r="AJ29" i="38"/>
  <c r="AM29" i="38"/>
  <c r="AI29" i="38"/>
  <c r="KW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AK29" i="37"/>
  <c r="AJ29" i="37"/>
  <c r="AM29" i="37"/>
  <c r="AI29" i="37"/>
  <c r="JO29" i="41" s="1"/>
  <c r="AK45" i="37"/>
  <c r="AJ45" i="37"/>
  <c r="AM45" i="37"/>
  <c r="AI45" i="37"/>
  <c r="AL13" i="37"/>
  <c r="AK17" i="37"/>
  <c r="AJ17" i="37"/>
  <c r="AM17" i="37"/>
  <c r="AI17" i="37"/>
  <c r="AL29" i="37"/>
  <c r="AK33" i="37"/>
  <c r="AJ33" i="37"/>
  <c r="AM33" i="37"/>
  <c r="AI33" i="37"/>
  <c r="JO33" i="41" s="1"/>
  <c r="AL45" i="37"/>
  <c r="AK49" i="37"/>
  <c r="AJ49" i="37"/>
  <c r="AM49" i="37"/>
  <c r="AI49" i="37"/>
  <c r="AK21" i="37"/>
  <c r="AJ21" i="37"/>
  <c r="AM21" i="37"/>
  <c r="AI21" i="37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AL5" i="37"/>
  <c r="AK9" i="37"/>
  <c r="AJ9" i="37"/>
  <c r="AM9" i="37"/>
  <c r="AI9" i="37"/>
  <c r="AL21" i="37"/>
  <c r="AK25" i="37"/>
  <c r="AJ25" i="37"/>
  <c r="AM25" i="37"/>
  <c r="AI25" i="37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AI11" i="37"/>
  <c r="AI15" i="37"/>
  <c r="AI19" i="37"/>
  <c r="AI23" i="37"/>
  <c r="AI27" i="37"/>
  <c r="JO27" i="41" s="1"/>
  <c r="AI31" i="37"/>
  <c r="JO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AK21" i="36"/>
  <c r="AJ21" i="36"/>
  <c r="AK24" i="36"/>
  <c r="AI25" i="36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N11" i="5" s="1"/>
  <c r="AJ16" i="36"/>
  <c r="AM16" i="36"/>
  <c r="AI16" i="36"/>
  <c r="AK17" i="36"/>
  <c r="AJ17" i="36"/>
  <c r="AK20" i="36"/>
  <c r="AI21" i="36"/>
  <c r="AL25" i="36"/>
  <c r="N27" i="5" s="1"/>
  <c r="AJ32" i="36"/>
  <c r="AM32" i="36"/>
  <c r="AI32" i="36"/>
  <c r="IG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AJ24" i="36"/>
  <c r="AM24" i="36"/>
  <c r="AI24" i="36"/>
  <c r="AK41" i="36"/>
  <c r="AJ41" i="36"/>
  <c r="AJ56" i="36"/>
  <c r="AM56" i="36"/>
  <c r="AI56" i="36"/>
  <c r="AJ4" i="36"/>
  <c r="AM4" i="36"/>
  <c r="AI4" i="36"/>
  <c r="AK5" i="36"/>
  <c r="AJ5" i="36"/>
  <c r="AI9" i="36"/>
  <c r="AL4" i="36"/>
  <c r="N6" i="5" s="1"/>
  <c r="AL5" i="36"/>
  <c r="AM9" i="36"/>
  <c r="AJ12" i="36"/>
  <c r="AM12" i="36"/>
  <c r="AI12" i="36"/>
  <c r="AK13" i="36"/>
  <c r="AJ13" i="36"/>
  <c r="AL20" i="36"/>
  <c r="N22" i="5" s="1"/>
  <c r="AL21" i="36"/>
  <c r="AM25" i="36"/>
  <c r="AJ28" i="36"/>
  <c r="AM28" i="36"/>
  <c r="AI28" i="36"/>
  <c r="IG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AI11" i="36"/>
  <c r="AI15" i="36"/>
  <c r="AI19" i="36"/>
  <c r="AI23" i="36"/>
  <c r="AI27" i="36"/>
  <c r="IG27" i="41" s="1"/>
  <c r="AI31" i="36"/>
  <c r="IG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AK29" i="35"/>
  <c r="AJ29" i="35"/>
  <c r="AM29" i="35"/>
  <c r="AI29" i="35"/>
  <c r="GY29" i="41" s="1"/>
  <c r="AK45" i="35"/>
  <c r="AJ45" i="35"/>
  <c r="AM45" i="35"/>
  <c r="AI45" i="35"/>
  <c r="AL13" i="35"/>
  <c r="AK17" i="35"/>
  <c r="AJ17" i="35"/>
  <c r="AM17" i="35"/>
  <c r="AI17" i="35"/>
  <c r="AL29" i="35"/>
  <c r="AK33" i="35"/>
  <c r="AJ33" i="35"/>
  <c r="AM33" i="35"/>
  <c r="AI33" i="35"/>
  <c r="GY33" i="41" s="1"/>
  <c r="AL45" i="35"/>
  <c r="AK49" i="35"/>
  <c r="AJ49" i="35"/>
  <c r="AM49" i="35"/>
  <c r="AI49" i="35"/>
  <c r="AK21" i="35"/>
  <c r="AJ21" i="35"/>
  <c r="AM21" i="35"/>
  <c r="AI21" i="35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AL5" i="35"/>
  <c r="AK9" i="35"/>
  <c r="AJ9" i="35"/>
  <c r="AM9" i="35"/>
  <c r="AI9" i="35"/>
  <c r="AL21" i="35"/>
  <c r="AK25" i="35"/>
  <c r="AJ25" i="35"/>
  <c r="AM25" i="35"/>
  <c r="AI25" i="35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AI11" i="35"/>
  <c r="AI15" i="35"/>
  <c r="AI19" i="35"/>
  <c r="AI23" i="35"/>
  <c r="AI27" i="35"/>
  <c r="GY27" i="41" s="1"/>
  <c r="AI31" i="35"/>
  <c r="GY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AK29" i="34"/>
  <c r="AJ29" i="34"/>
  <c r="AM29" i="34"/>
  <c r="AI29" i="34"/>
  <c r="FQ29" i="41" s="1"/>
  <c r="AK45" i="34"/>
  <c r="AJ45" i="34"/>
  <c r="AM45" i="34"/>
  <c r="AI45" i="34"/>
  <c r="AK5" i="34"/>
  <c r="AM5" i="34"/>
  <c r="AI5" i="34"/>
  <c r="AL13" i="34"/>
  <c r="AK17" i="34"/>
  <c r="AJ17" i="34"/>
  <c r="AM17" i="34"/>
  <c r="AI17" i="34"/>
  <c r="AL29" i="34"/>
  <c r="AK33" i="34"/>
  <c r="AJ33" i="34"/>
  <c r="AM33" i="34"/>
  <c r="AI33" i="34"/>
  <c r="FQ33" i="41" s="1"/>
  <c r="AL45" i="34"/>
  <c r="AK49" i="34"/>
  <c r="AJ49" i="34"/>
  <c r="AM49" i="34"/>
  <c r="AI49" i="34"/>
  <c r="AK21" i="34"/>
  <c r="AJ21" i="34"/>
  <c r="AM21" i="34"/>
  <c r="AI21" i="34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AL21" i="34"/>
  <c r="AK25" i="34"/>
  <c r="AJ25" i="34"/>
  <c r="AM25" i="34"/>
  <c r="AI25" i="34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AI11" i="34"/>
  <c r="AI15" i="34"/>
  <c r="AI19" i="34"/>
  <c r="AI23" i="34"/>
  <c r="AI27" i="34"/>
  <c r="FQ27" i="41" s="1"/>
  <c r="AI31" i="34"/>
  <c r="FQ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AK29" i="33"/>
  <c r="AJ29" i="33"/>
  <c r="AM29" i="33"/>
  <c r="AI29" i="33"/>
  <c r="ME29" i="41" s="1"/>
  <c r="AK45" i="33"/>
  <c r="AJ45" i="33"/>
  <c r="AM45" i="33"/>
  <c r="AI45" i="33"/>
  <c r="AL13" i="33"/>
  <c r="AK17" i="33"/>
  <c r="AJ17" i="33"/>
  <c r="AM17" i="33"/>
  <c r="AI17" i="33"/>
  <c r="AL29" i="33"/>
  <c r="AK33" i="33"/>
  <c r="AJ33" i="33"/>
  <c r="AM33" i="33"/>
  <c r="AI33" i="33"/>
  <c r="ME33" i="41" s="1"/>
  <c r="AL45" i="33"/>
  <c r="AK49" i="33"/>
  <c r="AJ49" i="33"/>
  <c r="AM49" i="33"/>
  <c r="AI49" i="33"/>
  <c r="AK21" i="33"/>
  <c r="AJ21" i="33"/>
  <c r="AM21" i="33"/>
  <c r="AI21" i="33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AL5" i="33"/>
  <c r="AK9" i="33"/>
  <c r="AJ9" i="33"/>
  <c r="AM9" i="33"/>
  <c r="AI9" i="33"/>
  <c r="AL21" i="33"/>
  <c r="AK25" i="33"/>
  <c r="AJ25" i="33"/>
  <c r="AM25" i="33"/>
  <c r="AI25" i="33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AI11" i="33"/>
  <c r="AI15" i="33"/>
  <c r="AI19" i="33"/>
  <c r="AI23" i="33"/>
  <c r="AI27" i="33"/>
  <c r="ME27" i="41" s="1"/>
  <c r="AI31" i="33"/>
  <c r="ME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AK29" i="32"/>
  <c r="AJ29" i="32"/>
  <c r="AM29" i="32"/>
  <c r="AI29" i="32"/>
  <c r="AK45" i="32"/>
  <c r="AJ45" i="32"/>
  <c r="AM45" i="32"/>
  <c r="AI45" i="32"/>
  <c r="AK5" i="32"/>
  <c r="AM5" i="32"/>
  <c r="AI5" i="32"/>
  <c r="AL13" i="32"/>
  <c r="AK17" i="32"/>
  <c r="AJ17" i="32"/>
  <c r="AM17" i="32"/>
  <c r="AI17" i="32"/>
  <c r="AL29" i="32"/>
  <c r="AK33" i="32"/>
  <c r="AJ33" i="32"/>
  <c r="AM33" i="32"/>
  <c r="AI33" i="32"/>
  <c r="AL45" i="32"/>
  <c r="AK49" i="32"/>
  <c r="AJ49" i="32"/>
  <c r="AM49" i="32"/>
  <c r="AI49" i="32"/>
  <c r="AK21" i="32"/>
  <c r="AJ21" i="32"/>
  <c r="AM21" i="32"/>
  <c r="AI21" i="32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AL21" i="32"/>
  <c r="AK25" i="32"/>
  <c r="AJ25" i="32"/>
  <c r="AM25" i="32"/>
  <c r="AI25" i="32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AI11" i="32"/>
  <c r="AI15" i="32"/>
  <c r="AI19" i="32"/>
  <c r="AI23" i="32"/>
  <c r="AI27" i="32"/>
  <c r="AI31" i="32"/>
  <c r="AI35" i="32"/>
  <c r="AI39" i="32"/>
  <c r="AI43" i="32"/>
  <c r="AI47" i="32"/>
  <c r="AI51" i="32"/>
  <c r="AI55" i="32"/>
  <c r="AI59" i="32"/>
  <c r="AI63" i="32"/>
  <c r="AK9" i="31"/>
  <c r="AM9" i="31"/>
  <c r="AI9" i="31"/>
  <c r="AM15" i="31"/>
  <c r="AI15" i="31"/>
  <c r="AK15" i="31"/>
  <c r="AK25" i="31"/>
  <c r="AM25" i="31"/>
  <c r="AI25" i="31"/>
  <c r="AM31" i="31"/>
  <c r="AI31" i="31"/>
  <c r="AK31" i="31"/>
  <c r="AK41" i="31"/>
  <c r="AM41" i="31"/>
  <c r="AI41" i="31"/>
  <c r="AK5" i="31"/>
  <c r="AM5" i="31"/>
  <c r="AI5" i="31"/>
  <c r="AJ9" i="31"/>
  <c r="AM11" i="31"/>
  <c r="AI11" i="31"/>
  <c r="AK11" i="31"/>
  <c r="AJ15" i="31"/>
  <c r="AK21" i="31"/>
  <c r="AM21" i="31"/>
  <c r="AI21" i="31"/>
  <c r="AJ25" i="31"/>
  <c r="AM27" i="31"/>
  <c r="AI27" i="3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AK7" i="31"/>
  <c r="AK17" i="31"/>
  <c r="AM17" i="31"/>
  <c r="AI17" i="31"/>
  <c r="AM23" i="31"/>
  <c r="AI23" i="31"/>
  <c r="AK23" i="31"/>
  <c r="AK33" i="31"/>
  <c r="AM33" i="31"/>
  <c r="AI33" i="31"/>
  <c r="AM39" i="31"/>
  <c r="AI39" i="31"/>
  <c r="AK39" i="31"/>
  <c r="AK53" i="31"/>
  <c r="AJ53" i="31"/>
  <c r="AM53" i="31"/>
  <c r="AI53" i="31"/>
  <c r="AJ7" i="31"/>
  <c r="AK13" i="31"/>
  <c r="AM13" i="31"/>
  <c r="AI13" i="31"/>
  <c r="AJ17" i="31"/>
  <c r="AM19" i="31"/>
  <c r="AI19" i="31"/>
  <c r="AK19" i="31"/>
  <c r="AJ23" i="31"/>
  <c r="AK29" i="31"/>
  <c r="AM29" i="31"/>
  <c r="AI29" i="3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AK29" i="30"/>
  <c r="AJ29" i="30"/>
  <c r="AM29" i="30"/>
  <c r="AI29" i="30"/>
  <c r="AK45" i="30"/>
  <c r="AJ45" i="30"/>
  <c r="AM45" i="30"/>
  <c r="AI45" i="30"/>
  <c r="AK5" i="30"/>
  <c r="AM5" i="30"/>
  <c r="AI5" i="30"/>
  <c r="AJ9" i="30"/>
  <c r="AM11" i="30"/>
  <c r="AI11" i="30"/>
  <c r="AK11" i="30"/>
  <c r="AK17" i="30"/>
  <c r="AJ17" i="30"/>
  <c r="AM17" i="30"/>
  <c r="AI17" i="30"/>
  <c r="AL29" i="30"/>
  <c r="AK33" i="30"/>
  <c r="AJ33" i="30"/>
  <c r="AM33" i="30"/>
  <c r="AI33" i="30"/>
  <c r="AL45" i="30"/>
  <c r="AK49" i="30"/>
  <c r="AJ49" i="30"/>
  <c r="AM49" i="30"/>
  <c r="AI49" i="30"/>
  <c r="AM7" i="30"/>
  <c r="AI7" i="30"/>
  <c r="AK7" i="30"/>
  <c r="AL9" i="30"/>
  <c r="AK21" i="30"/>
  <c r="AJ21" i="30"/>
  <c r="AM21" i="30"/>
  <c r="AI21" i="30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AL21" i="30"/>
  <c r="AK25" i="30"/>
  <c r="AJ25" i="30"/>
  <c r="AM25" i="30"/>
  <c r="AI25" i="30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AI19" i="30"/>
  <c r="AI23" i="30"/>
  <c r="AI27" i="30"/>
  <c r="AI31" i="30"/>
  <c r="AI35" i="30"/>
  <c r="AI39" i="30"/>
  <c r="AI43" i="30"/>
  <c r="AI47" i="30"/>
  <c r="AI51" i="30"/>
  <c r="AI55" i="30"/>
  <c r="AI59" i="30"/>
  <c r="AI63" i="30"/>
  <c r="N25" i="5" l="1"/>
  <c r="O24" i="5"/>
  <c r="M19" i="5"/>
  <c r="O20" i="5"/>
  <c r="O23" i="5"/>
  <c r="O27" i="5"/>
  <c r="FQ25" i="41"/>
  <c r="D27" i="5"/>
  <c r="ME24" i="41"/>
  <c r="I26" i="5"/>
  <c r="IG22" i="41"/>
  <c r="F24" i="5"/>
  <c r="JO25" i="41"/>
  <c r="G27" i="5"/>
  <c r="KW23" i="41"/>
  <c r="H25" i="5"/>
  <c r="IG24" i="41"/>
  <c r="F26" i="5"/>
  <c r="KW24" i="41"/>
  <c r="H26" i="5"/>
  <c r="KW22" i="41"/>
  <c r="H24" i="5"/>
  <c r="GY23" i="41"/>
  <c r="E25" i="5"/>
  <c r="IG23" i="41"/>
  <c r="F25" i="5"/>
  <c r="KW25" i="41"/>
  <c r="H27" i="5"/>
  <c r="M24" i="5"/>
  <c r="O26" i="5"/>
  <c r="GY24" i="41"/>
  <c r="E26" i="5"/>
  <c r="M25" i="5"/>
  <c r="M27" i="5"/>
  <c r="FQ22" i="41"/>
  <c r="D24" i="5"/>
  <c r="GY25" i="41"/>
  <c r="E27" i="5"/>
  <c r="IG25" i="41"/>
  <c r="F27" i="5"/>
  <c r="JO24" i="41"/>
  <c r="G26" i="5"/>
  <c r="ME25" i="41"/>
  <c r="I27" i="5"/>
  <c r="FQ24" i="41"/>
  <c r="D26" i="5"/>
  <c r="FQ23" i="41"/>
  <c r="D25" i="5"/>
  <c r="JO23" i="41"/>
  <c r="G25" i="5"/>
  <c r="M26" i="5"/>
  <c r="JO22" i="41"/>
  <c r="G24" i="5"/>
  <c r="GY22" i="41"/>
  <c r="E24" i="5"/>
  <c r="O12" i="5"/>
  <c r="M17" i="5"/>
  <c r="O11" i="5"/>
  <c r="N15" i="5"/>
  <c r="M14" i="5"/>
  <c r="M23" i="5"/>
  <c r="O19" i="5"/>
  <c r="M9" i="5"/>
  <c r="O15" i="5"/>
  <c r="M15" i="5"/>
  <c r="H19" i="5"/>
  <c r="KW17" i="41"/>
  <c r="KW10" i="41"/>
  <c r="H12" i="5"/>
  <c r="H23" i="5"/>
  <c r="KW21" i="41"/>
  <c r="H22" i="5"/>
  <c r="KW20" i="41"/>
  <c r="KW9" i="41"/>
  <c r="H11" i="5"/>
  <c r="H18" i="5"/>
  <c r="KW16" i="41"/>
  <c r="KW6" i="41"/>
  <c r="H8" i="5"/>
  <c r="H21" i="5"/>
  <c r="KW19" i="41"/>
  <c r="KW13" i="41"/>
  <c r="H15" i="5"/>
  <c r="KW12" i="41"/>
  <c r="H14" i="5"/>
  <c r="H20" i="5"/>
  <c r="KW18" i="41"/>
  <c r="KW7" i="41"/>
  <c r="H9" i="5"/>
  <c r="KW4" i="41"/>
  <c r="H6" i="5"/>
  <c r="KW14" i="41"/>
  <c r="H16" i="5"/>
  <c r="O7" i="5"/>
  <c r="KW8" i="41"/>
  <c r="H10" i="5"/>
  <c r="KW11" i="41"/>
  <c r="H13" i="5"/>
  <c r="KW5" i="41"/>
  <c r="H7" i="5"/>
  <c r="H17" i="5"/>
  <c r="KW15" i="41"/>
  <c r="G17" i="5"/>
  <c r="JO15" i="41"/>
  <c r="JO11" i="41"/>
  <c r="G13" i="5"/>
  <c r="JO5" i="41"/>
  <c r="G7" i="5"/>
  <c r="G23" i="5"/>
  <c r="JO21" i="41"/>
  <c r="JO7" i="41"/>
  <c r="G9" i="5"/>
  <c r="M13" i="5"/>
  <c r="M11" i="5"/>
  <c r="G19" i="5"/>
  <c r="JO17" i="41"/>
  <c r="G22" i="5"/>
  <c r="JO20" i="41"/>
  <c r="JO13" i="41"/>
  <c r="G15" i="5"/>
  <c r="G20" i="5"/>
  <c r="JO18" i="41"/>
  <c r="JO6" i="41"/>
  <c r="G8" i="5"/>
  <c r="JO4" i="41"/>
  <c r="G6" i="5"/>
  <c r="JO8" i="41"/>
  <c r="G10" i="5"/>
  <c r="JO12" i="41"/>
  <c r="G14" i="5"/>
  <c r="G21" i="5"/>
  <c r="JO19" i="41"/>
  <c r="JO9" i="41"/>
  <c r="G11" i="5"/>
  <c r="N13" i="5"/>
  <c r="M7" i="5"/>
  <c r="JO14" i="41"/>
  <c r="G16" i="5"/>
  <c r="G18" i="5"/>
  <c r="JO16" i="41"/>
  <c r="IG7" i="41"/>
  <c r="F9" i="5"/>
  <c r="IG4" i="41"/>
  <c r="F6" i="5"/>
  <c r="O6" i="5"/>
  <c r="IG14" i="41"/>
  <c r="F16" i="5"/>
  <c r="IG12" i="41"/>
  <c r="F14" i="5"/>
  <c r="F19" i="5"/>
  <c r="IG17" i="41"/>
  <c r="F20" i="5"/>
  <c r="IG18" i="41"/>
  <c r="O10" i="5"/>
  <c r="IG10" i="41"/>
  <c r="F12" i="5"/>
  <c r="F23" i="5"/>
  <c r="IG21" i="41"/>
  <c r="IG13" i="41"/>
  <c r="F15" i="5"/>
  <c r="O14" i="5"/>
  <c r="F21" i="5"/>
  <c r="IG19" i="41"/>
  <c r="IG9" i="41"/>
  <c r="F11" i="5"/>
  <c r="F22" i="5"/>
  <c r="IG20" i="41"/>
  <c r="F17" i="5"/>
  <c r="IG15" i="41"/>
  <c r="F18" i="5"/>
  <c r="IG16" i="41"/>
  <c r="M10" i="5"/>
  <c r="IG6" i="41"/>
  <c r="F8" i="5"/>
  <c r="IG11" i="41"/>
  <c r="F13" i="5"/>
  <c r="IG8" i="41"/>
  <c r="F10" i="5"/>
  <c r="E18" i="5"/>
  <c r="GY16" i="41"/>
  <c r="E22" i="5"/>
  <c r="GY20" i="41"/>
  <c r="GY12" i="41"/>
  <c r="E14" i="5"/>
  <c r="M8" i="5"/>
  <c r="GY8" i="41"/>
  <c r="E10" i="5"/>
  <c r="GY10" i="41"/>
  <c r="E12" i="5"/>
  <c r="M12" i="5"/>
  <c r="GY9" i="41"/>
  <c r="E11" i="5"/>
  <c r="E21" i="5"/>
  <c r="GY19" i="41"/>
  <c r="O16" i="5"/>
  <c r="GY6" i="41"/>
  <c r="E8" i="5"/>
  <c r="N9" i="5"/>
  <c r="E17" i="5"/>
  <c r="GY15" i="41"/>
  <c r="N7" i="5"/>
  <c r="M21" i="5"/>
  <c r="N23" i="5"/>
  <c r="GY11" i="41"/>
  <c r="E13" i="5"/>
  <c r="GY5" i="41"/>
  <c r="E7" i="5"/>
  <c r="E23" i="5"/>
  <c r="GY21" i="41"/>
  <c r="E20" i="5"/>
  <c r="GY18" i="41"/>
  <c r="GY7" i="41"/>
  <c r="E9" i="5"/>
  <c r="O8" i="5"/>
  <c r="E19" i="5"/>
  <c r="GY17" i="41"/>
  <c r="M16" i="5"/>
  <c r="GY13" i="41"/>
  <c r="E15" i="5"/>
  <c r="GY4" i="41"/>
  <c r="E6" i="5"/>
  <c r="GY14" i="41"/>
  <c r="E16" i="5"/>
  <c r="M6" i="5"/>
  <c r="FQ7" i="41"/>
  <c r="D9" i="5"/>
  <c r="FQ13" i="41"/>
  <c r="D15" i="5"/>
  <c r="FQ11" i="41"/>
  <c r="D13" i="5"/>
  <c r="FQ5" i="41"/>
  <c r="D7" i="5"/>
  <c r="FQ4" i="41"/>
  <c r="D6" i="5"/>
  <c r="FQ12" i="41"/>
  <c r="D14" i="5"/>
  <c r="FQ14" i="41"/>
  <c r="D16" i="5"/>
  <c r="FQ8" i="41"/>
  <c r="D10" i="5"/>
  <c r="FQ9" i="41"/>
  <c r="D11" i="5"/>
  <c r="FQ6" i="41"/>
  <c r="D8" i="5"/>
  <c r="FQ10" i="41"/>
  <c r="D12" i="5"/>
  <c r="N17" i="5"/>
  <c r="M18" i="5"/>
  <c r="FQ21" i="41"/>
  <c r="D23" i="5"/>
  <c r="M22" i="5"/>
  <c r="O22" i="5"/>
  <c r="FQ17" i="41"/>
  <c r="D19" i="5"/>
  <c r="O18" i="5"/>
  <c r="FQ19" i="41"/>
  <c r="D21" i="5"/>
  <c r="FQ20" i="41"/>
  <c r="D22" i="5"/>
  <c r="FQ16" i="41"/>
  <c r="D18" i="5"/>
  <c r="FQ15" i="41"/>
  <c r="D17" i="5"/>
  <c r="FQ18" i="41"/>
  <c r="D20" i="5"/>
  <c r="N21" i="5"/>
  <c r="M20" i="5"/>
  <c r="ME23" i="41"/>
  <c r="I25" i="5"/>
  <c r="ME18" i="41"/>
  <c r="ME13" i="41"/>
  <c r="EI11" i="41"/>
  <c r="EI33" i="41"/>
  <c r="ME19" i="41"/>
  <c r="NM19" i="41"/>
  <c r="BS10" i="41"/>
  <c r="BS11" i="41"/>
  <c r="DA23" i="41"/>
  <c r="DA21" i="41"/>
  <c r="DA5" i="41"/>
  <c r="EI23" i="41"/>
  <c r="EI7" i="41"/>
  <c r="EI29" i="41"/>
  <c r="ME15" i="41"/>
  <c r="ME9" i="41"/>
  <c r="NM31" i="41"/>
  <c r="NM15" i="41"/>
  <c r="NM24" i="41"/>
  <c r="NM8" i="41"/>
  <c r="NM5" i="41"/>
  <c r="NM33" i="41"/>
  <c r="NM28" i="41"/>
  <c r="NM32" i="41"/>
  <c r="BS32" i="41"/>
  <c r="BS8" i="41"/>
  <c r="DA24" i="41"/>
  <c r="DA20" i="41"/>
  <c r="EI28" i="41"/>
  <c r="EI24" i="41"/>
  <c r="EI16" i="41"/>
  <c r="EI6" i="41"/>
  <c r="BS22" i="41"/>
  <c r="NM26" i="41"/>
  <c r="DA12" i="41"/>
  <c r="ME8" i="41"/>
  <c r="BS31" i="41"/>
  <c r="DA31" i="41"/>
  <c r="ME17" i="41"/>
  <c r="NM21" i="41"/>
  <c r="BS26" i="41"/>
  <c r="DA14" i="41"/>
  <c r="BS25" i="41"/>
  <c r="DA29" i="41"/>
  <c r="DA27" i="41"/>
  <c r="DA25" i="41"/>
  <c r="DA15" i="41"/>
  <c r="EI19" i="41"/>
  <c r="NM27" i="41"/>
  <c r="NM17" i="41"/>
  <c r="NM12" i="41"/>
  <c r="BS30" i="41"/>
  <c r="BS6" i="41"/>
  <c r="DA26" i="41"/>
  <c r="DA10" i="41"/>
  <c r="DA32" i="41"/>
  <c r="DA4" i="41"/>
  <c r="EI26" i="41"/>
  <c r="EI22" i="41"/>
  <c r="EI14" i="41"/>
  <c r="DA6" i="41"/>
  <c r="BS4" i="41"/>
  <c r="NM25" i="41"/>
  <c r="NM14" i="41"/>
  <c r="EI8" i="41"/>
  <c r="NM30" i="41"/>
  <c r="ME16" i="41"/>
  <c r="BS16" i="41"/>
  <c r="ME14" i="41"/>
  <c r="ME22" i="41"/>
  <c r="BS5" i="41"/>
  <c r="DA9" i="41"/>
  <c r="BS27" i="41"/>
  <c r="DA33" i="41"/>
  <c r="BS23" i="41"/>
  <c r="BS21" i="41"/>
  <c r="DA11" i="41"/>
  <c r="EI25" i="41"/>
  <c r="EI5" i="41"/>
  <c r="ME11" i="41"/>
  <c r="ME5" i="41"/>
  <c r="ME21" i="41"/>
  <c r="BS19" i="41"/>
  <c r="BS33" i="41"/>
  <c r="BS29" i="41"/>
  <c r="BS9" i="41"/>
  <c r="DA19" i="41"/>
  <c r="DA17" i="41"/>
  <c r="DA7" i="41"/>
  <c r="EI31" i="41"/>
  <c r="EI15" i="41"/>
  <c r="EI9" i="41"/>
  <c r="EI21" i="41"/>
  <c r="ME7" i="41"/>
  <c r="NM23" i="41"/>
  <c r="NM7" i="41"/>
  <c r="NM20" i="41"/>
  <c r="BS12" i="41"/>
  <c r="BS28" i="41"/>
  <c r="DA30" i="41"/>
  <c r="DA16" i="41"/>
  <c r="EI32" i="41"/>
  <c r="EI20" i="41"/>
  <c r="EI12" i="41"/>
  <c r="NM29" i="41"/>
  <c r="NM22" i="41"/>
  <c r="NM10" i="41"/>
  <c r="NM6" i="41"/>
  <c r="ME20" i="41"/>
  <c r="ME4" i="41"/>
  <c r="BS24" i="41"/>
  <c r="BS15" i="41"/>
  <c r="BS7" i="41"/>
  <c r="BS17" i="41"/>
  <c r="EI27" i="41"/>
  <c r="NM16" i="41"/>
  <c r="DA22" i="41"/>
  <c r="DA8" i="41"/>
  <c r="EI30" i="41"/>
  <c r="EI4" i="41"/>
  <c r="EI10" i="41"/>
  <c r="NM9" i="41"/>
  <c r="ME6" i="41"/>
  <c r="ME12" i="41"/>
  <c r="BS20" i="41"/>
  <c r="ME10" i="41"/>
  <c r="BS14" i="41"/>
  <c r="DA18" i="41"/>
  <c r="BS18" i="41"/>
  <c r="NM18" i="41"/>
  <c r="BS13" i="41"/>
  <c r="DA13" i="41"/>
  <c r="NM13" i="41"/>
  <c r="EI13" i="41"/>
  <c r="NM11" i="41"/>
  <c r="NM4" i="41"/>
  <c r="EI18" i="41"/>
  <c r="EI17" i="41"/>
  <c r="P33" i="15"/>
  <c r="K33" i="15"/>
  <c r="AK7" i="29"/>
  <c r="AK8" i="29"/>
  <c r="AL11" i="29"/>
  <c r="AI12" i="29"/>
  <c r="AK15" i="29"/>
  <c r="AK16" i="29"/>
  <c r="AL19" i="29"/>
  <c r="AI20" i="29"/>
  <c r="AK23" i="29"/>
  <c r="AK24" i="29"/>
  <c r="AL27" i="29"/>
  <c r="AI28" i="29"/>
  <c r="AM31" i="29"/>
  <c r="AK32" i="29"/>
  <c r="AI33" i="29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J4" i="29"/>
  <c r="AJ2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L30" i="29"/>
  <c r="AM29" i="29"/>
  <c r="AK29" i="29"/>
  <c r="AI29" i="29"/>
  <c r="AL29" i="29"/>
  <c r="AJ28" i="29"/>
  <c r="AM26" i="29"/>
  <c r="AK26" i="29"/>
  <c r="AJ26" i="29"/>
  <c r="AI26" i="29"/>
  <c r="AL26" i="29"/>
  <c r="AM25" i="29"/>
  <c r="AK25" i="29"/>
  <c r="AI25" i="29"/>
  <c r="AL25" i="29"/>
  <c r="AM24" i="29"/>
  <c r="AL24" i="29"/>
  <c r="AI23" i="29"/>
  <c r="AM22" i="29"/>
  <c r="AK22" i="29"/>
  <c r="AJ22" i="29"/>
  <c r="AI22" i="29"/>
  <c r="AL22" i="29"/>
  <c r="AM21" i="29"/>
  <c r="AK21" i="29"/>
  <c r="AI21" i="29"/>
  <c r="AL21" i="29"/>
  <c r="AJ20" i="29"/>
  <c r="AM19" i="29"/>
  <c r="AM18" i="29"/>
  <c r="AK18" i="29"/>
  <c r="AJ18" i="29"/>
  <c r="AI18" i="29"/>
  <c r="AL18" i="29"/>
  <c r="AM17" i="29"/>
  <c r="AK17" i="29"/>
  <c r="AI17" i="29"/>
  <c r="AL17" i="29"/>
  <c r="AM16" i="29"/>
  <c r="AL16" i="29"/>
  <c r="AL15" i="29"/>
  <c r="AM14" i="29"/>
  <c r="AK14" i="29"/>
  <c r="AJ14" i="29"/>
  <c r="AI14" i="29"/>
  <c r="AL14" i="29"/>
  <c r="AM13" i="29"/>
  <c r="AK13" i="29"/>
  <c r="AI13" i="29"/>
  <c r="AL13" i="29"/>
  <c r="AJ12" i="29"/>
  <c r="AK11" i="29"/>
  <c r="AM10" i="29"/>
  <c r="AK10" i="29"/>
  <c r="AJ10" i="29"/>
  <c r="AI10" i="29"/>
  <c r="AL10" i="29"/>
  <c r="AM9" i="29"/>
  <c r="AK9" i="29"/>
  <c r="AI9" i="29"/>
  <c r="AL9" i="29"/>
  <c r="AM8" i="29"/>
  <c r="AL8" i="29"/>
  <c r="AM6" i="29"/>
  <c r="AK6" i="29"/>
  <c r="AJ6" i="29"/>
  <c r="AI6" i="29"/>
  <c r="AL6" i="29"/>
  <c r="AM5" i="29"/>
  <c r="AK5" i="29"/>
  <c r="AI5" i="29"/>
  <c r="AL5" i="29"/>
  <c r="AM4" i="29"/>
  <c r="AK4" i="29"/>
  <c r="AI4" i="29"/>
  <c r="AL4" i="29"/>
  <c r="AI3" i="29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K25" i="5" l="1"/>
  <c r="L27" i="5"/>
  <c r="P27" i="5" s="1"/>
  <c r="Q27" i="5" s="1"/>
  <c r="K27" i="5"/>
  <c r="K26" i="5"/>
  <c r="L26" i="5"/>
  <c r="K4" i="42"/>
  <c r="L15" i="5"/>
  <c r="L6" i="5"/>
  <c r="K6" i="5"/>
  <c r="L25" i="5"/>
  <c r="K15" i="5"/>
  <c r="AK9" i="41"/>
  <c r="L11" i="5"/>
  <c r="AK10" i="41"/>
  <c r="K12" i="5"/>
  <c r="AK29" i="41"/>
  <c r="AK30" i="41"/>
  <c r="AK4" i="41"/>
  <c r="AK5" i="41"/>
  <c r="L7" i="5"/>
  <c r="AK6" i="41"/>
  <c r="K8" i="5"/>
  <c r="AK21" i="41"/>
  <c r="AK22" i="41"/>
  <c r="L24" i="5"/>
  <c r="AK23" i="41"/>
  <c r="AK25" i="41"/>
  <c r="AK26" i="41"/>
  <c r="AK28" i="41"/>
  <c r="AK20" i="41"/>
  <c r="L22" i="5"/>
  <c r="AK12" i="41"/>
  <c r="K14" i="5"/>
  <c r="K11" i="5"/>
  <c r="M4" i="42"/>
  <c r="L4" i="42"/>
  <c r="AK14" i="41"/>
  <c r="L16" i="5"/>
  <c r="AK17" i="41"/>
  <c r="K19" i="5"/>
  <c r="AK33" i="41"/>
  <c r="K24" i="5"/>
  <c r="L23" i="5"/>
  <c r="K23" i="5"/>
  <c r="AK18" i="41"/>
  <c r="AK13" i="41"/>
  <c r="L4" i="178"/>
  <c r="D3" i="42"/>
  <c r="J2" i="42" s="1"/>
  <c r="L19" i="5"/>
  <c r="L20" i="5"/>
  <c r="K20" i="5"/>
  <c r="B4" i="42"/>
  <c r="E4" i="42"/>
  <c r="G4" i="42"/>
  <c r="F4" i="42"/>
  <c r="AL7" i="29"/>
  <c r="AM11" i="29"/>
  <c r="AI15" i="29"/>
  <c r="AM23" i="29"/>
  <c r="AI27" i="29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M15" i="29"/>
  <c r="AI19" i="29"/>
  <c r="AK27" i="29"/>
  <c r="AL31" i="29"/>
  <c r="AK35" i="29"/>
  <c r="AI39" i="29"/>
  <c r="AM43" i="29"/>
  <c r="AL63" i="29"/>
  <c r="AM7" i="29"/>
  <c r="AI11" i="29"/>
  <c r="AK19" i="29"/>
  <c r="AL23" i="29"/>
  <c r="AM27" i="29"/>
  <c r="AI31" i="29"/>
  <c r="AM35" i="29"/>
  <c r="AL55" i="29"/>
  <c r="AK59" i="29"/>
  <c r="AI8" i="29"/>
  <c r="AK12" i="29"/>
  <c r="AI16" i="29"/>
  <c r="AK20" i="29"/>
  <c r="AI24" i="29"/>
  <c r="AI40" i="29"/>
  <c r="AK28" i="29"/>
  <c r="AI32" i="29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L8" i="5" l="1"/>
  <c r="P8" i="5" s="1"/>
  <c r="L12" i="5"/>
  <c r="J4" i="42"/>
  <c r="K7" i="5"/>
  <c r="K16" i="5"/>
  <c r="K22" i="5"/>
  <c r="AK24" i="41"/>
  <c r="AK8" i="41"/>
  <c r="AK31" i="41"/>
  <c r="AK11" i="41"/>
  <c r="AK19" i="41"/>
  <c r="AK27" i="41"/>
  <c r="AK32" i="41"/>
  <c r="L14" i="5"/>
  <c r="AK16" i="41"/>
  <c r="AK7" i="41"/>
  <c r="AK15" i="41"/>
  <c r="P6" i="5"/>
  <c r="L5" i="178"/>
  <c r="C4" i="42"/>
  <c r="D4" i="42"/>
  <c r="L21" i="5" l="1"/>
  <c r="K21" i="5"/>
  <c r="K10" i="5"/>
  <c r="L10" i="5"/>
  <c r="L9" i="5"/>
  <c r="K9" i="5"/>
  <c r="K17" i="5"/>
  <c r="L17" i="5"/>
  <c r="L13" i="5"/>
  <c r="K13" i="5"/>
  <c r="K18" i="5"/>
  <c r="L18" i="5"/>
  <c r="Q6" i="5"/>
  <c r="N4" i="42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B6" i="42" l="1"/>
  <c r="D3" i="4"/>
  <c r="A3" i="4"/>
  <c r="A4" i="4" s="1"/>
  <c r="A5" i="4" s="1"/>
  <c r="A6" i="4" s="1"/>
  <c r="A7" i="4" s="1"/>
  <c r="A8" i="4" s="1"/>
  <c r="A9" i="4" s="1"/>
  <c r="A10" i="4" s="1"/>
  <c r="A11" i="4" s="1"/>
  <c r="A12" i="4" s="1"/>
  <c r="BE1" i="41" l="1"/>
  <c r="U1" i="29"/>
  <c r="B33" i="42"/>
  <c r="M33" i="42"/>
  <c r="L33" i="42"/>
  <c r="K33" i="42"/>
  <c r="G33" i="42"/>
  <c r="F33" i="42"/>
  <c r="E33" i="42"/>
  <c r="D33" i="42"/>
  <c r="C33" i="42"/>
  <c r="B21" i="42"/>
  <c r="L21" i="42"/>
  <c r="M21" i="42"/>
  <c r="K21" i="42"/>
  <c r="E21" i="42"/>
  <c r="G21" i="42"/>
  <c r="F21" i="42"/>
  <c r="B17" i="42"/>
  <c r="L17" i="42"/>
  <c r="M17" i="42"/>
  <c r="K17" i="42"/>
  <c r="G17" i="42"/>
  <c r="F17" i="42"/>
  <c r="E17" i="42"/>
  <c r="B13" i="42"/>
  <c r="L13" i="42"/>
  <c r="M13" i="42"/>
  <c r="G13" i="42"/>
  <c r="F13" i="42"/>
  <c r="K13" i="42"/>
  <c r="E13" i="42"/>
  <c r="B9" i="42"/>
  <c r="L9" i="42"/>
  <c r="M9" i="42"/>
  <c r="K9" i="42"/>
  <c r="G9" i="42"/>
  <c r="F9" i="42"/>
  <c r="E9" i="42"/>
  <c r="B31" i="42"/>
  <c r="M31" i="42"/>
  <c r="L31" i="42"/>
  <c r="K31" i="42"/>
  <c r="G31" i="42"/>
  <c r="F31" i="42"/>
  <c r="E31" i="42"/>
  <c r="D31" i="42"/>
  <c r="C31" i="42"/>
  <c r="B27" i="42"/>
  <c r="M27" i="42"/>
  <c r="L27" i="42"/>
  <c r="K27" i="42"/>
  <c r="G27" i="42"/>
  <c r="F27" i="42"/>
  <c r="E27" i="42"/>
  <c r="D27" i="42"/>
  <c r="C27" i="42"/>
  <c r="B23" i="42"/>
  <c r="M23" i="42"/>
  <c r="L23" i="42"/>
  <c r="K23" i="42"/>
  <c r="G23" i="42"/>
  <c r="F23" i="42"/>
  <c r="E23" i="42"/>
  <c r="C23" i="42"/>
  <c r="B19" i="42"/>
  <c r="M19" i="42"/>
  <c r="L19" i="42"/>
  <c r="K19" i="42"/>
  <c r="G19" i="42"/>
  <c r="F19" i="42"/>
  <c r="E19" i="42"/>
  <c r="B15" i="42"/>
  <c r="M15" i="42"/>
  <c r="L15" i="42"/>
  <c r="K15" i="42"/>
  <c r="G15" i="42"/>
  <c r="F15" i="42"/>
  <c r="E15" i="42"/>
  <c r="B11" i="42"/>
  <c r="M11" i="42"/>
  <c r="L11" i="42"/>
  <c r="K11" i="42"/>
  <c r="G11" i="42"/>
  <c r="F11" i="42"/>
  <c r="E11" i="42"/>
  <c r="B7" i="42"/>
  <c r="G7" i="42"/>
  <c r="E7" i="42"/>
  <c r="F7" i="42"/>
  <c r="K7" i="42"/>
  <c r="M7" i="42"/>
  <c r="L7" i="42"/>
  <c r="B30" i="42"/>
  <c r="K30" i="42"/>
  <c r="G30" i="42"/>
  <c r="F30" i="42"/>
  <c r="E30" i="42"/>
  <c r="D30" i="42"/>
  <c r="C30" i="42"/>
  <c r="L30" i="42"/>
  <c r="M30" i="42"/>
  <c r="B18" i="42"/>
  <c r="K18" i="42"/>
  <c r="M18" i="42"/>
  <c r="L18" i="42"/>
  <c r="G18" i="42"/>
  <c r="F18" i="42"/>
  <c r="E18" i="42"/>
  <c r="B22" i="42"/>
  <c r="M22" i="42"/>
  <c r="K22" i="42"/>
  <c r="G22" i="42"/>
  <c r="F22" i="42"/>
  <c r="E22" i="42"/>
  <c r="L22" i="42"/>
  <c r="B10" i="42"/>
  <c r="L10" i="42"/>
  <c r="G10" i="42"/>
  <c r="E10" i="42"/>
  <c r="M10" i="42"/>
  <c r="K10" i="42"/>
  <c r="F10" i="42"/>
  <c r="B29" i="42"/>
  <c r="L29" i="42"/>
  <c r="G29" i="42"/>
  <c r="F29" i="42"/>
  <c r="M29" i="42"/>
  <c r="K29" i="42"/>
  <c r="E29" i="42"/>
  <c r="D29" i="42"/>
  <c r="C29" i="42"/>
  <c r="B26" i="42"/>
  <c r="L26" i="42"/>
  <c r="G26" i="42"/>
  <c r="C26" i="42"/>
  <c r="M26" i="42"/>
  <c r="K26" i="42"/>
  <c r="F26" i="42"/>
  <c r="E26" i="42"/>
  <c r="D26" i="42"/>
  <c r="B14" i="42"/>
  <c r="K14" i="42"/>
  <c r="G14" i="42"/>
  <c r="F14" i="42"/>
  <c r="E14" i="42"/>
  <c r="M14" i="42"/>
  <c r="L14" i="42"/>
  <c r="B25" i="42"/>
  <c r="L25" i="42"/>
  <c r="M25" i="42"/>
  <c r="K25" i="42"/>
  <c r="G25" i="42"/>
  <c r="F25" i="42"/>
  <c r="E25" i="42"/>
  <c r="D25" i="42"/>
  <c r="C25" i="42"/>
  <c r="B5" i="42"/>
  <c r="F5" i="42"/>
  <c r="E5" i="42"/>
  <c r="G5" i="42"/>
  <c r="K5" i="42"/>
  <c r="L5" i="42"/>
  <c r="M5" i="42"/>
  <c r="B32" i="42"/>
  <c r="M32" i="42"/>
  <c r="L32" i="42"/>
  <c r="K32" i="42"/>
  <c r="G32" i="42"/>
  <c r="F32" i="42"/>
  <c r="E32" i="42"/>
  <c r="D32" i="42"/>
  <c r="C32" i="42"/>
  <c r="B28" i="42"/>
  <c r="M28" i="42"/>
  <c r="L28" i="42"/>
  <c r="K28" i="42"/>
  <c r="G28" i="42"/>
  <c r="F28" i="42"/>
  <c r="E28" i="42"/>
  <c r="D28" i="42"/>
  <c r="C28" i="42"/>
  <c r="B24" i="42"/>
  <c r="M24" i="42"/>
  <c r="L24" i="42"/>
  <c r="K24" i="42"/>
  <c r="G24" i="42"/>
  <c r="F24" i="42"/>
  <c r="E24" i="42"/>
  <c r="C24" i="42"/>
  <c r="B20" i="42"/>
  <c r="M20" i="42"/>
  <c r="L20" i="42"/>
  <c r="K20" i="42"/>
  <c r="G20" i="42"/>
  <c r="F20" i="42"/>
  <c r="E20" i="42"/>
  <c r="B16" i="42"/>
  <c r="M16" i="42"/>
  <c r="L16" i="42"/>
  <c r="K16" i="42"/>
  <c r="G16" i="42"/>
  <c r="F16" i="42"/>
  <c r="E16" i="42"/>
  <c r="B12" i="42"/>
  <c r="M12" i="42"/>
  <c r="L12" i="42"/>
  <c r="K12" i="42"/>
  <c r="G12" i="42"/>
  <c r="F12" i="42"/>
  <c r="E12" i="42"/>
  <c r="B8" i="42"/>
  <c r="M8" i="42"/>
  <c r="L8" i="42"/>
  <c r="K8" i="42"/>
  <c r="G8" i="42"/>
  <c r="F8" i="42"/>
  <c r="E8" i="42"/>
  <c r="G6" i="42"/>
  <c r="F6" i="42"/>
  <c r="E6" i="42"/>
  <c r="K6" i="42"/>
  <c r="M6" i="42"/>
  <c r="L6" i="42"/>
  <c r="MY1" i="41"/>
  <c r="O32" i="42"/>
  <c r="N32" i="42"/>
  <c r="O28" i="42"/>
  <c r="N28" i="42"/>
  <c r="N31" i="42"/>
  <c r="O31" i="42"/>
  <c r="N27" i="42"/>
  <c r="O27" i="42"/>
  <c r="N33" i="42"/>
  <c r="O33" i="42"/>
  <c r="N29" i="42"/>
  <c r="O29" i="42"/>
  <c r="N25" i="42"/>
  <c r="O25" i="42"/>
  <c r="N30" i="42"/>
  <c r="O30" i="42"/>
  <c r="N26" i="42"/>
  <c r="O26" i="42"/>
  <c r="C15" i="42" l="1"/>
  <c r="C6" i="42"/>
  <c r="C7" i="42"/>
  <c r="C13" i="42"/>
  <c r="C21" i="42"/>
  <c r="P23" i="5"/>
  <c r="C8" i="42"/>
  <c r="C16" i="42"/>
  <c r="C20" i="42"/>
  <c r="P22" i="5"/>
  <c r="C14" i="42"/>
  <c r="J14" i="42"/>
  <c r="C22" i="42"/>
  <c r="C11" i="42"/>
  <c r="C19" i="42"/>
  <c r="P21" i="5"/>
  <c r="C9" i="42"/>
  <c r="L10" i="178"/>
  <c r="C12" i="42"/>
  <c r="C5" i="42"/>
  <c r="C10" i="42"/>
  <c r="C18" i="42"/>
  <c r="C17" i="42"/>
  <c r="P26" i="5"/>
  <c r="D24" i="42"/>
  <c r="D20" i="42"/>
  <c r="D21" i="42"/>
  <c r="D22" i="42"/>
  <c r="D23" i="42"/>
  <c r="P20" i="5"/>
  <c r="Q20" i="5" s="1"/>
  <c r="O18" i="42" s="1"/>
  <c r="P24" i="5"/>
  <c r="D19" i="42"/>
  <c r="P25" i="5"/>
  <c r="D18" i="42"/>
  <c r="D17" i="42"/>
  <c r="P19" i="5"/>
  <c r="J27" i="42"/>
  <c r="L28" i="178"/>
  <c r="J33" i="42"/>
  <c r="J32" i="42"/>
  <c r="J30" i="42"/>
  <c r="L31" i="178"/>
  <c r="J25" i="42"/>
  <c r="L26" i="178"/>
  <c r="J31" i="42"/>
  <c r="L32" i="178"/>
  <c r="J28" i="42"/>
  <c r="L29" i="178"/>
  <c r="J29" i="42"/>
  <c r="L30" i="178"/>
  <c r="J26" i="42"/>
  <c r="L27" i="178"/>
  <c r="D6" i="42"/>
  <c r="D10" i="42"/>
  <c r="D7" i="42"/>
  <c r="D11" i="42"/>
  <c r="D9" i="42"/>
  <c r="D16" i="42"/>
  <c r="D12" i="42"/>
  <c r="D5" i="42"/>
  <c r="D14" i="42"/>
  <c r="D8" i="42"/>
  <c r="D15" i="42"/>
  <c r="D13" i="42"/>
  <c r="P15" i="5"/>
  <c r="P14" i="5"/>
  <c r="P13" i="5"/>
  <c r="P12" i="5"/>
  <c r="L9" i="178"/>
  <c r="O4" i="42"/>
  <c r="J19" i="42" l="1"/>
  <c r="L20" i="178"/>
  <c r="L19" i="178"/>
  <c r="L25" i="178"/>
  <c r="J24" i="42"/>
  <c r="L21" i="178"/>
  <c r="J20" i="42"/>
  <c r="L22" i="178"/>
  <c r="J21" i="42"/>
  <c r="J23" i="42"/>
  <c r="P16" i="5"/>
  <c r="Q16" i="5" s="1"/>
  <c r="O14" i="42" s="1"/>
  <c r="L24" i="178"/>
  <c r="N18" i="42"/>
  <c r="Q24" i="5"/>
  <c r="O22" i="42" s="1"/>
  <c r="N22" i="42"/>
  <c r="Q22" i="5"/>
  <c r="O20" i="42" s="1"/>
  <c r="N20" i="42"/>
  <c r="J18" i="42"/>
  <c r="Q23" i="5"/>
  <c r="O21" i="42" s="1"/>
  <c r="N21" i="42"/>
  <c r="L23" i="178"/>
  <c r="Q25" i="5"/>
  <c r="O23" i="42" s="1"/>
  <c r="N23" i="42"/>
  <c r="J22" i="42"/>
  <c r="Q26" i="5"/>
  <c r="O24" i="42" s="1"/>
  <c r="N24" i="42"/>
  <c r="Q21" i="5"/>
  <c r="O19" i="42" s="1"/>
  <c r="N19" i="42"/>
  <c r="L15" i="178"/>
  <c r="Q19" i="5"/>
  <c r="O17" i="42" s="1"/>
  <c r="N17" i="42"/>
  <c r="J17" i="42"/>
  <c r="L18" i="178"/>
  <c r="J15" i="42"/>
  <c r="L16" i="178"/>
  <c r="P17" i="5"/>
  <c r="Q15" i="5"/>
  <c r="O13" i="42" s="1"/>
  <c r="N13" i="42"/>
  <c r="Q14" i="5"/>
  <c r="O12" i="42" s="1"/>
  <c r="N12" i="42"/>
  <c r="J16" i="42"/>
  <c r="L17" i="178"/>
  <c r="P18" i="5"/>
  <c r="Q12" i="5"/>
  <c r="O10" i="42" s="1"/>
  <c r="N10" i="42"/>
  <c r="Q13" i="5"/>
  <c r="O11" i="42" s="1"/>
  <c r="N11" i="42"/>
  <c r="J10" i="42"/>
  <c r="L11" i="178"/>
  <c r="J11" i="42"/>
  <c r="L12" i="178"/>
  <c r="J12" i="42"/>
  <c r="L13" i="178"/>
  <c r="J13" i="42"/>
  <c r="L14" i="178"/>
  <c r="J8" i="42"/>
  <c r="P10" i="5"/>
  <c r="J9" i="42"/>
  <c r="P11" i="5"/>
  <c r="L6" i="178"/>
  <c r="L7" i="178"/>
  <c r="L8" i="178"/>
  <c r="N14" i="42" l="1"/>
  <c r="Q17" i="5"/>
  <c r="O15" i="42" s="1"/>
  <c r="N15" i="42"/>
  <c r="Q18" i="5"/>
  <c r="O16" i="42" s="1"/>
  <c r="N16" i="42"/>
  <c r="J7" i="42"/>
  <c r="P9" i="5"/>
  <c r="Q9" i="5" s="1"/>
  <c r="Q11" i="5"/>
  <c r="O9" i="42" s="1"/>
  <c r="N9" i="42"/>
  <c r="J6" i="42"/>
  <c r="Q8" i="5"/>
  <c r="J5" i="42"/>
  <c r="P7" i="5"/>
  <c r="Q10" i="5"/>
  <c r="O8" i="42" s="1"/>
  <c r="N8" i="42"/>
  <c r="N7" i="42" l="1"/>
  <c r="N6" i="42"/>
  <c r="Q7" i="5"/>
  <c r="O5" i="42" s="1"/>
  <c r="N5" i="42"/>
  <c r="O6" i="42"/>
  <c r="O7" i="42"/>
  <c r="I5" i="53"/>
  <c r="O14" i="14" s="1"/>
  <c r="D3" i="179"/>
  <c r="L5" i="53"/>
  <c r="X5" i="53"/>
  <c r="Q5" i="53"/>
  <c r="U5" i="53"/>
  <c r="J3" i="179"/>
  <c r="I17" i="14" l="1"/>
  <c r="J17" i="14"/>
  <c r="K17" i="14"/>
  <c r="L17" i="14"/>
  <c r="M17" i="14"/>
  <c r="H17" i="14"/>
  <c r="N17" i="14"/>
  <c r="O17" i="14"/>
  <c r="I16" i="14"/>
  <c r="J16" i="14"/>
  <c r="K16" i="14"/>
  <c r="L16" i="14"/>
  <c r="M16" i="14"/>
  <c r="N16" i="14"/>
  <c r="O16" i="14"/>
  <c r="H16" i="14"/>
  <c r="H14" i="14"/>
  <c r="J14" i="14"/>
  <c r="I14" i="14"/>
  <c r="N14" i="14"/>
  <c r="K14" i="14"/>
  <c r="L14" i="14"/>
  <c r="M14" i="14"/>
  <c r="Y5" i="53"/>
  <c r="N28" i="179" s="1"/>
  <c r="V33" i="53"/>
  <c r="L3" i="179" s="1"/>
  <c r="M5" i="53"/>
  <c r="J25" i="179" s="1"/>
  <c r="J33" i="53"/>
  <c r="F3" i="179" s="1"/>
  <c r="E5" i="53"/>
  <c r="H3" i="179"/>
  <c r="P26" i="179"/>
  <c r="X26" i="179"/>
  <c r="L26" i="179"/>
  <c r="T26" i="179"/>
  <c r="V26" i="179"/>
  <c r="R26" i="179"/>
  <c r="N26" i="179"/>
  <c r="J26" i="179"/>
  <c r="V24" i="179"/>
  <c r="N24" i="179"/>
  <c r="J24" i="179"/>
  <c r="P24" i="179"/>
  <c r="T24" i="179"/>
  <c r="R24" i="179"/>
  <c r="L24" i="179"/>
  <c r="X24" i="179"/>
  <c r="P27" i="179"/>
  <c r="N27" i="179"/>
  <c r="R27" i="179"/>
  <c r="T27" i="179"/>
  <c r="G27" i="179" s="1"/>
  <c r="X27" i="179"/>
  <c r="V27" i="179"/>
  <c r="L27" i="179"/>
  <c r="J27" i="179"/>
  <c r="G26" i="179" l="1"/>
  <c r="G24" i="179"/>
  <c r="V23" i="179"/>
  <c r="X23" i="179"/>
  <c r="T23" i="179"/>
  <c r="G23" i="179" s="1"/>
  <c r="L23" i="179"/>
  <c r="R23" i="179"/>
  <c r="P23" i="179"/>
  <c r="N23" i="179"/>
  <c r="J23" i="179"/>
  <c r="J13" i="14"/>
  <c r="I13" i="14"/>
  <c r="O13" i="14"/>
  <c r="H13" i="14"/>
  <c r="N13" i="14"/>
  <c r="M13" i="14"/>
  <c r="L13" i="14"/>
  <c r="K13" i="14"/>
  <c r="X28" i="179"/>
  <c r="V28" i="179"/>
  <c r="L28" i="179"/>
  <c r="J28" i="179"/>
  <c r="T28" i="179"/>
  <c r="P28" i="179"/>
  <c r="R28" i="179"/>
  <c r="X25" i="179"/>
  <c r="R25" i="179"/>
  <c r="L25" i="179"/>
  <c r="P25" i="179"/>
  <c r="N25" i="179"/>
  <c r="T25" i="179"/>
  <c r="V25" i="179"/>
  <c r="I15" i="14"/>
  <c r="J15" i="14"/>
  <c r="K15" i="14"/>
  <c r="L15" i="14"/>
  <c r="M15" i="14"/>
  <c r="H15" i="14"/>
  <c r="N15" i="14"/>
  <c r="O15" i="14"/>
  <c r="H18" i="14"/>
  <c r="O18" i="14"/>
  <c r="I18" i="14"/>
  <c r="J18" i="14"/>
  <c r="K18" i="14"/>
  <c r="L18" i="14"/>
  <c r="M18" i="14"/>
  <c r="N18" i="14"/>
  <c r="X5" i="180"/>
  <c r="Y5" i="180" s="1"/>
  <c r="G25" i="179" l="1"/>
  <c r="G28" i="179"/>
  <c r="V33" i="180"/>
  <c r="X3" i="179" s="1"/>
  <c r="T34" i="179"/>
  <c r="R34" i="179"/>
  <c r="J34" i="179"/>
  <c r="L24" i="14"/>
  <c r="H24" i="14"/>
  <c r="P34" i="179"/>
  <c r="K24" i="14"/>
  <c r="N34" i="179"/>
  <c r="M24" i="14"/>
  <c r="L34" i="179"/>
  <c r="X34" i="179"/>
  <c r="I24" i="14"/>
  <c r="O24" i="14"/>
  <c r="V34" i="179"/>
  <c r="J24" i="14"/>
  <c r="N24" i="14"/>
  <c r="G34" i="179" l="1"/>
  <c r="T36" i="17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Boontam</author>
  </authors>
  <commentList>
    <comment ref="A1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Boontam: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Boontam</author>
  </authors>
  <commentList>
    <comment ref="A1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Boontam: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<sst xmlns="http://schemas.openxmlformats.org/spreadsheetml/2006/main" count="3189" uniqueCount="568">
  <si>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</si>
  <si>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</si>
  <si>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</si>
  <si>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</si>
  <si>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</si>
  <si>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</si>
  <si>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ครูประจำชั้นคนที่ 1  </t>
  </si>
  <si>
    <t xml:space="preserve">ครูประจำชั้นคนที่ 2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</si>
  <si>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</si>
  <si>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</si>
  <si>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</si>
  <si>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</si>
  <si>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</si>
  <si>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</si>
  <si>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</si>
  <si>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</si>
  <si>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</si>
  <si>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</si>
  <si>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</si>
  <si>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</si>
  <si>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</si>
  <si>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</si>
  <si>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</si>
  <si>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</si>
  <si>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</si>
  <si>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</si>
  <si>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</si>
  <si>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</si>
  <si>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</si>
  <si>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</si>
  <si>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</si>
  <si>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</si>
  <si>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</si>
  <si>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</si>
  <si>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</si>
  <si>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</si>
  <si>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</si>
  <si>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</si>
  <si>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</si>
  <si>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</si>
  <si>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</si>
  <si>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</si>
  <si>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</si>
  <si>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</si>
  <si>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</si>
  <si>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</si>
  <si>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</si>
  <si>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</si>
  <si>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</si>
  <si>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</si>
  <si>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</si>
  <si>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</si>
  <si>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</si>
  <si>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</si>
  <si>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</si>
  <si>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</si>
  <si>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</si>
  <si>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</si>
  <si>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</si>
  <si>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</si>
  <si>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</si>
  <si>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</si>
  <si>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</si>
  <si>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</si>
  <si>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</si>
  <si>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</si>
  <si>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</si>
  <si>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</si>
  <si>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</si>
  <si>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</si>
  <si>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</si>
  <si>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</si>
  <si>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</si>
  <si>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</si>
  <si>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</si>
  <si>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</si>
  <si>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</si>
  <si>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</si>
  <si>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</si>
  <si>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</si>
  <si>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</si>
  <si>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</si>
  <si>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</si>
  <si>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</si>
  <si>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</si>
  <si>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</si>
  <si>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</si>
  <si>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</si>
  <si>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</si>
  <si>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</si>
  <si>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</si>
  <si>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</si>
  <si>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</si>
  <si>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</si>
  <si>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</si>
  <si>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</si>
  <si>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</si>
  <si>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</si>
  <si>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</si>
  <si>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</si>
  <si>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</si>
  <si>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</si>
  <si>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</si>
  <si>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</si>
  <si>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</si>
  <si>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สังคมศึกษา ศาสนาและวัฒนธรรม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</si>
  <si>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</si>
  <si>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</si>
  <si>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</si>
  <si>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</si>
  <si>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</si>
  <si>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</si>
  <si>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</si>
  <si>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</si>
  <si>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จังหวัด</t>
  </si>
  <si>
    <t>ปีการศึกษา</t>
  </si>
  <si>
    <t>กลุ่มสาระ</t>
  </si>
  <si>
    <t>รหัสวิชา</t>
  </si>
  <si>
    <t>เวลาเรียน</t>
  </si>
  <si>
    <t>น้ำหนัก</t>
  </si>
  <si>
    <t>ครูผู้สอน</t>
  </si>
  <si>
    <t>ครูประจำชั้น</t>
  </si>
  <si>
    <t>จำนวนนักเรียนทั้งหมด</t>
  </si>
  <si>
    <t>ลงชื่อ</t>
  </si>
  <si>
    <t>หัวหน้า/รองผู้อำนวยการ ฝ่ายวิชาการ</t>
  </si>
  <si>
    <t>ปพ.5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</si>
  <si>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</si>
  <si>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</si>
  <si>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</si>
  <si>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</si>
  <si>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</si>
  <si>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</si>
  <si>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</si>
  <si>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</si>
  <si>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</si>
  <si>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</si>
  <si>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</si>
  <si>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</si>
  <si>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ไปยังเซลล์</t>
  </si>
  <si>
    <t>ไปยังหน้า</t>
  </si>
  <si>
    <t>ตั้งค่าเดือน</t>
  </si>
  <si>
    <t>ตั้งค่าเดือน!D2</t>
  </si>
  <si>
    <t>ประเมินตัวชี้วัด</t>
  </si>
  <si>
    <t>คุณลักษณะอันพึงประสงค์</t>
  </si>
  <si>
    <t>ชื่อวิชา</t>
  </si>
  <si>
    <t>ประเภทวิชา</t>
  </si>
  <si>
    <t>ระดับผลการเรียน</t>
  </si>
  <si>
    <t>ช่วงคะแนน</t>
  </si>
  <si>
    <t>80 - 100</t>
  </si>
  <si>
    <t>60 - 64</t>
  </si>
  <si>
    <t>75 - 79</t>
  </si>
  <si>
    <t>55 - 59</t>
  </si>
  <si>
    <t>70 - 74</t>
  </si>
  <si>
    <t>50 - 54</t>
  </si>
  <si>
    <t>65 - 69</t>
  </si>
  <si>
    <t>0 - 49</t>
  </si>
  <si>
    <t>ประเมินคุณลักษณะอันพึงประสงค์</t>
  </si>
  <si>
    <t>พิมพ์หน้า</t>
  </si>
  <si>
    <t>หน้า</t>
  </si>
  <si>
    <t>พิมพ์รายชื่อนักเรียน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</si>
  <si>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</si>
  <si>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</si>
  <si>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</si>
  <si>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</si>
  <si>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</si>
  <si>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 อ่าน คิด เขียน</t>
  </si>
  <si>
    <t xml:space="preserve">ห้องที่  </t>
  </si>
  <si>
    <t xml:space="preserve">เริ่มใช้งานวันที่  </t>
  </si>
  <si>
    <t xml:space="preserve">อนุมัติผลการเรียนวันที่  </t>
  </si>
  <si>
    <t>ตั้งค่าวิชาเรียน (สูงสุด 15 วิชา)</t>
  </si>
  <si>
    <t>วิชาที่</t>
  </si>
  <si>
    <t>ภาษาไทย</t>
  </si>
  <si>
    <t>คณิตศาสตร์</t>
  </si>
  <si>
    <t>สุขศึกษาและพลศึกษา</t>
  </si>
  <si>
    <t>ศิลปะ</t>
  </si>
  <si>
    <t>ภาษาต่างประเทศ</t>
  </si>
  <si>
    <t>ตั้งค่ากิจกรรม (สูงสุด 6 กิจกรรม)</t>
  </si>
  <si>
    <t>ลำดับที่</t>
  </si>
  <si>
    <t>รหัสกิจกรรม</t>
  </si>
  <si>
    <t>ชื่อกิจกรรม</t>
  </si>
  <si>
    <t>ชุมนุม</t>
  </si>
  <si>
    <t>กิจกรรมเพื่อสังคมและสาธารณประโยชน์</t>
  </si>
  <si>
    <t>เลขประจำตัว</t>
  </si>
  <si>
    <t>วันที่ย้ายเข้า/ย้ายออก</t>
  </si>
  <si>
    <t>หมู่เลือด</t>
  </si>
  <si>
    <t>วันเดือนปีเกิด</t>
  </si>
  <si>
    <t>อายุ</t>
  </si>
  <si>
    <t>ข้อมูลบิดา</t>
  </si>
  <si>
    <t>ข้อมูลมารดา</t>
  </si>
  <si>
    <t>ข้อมูลผู้ปกครอง</t>
  </si>
  <si>
    <t>ที่อยู่ปัจจุบัน</t>
  </si>
  <si>
    <t>โทรศัพท์</t>
  </si>
  <si>
    <t>ข้อมูลส่วนตัวผู้เรียน</t>
  </si>
  <si>
    <t>อาชีพ</t>
  </si>
  <si>
    <t>ความสัมพันธ์กับเด็ก</t>
  </si>
  <si>
    <t>เชื้อชาติ</t>
  </si>
  <si>
    <t>สัญชาติ</t>
  </si>
  <si>
    <t>ศาสนา</t>
  </si>
  <si>
    <t>โรคประจำตัว</t>
  </si>
  <si>
    <t>บ้านเลขที่</t>
  </si>
  <si>
    <t>หมู่ที่</t>
  </si>
  <si>
    <t>ซอย</t>
  </si>
  <si>
    <t>ถนน</t>
  </si>
  <si>
    <t>ตำบล/แขวง</t>
  </si>
  <si>
    <t>อำเภอ/เขต</t>
  </si>
  <si>
    <t>รหัสไปรษณีย์</t>
  </si>
  <si>
    <t>เป็นบุตรคนที่</t>
  </si>
  <si>
    <t>พี่ชาย(คน)</t>
  </si>
  <si>
    <t>พี่สาว(คน)</t>
  </si>
  <si>
    <t>น้องชาย(คน)</t>
  </si>
  <si>
    <t>น้องสาว(คน)</t>
  </si>
  <si>
    <t>สถานภาพสมรสบิดามารดา</t>
  </si>
  <si>
    <t>อยู่ด้วยกัน</t>
  </si>
  <si>
    <t>ลำดับ</t>
  </si>
  <si>
    <t>สถานภาพ</t>
  </si>
  <si>
    <t>แยกกันอยู่</t>
  </si>
  <si>
    <t>เลิกร้างกัน</t>
  </si>
  <si>
    <t>บิดาหรือมารดาแต่งงานใหม่</t>
  </si>
  <si>
    <t>การงานอาชีพ</t>
  </si>
  <si>
    <t>ประเมินกิจกรรมพัฒนาผู้เรียน</t>
  </si>
  <si>
    <t>ประเมินกิจกรรม</t>
  </si>
  <si>
    <t>สำนักงานเขตพื้นที่การศึกษา</t>
  </si>
  <si>
    <t>คน</t>
  </si>
  <si>
    <t>ระดับผลการเรียนรายวิชา (คน)</t>
  </si>
  <si>
    <t>อ่าน คิดวิเคราะห์ เขียน</t>
  </si>
  <si>
    <t>อนุมัติ</t>
  </si>
  <si>
    <t>ไม่อนุมัติ</t>
  </si>
  <si>
    <t>วัน/เดือน/ปี เกิด</t>
  </si>
  <si>
    <t>ชื่อ - นามสกุล บิดา</t>
  </si>
  <si>
    <t>ชื่อ - นามสกุล มารดา</t>
  </si>
  <si>
    <t>ชื่อ - นามสกุล ผู้ปกครอง</t>
  </si>
  <si>
    <t>A</t>
  </si>
  <si>
    <t>หมู่เลือก</t>
  </si>
  <si>
    <t>B</t>
  </si>
  <si>
    <t>O</t>
  </si>
  <si>
    <t>AB</t>
  </si>
  <si>
    <t>เกณฑ์การประเมินผลการเรียน</t>
  </si>
  <si>
    <t>ความหมาย</t>
  </si>
  <si>
    <t xml:space="preserve">  ผลการเรียน เยี่ยม</t>
  </si>
  <si>
    <t xml:space="preserve">  ผลการเรียน ดีมาก</t>
  </si>
  <si>
    <t xml:space="preserve">  ผลการเรียน ดี</t>
  </si>
  <si>
    <t xml:space="preserve">  ผลการเรียน ค่อนข้างดี</t>
  </si>
  <si>
    <t xml:space="preserve">  ผลการเรียน น่าพอใช้</t>
  </si>
  <si>
    <t xml:space="preserve">  ผลการเรียน พอใช้</t>
  </si>
  <si>
    <t xml:space="preserve">  ผลการเรียน ผ่านเกณฑ์</t>
  </si>
  <si>
    <t xml:space="preserve">  ผลการเรียน ต่ำกว่าเกณฑ์</t>
  </si>
  <si>
    <t>ป หมายถึง ป่วย , ข หมายถึง ขาด , ล หมายถึง ลากิจ และ / หมายถึงมาเรียน</t>
  </si>
  <si>
    <t>กิจกรรมพัฒนาผู้เรียน</t>
  </si>
  <si>
    <t>มี 2 เกณฑ์ คือ ผ่าน (ผ) กับ ไม่ผ่าน (มผ)</t>
  </si>
  <si>
    <t xml:space="preserve">เกณฑ์ในการตัดสินคุณลักษณะอันพึงประสงค์ และ การอ่าน คิดวิเคราะห์  เขียนสื่อความ </t>
  </si>
  <si>
    <t xml:space="preserve">  ดีเยี่ยม</t>
  </si>
  <si>
    <t xml:space="preserve">  ดี</t>
  </si>
  <si>
    <t xml:space="preserve">  ผ่าน</t>
  </si>
  <si>
    <t xml:space="preserve">  ไม่ผ่าน</t>
  </si>
  <si>
    <t>เกณฑ์ในการตัดสินตัวชี้วัดรายวิชา</t>
  </si>
  <si>
    <t>ต้องผ่านทุกตัวชี้วัด</t>
  </si>
  <si>
    <t>สูตรในการหาร้อยละของเวลาเรียน</t>
  </si>
  <si>
    <t>=</t>
  </si>
  <si>
    <t>เวลามาเรียน x 100</t>
  </si>
  <si>
    <t>เวลาเรียนทั้งหมด</t>
  </si>
  <si>
    <t>สูตรในการหาร้อยละของตัวชี้วัด</t>
  </si>
  <si>
    <t>จำนวนตัวชี้วัดที่ผ่าน x 100</t>
  </si>
  <si>
    <t>จำนวนตัวชี้วัดทั้งหมด</t>
  </si>
  <si>
    <t>สูตรในการหาค่าเฉลี่ยของแบบประเมิน</t>
  </si>
  <si>
    <t>ผลรวมของคะแนนประเมินทั้งหมด</t>
  </si>
  <si>
    <t>จำนวนข้อของแบบประเมิน</t>
  </si>
  <si>
    <t>ข้อมูล</t>
  </si>
  <si>
    <t>วันที่ประเมิน</t>
  </si>
  <si>
    <t>ส่วนสูง</t>
  </si>
  <si>
    <t>ชื่อ -สกุล</t>
  </si>
  <si>
    <t>ประเมินครั้งที่ 1</t>
  </si>
  <si>
    <t>ประเมินครั้งที่ 2</t>
  </si>
  <si>
    <t>ปี</t>
  </si>
  <si>
    <t>เกณฑ์มาตรฐานสมรรถภาพทางกาย รายการดัชนีมวลกาย (Body Mass Index : BMI)
(กิโลกรัม / ตารางเมตร)</t>
  </si>
  <si>
    <t>เพศชาย</t>
  </si>
  <si>
    <t>เพศหญิง</t>
  </si>
  <si>
    <t>เริ่ม</t>
  </si>
  <si>
    <t>ถึง</t>
  </si>
  <si>
    <t>ไม่จำกัด</t>
  </si>
  <si>
    <t>ผอมมาก</t>
  </si>
  <si>
    <t>ผอม</t>
  </si>
  <si>
    <t>สมส่วน</t>
  </si>
  <si>
    <t>ท้วม</t>
  </si>
  <si>
    <t>อ้วน</t>
  </si>
  <si>
    <t>สำนักวิทยาศาสตร์การกีฬา กรมพลศึกษา กระทรวงการท่องเที่ยวและกีฬา, 2562</t>
  </si>
  <si>
    <t>ค่า BMI</t>
  </si>
  <si>
    <t>เกณฑ์ส่วนสูงตามอายุ</t>
  </si>
  <si>
    <t>กองโภชนาการกรมอนามัย,2543</t>
  </si>
  <si>
    <t>เตี้ย</t>
  </si>
  <si>
    <t>ค่อนข้างเตี้ย</t>
  </si>
  <si>
    <t>ส่วนสูงตามเกณฑ์</t>
  </si>
  <si>
    <t>ค่อนข้างสูง</t>
  </si>
  <si>
    <t>สูง</t>
  </si>
  <si>
    <t>เกรด</t>
  </si>
  <si>
    <t>ตั้งค่าวิชาเรียน</t>
  </si>
  <si>
    <t>ตั้งค่าวิชาเรียน!E5</t>
  </si>
  <si>
    <t>ตั้งค่ากิจกรรม</t>
  </si>
  <si>
    <t>ตั้งค่ากิจกรรม!E5</t>
  </si>
  <si>
    <t>ตั้งค่าการประเมิน</t>
  </si>
  <si>
    <t>ตั้งค่าการประเมิน!B2</t>
  </si>
  <si>
    <t>กรอกข้อมูลน้ำหนักและส่วนสูง</t>
  </si>
  <si>
    <t>น้ำหนักและส่วนสูง!G5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</si>
  <si>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</si>
  <si>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</si>
  <si>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</si>
  <si>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</si>
  <si>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ชี้วัด1!G2</t>
  </si>
  <si>
    <t>กรอกคะแนนผลการเรียน</t>
  </si>
  <si>
    <t>วิชา1!C6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</si>
  <si>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</si>
  <si>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</si>
  <si>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</si>
  <si>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</si>
  <si>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</si>
  <si>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</si>
  <si>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ความเห็นครูประจำชั้น!F4</t>
  </si>
  <si>
    <t>กรอกความเห็นครูประจำชั้น</t>
  </si>
  <si>
    <t>พิมพ์ปกปพ.5!Y1</t>
  </si>
  <si>
    <t>พิมพ์รายชื่อนักเรียน!B2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</si>
  <si>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</si>
  <si>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</si>
  <si>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</si>
  <si>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</si>
  <si>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</si>
  <si>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</si>
  <si>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</si>
  <si>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</si>
  <si>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</si>
  <si>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</si>
  <si>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</si>
  <si>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พิมพ์เกณฑ์การประเมิน!Y1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</si>
  <si>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</si>
  <si>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</si>
  <si>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</si>
  <si>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</si>
  <si>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</si>
  <si>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</si>
  <si>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</si>
  <si>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</si>
  <si>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</si>
  <si>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</si>
  <si>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</si>
  <si>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</si>
  <si>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</si>
  <si>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</si>
  <si>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</si>
  <si>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</si>
  <si>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พิมพ์ปกปพ.5 (เริ่มต้น ปพ.5)</t>
  </si>
  <si>
    <t>พิมพ์เกณฑ์การประเมิน (สิ้นสุด ปพ.5)</t>
  </si>
  <si>
    <t>พิมพ์ปกสมุดรายงาน (เริ่มต้น ปพ.6)</t>
  </si>
  <si>
    <t>พิมพ์ผลการประเมินรายชั้น  (สิ้นสุด ปพ.6)</t>
  </si>
  <si>
    <t>ตั้งค่า!I3</t>
  </si>
  <si>
    <t>วิทยาศาสตร์และเทคโนโลยี</t>
  </si>
  <si>
    <t>ก11901</t>
  </si>
  <si>
    <t>ก11902</t>
  </si>
  <si>
    <t>ก11903</t>
  </si>
  <si>
    <t>ก11904</t>
  </si>
  <si>
    <t>แนะแนว 1</t>
  </si>
  <si>
    <t>ลูกเสือ-เนตรนารี 1</t>
  </si>
  <si>
    <t>ศาลาพัน</t>
  </si>
  <si>
    <t>เชียงรากน้อย</t>
  </si>
  <si>
    <t>สามโคก</t>
  </si>
  <si>
    <t>ปทุมธานี</t>
  </si>
  <si>
    <t>ประถมศึกษาปทุมธานี เขต 1</t>
  </si>
  <si>
    <t>ผู้อำนวยการโรงเรียนศาลาพัน</t>
  </si>
  <si>
    <t>ผลการพัฒนานักเรียน</t>
  </si>
  <si>
    <t>การอ่านคิดวิเคราะห์เขียน</t>
  </si>
  <si>
    <t>กิจกรรม</t>
  </si>
  <si>
    <t>พัฒนาผู้เรียน</t>
  </si>
  <si>
    <t>สาระการเรียนรู้ 8 กลุ่ม</t>
  </si>
  <si>
    <t>ผลการตัดสิน</t>
  </si>
  <si>
    <t>GPA</t>
  </si>
  <si>
    <t>หมายเหตุ</t>
  </si>
  <si>
    <t>x</t>
  </si>
  <si>
    <t>ผลสัมฤทธิ์ทางการเรียนเฉลี่ยของนกเรียน</t>
  </si>
  <si>
    <t>ลงชื่อ.....................................................ผู้อำนวยการสถานศึกษา</t>
  </si>
  <si>
    <t>ค่าเฉลี่ยร้อยละ</t>
  </si>
  <si>
    <t>ชั้น</t>
  </si>
  <si>
    <t>จำนวน นร.ทั้งหมด</t>
  </si>
  <si>
    <t>จำนวน/ร้อยละของนักเรียนตามระดับคุณภาพ</t>
  </si>
  <si>
    <t>(คุณลักษระอันพึงประสงค์)</t>
  </si>
  <si>
    <t>ผลการประเมินการอ่าน คิดวิเคราะห์ เขียน</t>
  </si>
  <si>
    <t>(อ่าน คิดวิเคราะห์ เขียน)</t>
  </si>
  <si>
    <t>ผลการเรียนเฉลี่ยและจำนวนนักเรียนซ้ำชั้น</t>
  </si>
  <si>
    <t>ผลการเรียนเฉลี่ย</t>
  </si>
  <si>
    <t xml:space="preserve">3.00 - 4.00 </t>
  </si>
  <si>
    <t>2.00 - 2.99</t>
  </si>
  <si>
    <t>0.00 - 1.99</t>
  </si>
  <si>
    <t>จำนวน</t>
  </si>
  <si>
    <t>นักเรียนซ้ำชั้น</t>
  </si>
  <si>
    <t>นักเรียนออกกลางคัน</t>
  </si>
  <si>
    <t>ผลการเรียนจำแนกตามรายวิชา</t>
  </si>
  <si>
    <t>กลุ่มสาระฯ</t>
  </si>
  <si>
    <t>จำนวนนักเรียนที่มีระดับผลการเรียนคน (คน)</t>
  </si>
  <si>
    <t>ลงชื่อ.........................................ครูที่ปรึกษา</t>
  </si>
  <si>
    <t>6 ก.ค. หยุดเข้าพรรษา , 7 กรกฎาคม หยุดชดเชย , 27 กรกฎาคม หยุดชดเชยวันสงกรานต์ , 28 กรกฎาคม หยุดเฉลิมพระชนมพรรษา ร.10</t>
  </si>
  <si>
    <t>12 สิงหาคม หยุดชดเชยวันแม่แห่งชาติ</t>
  </si>
  <si>
    <t>หยุดชดเชยวันสงกรานต์ ตามมติ ครม.</t>
  </si>
  <si>
    <t>13 ตุลาคม หยุดวันคล้ายวันสวรรณคต ร.9 , 23 ตุลาคม หยุดวันปิยะมหาราช</t>
  </si>
  <si>
    <t>รวม................คน</t>
  </si>
  <si>
    <t>หญิง................คน</t>
  </si>
  <si>
    <t>ชาย................คน</t>
  </si>
  <si>
    <t>จำนวนนักเรียนเมื่อต้นปีการศึกษา</t>
  </si>
  <si>
    <t>จำนวนนักเรียนที่เข้าระหว่างปีการศึกษา</t>
  </si>
  <si>
    <t>จำนวนนักเรียนที่ออกระหว่างปีการศึกษา</t>
  </si>
  <si>
    <t>จำนวนนักเรียนที่จบการศึกษา</t>
  </si>
  <si>
    <t>จำนวนนักเรียนที่ไม่จบการศึกษา</t>
  </si>
  <si>
    <t>ผู้อำนวยการโรงเรียน</t>
  </si>
  <si>
    <t xml:space="preserve">       ครูประจำชั้น</t>
  </si>
  <si>
    <t>อนุคณะกรรมการ</t>
  </si>
  <si>
    <t>คณะกรรมการ</t>
  </si>
  <si>
    <t>ผลการอนุมัติ</t>
  </si>
  <si>
    <t>ผลการอนุมัติผลการเรียน</t>
  </si>
  <si>
    <t>o</t>
  </si>
  <si>
    <t>ลงชื่อ.................................................</t>
  </si>
  <si>
    <t>วันที่อนุมัติ</t>
  </si>
  <si>
    <t>ส21102</t>
  </si>
  <si>
    <t>เก็บ</t>
  </si>
  <si>
    <t>ปลาย</t>
  </si>
  <si>
    <t xml:space="preserve">ชั้นมัธยมศึกษาปีที่  </t>
  </si>
  <si>
    <t>(นางสาวพิชามญชุ์ กะรัตน์)</t>
  </si>
  <si>
    <t>มิถุนายน</t>
  </si>
  <si>
    <t>(นางชวนพิศ ศิรินาม)</t>
  </si>
  <si>
    <t>(นางสาววาสนา บุญเพ็ญ)</t>
  </si>
  <si>
    <t>(นายกานต์ สุขกลาง)</t>
  </si>
  <si>
    <t>สำนักงานเขตพื้นที่การศึกษาประถมศึกษาปทุมธานี เขต 1</t>
  </si>
  <si>
    <t>สำนักงานคณะกรรมการการศึกษาขั้นพื้นฐาน</t>
  </si>
  <si>
    <r>
      <t xml:space="preserve">โรงเรียนศาลาพัน </t>
    </r>
    <r>
      <rPr>
        <b/>
        <sz val="12"/>
        <color theme="1"/>
        <rFont val="TH SarabunPSK"/>
        <family val="2"/>
      </rPr>
      <t>ตำบลเชียงรากน้อย อำเภอสามโคก จังหวัดปทุมธานี 12160</t>
    </r>
  </si>
  <si>
    <t>กระทรวงศึกษาธิการ</t>
  </si>
  <si>
    <t xml:space="preserve">ปพ.5 สำหรับครูประจำชั้น ขนาด A4 </t>
  </si>
  <si>
    <t>นางสาวศิริลักษณ์ สืบไทย</t>
  </si>
  <si>
    <t>ลงชื่อ.........................................ครูประจำชั้น</t>
  </si>
  <si>
    <t>ลงชื่อ.................................ครูประจำชั้น</t>
  </si>
  <si>
    <t>หัวหน้างานวัดและประเมินผล</t>
  </si>
  <si>
    <t>นายกานต์ สุขกลาง</t>
  </si>
  <si>
    <t>ผลการประเมินคุณลักษณะอันพึงประสงค์ จำนวน/ร้อยละของนักเรียนตามระดับคุณภาพ</t>
  </si>
  <si>
    <t>ร้อยละของนักเรียนที่ได้ระดับ 3 - 4</t>
  </si>
  <si>
    <t>ร้อยละระดับ 
3 - 4 รายวิชา</t>
  </si>
  <si>
    <t>ลงชื่อ..................................ผู้อำนวยการโรงเรียน</t>
  </si>
  <si>
    <t>(นางสาวพักตร์พิมล บุราณเดช)</t>
  </si>
  <si>
    <t>ลงชื่อ........................................ประธานฯ</t>
  </si>
  <si>
    <t>ลงชื่อ.......................................กรรมการ</t>
  </si>
  <si>
    <t>การงานฯ (เพิ่ม)</t>
  </si>
  <si>
    <t>พ.ย.</t>
  </si>
  <si>
    <t>ธ.ค.</t>
  </si>
  <si>
    <t>ม.ค.</t>
  </si>
  <si>
    <t>ก.พ.</t>
  </si>
  <si>
    <t>มี.ค.</t>
  </si>
  <si>
    <t>(นางสาวนฤภร วาตาดา)</t>
  </si>
  <si>
    <t>ท21102</t>
  </si>
  <si>
    <t>ค21102</t>
  </si>
  <si>
    <t>ว21102</t>
  </si>
  <si>
    <t>พ21102</t>
  </si>
  <si>
    <t>ศ21102</t>
  </si>
  <si>
    <t>ง21102</t>
  </si>
  <si>
    <t>อ21102</t>
  </si>
  <si>
    <t>ส21232</t>
  </si>
  <si>
    <t>ง21202</t>
  </si>
  <si>
    <t>ว21202</t>
  </si>
  <si>
    <t>ส21202</t>
  </si>
  <si>
    <t>ภาษาไทย 2</t>
  </si>
  <si>
    <t>คณิตศาสตร์ 2</t>
  </si>
  <si>
    <t>วิทยาศาสตร์ 2</t>
  </si>
  <si>
    <t>สังคมศึกษาฯ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</si>
  <si>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</si>
  <si>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</si>
  <si>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</si>
  <si>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</si>
  <si>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</si>
  <si>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</si>
  <si>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</si>
  <si>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การป้องกันการทุจริต 2</t>
  </si>
  <si>
    <t>ทับทอง</t>
  </si>
  <si>
    <t>ลงชื่อ.................................................ประธานฯ</t>
  </si>
  <si>
    <t>ลงชื่อ.................................................กรรมการ</t>
  </si>
  <si>
    <t>03841</t>
  </si>
  <si>
    <t>1-1396-00662-55-7</t>
  </si>
  <si>
    <t>ณพรรณพ</t>
  </si>
  <si>
    <t>อุตพันธ์</t>
  </si>
  <si>
    <t>03844</t>
  </si>
  <si>
    <t>1-1037-04834-17-1</t>
  </si>
  <si>
    <t>สุรพิชญ์</t>
  </si>
  <si>
    <t>คำดี</t>
  </si>
  <si>
    <t>03846</t>
  </si>
  <si>
    <t>1-1396-00670-30-4</t>
  </si>
  <si>
    <t>ภคมน</t>
  </si>
  <si>
    <t>มาโต</t>
  </si>
  <si>
    <t>03847</t>
  </si>
  <si>
    <t>1-1307-00080-80-2</t>
  </si>
  <si>
    <t>จินดารัตน์</t>
  </si>
  <si>
    <t>03912</t>
  </si>
  <si>
    <t>1-1394-00073-82-5</t>
  </si>
  <si>
    <t>วีระ</t>
  </si>
  <si>
    <t>ชมครุฑ</t>
  </si>
  <si>
    <t>03969</t>
  </si>
  <si>
    <t>1-1297-01582-09-5</t>
  </si>
  <si>
    <t>ณพรรนพ</t>
  </si>
  <si>
    <t>ขัดชมา</t>
  </si>
  <si>
    <t>04174</t>
  </si>
  <si>
    <t>1-1042-00878-60-4</t>
  </si>
  <si>
    <t>พดชรพล</t>
  </si>
  <si>
    <t>ดีนิล</t>
  </si>
  <si>
    <t>04175</t>
  </si>
  <si>
    <t>1-1399-00726-37-2</t>
  </si>
  <si>
    <t>สิทธิศักดิ์</t>
  </si>
  <si>
    <t>เอนกนวน</t>
  </si>
  <si>
    <t>04190</t>
  </si>
  <si>
    <t>1-1399-00708-79-0</t>
  </si>
  <si>
    <t>ตนุภัทร</t>
  </si>
  <si>
    <t>เชี่ยวธัญญะกรณ์</t>
  </si>
  <si>
    <t>04192</t>
  </si>
  <si>
    <t>1-9098-03859-23-4</t>
  </si>
  <si>
    <t>เตือนใจ</t>
  </si>
  <si>
    <t>มณีรักษ์</t>
  </si>
  <si>
    <t>04199</t>
  </si>
  <si>
    <t>1-1205-00147-08-3</t>
  </si>
  <si>
    <t>ธนกฤต</t>
  </si>
  <si>
    <t>รอดสุพรรณ์</t>
  </si>
  <si>
    <t>04200</t>
  </si>
  <si>
    <t>1-3203-00402-52-5</t>
  </si>
  <si>
    <t>ธีรภัทร</t>
  </si>
  <si>
    <t>กระแสโท</t>
  </si>
  <si>
    <t>04201</t>
  </si>
  <si>
    <t>1-1393-00042-51-1</t>
  </si>
  <si>
    <t>นภดล</t>
  </si>
  <si>
    <t>ธีระวุฒธิ์</t>
  </si>
  <si>
    <t>04202</t>
  </si>
  <si>
    <t>1-1399-007-34-99-5</t>
  </si>
  <si>
    <t>จรรยมณฑน์</t>
  </si>
  <si>
    <t>ศิริยศ</t>
  </si>
  <si>
    <t>04203</t>
  </si>
  <si>
    <t>1-7199-00900-97-1</t>
  </si>
  <si>
    <t>ทัดดาว</t>
  </si>
  <si>
    <t>เนียมทอง</t>
  </si>
  <si>
    <t>04204</t>
  </si>
  <si>
    <t>1-3109-00257-04-6</t>
  </si>
  <si>
    <t>ธัญญรัตน์</t>
  </si>
  <si>
    <t>สอาดรัมย์</t>
  </si>
  <si>
    <t>04205</t>
  </si>
  <si>
    <t>1-4085-00082-84-9</t>
  </si>
  <si>
    <t>นลัตทพร</t>
  </si>
  <si>
    <t>อรรคฮาต</t>
  </si>
  <si>
    <t>04206</t>
  </si>
  <si>
    <t>1-1399-00734-99-5</t>
  </si>
  <si>
    <t>ปัญฑิญา</t>
  </si>
  <si>
    <t>ผอบสวรรค์</t>
  </si>
  <si>
    <t>04207</t>
  </si>
  <si>
    <t>1-1496-00227-17-6</t>
  </si>
  <si>
    <t>วรรณธิมา</t>
  </si>
  <si>
    <t>โพธิ์ทอง</t>
  </si>
  <si>
    <t>04208</t>
  </si>
  <si>
    <t>1-1037-04802-25-2</t>
  </si>
  <si>
    <t>ศศิธร</t>
  </si>
  <si>
    <t>ชูเชิด</t>
  </si>
  <si>
    <t>04221</t>
  </si>
  <si>
    <t>1-1298-00199-73-7</t>
  </si>
  <si>
    <t>มลิวรรณ</t>
  </si>
  <si>
    <t>สมเผ่า</t>
  </si>
  <si>
    <t>04228</t>
  </si>
  <si>
    <t>1-1033-00314-01-9</t>
  </si>
  <si>
    <t>พงศพัศ</t>
  </si>
  <si>
    <t>จันทร์ชม</t>
  </si>
  <si>
    <t>16 พ.ค 68</t>
  </si>
  <si>
    <t>26 พ.ค 68</t>
  </si>
  <si>
    <t>15 ส.ค 68</t>
  </si>
  <si>
    <t>2 ธ.ค. 68</t>
  </si>
  <si>
    <t>วันที่ 30 มีนาคม 2569</t>
  </si>
  <si>
    <t>วันที่ 30 เดือน มีนาคม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</si>
</sst>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 mmmm\ yyyy"/>
    <numFmt numFmtId="165" formatCode="#\-####\-#####\-#\-##"/>
    <numFmt numFmtId="166" formatCode="0.0"/>
    <numFmt numFmtId="167" formatCode="[$-1870000]d/mm/yyyy;@"/>
  </numFmts>
  <fonts count="62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Calibri"/>
      <family val="2"/>
      <charset val="222"/>
      <scheme val="minor"/>
    </font>
    <font>
      <b/>
      <sz val="12"/>
      <color theme="9" tint="-0.499984740745262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b/>
      <sz val="20"/>
      <color rgb="FF7030A0"/>
      <name val="TH SarabunPSK"/>
      <family val="2"/>
    </font>
    <font>
      <sz val="18"/>
      <color theme="1"/>
      <name val="TH SarabunPSK"/>
      <family val="2"/>
    </font>
    <font>
      <sz val="14"/>
      <color rgb="FF000000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rgb="FF000000"/>
      <name val="TH SarabunPSK"/>
      <family val="2"/>
    </font>
    <font>
      <b/>
      <sz val="22"/>
      <color theme="1"/>
      <name val="TH SarabunPSK"/>
      <family val="2"/>
    </font>
    <font>
      <b/>
      <sz val="14"/>
      <color theme="1"/>
      <name val="Angsana New"/>
      <family val="1"/>
    </font>
    <font>
      <b/>
      <sz val="12"/>
      <color theme="1"/>
      <name val="TH SarabunPSK"/>
      <family val="2"/>
    </font>
    <font>
      <b/>
      <sz val="11"/>
      <color theme="1"/>
      <name val="TH Sarabun New"/>
      <family val="2"/>
    </font>
    <font>
      <b/>
      <sz val="14"/>
      <color theme="1"/>
      <name val="TH Sarabun New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b/>
      <sz val="12"/>
      <color theme="1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b/>
      <sz val="13"/>
      <color theme="1"/>
      <name val="TH SarabunPSK"/>
      <family val="2"/>
    </font>
    <font>
      <b/>
      <u/>
      <sz val="14"/>
      <color theme="1"/>
      <name val="TH SarabunPSK"/>
      <family val="2"/>
    </font>
    <font>
      <b/>
      <u/>
      <sz val="14"/>
      <color rgb="FF000000"/>
      <name val="TH SarabunPSK"/>
      <family val="2"/>
    </font>
    <font>
      <b/>
      <sz val="15"/>
      <color theme="1"/>
      <name val="TH SarabunPSK"/>
      <family val="2"/>
    </font>
    <font>
      <b/>
      <sz val="15"/>
      <color rgb="FF000000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 New"/>
      <family val="2"/>
    </font>
    <font>
      <b/>
      <sz val="9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sz val="16"/>
      <color theme="0" tint="-0.14999847407452621"/>
      <name val="TH SarabunPSK"/>
      <family val="2"/>
    </font>
    <font>
      <sz val="14"/>
      <color theme="0"/>
      <name val="TH SarabunPSK"/>
      <family val="2"/>
    </font>
    <font>
      <sz val="14"/>
      <color rgb="FFFF0000"/>
      <name val="TH SarabunPSK"/>
      <family val="2"/>
    </font>
    <font>
      <b/>
      <sz val="12"/>
      <name val="TH SarabunPSK"/>
      <family val="2"/>
    </font>
    <font>
      <b/>
      <sz val="13"/>
      <color theme="1"/>
      <name val="TH Sarabun New"/>
      <family val="2"/>
    </font>
    <font>
      <b/>
      <sz val="14"/>
      <color rgb="FF000000"/>
      <name val="TH SarabunPSK"/>
      <family val="2"/>
    </font>
    <font>
      <sz val="12"/>
      <color theme="1"/>
      <name val="TH Sarabun New"/>
      <family val="2"/>
    </font>
    <font>
      <b/>
      <sz val="14"/>
      <color rgb="FF000000"/>
      <name val="Wingdings"/>
      <charset val="2"/>
    </font>
    <font>
      <b/>
      <sz val="12"/>
      <color rgb="FF000000"/>
      <name val="TH SarabunPSK"/>
      <family val="2"/>
    </font>
  </fonts>
  <fills count="4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DE9B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E7B7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85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left" indent="1" shrinkToFit="1"/>
    </xf>
    <xf numFmtId="0" fontId="1" fillId="11" borderId="12" xfId="0" applyFont="1" applyFill="1" applyBorder="1"/>
    <xf numFmtId="0" fontId="1" fillId="6" borderId="0" xfId="0" applyFont="1" applyFill="1"/>
    <xf numFmtId="0" fontId="1" fillId="11" borderId="18" xfId="0" applyFont="1" applyFill="1" applyBorder="1"/>
    <xf numFmtId="0" fontId="1" fillId="11" borderId="19" xfId="0" applyFont="1" applyFill="1" applyBorder="1"/>
    <xf numFmtId="0" fontId="1" fillId="11" borderId="20" xfId="0" applyFont="1" applyFill="1" applyBorder="1"/>
    <xf numFmtId="0" fontId="8" fillId="7" borderId="10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10" fillId="14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shrinkToFit="1"/>
    </xf>
    <xf numFmtId="0" fontId="4" fillId="6" borderId="10" xfId="0" applyFont="1" applyFill="1" applyBorder="1" applyAlignment="1">
      <alignment horizontal="center" vertical="center" shrinkToFit="1"/>
    </xf>
    <xf numFmtId="2" fontId="4" fillId="12" borderId="17" xfId="0" applyNumberFormat="1" applyFont="1" applyFill="1" applyBorder="1" applyAlignment="1">
      <alignment horizontal="center" vertical="center"/>
    </xf>
    <xf numFmtId="0" fontId="10" fillId="14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4" fillId="0" borderId="10" xfId="0" applyNumberFormat="1" applyFont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15" fillId="12" borderId="10" xfId="0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12" borderId="0" xfId="0" applyFont="1" applyFill="1"/>
    <xf numFmtId="0" fontId="1" fillId="12" borderId="22" xfId="0" applyFont="1" applyFill="1" applyBorder="1"/>
    <xf numFmtId="0" fontId="1" fillId="12" borderId="23" xfId="0" applyFont="1" applyFill="1" applyBorder="1"/>
    <xf numFmtId="0" fontId="1" fillId="12" borderId="24" xfId="0" applyFont="1" applyFill="1" applyBorder="1"/>
    <xf numFmtId="0" fontId="1" fillId="12" borderId="25" xfId="0" applyFont="1" applyFill="1" applyBorder="1"/>
    <xf numFmtId="0" fontId="2" fillId="22" borderId="10" xfId="0" applyFont="1" applyFill="1" applyBorder="1" applyAlignment="1">
      <alignment horizontal="center" vertical="center"/>
    </xf>
    <xf numFmtId="0" fontId="1" fillId="13" borderId="27" xfId="0" applyFont="1" applyFill="1" applyBorder="1" applyAlignment="1">
      <alignment horizontal="center" vertical="center"/>
    </xf>
    <xf numFmtId="0" fontId="1" fillId="13" borderId="26" xfId="0" applyFont="1" applyFill="1" applyBorder="1" applyAlignment="1">
      <alignment horizontal="center" vertical="center"/>
    </xf>
    <xf numFmtId="0" fontId="1" fillId="13" borderId="28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18" fillId="10" borderId="10" xfId="0" applyFont="1" applyFill="1" applyBorder="1" applyAlignment="1">
      <alignment horizontal="center" vertical="center"/>
    </xf>
    <xf numFmtId="0" fontId="13" fillId="6" borderId="0" xfId="0" applyFont="1" applyFill="1"/>
    <xf numFmtId="0" fontId="13" fillId="16" borderId="0" xfId="0" applyFont="1" applyFill="1"/>
    <xf numFmtId="0" fontId="13" fillId="2" borderId="0" xfId="0" applyFont="1" applyFill="1"/>
    <xf numFmtId="0" fontId="1" fillId="12" borderId="27" xfId="0" applyFont="1" applyFill="1" applyBorder="1" applyAlignment="1">
      <alignment horizontal="left" indent="1"/>
    </xf>
    <xf numFmtId="0" fontId="11" fillId="12" borderId="14" xfId="0" applyFont="1" applyFill="1" applyBorder="1" applyAlignment="1">
      <alignment horizontal="center" vertical="center"/>
    </xf>
    <xf numFmtId="0" fontId="4" fillId="12" borderId="27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 shrinkToFit="1"/>
    </xf>
    <xf numFmtId="0" fontId="1" fillId="28" borderId="10" xfId="0" applyFont="1" applyFill="1" applyBorder="1" applyAlignment="1">
      <alignment horizontal="center" shrinkToFit="1"/>
    </xf>
    <xf numFmtId="0" fontId="17" fillId="0" borderId="10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25" fillId="2" borderId="0" xfId="0" applyFont="1" applyFill="1"/>
    <xf numFmtId="0" fontId="25" fillId="12" borderId="0" xfId="0" applyFont="1" applyFill="1"/>
    <xf numFmtId="0" fontId="1" fillId="30" borderId="0" xfId="0" applyFont="1" applyFill="1"/>
    <xf numFmtId="0" fontId="7" fillId="12" borderId="10" xfId="0" applyFont="1" applyFill="1" applyBorder="1" applyAlignment="1">
      <alignment horizontal="center"/>
    </xf>
    <xf numFmtId="0" fontId="1" fillId="8" borderId="0" xfId="0" applyFont="1" applyFill="1" applyAlignment="1">
      <alignment horizontal="center" vertical="center"/>
    </xf>
    <xf numFmtId="0" fontId="26" fillId="8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2" fillId="18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12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11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 shrinkToFit="1"/>
    </xf>
    <xf numFmtId="0" fontId="2" fillId="32" borderId="12" xfId="0" applyFont="1" applyFill="1" applyBorder="1" applyAlignment="1">
      <alignment horizontal="center" vertical="center"/>
    </xf>
    <xf numFmtId="0" fontId="2" fillId="35" borderId="12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6" fillId="12" borderId="12" xfId="0" applyFont="1" applyFill="1" applyBorder="1" applyAlignment="1">
      <alignment horizontal="center" vertical="center"/>
    </xf>
    <xf numFmtId="0" fontId="2" fillId="12" borderId="12" xfId="0" applyFont="1" applyFill="1" applyBorder="1" applyAlignment="1">
      <alignment horizontal="center"/>
    </xf>
    <xf numFmtId="0" fontId="2" fillId="24" borderId="10" xfId="0" applyFont="1" applyFill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0" fontId="1" fillId="33" borderId="10" xfId="0" applyFont="1" applyFill="1" applyBorder="1" applyAlignment="1">
      <alignment horizontal="center" vertical="center"/>
    </xf>
    <xf numFmtId="0" fontId="13" fillId="0" borderId="0" xfId="0" applyFont="1"/>
    <xf numFmtId="0" fontId="33" fillId="0" borderId="10" xfId="0" applyFont="1" applyBorder="1" applyAlignment="1">
      <alignment horizontal="center" vertical="center"/>
    </xf>
    <xf numFmtId="165" fontId="30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shrinkToFit="1"/>
    </xf>
    <xf numFmtId="0" fontId="33" fillId="0" borderId="10" xfId="0" applyFont="1" applyBorder="1" applyAlignment="1">
      <alignment horizontal="center" shrinkToFit="1"/>
    </xf>
    <xf numFmtId="164" fontId="30" fillId="0" borderId="10" xfId="0" applyNumberFormat="1" applyFont="1" applyBorder="1" applyAlignment="1">
      <alignment horizontal="center" shrinkToFit="1"/>
    </xf>
    <xf numFmtId="0" fontId="13" fillId="28" borderId="10" xfId="0" applyFont="1" applyFill="1" applyBorder="1" applyAlignment="1">
      <alignment horizontal="center" shrinkToFit="1"/>
    </xf>
    <xf numFmtId="0" fontId="33" fillId="0" borderId="10" xfId="0" applyFont="1" applyBorder="1" applyAlignment="1">
      <alignment horizontal="center" wrapText="1" shrinkToFit="1"/>
    </xf>
    <xf numFmtId="0" fontId="33" fillId="0" borderId="10" xfId="0" applyFont="1" applyBorder="1" applyAlignment="1">
      <alignment horizontal="left" indent="1" shrinkToFit="1"/>
    </xf>
    <xf numFmtId="0" fontId="34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/>
    <xf numFmtId="0" fontId="2" fillId="0" borderId="0" xfId="0" applyFont="1"/>
    <xf numFmtId="2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vertical="center" shrinkToFit="1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 shrinkToFit="1"/>
    </xf>
    <xf numFmtId="0" fontId="35" fillId="32" borderId="10" xfId="0" applyFont="1" applyFill="1" applyBorder="1" applyAlignment="1">
      <alignment horizontal="center" vertical="center"/>
    </xf>
    <xf numFmtId="0" fontId="35" fillId="32" borderId="12" xfId="0" applyFont="1" applyFill="1" applyBorder="1" applyAlignment="1">
      <alignment horizontal="center" vertical="center"/>
    </xf>
    <xf numFmtId="0" fontId="1" fillId="37" borderId="10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left" vertical="center" indent="1" shrinkToFit="1"/>
    </xf>
    <xf numFmtId="0" fontId="1" fillId="12" borderId="10" xfId="0" applyFont="1" applyFill="1" applyBorder="1" applyAlignment="1">
      <alignment horizontal="center" vertical="center" shrinkToFit="1"/>
    </xf>
    <xf numFmtId="0" fontId="25" fillId="38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" fillId="39" borderId="42" xfId="0" applyFont="1" applyFill="1" applyBorder="1" applyAlignment="1">
      <alignment horizontal="center" vertical="center"/>
    </xf>
    <xf numFmtId="0" fontId="1" fillId="39" borderId="51" xfId="0" applyFont="1" applyFill="1" applyBorder="1" applyAlignment="1">
      <alignment horizontal="center" vertical="center"/>
    </xf>
    <xf numFmtId="2" fontId="1" fillId="39" borderId="14" xfId="0" applyNumberFormat="1" applyFont="1" applyFill="1" applyBorder="1" applyAlignment="1">
      <alignment horizontal="center" vertical="center"/>
    </xf>
    <xf numFmtId="0" fontId="2" fillId="39" borderId="50" xfId="0" applyFont="1" applyFill="1" applyBorder="1" applyAlignment="1">
      <alignment horizontal="center" vertical="center"/>
    </xf>
    <xf numFmtId="0" fontId="1" fillId="39" borderId="35" xfId="0" applyFont="1" applyFill="1" applyBorder="1" applyAlignment="1">
      <alignment horizontal="center" vertical="center"/>
    </xf>
    <xf numFmtId="2" fontId="1" fillId="39" borderId="10" xfId="0" applyNumberFormat="1" applyFont="1" applyFill="1" applyBorder="1" applyAlignment="1">
      <alignment horizontal="center" vertical="center"/>
    </xf>
    <xf numFmtId="0" fontId="2" fillId="39" borderId="47" xfId="0" applyFont="1" applyFill="1" applyBorder="1" applyAlignment="1">
      <alignment horizontal="center" vertical="center"/>
    </xf>
    <xf numFmtId="0" fontId="1" fillId="39" borderId="34" xfId="0" applyFont="1" applyFill="1" applyBorder="1" applyAlignment="1">
      <alignment horizontal="center" vertical="center"/>
    </xf>
    <xf numFmtId="2" fontId="1" fillId="39" borderId="12" xfId="0" applyNumberFormat="1" applyFont="1" applyFill="1" applyBorder="1" applyAlignment="1">
      <alignment horizontal="center" vertical="center"/>
    </xf>
    <xf numFmtId="0" fontId="1" fillId="39" borderId="37" xfId="0" applyFont="1" applyFill="1" applyBorder="1" applyAlignment="1">
      <alignment horizontal="center" vertical="center"/>
    </xf>
    <xf numFmtId="2" fontId="1" fillId="39" borderId="38" xfId="0" applyNumberFormat="1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 vertical="center"/>
    </xf>
    <xf numFmtId="0" fontId="1" fillId="40" borderId="40" xfId="0" applyFont="1" applyFill="1" applyBorder="1" applyAlignment="1">
      <alignment horizontal="center" vertical="center"/>
    </xf>
    <xf numFmtId="2" fontId="1" fillId="40" borderId="45" xfId="0" applyNumberFormat="1" applyFont="1" applyFill="1" applyBorder="1" applyAlignment="1">
      <alignment horizontal="center" vertical="center"/>
    </xf>
    <xf numFmtId="0" fontId="1" fillId="40" borderId="31" xfId="0" applyFont="1" applyFill="1" applyBorder="1" applyAlignment="1">
      <alignment horizontal="center" vertical="center"/>
    </xf>
    <xf numFmtId="0" fontId="2" fillId="40" borderId="50" xfId="0" applyFont="1" applyFill="1" applyBorder="1" applyAlignment="1">
      <alignment horizontal="center" vertical="center"/>
    </xf>
    <xf numFmtId="0" fontId="1" fillId="40" borderId="35" xfId="0" applyFont="1" applyFill="1" applyBorder="1" applyAlignment="1">
      <alignment horizontal="center" vertical="center"/>
    </xf>
    <xf numFmtId="2" fontId="1" fillId="40" borderId="10" xfId="0" applyNumberFormat="1" applyFont="1" applyFill="1" applyBorder="1" applyAlignment="1">
      <alignment horizontal="center" vertical="center"/>
    </xf>
    <xf numFmtId="0" fontId="1" fillId="40" borderId="17" xfId="0" applyFont="1" applyFill="1" applyBorder="1" applyAlignment="1">
      <alignment horizontal="center" vertical="center"/>
    </xf>
    <xf numFmtId="0" fontId="2" fillId="40" borderId="47" xfId="0" applyFont="1" applyFill="1" applyBorder="1" applyAlignment="1">
      <alignment horizontal="center" vertical="center"/>
    </xf>
    <xf numFmtId="0" fontId="1" fillId="40" borderId="37" xfId="0" applyFont="1" applyFill="1" applyBorder="1" applyAlignment="1">
      <alignment horizontal="center" vertical="center"/>
    </xf>
    <xf numFmtId="2" fontId="1" fillId="40" borderId="38" xfId="0" applyNumberFormat="1" applyFont="1" applyFill="1" applyBorder="1" applyAlignment="1">
      <alignment horizontal="center" vertical="center"/>
    </xf>
    <xf numFmtId="0" fontId="1" fillId="40" borderId="57" xfId="0" applyFont="1" applyFill="1" applyBorder="1" applyAlignment="1">
      <alignment horizontal="center" vertical="center"/>
    </xf>
    <xf numFmtId="0" fontId="2" fillId="25" borderId="38" xfId="0" applyFont="1" applyFill="1" applyBorder="1" applyAlignment="1">
      <alignment horizontal="center" vertical="center"/>
    </xf>
    <xf numFmtId="0" fontId="2" fillId="10" borderId="38" xfId="0" applyFont="1" applyFill="1" applyBorder="1" applyAlignment="1">
      <alignment horizontal="center" vertical="center"/>
    </xf>
    <xf numFmtId="0" fontId="2" fillId="14" borderId="38" xfId="0" applyFont="1" applyFill="1" applyBorder="1" applyAlignment="1">
      <alignment horizontal="center" vertical="center"/>
    </xf>
    <xf numFmtId="0" fontId="2" fillId="14" borderId="39" xfId="0" applyFont="1" applyFill="1" applyBorder="1" applyAlignment="1">
      <alignment horizontal="center" vertical="center"/>
    </xf>
    <xf numFmtId="0" fontId="2" fillId="14" borderId="37" xfId="0" applyFont="1" applyFill="1" applyBorder="1" applyAlignment="1">
      <alignment horizontal="center" vertical="center"/>
    </xf>
    <xf numFmtId="0" fontId="2" fillId="36" borderId="42" xfId="0" applyFont="1" applyFill="1" applyBorder="1" applyAlignment="1">
      <alignment horizontal="center" vertical="center"/>
    </xf>
    <xf numFmtId="0" fontId="1" fillId="36" borderId="40" xfId="0" applyFont="1" applyFill="1" applyBorder="1" applyAlignment="1">
      <alignment horizontal="center" vertical="center"/>
    </xf>
    <xf numFmtId="2" fontId="1" fillId="36" borderId="45" xfId="0" applyNumberFormat="1" applyFont="1" applyFill="1" applyBorder="1" applyAlignment="1">
      <alignment horizontal="center" vertical="center"/>
    </xf>
    <xf numFmtId="0" fontId="1" fillId="36" borderId="31" xfId="0" applyFont="1" applyFill="1" applyBorder="1" applyAlignment="1">
      <alignment horizontal="center" vertical="center"/>
    </xf>
    <xf numFmtId="0" fontId="2" fillId="36" borderId="50" xfId="0" applyFont="1" applyFill="1" applyBorder="1" applyAlignment="1">
      <alignment horizontal="center" vertical="center"/>
    </xf>
    <xf numFmtId="0" fontId="1" fillId="36" borderId="35" xfId="0" applyFont="1" applyFill="1" applyBorder="1" applyAlignment="1">
      <alignment horizontal="center" vertical="center"/>
    </xf>
    <xf numFmtId="2" fontId="1" fillId="36" borderId="10" xfId="0" applyNumberFormat="1" applyFont="1" applyFill="1" applyBorder="1" applyAlignment="1">
      <alignment horizontal="center" vertical="center"/>
    </xf>
    <xf numFmtId="0" fontId="1" fillId="36" borderId="17" xfId="0" applyFont="1" applyFill="1" applyBorder="1" applyAlignment="1">
      <alignment horizontal="center" vertical="center"/>
    </xf>
    <xf numFmtId="0" fontId="2" fillId="36" borderId="47" xfId="0" applyFont="1" applyFill="1" applyBorder="1" applyAlignment="1">
      <alignment horizontal="center" vertical="center"/>
    </xf>
    <xf numFmtId="0" fontId="1" fillId="36" borderId="34" xfId="0" applyFont="1" applyFill="1" applyBorder="1" applyAlignment="1">
      <alignment horizontal="center" vertical="center"/>
    </xf>
    <xf numFmtId="2" fontId="1" fillId="36" borderId="12" xfId="0" applyNumberFormat="1" applyFont="1" applyFill="1" applyBorder="1" applyAlignment="1">
      <alignment horizontal="center" vertical="center"/>
    </xf>
    <xf numFmtId="0" fontId="1" fillId="36" borderId="20" xfId="0" applyFont="1" applyFill="1" applyBorder="1" applyAlignment="1">
      <alignment horizontal="center" vertical="center"/>
    </xf>
    <xf numFmtId="2" fontId="25" fillId="38" borderId="10" xfId="0" applyNumberFormat="1" applyFont="1" applyFill="1" applyBorder="1" applyAlignment="1">
      <alignment horizontal="center" vertical="center"/>
    </xf>
    <xf numFmtId="166" fontId="1" fillId="39" borderId="14" xfId="0" applyNumberFormat="1" applyFont="1" applyFill="1" applyBorder="1" applyAlignment="1">
      <alignment horizontal="center" vertical="center"/>
    </xf>
    <xf numFmtId="166" fontId="1" fillId="39" borderId="10" xfId="0" applyNumberFormat="1" applyFont="1" applyFill="1" applyBorder="1" applyAlignment="1">
      <alignment horizontal="center" vertical="center"/>
    </xf>
    <xf numFmtId="166" fontId="1" fillId="39" borderId="12" xfId="0" applyNumberFormat="1" applyFont="1" applyFill="1" applyBorder="1" applyAlignment="1">
      <alignment horizontal="center" vertical="center"/>
    </xf>
    <xf numFmtId="166" fontId="1" fillId="40" borderId="45" xfId="0" applyNumberFormat="1" applyFont="1" applyFill="1" applyBorder="1" applyAlignment="1">
      <alignment horizontal="center" vertical="center"/>
    </xf>
    <xf numFmtId="166" fontId="1" fillId="40" borderId="10" xfId="0" applyNumberFormat="1" applyFont="1" applyFill="1" applyBorder="1" applyAlignment="1">
      <alignment horizontal="center" vertical="center"/>
    </xf>
    <xf numFmtId="166" fontId="1" fillId="40" borderId="38" xfId="0" applyNumberFormat="1" applyFont="1" applyFill="1" applyBorder="1" applyAlignment="1">
      <alignment horizontal="center" vertical="center"/>
    </xf>
    <xf numFmtId="166" fontId="1" fillId="36" borderId="45" xfId="0" applyNumberFormat="1" applyFont="1" applyFill="1" applyBorder="1" applyAlignment="1">
      <alignment horizontal="center" vertical="center"/>
    </xf>
    <xf numFmtId="166" fontId="1" fillId="36" borderId="10" xfId="0" applyNumberFormat="1" applyFont="1" applyFill="1" applyBorder="1" applyAlignment="1">
      <alignment horizontal="center" vertical="center"/>
    </xf>
    <xf numFmtId="166" fontId="1" fillId="36" borderId="12" xfId="0" applyNumberFormat="1" applyFont="1" applyFill="1" applyBorder="1" applyAlignment="1">
      <alignment horizontal="center" vertical="center"/>
    </xf>
    <xf numFmtId="166" fontId="1" fillId="39" borderId="38" xfId="0" applyNumberFormat="1" applyFont="1" applyFill="1" applyBorder="1" applyAlignment="1">
      <alignment horizontal="center" vertical="center"/>
    </xf>
    <xf numFmtId="1" fontId="1" fillId="39" borderId="51" xfId="0" applyNumberFormat="1" applyFont="1" applyFill="1" applyBorder="1" applyAlignment="1">
      <alignment horizontal="center" vertical="center"/>
    </xf>
    <xf numFmtId="1" fontId="1" fillId="39" borderId="35" xfId="0" applyNumberFormat="1" applyFont="1" applyFill="1" applyBorder="1" applyAlignment="1">
      <alignment horizontal="center" vertical="center"/>
    </xf>
    <xf numFmtId="1" fontId="1" fillId="39" borderId="37" xfId="0" applyNumberFormat="1" applyFont="1" applyFill="1" applyBorder="1" applyAlignment="1">
      <alignment horizontal="center" vertical="center"/>
    </xf>
    <xf numFmtId="1" fontId="1" fillId="40" borderId="31" xfId="0" applyNumberFormat="1" applyFont="1" applyFill="1" applyBorder="1" applyAlignment="1">
      <alignment horizontal="center" vertical="center"/>
    </xf>
    <xf numFmtId="1" fontId="1" fillId="40" borderId="17" xfId="0" applyNumberFormat="1" applyFont="1" applyFill="1" applyBorder="1" applyAlignment="1">
      <alignment horizontal="center" vertical="center"/>
    </xf>
    <xf numFmtId="1" fontId="1" fillId="40" borderId="57" xfId="0" applyNumberFormat="1" applyFont="1" applyFill="1" applyBorder="1" applyAlignment="1">
      <alignment horizontal="center" vertical="center"/>
    </xf>
    <xf numFmtId="1" fontId="1" fillId="36" borderId="31" xfId="0" applyNumberFormat="1" applyFont="1" applyFill="1" applyBorder="1" applyAlignment="1">
      <alignment horizontal="center" vertical="center"/>
    </xf>
    <xf numFmtId="1" fontId="1" fillId="36" borderId="17" xfId="0" applyNumberFormat="1" applyFont="1" applyFill="1" applyBorder="1" applyAlignment="1">
      <alignment horizontal="center" vertical="center"/>
    </xf>
    <xf numFmtId="1" fontId="1" fillId="36" borderId="20" xfId="0" applyNumberFormat="1" applyFont="1" applyFill="1" applyBorder="1" applyAlignment="1">
      <alignment horizontal="center" vertical="center"/>
    </xf>
    <xf numFmtId="0" fontId="27" fillId="31" borderId="0" xfId="1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 shrinkToFit="1"/>
    </xf>
    <xf numFmtId="0" fontId="7" fillId="12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0" fontId="7" fillId="32" borderId="0" xfId="0" applyFont="1" applyFill="1" applyAlignment="1">
      <alignment horizontal="center" vertical="center"/>
    </xf>
    <xf numFmtId="0" fontId="18" fillId="12" borderId="1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50" fillId="0" borderId="10" xfId="0" applyFont="1" applyBorder="1" applyAlignment="1">
      <alignment horizontal="left" vertical="center"/>
    </xf>
    <xf numFmtId="0" fontId="27" fillId="31" borderId="0" xfId="1" applyFont="1" applyFill="1" applyBorder="1" applyAlignment="1" applyProtection="1">
      <alignment horizontal="center" vertical="center"/>
    </xf>
    <xf numFmtId="0" fontId="13" fillId="5" borderId="10" xfId="0" applyFont="1" applyFill="1" applyBorder="1" applyAlignment="1">
      <alignment horizontal="center" vertical="center" shrinkToFit="1"/>
    </xf>
    <xf numFmtId="0" fontId="13" fillId="28" borderId="10" xfId="0" applyFont="1" applyFill="1" applyBorder="1" applyAlignment="1">
      <alignment horizontal="center"/>
    </xf>
    <xf numFmtId="0" fontId="1" fillId="28" borderId="10" xfId="0" applyFont="1" applyFill="1" applyBorder="1" applyAlignment="1">
      <alignment horizontal="left" vertical="center" indent="1" shrinkToFit="1"/>
    </xf>
    <xf numFmtId="2" fontId="1" fillId="0" borderId="10" xfId="0" applyNumberFormat="1" applyFont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53" fillId="5" borderId="10" xfId="0" applyFont="1" applyFill="1" applyBorder="1" applyAlignment="1">
      <alignment horizontal="center" vertical="center" shrinkToFit="1"/>
    </xf>
    <xf numFmtId="0" fontId="54" fillId="0" borderId="10" xfId="0" applyFont="1" applyBorder="1" applyAlignment="1">
      <alignment horizontal="center"/>
    </xf>
    <xf numFmtId="1" fontId="30" fillId="0" borderId="31" xfId="0" applyNumberFormat="1" applyFont="1" applyBorder="1" applyAlignment="1" applyProtection="1">
      <alignment horizontal="center" vertical="center"/>
      <protection locked="0"/>
    </xf>
    <xf numFmtId="1" fontId="30" fillId="0" borderId="46" xfId="0" applyNumberFormat="1" applyFont="1" applyBorder="1" applyAlignment="1" applyProtection="1">
      <alignment horizontal="center" vertical="center"/>
      <protection locked="0"/>
    </xf>
    <xf numFmtId="1" fontId="30" fillId="0" borderId="40" xfId="0" applyNumberFormat="1" applyFont="1" applyBorder="1" applyAlignment="1" applyProtection="1">
      <alignment horizontal="center" vertical="center"/>
      <protection locked="0"/>
    </xf>
    <xf numFmtId="1" fontId="30" fillId="0" borderId="45" xfId="0" applyNumberFormat="1" applyFont="1" applyBorder="1" applyAlignment="1" applyProtection="1">
      <alignment horizontal="center" vertical="center"/>
      <protection locked="0"/>
    </xf>
    <xf numFmtId="1" fontId="30" fillId="0" borderId="41" xfId="0" applyNumberFormat="1" applyFont="1" applyBorder="1" applyAlignment="1" applyProtection="1">
      <alignment horizontal="center" vertical="center"/>
      <protection locked="0"/>
    </xf>
    <xf numFmtId="1" fontId="30" fillId="0" borderId="25" xfId="0" applyNumberFormat="1" applyFont="1" applyBorder="1" applyAlignment="1" applyProtection="1">
      <alignment horizontal="center" vertical="center"/>
      <protection locked="0"/>
    </xf>
    <xf numFmtId="1" fontId="30" fillId="0" borderId="68" xfId="0" applyNumberFormat="1" applyFont="1" applyBorder="1" applyAlignment="1" applyProtection="1">
      <alignment horizontal="center" vertical="center"/>
      <protection locked="0"/>
    </xf>
    <xf numFmtId="1" fontId="30" fillId="0" borderId="35" xfId="0" applyNumberFormat="1" applyFont="1" applyBorder="1" applyAlignment="1" applyProtection="1">
      <alignment horizontal="center" vertical="center"/>
      <protection locked="0"/>
    </xf>
    <xf numFmtId="1" fontId="30" fillId="0" borderId="10" xfId="0" applyNumberFormat="1" applyFont="1" applyBorder="1" applyAlignment="1" applyProtection="1">
      <alignment horizontal="center" vertical="center"/>
      <protection locked="0"/>
    </xf>
    <xf numFmtId="1" fontId="30" fillId="0" borderId="36" xfId="0" applyNumberFormat="1" applyFont="1" applyBorder="1" applyAlignment="1" applyProtection="1">
      <alignment horizontal="center" vertical="center"/>
      <protection locked="0"/>
    </xf>
    <xf numFmtId="1" fontId="30" fillId="0" borderId="37" xfId="0" applyNumberFormat="1" applyFont="1" applyBorder="1" applyAlignment="1" applyProtection="1">
      <alignment horizontal="center" vertical="center"/>
      <protection locked="0"/>
    </xf>
    <xf numFmtId="1" fontId="30" fillId="0" borderId="38" xfId="0" applyNumberFormat="1" applyFont="1" applyBorder="1" applyAlignment="1" applyProtection="1">
      <alignment horizontal="center" vertical="center"/>
      <protection locked="0"/>
    </xf>
    <xf numFmtId="1" fontId="30" fillId="0" borderId="39" xfId="0" applyNumberFormat="1" applyFont="1" applyBorder="1" applyAlignment="1" applyProtection="1">
      <alignment horizontal="center" vertical="center"/>
      <protection locked="0"/>
    </xf>
    <xf numFmtId="0" fontId="55" fillId="2" borderId="0" xfId="0" applyFont="1" applyFill="1"/>
    <xf numFmtId="0" fontId="2" fillId="3" borderId="12" xfId="0" applyFont="1" applyFill="1" applyBorder="1" applyAlignment="1">
      <alignment horizontal="center" vertical="center"/>
    </xf>
    <xf numFmtId="0" fontId="6" fillId="26" borderId="10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shrinkToFit="1"/>
    </xf>
    <xf numFmtId="0" fontId="6" fillId="28" borderId="10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left" vertical="center" shrinkToFit="1"/>
    </xf>
    <xf numFmtId="0" fontId="1" fillId="4" borderId="0" xfId="0" applyFont="1" applyFill="1"/>
    <xf numFmtId="0" fontId="5" fillId="2" borderId="0" xfId="0" applyFont="1" applyFill="1"/>
    <xf numFmtId="1" fontId="59" fillId="0" borderId="51" xfId="0" applyNumberFormat="1" applyFont="1" applyBorder="1" applyAlignment="1" applyProtection="1">
      <alignment horizontal="center" vertical="center"/>
      <protection locked="0"/>
    </xf>
    <xf numFmtId="1" fontId="59" fillId="0" borderId="23" xfId="0" applyNumberFormat="1" applyFont="1" applyBorder="1" applyAlignment="1" applyProtection="1">
      <alignment horizontal="center" vertical="center"/>
      <protection locked="0"/>
    </xf>
    <xf numFmtId="1" fontId="59" fillId="0" borderId="14" xfId="0" applyNumberFormat="1" applyFont="1" applyBorder="1" applyAlignment="1" applyProtection="1">
      <alignment horizontal="center" vertical="center"/>
      <protection locked="0"/>
    </xf>
    <xf numFmtId="0" fontId="59" fillId="0" borderId="51" xfId="0" applyFont="1" applyBorder="1" applyAlignment="1" applyProtection="1">
      <alignment horizontal="center" vertical="center"/>
      <protection locked="0"/>
    </xf>
    <xf numFmtId="0" fontId="59" fillId="0" borderId="14" xfId="0" applyFont="1" applyBorder="1" applyAlignment="1" applyProtection="1">
      <alignment horizontal="center" vertical="center"/>
      <protection locked="0"/>
    </xf>
    <xf numFmtId="0" fontId="42" fillId="0" borderId="51" xfId="0" applyFont="1" applyBorder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center" vertical="center"/>
      <protection locked="0"/>
    </xf>
    <xf numFmtId="1" fontId="59" fillId="0" borderId="35" xfId="0" applyNumberFormat="1" applyFont="1" applyBorder="1" applyAlignment="1" applyProtection="1">
      <alignment horizontal="center" vertical="center" shrinkToFit="1"/>
      <protection locked="0"/>
    </xf>
    <xf numFmtId="1" fontId="59" fillId="0" borderId="15" xfId="0" applyNumberFormat="1" applyFont="1" applyBorder="1" applyAlignment="1" applyProtection="1">
      <alignment horizontal="center" vertical="center"/>
      <protection locked="0"/>
    </xf>
    <xf numFmtId="1" fontId="59" fillId="0" borderId="35" xfId="0" applyNumberFormat="1" applyFont="1" applyBorder="1" applyAlignment="1" applyProtection="1">
      <alignment horizontal="center" vertical="center"/>
      <protection locked="0"/>
    </xf>
    <xf numFmtId="1" fontId="59" fillId="0" borderId="10" xfId="0" applyNumberFormat="1" applyFont="1" applyBorder="1" applyAlignment="1" applyProtection="1">
      <alignment horizontal="center" vertical="center"/>
      <protection locked="0"/>
    </xf>
    <xf numFmtId="0" fontId="59" fillId="0" borderId="35" xfId="0" applyFont="1" applyBorder="1" applyAlignment="1" applyProtection="1">
      <alignment horizontal="center" vertical="center"/>
      <protection locked="0"/>
    </xf>
    <xf numFmtId="0" fontId="59" fillId="0" borderId="10" xfId="0" applyFont="1" applyBorder="1" applyAlignment="1" applyProtection="1">
      <alignment horizontal="center" vertical="center"/>
      <protection locked="0"/>
    </xf>
    <xf numFmtId="0" fontId="42" fillId="0" borderId="35" xfId="0" applyFont="1" applyBorder="1" applyAlignment="1" applyProtection="1">
      <alignment horizontal="center" vertical="center"/>
      <protection locked="0"/>
    </xf>
    <xf numFmtId="0" fontId="42" fillId="0" borderId="10" xfId="0" applyFont="1" applyBorder="1" applyAlignment="1" applyProtection="1">
      <alignment horizontal="center" vertical="center"/>
      <protection locked="0"/>
    </xf>
    <xf numFmtId="1" fontId="59" fillId="0" borderId="15" xfId="0" applyNumberFormat="1" applyFont="1" applyBorder="1" applyAlignment="1" applyProtection="1">
      <alignment horizontal="center" vertical="center" shrinkToFit="1"/>
      <protection locked="0"/>
    </xf>
    <xf numFmtId="1" fontId="59" fillId="0" borderId="10" xfId="0" applyNumberFormat="1" applyFont="1" applyBorder="1" applyAlignment="1" applyProtection="1">
      <alignment horizontal="center" vertical="center" shrinkToFit="1"/>
      <protection locked="0"/>
    </xf>
    <xf numFmtId="0" fontId="59" fillId="0" borderId="35" xfId="0" applyFont="1" applyBorder="1" applyAlignment="1" applyProtection="1">
      <alignment horizontal="center" vertical="center" shrinkToFit="1"/>
      <protection locked="0"/>
    </xf>
    <xf numFmtId="0" fontId="59" fillId="0" borderId="10" xfId="0" applyFont="1" applyBorder="1" applyAlignment="1" applyProtection="1">
      <alignment horizontal="center" vertical="center" shrinkToFit="1"/>
      <protection locked="0"/>
    </xf>
    <xf numFmtId="0" fontId="38" fillId="0" borderId="62" xfId="0" applyFont="1" applyBorder="1" applyAlignment="1" applyProtection="1">
      <alignment horizontal="center" vertical="center"/>
      <protection locked="0"/>
    </xf>
    <xf numFmtId="0" fontId="38" fillId="0" borderId="63" xfId="0" applyFont="1" applyBorder="1" applyAlignment="1" applyProtection="1">
      <alignment horizontal="center" vertical="center"/>
      <protection locked="0"/>
    </xf>
    <xf numFmtId="1" fontId="41" fillId="0" borderId="35" xfId="0" applyNumberFormat="1" applyFont="1" applyBorder="1" applyAlignment="1" applyProtection="1">
      <alignment horizontal="center" vertical="center" shrinkToFit="1"/>
      <protection locked="0"/>
    </xf>
    <xf numFmtId="1" fontId="41" fillId="0" borderId="51" xfId="0" applyNumberFormat="1" applyFont="1" applyBorder="1" applyAlignment="1" applyProtection="1">
      <alignment horizontal="center" vertical="center"/>
      <protection locked="0"/>
    </xf>
    <xf numFmtId="1" fontId="41" fillId="0" borderId="23" xfId="0" applyNumberFormat="1" applyFont="1" applyBorder="1" applyAlignment="1" applyProtection="1">
      <alignment horizontal="center" vertical="center"/>
      <protection locked="0"/>
    </xf>
    <xf numFmtId="1" fontId="41" fillId="0" borderId="15" xfId="0" applyNumberFormat="1" applyFont="1" applyBorder="1" applyAlignment="1" applyProtection="1">
      <alignment horizontal="center" vertical="center"/>
      <protection locked="0"/>
    </xf>
    <xf numFmtId="1" fontId="41" fillId="0" borderId="15" xfId="0" applyNumberFormat="1" applyFont="1" applyBorder="1" applyAlignment="1" applyProtection="1">
      <alignment horizontal="center" vertical="center" shrinkToFit="1"/>
      <protection locked="0"/>
    </xf>
    <xf numFmtId="1" fontId="41" fillId="0" borderId="14" xfId="0" applyNumberFormat="1" applyFont="1" applyBorder="1" applyAlignment="1" applyProtection="1">
      <alignment horizontal="center" vertical="center"/>
      <protection locked="0"/>
    </xf>
    <xf numFmtId="1" fontId="41" fillId="0" borderId="35" xfId="0" applyNumberFormat="1" applyFont="1" applyBorder="1" applyAlignment="1" applyProtection="1">
      <alignment horizontal="center" vertical="center"/>
      <protection locked="0"/>
    </xf>
    <xf numFmtId="1" fontId="41" fillId="0" borderId="10" xfId="0" applyNumberFormat="1" applyFont="1" applyBorder="1" applyAlignment="1" applyProtection="1">
      <alignment horizontal="center" vertical="center"/>
      <protection locked="0"/>
    </xf>
    <xf numFmtId="1" fontId="41" fillId="0" borderId="10" xfId="0" applyNumberFormat="1" applyFont="1" applyBorder="1" applyAlignment="1" applyProtection="1">
      <alignment horizontal="center" vertical="center" shrinkToFit="1"/>
      <protection locked="0"/>
    </xf>
    <xf numFmtId="0" fontId="41" fillId="0" borderId="51" xfId="0" applyFont="1" applyBorder="1" applyAlignment="1" applyProtection="1">
      <alignment horizontal="center" vertical="center"/>
      <protection locked="0"/>
    </xf>
    <xf numFmtId="0" fontId="41" fillId="0" borderId="14" xfId="0" applyFont="1" applyBorder="1" applyAlignment="1" applyProtection="1">
      <alignment horizontal="center" vertical="center"/>
      <protection locked="0"/>
    </xf>
    <xf numFmtId="0" fontId="41" fillId="0" borderId="35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center" vertical="center"/>
      <protection locked="0"/>
    </xf>
    <xf numFmtId="0" fontId="41" fillId="0" borderId="35" xfId="0" applyFont="1" applyBorder="1" applyAlignment="1" applyProtection="1">
      <alignment horizontal="center" vertical="center" shrinkToFit="1"/>
      <protection locked="0"/>
    </xf>
    <xf numFmtId="0" fontId="41" fillId="0" borderId="10" xfId="0" applyFont="1" applyBorder="1" applyAlignment="1" applyProtection="1">
      <alignment horizontal="center" vertical="center" shrinkToFit="1"/>
      <protection locked="0"/>
    </xf>
    <xf numFmtId="0" fontId="41" fillId="8" borderId="35" xfId="0" applyFont="1" applyFill="1" applyBorder="1" applyAlignment="1" applyProtection="1">
      <alignment horizontal="center" vertical="center" shrinkToFit="1"/>
      <protection locked="0"/>
    </xf>
    <xf numFmtId="0" fontId="41" fillId="8" borderId="36" xfId="0" applyFont="1" applyFill="1" applyBorder="1" applyAlignment="1" applyProtection="1">
      <alignment horizontal="center" vertical="center" shrinkToFit="1"/>
      <protection locked="0"/>
    </xf>
    <xf numFmtId="0" fontId="41" fillId="8" borderId="51" xfId="0" applyFont="1" applyFill="1" applyBorder="1" applyAlignment="1" applyProtection="1">
      <alignment horizontal="center" vertical="center"/>
      <protection locked="0"/>
    </xf>
    <xf numFmtId="0" fontId="41" fillId="8" borderId="65" xfId="0" applyFont="1" applyFill="1" applyBorder="1" applyAlignment="1" applyProtection="1">
      <alignment horizontal="center" vertical="center"/>
      <protection locked="0"/>
    </xf>
    <xf numFmtId="0" fontId="41" fillId="8" borderId="35" xfId="0" applyFont="1" applyFill="1" applyBorder="1" applyAlignment="1" applyProtection="1">
      <alignment horizontal="center" vertical="center"/>
      <protection locked="0"/>
    </xf>
    <xf numFmtId="2" fontId="41" fillId="8" borderId="35" xfId="0" applyNumberFormat="1" applyFont="1" applyFill="1" applyBorder="1" applyAlignment="1" applyProtection="1">
      <alignment horizontal="center" vertical="center" shrinkToFit="1"/>
      <protection locked="0"/>
    </xf>
    <xf numFmtId="2" fontId="41" fillId="8" borderId="36" xfId="0" applyNumberFormat="1" applyFont="1" applyFill="1" applyBorder="1" applyAlignment="1" applyProtection="1">
      <alignment horizontal="center" vertical="center" shrinkToFit="1"/>
      <protection locked="0"/>
    </xf>
    <xf numFmtId="2" fontId="41" fillId="8" borderId="10" xfId="0" applyNumberFormat="1" applyFont="1" applyFill="1" applyBorder="1" applyAlignment="1" applyProtection="1">
      <alignment horizontal="center" vertical="center" shrinkToFit="1"/>
      <protection locked="0"/>
    </xf>
    <xf numFmtId="0" fontId="41" fillId="8" borderId="14" xfId="0" applyFont="1" applyFill="1" applyBorder="1" applyAlignment="1" applyProtection="1">
      <alignment horizontal="center"/>
      <protection locked="0"/>
    </xf>
    <xf numFmtId="0" fontId="41" fillId="8" borderId="65" xfId="0" applyFont="1" applyFill="1" applyBorder="1" applyAlignment="1" applyProtection="1">
      <alignment horizontal="center"/>
      <protection locked="0"/>
    </xf>
    <xf numFmtId="0" fontId="41" fillId="8" borderId="51" xfId="0" applyFont="1" applyFill="1" applyBorder="1" applyAlignment="1" applyProtection="1">
      <alignment horizontal="center"/>
      <protection locked="0"/>
    </xf>
    <xf numFmtId="0" fontId="41" fillId="8" borderId="36" xfId="0" applyFont="1" applyFill="1" applyBorder="1" applyAlignment="1" applyProtection="1">
      <alignment horizontal="center"/>
      <protection locked="0"/>
    </xf>
    <xf numFmtId="0" fontId="41" fillId="8" borderId="10" xfId="0" applyFont="1" applyFill="1" applyBorder="1" applyAlignment="1" applyProtection="1">
      <alignment horizontal="center"/>
      <protection locked="0"/>
    </xf>
    <xf numFmtId="0" fontId="41" fillId="8" borderId="35" xfId="0" applyFont="1" applyFill="1" applyBorder="1" applyAlignment="1" applyProtection="1">
      <alignment horizontal="center"/>
      <protection locked="0"/>
    </xf>
    <xf numFmtId="0" fontId="33" fillId="0" borderId="10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41" fillId="12" borderId="61" xfId="0" applyFont="1" applyFill="1" applyBorder="1" applyAlignment="1">
      <alignment vertical="center"/>
    </xf>
    <xf numFmtId="0" fontId="38" fillId="12" borderId="61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7" fillId="20" borderId="17" xfId="0" applyFont="1" applyFill="1" applyBorder="1" applyAlignment="1">
      <alignment horizontal="center" vertical="center"/>
    </xf>
    <xf numFmtId="0" fontId="22" fillId="6" borderId="0" xfId="0" applyFont="1" applyFill="1" applyAlignment="1">
      <alignment vertical="center" shrinkToFit="1"/>
    </xf>
    <xf numFmtId="0" fontId="1" fillId="31" borderId="0" xfId="0" applyFont="1" applyFill="1"/>
    <xf numFmtId="0" fontId="1" fillId="32" borderId="0" xfId="0" applyFont="1" applyFill="1"/>
    <xf numFmtId="0" fontId="1" fillId="19" borderId="0" xfId="0" applyFont="1" applyFill="1"/>
    <xf numFmtId="0" fontId="39" fillId="12" borderId="42" xfId="0" applyFont="1" applyFill="1" applyBorder="1" applyAlignment="1">
      <alignment horizontal="center" vertical="center"/>
    </xf>
    <xf numFmtId="0" fontId="40" fillId="12" borderId="42" xfId="0" applyFont="1" applyFill="1" applyBorder="1" applyAlignment="1">
      <alignment horizontal="center" vertical="center"/>
    </xf>
    <xf numFmtId="0" fontId="2" fillId="22" borderId="23" xfId="0" applyFont="1" applyFill="1" applyBorder="1" applyAlignment="1">
      <alignment horizontal="center" vertical="center" shrinkToFit="1"/>
    </xf>
    <xf numFmtId="0" fontId="2" fillId="22" borderId="15" xfId="0" applyFont="1" applyFill="1" applyBorder="1" applyAlignment="1">
      <alignment horizontal="center" vertical="center" shrinkToFit="1"/>
    </xf>
    <xf numFmtId="1" fontId="1" fillId="43" borderId="35" xfId="0" applyNumberFormat="1" applyFont="1" applyFill="1" applyBorder="1" applyAlignment="1">
      <alignment horizontal="center" vertical="center" shrinkToFit="1"/>
    </xf>
    <xf numFmtId="0" fontId="2" fillId="22" borderId="15" xfId="0" applyFont="1" applyFill="1" applyBorder="1" applyAlignment="1">
      <alignment horizontal="center" vertical="center"/>
    </xf>
    <xf numFmtId="2" fontId="1" fillId="8" borderId="35" xfId="0" applyNumberFormat="1" applyFont="1" applyFill="1" applyBorder="1" applyAlignment="1">
      <alignment horizontal="center" vertical="center" shrinkToFit="1"/>
    </xf>
    <xf numFmtId="2" fontId="1" fillId="8" borderId="36" xfId="0" applyNumberFormat="1" applyFont="1" applyFill="1" applyBorder="1" applyAlignment="1">
      <alignment horizontal="center" vertical="center" shrinkToFit="1"/>
    </xf>
    <xf numFmtId="0" fontId="0" fillId="8" borderId="35" xfId="0" applyFill="1" applyBorder="1" applyAlignment="1">
      <alignment horizontal="center" vertical="center"/>
    </xf>
    <xf numFmtId="0" fontId="0" fillId="8" borderId="10" xfId="0" applyFill="1" applyBorder="1"/>
    <xf numFmtId="2" fontId="1" fillId="8" borderId="10" xfId="0" applyNumberFormat="1" applyFont="1" applyFill="1" applyBorder="1" applyAlignment="1">
      <alignment horizontal="center" vertical="center" shrinkToFit="1"/>
    </xf>
    <xf numFmtId="0" fontId="0" fillId="8" borderId="35" xfId="0" applyFill="1" applyBorder="1"/>
    <xf numFmtId="0" fontId="2" fillId="8" borderId="36" xfId="0" applyFont="1" applyFill="1" applyBorder="1" applyAlignment="1">
      <alignment horizontal="center" vertical="center" shrinkToFit="1"/>
    </xf>
    <xf numFmtId="2" fontId="1" fillId="8" borderId="37" xfId="0" applyNumberFormat="1" applyFont="1" applyFill="1" applyBorder="1" applyAlignment="1">
      <alignment horizontal="center" vertical="center" shrinkToFit="1"/>
    </xf>
    <xf numFmtId="2" fontId="1" fillId="8" borderId="39" xfId="0" applyNumberFormat="1" applyFont="1" applyFill="1" applyBorder="1" applyAlignment="1">
      <alignment horizontal="center" vertical="center" shrinkToFit="1"/>
    </xf>
    <xf numFmtId="0" fontId="0" fillId="8" borderId="37" xfId="0" applyFill="1" applyBorder="1" applyAlignment="1">
      <alignment horizontal="center" vertical="center"/>
    </xf>
    <xf numFmtId="0" fontId="0" fillId="8" borderId="38" xfId="0" applyFill="1" applyBorder="1"/>
    <xf numFmtId="2" fontId="1" fillId="8" borderId="38" xfId="0" applyNumberFormat="1" applyFont="1" applyFill="1" applyBorder="1" applyAlignment="1">
      <alignment horizontal="center" vertical="center" shrinkToFit="1"/>
    </xf>
    <xf numFmtId="0" fontId="0" fillId="8" borderId="37" xfId="0" applyFill="1" applyBorder="1"/>
    <xf numFmtId="0" fontId="2" fillId="8" borderId="39" xfId="0" applyFont="1" applyFill="1" applyBorder="1" applyAlignment="1">
      <alignment horizontal="center" vertical="center" shrinkToFit="1"/>
    </xf>
    <xf numFmtId="0" fontId="1" fillId="42" borderId="0" xfId="0" applyFont="1" applyFill="1"/>
    <xf numFmtId="0" fontId="0" fillId="0" borderId="15" xfId="0" applyBorder="1" applyAlignment="1">
      <alignment vertical="center"/>
    </xf>
    <xf numFmtId="0" fontId="37" fillId="6" borderId="62" xfId="0" applyFont="1" applyFill="1" applyBorder="1" applyAlignment="1">
      <alignment horizontal="center" vertical="center"/>
    </xf>
    <xf numFmtId="0" fontId="37" fillId="19" borderId="63" xfId="0" applyFont="1" applyFill="1" applyBorder="1" applyAlignment="1">
      <alignment horizontal="center" vertical="center"/>
    </xf>
    <xf numFmtId="0" fontId="37" fillId="32" borderId="63" xfId="0" applyFont="1" applyFill="1" applyBorder="1" applyAlignment="1">
      <alignment horizontal="center" vertical="center"/>
    </xf>
    <xf numFmtId="0" fontId="37" fillId="3" borderId="64" xfId="0" applyFont="1" applyFill="1" applyBorder="1" applyAlignment="1">
      <alignment horizontal="center" vertical="center"/>
    </xf>
    <xf numFmtId="0" fontId="38" fillId="0" borderId="62" xfId="0" applyFont="1" applyBorder="1" applyAlignment="1">
      <alignment horizontal="center" vertical="center"/>
    </xf>
    <xf numFmtId="0" fontId="38" fillId="0" borderId="63" xfId="0" applyFont="1" applyBorder="1" applyAlignment="1">
      <alignment horizontal="center" vertical="center"/>
    </xf>
    <xf numFmtId="0" fontId="38" fillId="32" borderId="63" xfId="0" applyFont="1" applyFill="1" applyBorder="1" applyAlignment="1">
      <alignment horizontal="center" vertical="center"/>
    </xf>
    <xf numFmtId="0" fontId="43" fillId="3" borderId="64" xfId="0" applyFont="1" applyFill="1" applyBorder="1" applyAlignment="1">
      <alignment horizontal="center" vertical="center"/>
    </xf>
    <xf numFmtId="1" fontId="41" fillId="0" borderId="51" xfId="0" applyNumberFormat="1" applyFont="1" applyBorder="1" applyAlignment="1">
      <alignment horizontal="center" vertical="center"/>
    </xf>
    <xf numFmtId="0" fontId="38" fillId="32" borderId="14" xfId="0" applyFont="1" applyFill="1" applyBorder="1" applyAlignment="1">
      <alignment horizontal="center" vertical="center"/>
    </xf>
    <xf numFmtId="0" fontId="38" fillId="3" borderId="68" xfId="0" applyFont="1" applyFill="1" applyBorder="1" applyAlignment="1">
      <alignment horizontal="center" vertical="center"/>
    </xf>
    <xf numFmtId="1" fontId="41" fillId="0" borderId="14" xfId="0" applyNumberFormat="1" applyFont="1" applyBorder="1" applyAlignment="1">
      <alignment horizontal="center" vertical="center"/>
    </xf>
    <xf numFmtId="0" fontId="38" fillId="3" borderId="65" xfId="0" applyFont="1" applyFill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1" fontId="41" fillId="0" borderId="35" xfId="0" applyNumberFormat="1" applyFont="1" applyBorder="1" applyAlignment="1">
      <alignment horizontal="center" vertical="center" shrinkToFit="1"/>
    </xf>
    <xf numFmtId="1" fontId="41" fillId="0" borderId="35" xfId="0" applyNumberFormat="1" applyFont="1" applyBorder="1" applyAlignment="1">
      <alignment horizontal="center" vertical="center"/>
    </xf>
    <xf numFmtId="1" fontId="41" fillId="0" borderId="10" xfId="0" applyNumberFormat="1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1" fontId="41" fillId="0" borderId="10" xfId="0" applyNumberFormat="1" applyFont="1" applyBorder="1" applyAlignment="1">
      <alignment horizontal="center" vertical="center" shrinkToFit="1"/>
    </xf>
    <xf numFmtId="0" fontId="41" fillId="0" borderId="35" xfId="0" applyFont="1" applyBorder="1" applyAlignment="1">
      <alignment horizontal="center" vertical="center" shrinkToFit="1"/>
    </xf>
    <xf numFmtId="0" fontId="41" fillId="0" borderId="10" xfId="0" applyFont="1" applyBorder="1" applyAlignment="1">
      <alignment horizontal="center" vertical="center" shrinkToFit="1"/>
    </xf>
    <xf numFmtId="0" fontId="43" fillId="8" borderId="75" xfId="0" applyFont="1" applyFill="1" applyBorder="1" applyAlignment="1">
      <alignment vertical="center"/>
    </xf>
    <xf numFmtId="0" fontId="43" fillId="8" borderId="48" xfId="0" applyFont="1" applyFill="1" applyBorder="1" applyAlignment="1">
      <alignment vertical="center"/>
    </xf>
    <xf numFmtId="0" fontId="43" fillId="8" borderId="49" xfId="0" applyFont="1" applyFill="1" applyBorder="1" applyAlignment="1">
      <alignment vertical="center"/>
    </xf>
    <xf numFmtId="0" fontId="43" fillId="8" borderId="75" xfId="0" applyFont="1" applyFill="1" applyBorder="1"/>
    <xf numFmtId="0" fontId="43" fillId="8" borderId="48" xfId="0" applyFont="1" applyFill="1" applyBorder="1"/>
    <xf numFmtId="0" fontId="43" fillId="8" borderId="49" xfId="0" applyFont="1" applyFill="1" applyBorder="1"/>
    <xf numFmtId="0" fontId="1" fillId="31" borderId="0" xfId="0" applyFont="1" applyFill="1" applyAlignment="1">
      <alignment horizontal="center"/>
    </xf>
    <xf numFmtId="0" fontId="1" fillId="41" borderId="0" xfId="0" applyFont="1" applyFill="1"/>
    <xf numFmtId="0" fontId="1" fillId="3" borderId="0" xfId="0" applyFont="1" applyFill="1" applyAlignment="1">
      <alignment horizontal="center"/>
    </xf>
    <xf numFmtId="0" fontId="1" fillId="41" borderId="0" xfId="0" applyFont="1" applyFill="1" applyAlignment="1">
      <alignment horizontal="center"/>
    </xf>
    <xf numFmtId="0" fontId="1" fillId="3" borderId="0" xfId="0" applyFont="1" applyFill="1"/>
    <xf numFmtId="0" fontId="1" fillId="2" borderId="0" xfId="0" applyFont="1" applyFill="1" applyAlignment="1">
      <alignment horizontal="center"/>
    </xf>
    <xf numFmtId="0" fontId="43" fillId="3" borderId="64" xfId="0" applyFont="1" applyFill="1" applyBorder="1" applyAlignment="1">
      <alignment horizontal="center"/>
    </xf>
    <xf numFmtId="0" fontId="43" fillId="3" borderId="64" xfId="0" applyFont="1" applyFill="1" applyBorder="1"/>
    <xf numFmtId="0" fontId="43" fillId="8" borderId="75" xfId="0" applyFont="1" applyFill="1" applyBorder="1" applyAlignment="1">
      <alignment horizontal="left"/>
    </xf>
    <xf numFmtId="0" fontId="43" fillId="8" borderId="48" xfId="0" applyFont="1" applyFill="1" applyBorder="1" applyAlignment="1">
      <alignment horizontal="left"/>
    </xf>
    <xf numFmtId="0" fontId="43" fillId="8" borderId="49" xfId="0" applyFont="1" applyFill="1" applyBorder="1" applyAlignment="1">
      <alignment horizontal="left"/>
    </xf>
    <xf numFmtId="1" fontId="30" fillId="0" borderId="20" xfId="0" applyNumberFormat="1" applyFont="1" applyBorder="1" applyAlignment="1" applyProtection="1">
      <alignment horizontal="center" vertical="center"/>
      <protection locked="0"/>
    </xf>
    <xf numFmtId="1" fontId="30" fillId="0" borderId="74" xfId="0" applyNumberFormat="1" applyFont="1" applyBorder="1" applyAlignment="1" applyProtection="1">
      <alignment horizontal="center" vertical="center"/>
      <protection locked="0"/>
    </xf>
    <xf numFmtId="1" fontId="30" fillId="0" borderId="34" xfId="0" applyNumberFormat="1" applyFont="1" applyBorder="1" applyAlignment="1" applyProtection="1">
      <alignment horizontal="center" vertical="center"/>
      <protection locked="0"/>
    </xf>
    <xf numFmtId="1" fontId="30" fillId="0" borderId="12" xfId="0" applyNumberFormat="1" applyFont="1" applyBorder="1" applyAlignment="1" applyProtection="1">
      <alignment horizontal="center" vertical="center"/>
      <protection locked="0"/>
    </xf>
    <xf numFmtId="1" fontId="30" fillId="0" borderId="52" xfId="0" applyNumberFormat="1" applyFont="1" applyBorder="1" applyAlignment="1" applyProtection="1">
      <alignment horizontal="center" vertical="center"/>
      <protection locked="0"/>
    </xf>
    <xf numFmtId="1" fontId="30" fillId="0" borderId="51" xfId="0" applyNumberFormat="1" applyFont="1" applyBorder="1" applyAlignment="1" applyProtection="1">
      <alignment horizontal="center" vertical="center"/>
      <protection locked="0"/>
    </xf>
    <xf numFmtId="0" fontId="29" fillId="0" borderId="0" xfId="0" applyFont="1"/>
    <xf numFmtId="0" fontId="1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" fontId="2" fillId="0" borderId="62" xfId="0" applyNumberFormat="1" applyFont="1" applyBorder="1" applyAlignment="1">
      <alignment horizontal="center" vertical="center"/>
    </xf>
    <xf numFmtId="166" fontId="2" fillId="0" borderId="63" xfId="0" applyNumberFormat="1" applyFont="1" applyBorder="1" applyAlignment="1">
      <alignment horizontal="center" vertical="center"/>
    </xf>
    <xf numFmtId="1" fontId="2" fillId="0" borderId="63" xfId="0" applyNumberFormat="1" applyFont="1" applyBorder="1" applyAlignment="1">
      <alignment horizontal="center" vertical="center"/>
    </xf>
    <xf numFmtId="1" fontId="2" fillId="0" borderId="64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" fontId="30" fillId="0" borderId="40" xfId="0" applyNumberFormat="1" applyFont="1" applyBorder="1" applyAlignment="1">
      <alignment horizontal="center" vertical="center"/>
    </xf>
    <xf numFmtId="1" fontId="30" fillId="0" borderId="45" xfId="0" applyNumberFormat="1" applyFont="1" applyBorder="1" applyAlignment="1">
      <alignment horizontal="center" vertical="center"/>
    </xf>
    <xf numFmtId="1" fontId="30" fillId="0" borderId="41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" fontId="30" fillId="0" borderId="35" xfId="0" applyNumberFormat="1" applyFont="1" applyBorder="1" applyAlignment="1">
      <alignment horizontal="center" vertical="center"/>
    </xf>
    <xf numFmtId="1" fontId="30" fillId="0" borderId="10" xfId="0" applyNumberFormat="1" applyFont="1" applyBorder="1" applyAlignment="1">
      <alignment horizontal="center" vertical="center"/>
    </xf>
    <xf numFmtId="1" fontId="30" fillId="0" borderId="36" xfId="0" applyNumberFormat="1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1" fontId="30" fillId="0" borderId="34" xfId="0" applyNumberFormat="1" applyFont="1" applyBorder="1" applyAlignment="1">
      <alignment horizontal="center" vertical="center"/>
    </xf>
    <xf numFmtId="1" fontId="30" fillId="0" borderId="12" xfId="0" applyNumberFormat="1" applyFont="1" applyBorder="1" applyAlignment="1">
      <alignment horizontal="center" vertical="center"/>
    </xf>
    <xf numFmtId="1" fontId="30" fillId="0" borderId="52" xfId="0" applyNumberFormat="1" applyFont="1" applyBorder="1" applyAlignment="1">
      <alignment horizontal="center" vertical="center"/>
    </xf>
    <xf numFmtId="1" fontId="30" fillId="0" borderId="37" xfId="0" applyNumberFormat="1" applyFont="1" applyBorder="1" applyAlignment="1">
      <alignment horizontal="center" vertical="center"/>
    </xf>
    <xf numFmtId="1" fontId="30" fillId="0" borderId="38" xfId="0" applyNumberFormat="1" applyFont="1" applyBorder="1" applyAlignment="1">
      <alignment horizontal="center" vertical="center"/>
    </xf>
    <xf numFmtId="1" fontId="30" fillId="0" borderId="39" xfId="0" applyNumberFormat="1" applyFont="1" applyBorder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166" fontId="2" fillId="0" borderId="0" xfId="0" applyNumberFormat="1" applyFont="1" applyAlignment="1">
      <alignment horizontal="center" vertical="center"/>
    </xf>
    <xf numFmtId="1" fontId="60" fillId="0" borderId="21" xfId="0" applyNumberFormat="1" applyFont="1" applyBorder="1" applyAlignment="1">
      <alignment vertical="center"/>
    </xf>
    <xf numFmtId="1" fontId="58" fillId="0" borderId="0" xfId="0" applyNumberFormat="1" applyFont="1" applyAlignment="1">
      <alignment vertical="center"/>
    </xf>
    <xf numFmtId="1" fontId="60" fillId="0" borderId="0" xfId="0" applyNumberFormat="1" applyFont="1" applyAlignment="1">
      <alignment vertical="center"/>
    </xf>
    <xf numFmtId="0" fontId="1" fillId="0" borderId="22" xfId="0" applyFont="1" applyBorder="1" applyAlignment="1">
      <alignment vertical="center"/>
    </xf>
    <xf numFmtId="0" fontId="13" fillId="0" borderId="10" xfId="0" applyFont="1" applyBorder="1"/>
    <xf numFmtId="49" fontId="13" fillId="0" borderId="10" xfId="0" applyNumberFormat="1" applyFont="1" applyBorder="1" applyAlignment="1">
      <alignment horizontal="center"/>
    </xf>
    <xf numFmtId="49" fontId="50" fillId="0" borderId="10" xfId="0" applyNumberFormat="1" applyFont="1" applyBorder="1" applyAlignment="1">
      <alignment horizontal="center"/>
    </xf>
    <xf numFmtId="0" fontId="50" fillId="0" borderId="10" xfId="0" applyFont="1" applyBorder="1"/>
    <xf numFmtId="0" fontId="50" fillId="0" borderId="10" xfId="0" applyFont="1" applyBorder="1" applyAlignment="1">
      <alignment vertical="center"/>
    </xf>
    <xf numFmtId="0" fontId="2" fillId="4" borderId="0" xfId="0" applyFont="1" applyFill="1" applyAlignment="1">
      <alignment horizontal="center"/>
    </xf>
    <xf numFmtId="0" fontId="2" fillId="4" borderId="43" xfId="0" applyFont="1" applyFill="1" applyBorder="1" applyAlignment="1">
      <alignment horizontal="center" vertical="center"/>
    </xf>
    <xf numFmtId="0" fontId="2" fillId="30" borderId="0" xfId="0" applyFont="1" applyFill="1" applyAlignment="1">
      <alignment horizontal="right" vertical="center"/>
    </xf>
    <xf numFmtId="0" fontId="2" fillId="34" borderId="0" xfId="0" applyFont="1" applyFill="1" applyAlignment="1">
      <alignment horizontal="right" vertical="center"/>
    </xf>
    <xf numFmtId="0" fontId="2" fillId="33" borderId="0" xfId="0" applyFont="1" applyFill="1" applyAlignment="1">
      <alignment horizontal="right" vertical="center"/>
    </xf>
    <xf numFmtId="164" fontId="1" fillId="11" borderId="4" xfId="0" applyNumberFormat="1" applyFont="1" applyFill="1" applyBorder="1" applyAlignment="1" applyProtection="1">
      <alignment horizontal="left" vertical="center" indent="1"/>
      <protection locked="0"/>
    </xf>
    <xf numFmtId="164" fontId="1" fillId="11" borderId="5" xfId="0" applyNumberFormat="1" applyFont="1" applyFill="1" applyBorder="1" applyAlignment="1" applyProtection="1">
      <alignment horizontal="left" vertical="center" indent="1"/>
      <protection locked="0"/>
    </xf>
    <xf numFmtId="164" fontId="1" fillId="11" borderId="6" xfId="0" applyNumberFormat="1" applyFont="1" applyFill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11" borderId="4" xfId="0" applyFont="1" applyFill="1" applyBorder="1" applyAlignment="1" applyProtection="1">
      <alignment horizontal="left" vertical="center" indent="1"/>
      <protection locked="0"/>
    </xf>
    <xf numFmtId="0" fontId="1" fillId="11" borderId="5" xfId="0" applyFont="1" applyFill="1" applyBorder="1" applyAlignment="1" applyProtection="1">
      <alignment horizontal="left" vertical="center" indent="1"/>
      <protection locked="0"/>
    </xf>
    <xf numFmtId="0" fontId="1" fillId="11" borderId="6" xfId="0" applyFont="1" applyFill="1" applyBorder="1" applyAlignment="1" applyProtection="1">
      <alignment horizontal="left" vertical="center" indent="1"/>
      <protection locked="0"/>
    </xf>
    <xf numFmtId="0" fontId="1" fillId="11" borderId="7" xfId="0" applyFont="1" applyFill="1" applyBorder="1" applyAlignment="1" applyProtection="1">
      <alignment horizontal="left" vertical="center" indent="1"/>
      <protection locked="0"/>
    </xf>
    <xf numFmtId="0" fontId="1" fillId="11" borderId="8" xfId="0" applyFont="1" applyFill="1" applyBorder="1" applyAlignment="1" applyProtection="1">
      <alignment horizontal="left" vertical="center" indent="1"/>
      <protection locked="0"/>
    </xf>
    <xf numFmtId="0" fontId="1" fillId="11" borderId="9" xfId="0" applyFont="1" applyFill="1" applyBorder="1" applyAlignment="1" applyProtection="1">
      <alignment horizontal="left" vertical="center" indent="1"/>
      <protection locked="0"/>
    </xf>
    <xf numFmtId="0" fontId="28" fillId="21" borderId="0" xfId="0" applyFont="1" applyFill="1" applyAlignment="1">
      <alignment horizontal="center" vertical="center"/>
    </xf>
    <xf numFmtId="0" fontId="1" fillId="11" borderId="1" xfId="0" applyFont="1" applyFill="1" applyBorder="1" applyAlignment="1" applyProtection="1">
      <alignment horizontal="left" vertical="center" indent="1"/>
      <protection locked="0"/>
    </xf>
    <xf numFmtId="0" fontId="1" fillId="11" borderId="2" xfId="0" applyFont="1" applyFill="1" applyBorder="1" applyAlignment="1" applyProtection="1">
      <alignment horizontal="left" vertical="center" indent="1"/>
      <protection locked="0"/>
    </xf>
    <xf numFmtId="0" fontId="1" fillId="11" borderId="3" xfId="0" applyFont="1" applyFill="1" applyBorder="1" applyAlignment="1" applyProtection="1">
      <alignment horizontal="left" vertical="center" indent="1"/>
      <protection locked="0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167" fontId="1" fillId="11" borderId="4" xfId="0" applyNumberFormat="1" applyFont="1" applyFill="1" applyBorder="1" applyAlignment="1" applyProtection="1">
      <alignment horizontal="left" vertical="center" indent="1"/>
      <protection locked="0"/>
    </xf>
    <xf numFmtId="167" fontId="1" fillId="11" borderId="5" xfId="0" applyNumberFormat="1" applyFont="1" applyFill="1" applyBorder="1" applyAlignment="1" applyProtection="1">
      <alignment horizontal="left" vertical="center" indent="1"/>
      <protection locked="0"/>
    </xf>
    <xf numFmtId="167" fontId="1" fillId="11" borderId="6" xfId="0" applyNumberFormat="1" applyFont="1" applyFill="1" applyBorder="1" applyAlignment="1" applyProtection="1">
      <alignment horizontal="left" vertical="center" indent="1"/>
      <protection locked="0"/>
    </xf>
    <xf numFmtId="0" fontId="19" fillId="19" borderId="21" xfId="0" applyFont="1" applyFill="1" applyBorder="1" applyAlignment="1">
      <alignment horizontal="center" vertical="center"/>
    </xf>
    <xf numFmtId="0" fontId="19" fillId="19" borderId="0" xfId="0" applyFont="1" applyFill="1" applyAlignment="1">
      <alignment horizontal="center" vertical="center"/>
    </xf>
    <xf numFmtId="0" fontId="19" fillId="19" borderId="23" xfId="0" applyFont="1" applyFill="1" applyBorder="1" applyAlignment="1">
      <alignment horizontal="center" vertical="center"/>
    </xf>
    <xf numFmtId="0" fontId="19" fillId="19" borderId="24" xfId="0" applyFont="1" applyFill="1" applyBorder="1" applyAlignment="1">
      <alignment horizontal="center" vertical="center"/>
    </xf>
    <xf numFmtId="0" fontId="7" fillId="18" borderId="10" xfId="0" applyFont="1" applyFill="1" applyBorder="1" applyAlignment="1">
      <alignment horizontal="center" vertical="center"/>
    </xf>
    <xf numFmtId="0" fontId="7" fillId="35" borderId="10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7" fillId="15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9" fillId="19" borderId="10" xfId="0" applyFont="1" applyFill="1" applyBorder="1" applyAlignment="1">
      <alignment horizontal="center" vertical="center"/>
    </xf>
    <xf numFmtId="0" fontId="16" fillId="12" borderId="21" xfId="0" applyFont="1" applyFill="1" applyBorder="1" applyAlignment="1">
      <alignment horizontal="center" vertical="center"/>
    </xf>
    <xf numFmtId="0" fontId="16" fillId="12" borderId="0" xfId="0" applyFont="1" applyFill="1" applyAlignment="1">
      <alignment horizontal="center" vertical="center"/>
    </xf>
    <xf numFmtId="0" fontId="16" fillId="12" borderId="22" xfId="0" applyFont="1" applyFill="1" applyBorder="1" applyAlignment="1">
      <alignment horizontal="center" vertical="center"/>
    </xf>
    <xf numFmtId="0" fontId="21" fillId="6" borderId="21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7" fillId="15" borderId="15" xfId="0" applyFont="1" applyFill="1" applyBorder="1" applyAlignment="1">
      <alignment horizontal="center" vertical="center"/>
    </xf>
    <xf numFmtId="0" fontId="7" fillId="15" borderId="17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6" borderId="22" xfId="0" applyFont="1" applyFill="1" applyBorder="1" applyAlignment="1">
      <alignment horizontal="center" vertical="center"/>
    </xf>
    <xf numFmtId="0" fontId="2" fillId="8" borderId="58" xfId="0" applyFont="1" applyFill="1" applyBorder="1" applyAlignment="1">
      <alignment horizontal="center" vertical="center" wrapText="1"/>
    </xf>
    <xf numFmtId="0" fontId="2" fillId="8" borderId="59" xfId="0" applyFont="1" applyFill="1" applyBorder="1" applyAlignment="1">
      <alignment horizontal="center" vertical="center" wrapText="1"/>
    </xf>
    <xf numFmtId="0" fontId="2" fillId="8" borderId="60" xfId="0" applyFont="1" applyFill="1" applyBorder="1" applyAlignment="1">
      <alignment horizontal="center" vertical="center" wrapText="1"/>
    </xf>
    <xf numFmtId="2" fontId="1" fillId="40" borderId="41" xfId="0" applyNumberFormat="1" applyFont="1" applyFill="1" applyBorder="1" applyAlignment="1">
      <alignment horizontal="center" vertical="center"/>
    </xf>
    <xf numFmtId="2" fontId="1" fillId="40" borderId="36" xfId="0" applyNumberFormat="1" applyFont="1" applyFill="1" applyBorder="1" applyAlignment="1">
      <alignment horizontal="center" vertical="center"/>
    </xf>
    <xf numFmtId="2" fontId="1" fillId="40" borderId="39" xfId="0" applyNumberFormat="1" applyFont="1" applyFill="1" applyBorder="1" applyAlignment="1">
      <alignment horizontal="center" vertical="center"/>
    </xf>
    <xf numFmtId="2" fontId="1" fillId="40" borderId="32" xfId="0" applyNumberFormat="1" applyFont="1" applyFill="1" applyBorder="1" applyAlignment="1">
      <alignment horizontal="center" vertical="center"/>
    </xf>
    <xf numFmtId="2" fontId="1" fillId="40" borderId="33" xfId="0" applyNumberFormat="1" applyFont="1" applyFill="1" applyBorder="1" applyAlignment="1">
      <alignment horizontal="center" vertical="center"/>
    </xf>
    <xf numFmtId="2" fontId="1" fillId="40" borderId="56" xfId="0" applyNumberFormat="1" applyFont="1" applyFill="1" applyBorder="1" applyAlignment="1">
      <alignment horizontal="center" vertical="center"/>
    </xf>
    <xf numFmtId="0" fontId="2" fillId="10" borderId="45" xfId="0" applyFont="1" applyFill="1" applyBorder="1" applyAlignment="1">
      <alignment horizontal="center" vertical="center"/>
    </xf>
    <xf numFmtId="0" fontId="2" fillId="25" borderId="45" xfId="0" applyFont="1" applyFill="1" applyBorder="1" applyAlignment="1">
      <alignment horizontal="center" vertical="center"/>
    </xf>
    <xf numFmtId="0" fontId="2" fillId="14" borderId="45" xfId="0" applyFont="1" applyFill="1" applyBorder="1" applyAlignment="1">
      <alignment horizontal="center" vertical="center"/>
    </xf>
    <xf numFmtId="0" fontId="2" fillId="14" borderId="41" xfId="0" applyFont="1" applyFill="1" applyBorder="1" applyAlignment="1">
      <alignment horizontal="center" vertical="center"/>
    </xf>
    <xf numFmtId="2" fontId="1" fillId="39" borderId="33" xfId="0" applyNumberFormat="1" applyFont="1" applyFill="1" applyBorder="1" applyAlignment="1">
      <alignment horizontal="center" vertical="center"/>
    </xf>
    <xf numFmtId="2" fontId="1" fillId="39" borderId="56" xfId="0" applyNumberFormat="1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7" fillId="8" borderId="43" xfId="0" applyFont="1" applyFill="1" applyBorder="1" applyAlignment="1">
      <alignment horizontal="center" vertical="center" wrapText="1"/>
    </xf>
    <xf numFmtId="0" fontId="7" fillId="8" borderId="44" xfId="0" applyFont="1" applyFill="1" applyBorder="1" applyAlignment="1">
      <alignment horizontal="center" vertical="center" wrapText="1"/>
    </xf>
    <xf numFmtId="0" fontId="2" fillId="8" borderId="53" xfId="0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55" xfId="0" applyFont="1" applyFill="1" applyBorder="1" applyAlignment="1">
      <alignment horizontal="center" vertical="center"/>
    </xf>
    <xf numFmtId="0" fontId="2" fillId="14" borderId="40" xfId="0" applyFont="1" applyFill="1" applyBorder="1" applyAlignment="1">
      <alignment horizontal="center" vertical="center"/>
    </xf>
    <xf numFmtId="2" fontId="1" fillId="36" borderId="41" xfId="0" applyNumberFormat="1" applyFont="1" applyFill="1" applyBorder="1" applyAlignment="1">
      <alignment horizontal="center" vertical="center"/>
    </xf>
    <xf numFmtId="2" fontId="1" fillId="36" borderId="36" xfId="0" applyNumberFormat="1" applyFont="1" applyFill="1" applyBorder="1" applyAlignment="1">
      <alignment horizontal="center" vertical="center"/>
    </xf>
    <xf numFmtId="2" fontId="1" fillId="36" borderId="52" xfId="0" applyNumberFormat="1" applyFont="1" applyFill="1" applyBorder="1" applyAlignment="1">
      <alignment horizontal="center" vertical="center"/>
    </xf>
    <xf numFmtId="2" fontId="1" fillId="36" borderId="32" xfId="0" applyNumberFormat="1" applyFont="1" applyFill="1" applyBorder="1" applyAlignment="1">
      <alignment horizontal="center" vertical="center"/>
    </xf>
    <xf numFmtId="2" fontId="1" fillId="36" borderId="33" xfId="0" applyNumberFormat="1" applyFont="1" applyFill="1" applyBorder="1" applyAlignment="1">
      <alignment horizontal="center" vertical="center"/>
    </xf>
    <xf numFmtId="0" fontId="2" fillId="14" borderId="31" xfId="0" applyFont="1" applyFill="1" applyBorder="1" applyAlignment="1">
      <alignment horizontal="center" vertical="center"/>
    </xf>
    <xf numFmtId="166" fontId="1" fillId="39" borderId="33" xfId="0" applyNumberFormat="1" applyFont="1" applyFill="1" applyBorder="1" applyAlignment="1">
      <alignment horizontal="center" vertical="center"/>
    </xf>
    <xf numFmtId="166" fontId="1" fillId="40" borderId="41" xfId="0" applyNumberFormat="1" applyFont="1" applyFill="1" applyBorder="1" applyAlignment="1">
      <alignment horizontal="center" vertical="center"/>
    </xf>
    <xf numFmtId="166" fontId="1" fillId="40" borderId="36" xfId="0" applyNumberFormat="1" applyFont="1" applyFill="1" applyBorder="1" applyAlignment="1">
      <alignment horizontal="center" vertical="center"/>
    </xf>
    <xf numFmtId="166" fontId="1" fillId="40" borderId="39" xfId="0" applyNumberFormat="1" applyFont="1" applyFill="1" applyBorder="1" applyAlignment="1">
      <alignment horizontal="center" vertical="center"/>
    </xf>
    <xf numFmtId="166" fontId="1" fillId="36" borderId="41" xfId="0" applyNumberFormat="1" applyFont="1" applyFill="1" applyBorder="1" applyAlignment="1">
      <alignment horizontal="center" vertical="center"/>
    </xf>
    <xf numFmtId="166" fontId="1" fillId="36" borderId="36" xfId="0" applyNumberFormat="1" applyFont="1" applyFill="1" applyBorder="1" applyAlignment="1">
      <alignment horizontal="center" vertical="center"/>
    </xf>
    <xf numFmtId="166" fontId="1" fillId="36" borderId="52" xfId="0" applyNumberFormat="1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2" fillId="19" borderId="53" xfId="0" applyFont="1" applyFill="1" applyBorder="1" applyAlignment="1">
      <alignment horizontal="center" vertical="center"/>
    </xf>
    <xf numFmtId="0" fontId="2" fillId="19" borderId="54" xfId="0" applyFont="1" applyFill="1" applyBorder="1" applyAlignment="1">
      <alignment horizontal="center" vertical="center"/>
    </xf>
    <xf numFmtId="0" fontId="2" fillId="19" borderId="32" xfId="0" applyFont="1" applyFill="1" applyBorder="1" applyAlignment="1">
      <alignment horizontal="center" vertical="center"/>
    </xf>
    <xf numFmtId="0" fontId="2" fillId="23" borderId="55" xfId="0" applyFont="1" applyFill="1" applyBorder="1" applyAlignment="1">
      <alignment horizontal="center" vertical="center"/>
    </xf>
    <xf numFmtId="0" fontId="2" fillId="23" borderId="54" xfId="0" applyFont="1" applyFill="1" applyBorder="1" applyAlignment="1">
      <alignment horizontal="center" vertical="center"/>
    </xf>
    <xf numFmtId="0" fontId="2" fillId="23" borderId="32" xfId="0" applyFont="1" applyFill="1" applyBorder="1" applyAlignment="1">
      <alignment horizontal="center" vertical="center"/>
    </xf>
    <xf numFmtId="0" fontId="2" fillId="14" borderId="40" xfId="0" applyFont="1" applyFill="1" applyBorder="1" applyAlignment="1">
      <alignment horizontal="center" vertical="center" wrapText="1"/>
    </xf>
    <xf numFmtId="0" fontId="2" fillId="14" borderId="45" xfId="0" applyFont="1" applyFill="1" applyBorder="1" applyAlignment="1">
      <alignment horizontal="center" vertical="center" wrapText="1"/>
    </xf>
    <xf numFmtId="0" fontId="2" fillId="10" borderId="45" xfId="0" applyFont="1" applyFill="1" applyBorder="1" applyAlignment="1">
      <alignment horizontal="center" vertical="center" wrapText="1"/>
    </xf>
    <xf numFmtId="0" fontId="2" fillId="25" borderId="45" xfId="0" applyFont="1" applyFill="1" applyBorder="1" applyAlignment="1">
      <alignment horizontal="center" vertical="center" wrapText="1"/>
    </xf>
    <xf numFmtId="0" fontId="2" fillId="14" borderId="41" xfId="0" applyFont="1" applyFill="1" applyBorder="1" applyAlignment="1">
      <alignment horizontal="center" vertical="center" wrapText="1"/>
    </xf>
    <xf numFmtId="0" fontId="6" fillId="15" borderId="15" xfId="0" applyFont="1" applyFill="1" applyBorder="1" applyAlignment="1">
      <alignment horizontal="center" vertical="center"/>
    </xf>
    <xf numFmtId="0" fontId="6" fillId="15" borderId="1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2" borderId="10" xfId="0" applyFont="1" applyFill="1" applyBorder="1" applyAlignment="1">
      <alignment horizontal="center" vertical="center"/>
    </xf>
    <xf numFmtId="0" fontId="2" fillId="35" borderId="10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6" fillId="26" borderId="10" xfId="0" applyFont="1" applyFill="1" applyBorder="1" applyAlignment="1">
      <alignment horizontal="center" vertical="center"/>
    </xf>
    <xf numFmtId="0" fontId="6" fillId="26" borderId="12" xfId="0" applyFont="1" applyFill="1" applyBorder="1" applyAlignment="1">
      <alignment horizontal="center" vertical="center"/>
    </xf>
    <xf numFmtId="0" fontId="2" fillId="24" borderId="12" xfId="0" applyFont="1" applyFill="1" applyBorder="1" applyAlignment="1">
      <alignment horizontal="center" vertical="center"/>
    </xf>
    <xf numFmtId="0" fontId="2" fillId="24" borderId="13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35" fillId="38" borderId="17" xfId="0" applyFont="1" applyFill="1" applyBorder="1" applyAlignment="1">
      <alignment horizontal="center" vertical="center"/>
    </xf>
    <xf numFmtId="0" fontId="35" fillId="38" borderId="10" xfId="0" applyFont="1" applyFill="1" applyBorder="1" applyAlignment="1">
      <alignment horizontal="center" vertical="center"/>
    </xf>
    <xf numFmtId="0" fontId="35" fillId="32" borderId="10" xfId="0" applyFont="1" applyFill="1" applyBorder="1" applyAlignment="1">
      <alignment horizontal="center" vertical="center"/>
    </xf>
    <xf numFmtId="0" fontId="35" fillId="32" borderId="12" xfId="0" applyFont="1" applyFill="1" applyBorder="1" applyAlignment="1">
      <alignment horizontal="center" vertical="center"/>
    </xf>
    <xf numFmtId="0" fontId="2" fillId="37" borderId="10" xfId="0" applyFont="1" applyFill="1" applyBorder="1" applyAlignment="1">
      <alignment horizontal="center" vertical="center"/>
    </xf>
    <xf numFmtId="0" fontId="2" fillId="37" borderId="12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19" fillId="10" borderId="23" xfId="0" applyFont="1" applyFill="1" applyBorder="1" applyAlignment="1">
      <alignment horizontal="center" vertical="center"/>
    </xf>
    <xf numFmtId="0" fontId="19" fillId="10" borderId="24" xfId="0" applyFont="1" applyFill="1" applyBorder="1" applyAlignment="1">
      <alignment horizontal="center" vertical="center"/>
    </xf>
    <xf numFmtId="0" fontId="35" fillId="32" borderId="20" xfId="0" applyFont="1" applyFill="1" applyBorder="1" applyAlignment="1">
      <alignment horizontal="center" vertical="center"/>
    </xf>
    <xf numFmtId="0" fontId="35" fillId="32" borderId="22" xfId="0" applyFont="1" applyFill="1" applyBorder="1" applyAlignment="1">
      <alignment horizontal="center" vertical="center"/>
    </xf>
    <xf numFmtId="0" fontId="35" fillId="32" borderId="10" xfId="0" applyFont="1" applyFill="1" applyBorder="1" applyAlignment="1">
      <alignment horizontal="center" vertical="center" wrapText="1"/>
    </xf>
    <xf numFmtId="0" fontId="35" fillId="32" borderId="12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7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0" fontId="15" fillId="11" borderId="16" xfId="0" applyFont="1" applyFill="1" applyBorder="1" applyAlignment="1">
      <alignment horizontal="center" vertical="center"/>
    </xf>
    <xf numFmtId="0" fontId="15" fillId="11" borderId="1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7" borderId="15" xfId="0" applyFont="1" applyFill="1" applyBorder="1" applyAlignment="1">
      <alignment horizontal="right" vertical="center"/>
    </xf>
    <xf numFmtId="0" fontId="2" fillId="27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 textRotation="90" shrinkToFit="1"/>
    </xf>
    <xf numFmtId="0" fontId="4" fillId="6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shrinkToFit="1"/>
    </xf>
    <xf numFmtId="0" fontId="4" fillId="11" borderId="21" xfId="0" applyFont="1" applyFill="1" applyBorder="1" applyAlignment="1">
      <alignment horizontal="center"/>
    </xf>
    <xf numFmtId="0" fontId="4" fillId="11" borderId="0" xfId="0" applyFont="1" applyFill="1" applyAlignment="1">
      <alignment horizontal="center"/>
    </xf>
    <xf numFmtId="0" fontId="4" fillId="11" borderId="22" xfId="0" applyFont="1" applyFill="1" applyBorder="1" applyAlignment="1">
      <alignment horizontal="center"/>
    </xf>
    <xf numFmtId="0" fontId="1" fillId="11" borderId="23" xfId="0" applyFont="1" applyFill="1" applyBorder="1" applyAlignment="1">
      <alignment horizontal="center"/>
    </xf>
    <xf numFmtId="0" fontId="1" fillId="11" borderId="24" xfId="0" applyFont="1" applyFill="1" applyBorder="1" applyAlignment="1">
      <alignment horizontal="center"/>
    </xf>
    <xf numFmtId="0" fontId="1" fillId="11" borderId="25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0" fillId="17" borderId="12" xfId="0" applyFont="1" applyFill="1" applyBorder="1" applyAlignment="1">
      <alignment horizontal="center" vertical="center" textRotation="90" shrinkToFit="1"/>
    </xf>
    <xf numFmtId="0" fontId="10" fillId="17" borderId="13" xfId="0" applyFont="1" applyFill="1" applyBorder="1" applyAlignment="1">
      <alignment horizontal="center" vertical="center" textRotation="90" shrinkToFit="1"/>
    </xf>
    <xf numFmtId="0" fontId="10" fillId="17" borderId="14" xfId="0" applyFont="1" applyFill="1" applyBorder="1" applyAlignment="1">
      <alignment horizontal="center" vertical="center" textRotation="90" shrinkToFit="1"/>
    </xf>
    <xf numFmtId="0" fontId="2" fillId="11" borderId="13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21" fillId="5" borderId="10" xfId="0" applyFont="1" applyFill="1" applyBorder="1" applyAlignment="1">
      <alignment horizontal="center" vertical="center" textRotation="90" shrinkToFit="1"/>
    </xf>
    <xf numFmtId="0" fontId="6" fillId="5" borderId="10" xfId="0" applyFont="1" applyFill="1" applyBorder="1" applyAlignment="1">
      <alignment horizontal="center" vertical="center" shrinkToFit="1"/>
    </xf>
    <xf numFmtId="0" fontId="6" fillId="28" borderId="10" xfId="0" applyFont="1" applyFill="1" applyBorder="1" applyAlignment="1">
      <alignment horizontal="center" vertical="center" shrinkToFit="1"/>
    </xf>
    <xf numFmtId="0" fontId="17" fillId="5" borderId="10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textRotation="90" shrinkToFit="1"/>
    </xf>
    <xf numFmtId="0" fontId="6" fillId="5" borderId="15" xfId="0" applyFont="1" applyFill="1" applyBorder="1" applyAlignment="1">
      <alignment horizontal="center" vertical="center" shrinkToFit="1"/>
    </xf>
    <xf numFmtId="0" fontId="6" fillId="5" borderId="16" xfId="0" applyFont="1" applyFill="1" applyBorder="1" applyAlignment="1">
      <alignment horizontal="center" vertical="center" shrinkToFit="1"/>
    </xf>
    <xf numFmtId="0" fontId="6" fillId="5" borderId="17" xfId="0" applyFont="1" applyFill="1" applyBorder="1" applyAlignment="1">
      <alignment horizontal="center" vertical="center" shrinkToFit="1"/>
    </xf>
    <xf numFmtId="0" fontId="6" fillId="28" borderId="15" xfId="0" applyFont="1" applyFill="1" applyBorder="1" applyAlignment="1">
      <alignment horizontal="center" vertical="center" shrinkToFit="1"/>
    </xf>
    <xf numFmtId="0" fontId="6" fillId="28" borderId="16" xfId="0" applyFont="1" applyFill="1" applyBorder="1" applyAlignment="1">
      <alignment horizontal="center" vertical="center" shrinkToFit="1"/>
    </xf>
    <xf numFmtId="0" fontId="6" fillId="28" borderId="17" xfId="0" applyFont="1" applyFill="1" applyBorder="1" applyAlignment="1">
      <alignment horizontal="center" vertical="center" shrinkToFit="1"/>
    </xf>
    <xf numFmtId="0" fontId="7" fillId="5" borderId="12" xfId="0" applyFont="1" applyFill="1" applyBorder="1" applyAlignment="1">
      <alignment horizontal="center" vertical="center" textRotation="90" shrinkToFit="1"/>
    </xf>
    <xf numFmtId="0" fontId="7" fillId="5" borderId="13" xfId="0" applyFont="1" applyFill="1" applyBorder="1" applyAlignment="1">
      <alignment horizontal="center" vertical="center" textRotation="90" shrinkToFit="1"/>
    </xf>
    <xf numFmtId="0" fontId="7" fillId="5" borderId="14" xfId="0" applyFont="1" applyFill="1" applyBorder="1" applyAlignment="1">
      <alignment horizontal="center" vertical="center" textRotation="90" shrinkToFit="1"/>
    </xf>
    <xf numFmtId="0" fontId="17" fillId="5" borderId="15" xfId="0" applyFont="1" applyFill="1" applyBorder="1" applyAlignment="1">
      <alignment horizontal="center" vertical="center" shrinkToFit="1"/>
    </xf>
    <xf numFmtId="0" fontId="17" fillId="5" borderId="16" xfId="0" applyFont="1" applyFill="1" applyBorder="1" applyAlignment="1">
      <alignment horizontal="center" vertical="center" shrinkToFit="1"/>
    </xf>
    <xf numFmtId="0" fontId="17" fillId="5" borderId="17" xfId="0" applyFont="1" applyFill="1" applyBorder="1" applyAlignment="1">
      <alignment horizontal="center" vertical="center" shrinkToFit="1"/>
    </xf>
    <xf numFmtId="0" fontId="21" fillId="5" borderId="12" xfId="0" applyFont="1" applyFill="1" applyBorder="1" applyAlignment="1">
      <alignment horizontal="center" vertical="center" textRotation="90" shrinkToFit="1"/>
    </xf>
    <xf numFmtId="0" fontId="21" fillId="5" borderId="13" xfId="0" applyFont="1" applyFill="1" applyBorder="1" applyAlignment="1">
      <alignment horizontal="center" vertical="center" textRotation="90" shrinkToFit="1"/>
    </xf>
    <xf numFmtId="0" fontId="21" fillId="5" borderId="14" xfId="0" applyFont="1" applyFill="1" applyBorder="1" applyAlignment="1">
      <alignment horizontal="center" vertical="center" textRotation="90" shrinkToFit="1"/>
    </xf>
    <xf numFmtId="0" fontId="56" fillId="5" borderId="10" xfId="0" applyFont="1" applyFill="1" applyBorder="1" applyAlignment="1">
      <alignment horizontal="center" vertical="center" wrapText="1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5" borderId="12" xfId="0" applyFont="1" applyFill="1" applyBorder="1" applyAlignment="1">
      <alignment horizontal="center" vertical="center" shrinkToFit="1"/>
    </xf>
    <xf numFmtId="0" fontId="7" fillId="5" borderId="13" xfId="0" applyFont="1" applyFill="1" applyBorder="1" applyAlignment="1">
      <alignment horizontal="center" vertical="center" shrinkToFit="1"/>
    </xf>
    <xf numFmtId="0" fontId="7" fillId="5" borderId="14" xfId="0" applyFont="1" applyFill="1" applyBorder="1" applyAlignment="1">
      <alignment horizontal="center" vertical="center" shrinkToFit="1"/>
    </xf>
    <xf numFmtId="0" fontId="7" fillId="5" borderId="16" xfId="0" applyFont="1" applyFill="1" applyBorder="1" applyAlignment="1">
      <alignment horizontal="center" vertical="center" shrinkToFit="1"/>
    </xf>
    <xf numFmtId="0" fontId="7" fillId="5" borderId="17" xfId="0" applyFont="1" applyFill="1" applyBorder="1" applyAlignment="1">
      <alignment horizontal="center" vertical="center" shrinkToFit="1"/>
    </xf>
    <xf numFmtId="0" fontId="7" fillId="5" borderId="15" xfId="0" applyFont="1" applyFill="1" applyBorder="1" applyAlignment="1">
      <alignment horizontal="center" vertical="center" shrinkToFit="1"/>
    </xf>
    <xf numFmtId="0" fontId="6" fillId="5" borderId="10" xfId="0" applyFont="1" applyFill="1" applyBorder="1" applyAlignment="1">
      <alignment horizontal="center" vertical="center" wrapText="1" shrinkToFit="1"/>
    </xf>
    <xf numFmtId="0" fontId="7" fillId="28" borderId="15" xfId="0" applyFont="1" applyFill="1" applyBorder="1" applyAlignment="1">
      <alignment horizontal="center" vertical="center" shrinkToFit="1"/>
    </xf>
    <xf numFmtId="0" fontId="7" fillId="28" borderId="16" xfId="0" applyFont="1" applyFill="1" applyBorder="1" applyAlignment="1">
      <alignment horizontal="center" vertical="center" shrinkToFit="1"/>
    </xf>
    <xf numFmtId="0" fontId="7" fillId="28" borderId="17" xfId="0" applyFont="1" applyFill="1" applyBorder="1" applyAlignment="1">
      <alignment horizontal="center" vertical="center" shrinkToFit="1"/>
    </xf>
    <xf numFmtId="0" fontId="2" fillId="22" borderId="43" xfId="0" applyFont="1" applyFill="1" applyBorder="1" applyAlignment="1">
      <alignment horizontal="center" vertical="center" shrinkToFit="1"/>
    </xf>
    <xf numFmtId="0" fontId="2" fillId="22" borderId="0" xfId="0" applyFont="1" applyFill="1" applyAlignment="1">
      <alignment horizontal="center" vertical="center" shrinkToFit="1"/>
    </xf>
    <xf numFmtId="0" fontId="2" fillId="22" borderId="24" xfId="0" applyFont="1" applyFill="1" applyBorder="1" applyAlignment="1">
      <alignment horizontal="center" vertical="center" shrinkToFit="1"/>
    </xf>
    <xf numFmtId="0" fontId="38" fillId="12" borderId="66" xfId="0" applyFont="1" applyFill="1" applyBorder="1" applyAlignment="1">
      <alignment horizontal="center" vertical="center"/>
    </xf>
    <xf numFmtId="0" fontId="38" fillId="12" borderId="67" xfId="0" applyFont="1" applyFill="1" applyBorder="1" applyAlignment="1">
      <alignment horizontal="center" vertical="center"/>
    </xf>
    <xf numFmtId="0" fontId="38" fillId="12" borderId="57" xfId="0" applyFont="1" applyFill="1" applyBorder="1" applyAlignment="1">
      <alignment horizontal="center" vertical="center"/>
    </xf>
    <xf numFmtId="0" fontId="36" fillId="29" borderId="62" xfId="0" applyFont="1" applyFill="1" applyBorder="1" applyAlignment="1">
      <alignment horizontal="center" vertical="center" shrinkToFit="1"/>
    </xf>
    <xf numFmtId="0" fontId="36" fillId="29" borderId="63" xfId="0" applyFont="1" applyFill="1" applyBorder="1" applyAlignment="1">
      <alignment horizontal="center" vertical="center" shrinkToFit="1"/>
    </xf>
    <xf numFmtId="0" fontId="36" fillId="29" borderId="64" xfId="0" applyFont="1" applyFill="1" applyBorder="1" applyAlignment="1">
      <alignment horizontal="center" vertical="center" shrinkToFit="1"/>
    </xf>
    <xf numFmtId="0" fontId="36" fillId="5" borderId="62" xfId="0" applyFont="1" applyFill="1" applyBorder="1" applyAlignment="1">
      <alignment horizontal="center" vertical="center" shrinkToFit="1"/>
    </xf>
    <xf numFmtId="0" fontId="36" fillId="5" borderId="63" xfId="0" applyFont="1" applyFill="1" applyBorder="1" applyAlignment="1">
      <alignment horizontal="center" vertical="center" shrinkToFit="1"/>
    </xf>
    <xf numFmtId="0" fontId="36" fillId="5" borderId="64" xfId="0" applyFont="1" applyFill="1" applyBorder="1" applyAlignment="1">
      <alignment horizontal="center" vertical="center" shrinkToFit="1"/>
    </xf>
    <xf numFmtId="0" fontId="43" fillId="8" borderId="48" xfId="0" applyFont="1" applyFill="1" applyBorder="1" applyAlignment="1">
      <alignment horizontal="center"/>
    </xf>
    <xf numFmtId="0" fontId="43" fillId="8" borderId="48" xfId="0" applyFont="1" applyFill="1" applyBorder="1" applyAlignment="1">
      <alignment horizontal="center" vertical="center"/>
    </xf>
    <xf numFmtId="0" fontId="43" fillId="8" borderId="40" xfId="0" applyFont="1" applyFill="1" applyBorder="1" applyAlignment="1">
      <alignment horizontal="center"/>
    </xf>
    <xf numFmtId="0" fontId="43" fillId="8" borderId="45" xfId="0" applyFont="1" applyFill="1" applyBorder="1" applyAlignment="1">
      <alignment horizontal="center"/>
    </xf>
    <xf numFmtId="0" fontId="43" fillId="8" borderId="41" xfId="0" applyFont="1" applyFill="1" applyBorder="1" applyAlignment="1">
      <alignment horizontal="center"/>
    </xf>
    <xf numFmtId="0" fontId="43" fillId="8" borderId="34" xfId="0" applyFont="1" applyFill="1" applyBorder="1" applyAlignment="1">
      <alignment horizontal="center"/>
    </xf>
    <xf numFmtId="0" fontId="43" fillId="8" borderId="12" xfId="0" applyFont="1" applyFill="1" applyBorder="1" applyAlignment="1">
      <alignment horizontal="center"/>
    </xf>
    <xf numFmtId="0" fontId="43" fillId="8" borderId="52" xfId="0" applyFont="1" applyFill="1" applyBorder="1" applyAlignment="1">
      <alignment horizontal="center"/>
    </xf>
    <xf numFmtId="0" fontId="43" fillId="8" borderId="76" xfId="0" applyFont="1" applyFill="1" applyBorder="1" applyAlignment="1">
      <alignment horizontal="center"/>
    </xf>
    <xf numFmtId="0" fontId="43" fillId="8" borderId="43" xfId="0" applyFont="1" applyFill="1" applyBorder="1" applyAlignment="1">
      <alignment horizontal="center"/>
    </xf>
    <xf numFmtId="0" fontId="43" fillId="8" borderId="44" xfId="0" applyFont="1" applyFill="1" applyBorder="1" applyAlignment="1">
      <alignment horizontal="center"/>
    </xf>
    <xf numFmtId="0" fontId="43" fillId="8" borderId="77" xfId="0" applyFont="1" applyFill="1" applyBorder="1" applyAlignment="1">
      <alignment horizontal="center"/>
    </xf>
    <xf numFmtId="0" fontId="43" fillId="8" borderId="0" xfId="0" applyFont="1" applyFill="1" applyAlignment="1">
      <alignment horizontal="center"/>
    </xf>
    <xf numFmtId="0" fontId="43" fillId="8" borderId="78" xfId="0" applyFont="1" applyFill="1" applyBorder="1" applyAlignment="1">
      <alignment horizontal="center"/>
    </xf>
    <xf numFmtId="1" fontId="2" fillId="12" borderId="71" xfId="0" applyNumberFormat="1" applyFont="1" applyFill="1" applyBorder="1" applyAlignment="1">
      <alignment horizontal="center" vertical="center" shrinkToFit="1"/>
    </xf>
    <xf numFmtId="1" fontId="2" fillId="12" borderId="16" xfId="0" applyNumberFormat="1" applyFont="1" applyFill="1" applyBorder="1" applyAlignment="1">
      <alignment horizontal="center" vertical="center" shrinkToFit="1"/>
    </xf>
    <xf numFmtId="1" fontId="2" fillId="12" borderId="69" xfId="0" applyNumberFormat="1" applyFont="1" applyFill="1" applyBorder="1" applyAlignment="1">
      <alignment horizontal="center" vertical="center" shrinkToFit="1"/>
    </xf>
    <xf numFmtId="2" fontId="2" fillId="19" borderId="73" xfId="0" applyNumberFormat="1" applyFont="1" applyFill="1" applyBorder="1" applyAlignment="1">
      <alignment horizontal="center" vertical="center" shrinkToFit="1"/>
    </xf>
    <xf numFmtId="2" fontId="2" fillId="19" borderId="19" xfId="0" applyNumberFormat="1" applyFont="1" applyFill="1" applyBorder="1" applyAlignment="1">
      <alignment horizontal="center" vertical="center" shrinkToFit="1"/>
    </xf>
    <xf numFmtId="2" fontId="2" fillId="19" borderId="74" xfId="0" applyNumberFormat="1" applyFont="1" applyFill="1" applyBorder="1" applyAlignment="1">
      <alignment horizontal="center" vertical="center" shrinkToFit="1"/>
    </xf>
    <xf numFmtId="2" fontId="38" fillId="19" borderId="73" xfId="0" applyNumberFormat="1" applyFont="1" applyFill="1" applyBorder="1" applyAlignment="1">
      <alignment horizontal="center" vertical="center" shrinkToFit="1"/>
    </xf>
    <xf numFmtId="2" fontId="38" fillId="19" borderId="19" xfId="0" applyNumberFormat="1" applyFont="1" applyFill="1" applyBorder="1" applyAlignment="1">
      <alignment horizontal="center" vertical="center" shrinkToFit="1"/>
    </xf>
    <xf numFmtId="2" fontId="38" fillId="19" borderId="74" xfId="0" applyNumberFormat="1" applyFont="1" applyFill="1" applyBorder="1" applyAlignment="1">
      <alignment horizontal="center" vertical="center" shrinkToFit="1"/>
    </xf>
    <xf numFmtId="0" fontId="2" fillId="29" borderId="62" xfId="0" applyFont="1" applyFill="1" applyBorder="1" applyAlignment="1">
      <alignment horizontal="center" vertical="center" shrinkToFit="1"/>
    </xf>
    <xf numFmtId="0" fontId="2" fillId="29" borderId="63" xfId="0" applyFont="1" applyFill="1" applyBorder="1" applyAlignment="1">
      <alignment horizontal="center" vertical="center" shrinkToFit="1"/>
    </xf>
    <xf numFmtId="0" fontId="2" fillId="29" borderId="64" xfId="0" applyFont="1" applyFill="1" applyBorder="1" applyAlignment="1">
      <alignment horizontal="center" vertical="center" shrinkToFit="1"/>
    </xf>
    <xf numFmtId="0" fontId="2" fillId="5" borderId="62" xfId="0" applyFont="1" applyFill="1" applyBorder="1" applyAlignment="1">
      <alignment horizontal="center" vertical="center" shrinkToFit="1"/>
    </xf>
    <xf numFmtId="0" fontId="2" fillId="5" borderId="63" xfId="0" applyFont="1" applyFill="1" applyBorder="1" applyAlignment="1">
      <alignment horizontal="center" vertical="center" shrinkToFit="1"/>
    </xf>
    <xf numFmtId="0" fontId="2" fillId="5" borderId="64" xfId="0" applyFont="1" applyFill="1" applyBorder="1" applyAlignment="1">
      <alignment horizontal="center" vertical="center" shrinkToFit="1"/>
    </xf>
    <xf numFmtId="2" fontId="2" fillId="11" borderId="71" xfId="0" applyNumberFormat="1" applyFont="1" applyFill="1" applyBorder="1" applyAlignment="1">
      <alignment horizontal="center" vertical="center" shrinkToFit="1"/>
    </xf>
    <xf numFmtId="2" fontId="2" fillId="11" borderId="69" xfId="0" applyNumberFormat="1" applyFont="1" applyFill="1" applyBorder="1" applyAlignment="1">
      <alignment horizontal="center" vertical="center" shrinkToFit="1"/>
    </xf>
    <xf numFmtId="2" fontId="2" fillId="11" borderId="16" xfId="0" applyNumberFormat="1" applyFont="1" applyFill="1" applyBorder="1" applyAlignment="1">
      <alignment horizontal="center" vertical="center" shrinkToFit="1"/>
    </xf>
    <xf numFmtId="0" fontId="52" fillId="11" borderId="71" xfId="0" applyFont="1" applyFill="1" applyBorder="1" applyAlignment="1">
      <alignment horizontal="center"/>
    </xf>
    <xf numFmtId="0" fontId="52" fillId="11" borderId="16" xfId="0" applyFont="1" applyFill="1" applyBorder="1" applyAlignment="1">
      <alignment horizontal="center"/>
    </xf>
    <xf numFmtId="0" fontId="52" fillId="11" borderId="69" xfId="0" applyFont="1" applyFill="1" applyBorder="1" applyAlignment="1">
      <alignment horizontal="center"/>
    </xf>
    <xf numFmtId="0" fontId="0" fillId="8" borderId="71" xfId="0" applyFill="1" applyBorder="1" applyAlignment="1">
      <alignment horizontal="center"/>
    </xf>
    <xf numFmtId="0" fontId="0" fillId="8" borderId="69" xfId="0" applyFill="1" applyBorder="1" applyAlignment="1">
      <alignment horizontal="center"/>
    </xf>
    <xf numFmtId="0" fontId="0" fillId="8" borderId="72" xfId="0" applyFill="1" applyBorder="1" applyAlignment="1">
      <alignment horizontal="center"/>
    </xf>
    <xf numFmtId="0" fontId="0" fillId="8" borderId="70" xfId="0" applyFill="1" applyBorder="1" applyAlignment="1">
      <alignment horizontal="center"/>
    </xf>
    <xf numFmtId="0" fontId="0" fillId="8" borderId="71" xfId="0" applyFill="1" applyBorder="1" applyAlignment="1" applyProtection="1">
      <alignment horizontal="center"/>
      <protection locked="0"/>
    </xf>
    <xf numFmtId="0" fontId="0" fillId="8" borderId="69" xfId="0" applyFill="1" applyBorder="1" applyAlignment="1" applyProtection="1">
      <alignment horizontal="center"/>
      <protection locked="0"/>
    </xf>
    <xf numFmtId="0" fontId="39" fillId="43" borderId="51" xfId="0" applyFont="1" applyFill="1" applyBorder="1" applyAlignment="1">
      <alignment horizontal="center" vertical="center"/>
    </xf>
    <xf numFmtId="0" fontId="39" fillId="43" borderId="65" xfId="0" applyFont="1" applyFill="1" applyBorder="1" applyAlignment="1">
      <alignment horizontal="center" vertical="center"/>
    </xf>
    <xf numFmtId="0" fontId="39" fillId="12" borderId="51" xfId="0" applyFont="1" applyFill="1" applyBorder="1" applyAlignment="1">
      <alignment horizontal="center" vertical="center"/>
    </xf>
    <xf numFmtId="0" fontId="39" fillId="12" borderId="65" xfId="0" applyFont="1" applyFill="1" applyBorder="1" applyAlignment="1">
      <alignment horizontal="center" vertical="center"/>
    </xf>
    <xf numFmtId="0" fontId="37" fillId="12" borderId="51" xfId="0" applyFont="1" applyFill="1" applyBorder="1" applyAlignment="1">
      <alignment horizontal="center" vertical="center"/>
    </xf>
    <xf numFmtId="0" fontId="37" fillId="12" borderId="65" xfId="0" applyFont="1" applyFill="1" applyBorder="1" applyAlignment="1">
      <alignment horizontal="center" vertical="center"/>
    </xf>
    <xf numFmtId="0" fontId="39" fillId="11" borderId="51" xfId="0" applyFont="1" applyFill="1" applyBorder="1" applyAlignment="1">
      <alignment horizontal="center" vertical="center"/>
    </xf>
    <xf numFmtId="0" fontId="39" fillId="11" borderId="65" xfId="0" applyFont="1" applyFill="1" applyBorder="1" applyAlignment="1">
      <alignment horizontal="center" vertical="center"/>
    </xf>
    <xf numFmtId="0" fontId="0" fillId="8" borderId="37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19" borderId="37" xfId="0" applyFill="1" applyBorder="1" applyAlignment="1">
      <alignment horizontal="center"/>
    </xf>
    <xf numFmtId="0" fontId="0" fillId="19" borderId="39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36" xfId="0" applyFill="1" applyBorder="1" applyAlignment="1">
      <alignment horizontal="center"/>
    </xf>
    <xf numFmtId="0" fontId="0" fillId="19" borderId="35" xfId="0" applyFill="1" applyBorder="1" applyAlignment="1">
      <alignment horizontal="center"/>
    </xf>
    <xf numFmtId="0" fontId="0" fillId="19" borderId="36" xfId="0" applyFill="1" applyBorder="1" applyAlignment="1">
      <alignment horizontal="center"/>
    </xf>
    <xf numFmtId="0" fontId="41" fillId="19" borderId="35" xfId="0" applyFont="1" applyFill="1" applyBorder="1" applyAlignment="1" applyProtection="1">
      <alignment horizontal="center" vertical="center"/>
      <protection locked="0"/>
    </xf>
    <xf numFmtId="0" fontId="41" fillId="19" borderId="36" xfId="0" applyFont="1" applyFill="1" applyBorder="1" applyAlignment="1" applyProtection="1">
      <alignment horizontal="center" vertical="center"/>
      <protection locked="0"/>
    </xf>
    <xf numFmtId="0" fontId="59" fillId="8" borderId="35" xfId="0" applyFont="1" applyFill="1" applyBorder="1" applyAlignment="1" applyProtection="1">
      <alignment horizontal="center" vertical="center"/>
      <protection locked="0"/>
    </xf>
    <xf numFmtId="0" fontId="59" fillId="8" borderId="10" xfId="0" applyFont="1" applyFill="1" applyBorder="1" applyAlignment="1" applyProtection="1">
      <alignment horizontal="center" vertical="center"/>
      <protection locked="0"/>
    </xf>
    <xf numFmtId="0" fontId="59" fillId="8" borderId="36" xfId="0" applyFont="1" applyFill="1" applyBorder="1" applyAlignment="1" applyProtection="1">
      <alignment horizontal="center" vertical="center"/>
      <protection locked="0"/>
    </xf>
    <xf numFmtId="0" fontId="0" fillId="43" borderId="35" xfId="0" applyFill="1" applyBorder="1" applyAlignment="1">
      <alignment horizontal="center"/>
    </xf>
    <xf numFmtId="0" fontId="0" fillId="43" borderId="10" xfId="0" applyFill="1" applyBorder="1" applyAlignment="1">
      <alignment horizontal="center"/>
    </xf>
    <xf numFmtId="0" fontId="59" fillId="8" borderId="14" xfId="0" applyFont="1" applyFill="1" applyBorder="1" applyAlignment="1" applyProtection="1">
      <alignment horizontal="center" vertical="center"/>
      <protection locked="0"/>
    </xf>
    <xf numFmtId="0" fontId="59" fillId="8" borderId="65" xfId="0" applyFont="1" applyFill="1" applyBorder="1" applyAlignment="1" applyProtection="1">
      <alignment horizontal="center" vertical="center"/>
      <protection locked="0"/>
    </xf>
    <xf numFmtId="0" fontId="59" fillId="8" borderId="51" xfId="0" applyFont="1" applyFill="1" applyBorder="1" applyAlignment="1" applyProtection="1">
      <alignment horizontal="center" vertical="center"/>
      <protection locked="0"/>
    </xf>
    <xf numFmtId="0" fontId="41" fillId="19" borderId="51" xfId="0" applyFont="1" applyFill="1" applyBorder="1" applyAlignment="1" applyProtection="1">
      <alignment horizontal="center" vertical="center"/>
      <protection locked="0"/>
    </xf>
    <xf numFmtId="0" fontId="41" fillId="19" borderId="65" xfId="0" applyFont="1" applyFill="1" applyBorder="1" applyAlignment="1" applyProtection="1">
      <alignment horizontal="center" vertical="center"/>
      <protection locked="0"/>
    </xf>
    <xf numFmtId="0" fontId="36" fillId="12" borderId="61" xfId="0" applyFont="1" applyFill="1" applyBorder="1" applyAlignment="1">
      <alignment horizontal="center" vertical="center" shrinkToFit="1"/>
    </xf>
    <xf numFmtId="0" fontId="38" fillId="12" borderId="61" xfId="0" applyFont="1" applyFill="1" applyBorder="1" applyAlignment="1">
      <alignment horizontal="center" vertical="center"/>
    </xf>
    <xf numFmtId="0" fontId="2" fillId="22" borderId="58" xfId="0" applyFont="1" applyFill="1" applyBorder="1" applyAlignment="1">
      <alignment horizontal="center" vertical="center" shrinkToFit="1"/>
    </xf>
    <xf numFmtId="0" fontId="2" fillId="22" borderId="29" xfId="0" applyFont="1" applyFill="1" applyBorder="1" applyAlignment="1">
      <alignment horizontal="center" vertical="center" shrinkToFit="1"/>
    </xf>
    <xf numFmtId="0" fontId="39" fillId="12" borderId="42" xfId="0" applyFont="1" applyFill="1" applyBorder="1" applyAlignment="1">
      <alignment horizontal="center" vertical="center"/>
    </xf>
    <xf numFmtId="0" fontId="36" fillId="19" borderId="61" xfId="0" applyFont="1" applyFill="1" applyBorder="1" applyAlignment="1">
      <alignment horizontal="center" vertical="center" shrinkToFit="1"/>
    </xf>
    <xf numFmtId="0" fontId="36" fillId="19" borderId="42" xfId="0" applyFont="1" applyFill="1" applyBorder="1" applyAlignment="1">
      <alignment horizontal="center" vertical="center" shrinkToFit="1"/>
    </xf>
    <xf numFmtId="0" fontId="36" fillId="8" borderId="61" xfId="0" applyFont="1" applyFill="1" applyBorder="1" applyAlignment="1">
      <alignment horizontal="center" vertical="center" shrinkToFit="1"/>
    </xf>
    <xf numFmtId="0" fontId="36" fillId="8" borderId="42" xfId="0" applyFont="1" applyFill="1" applyBorder="1" applyAlignment="1">
      <alignment horizontal="center" vertical="center" shrinkToFit="1"/>
    </xf>
    <xf numFmtId="0" fontId="37" fillId="12" borderId="42" xfId="0" applyFont="1" applyFill="1" applyBorder="1" applyAlignment="1">
      <alignment horizontal="center" vertical="center"/>
    </xf>
    <xf numFmtId="0" fontId="38" fillId="35" borderId="15" xfId="0" applyFont="1" applyFill="1" applyBorder="1" applyAlignment="1">
      <alignment horizontal="center" vertical="center"/>
    </xf>
    <xf numFmtId="0" fontId="38" fillId="35" borderId="17" xfId="0" applyFont="1" applyFill="1" applyBorder="1" applyAlignment="1">
      <alignment horizontal="center" vertical="center"/>
    </xf>
    <xf numFmtId="0" fontId="38" fillId="35" borderId="15" xfId="0" applyFont="1" applyFill="1" applyBorder="1" applyAlignment="1">
      <alignment horizontal="right" vertical="center"/>
    </xf>
    <xf numFmtId="0" fontId="38" fillId="35" borderId="16" xfId="0" applyFont="1" applyFill="1" applyBorder="1" applyAlignment="1">
      <alignment horizontal="right" vertical="center"/>
    </xf>
    <xf numFmtId="0" fontId="38" fillId="35" borderId="17" xfId="0" applyFont="1" applyFill="1" applyBorder="1" applyAlignment="1">
      <alignment horizontal="right" vertical="center"/>
    </xf>
    <xf numFmtId="2" fontId="38" fillId="0" borderId="15" xfId="0" applyNumberFormat="1" applyFont="1" applyBorder="1" applyAlignment="1">
      <alignment horizontal="center"/>
    </xf>
    <xf numFmtId="2" fontId="38" fillId="0" borderId="16" xfId="0" applyNumberFormat="1" applyFont="1" applyBorder="1" applyAlignment="1">
      <alignment horizontal="center"/>
    </xf>
    <xf numFmtId="2" fontId="38" fillId="0" borderId="17" xfId="0" applyNumberFormat="1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41" fillId="0" borderId="19" xfId="0" applyFont="1" applyBorder="1" applyAlignment="1">
      <alignment horizontal="left"/>
    </xf>
    <xf numFmtId="0" fontId="38" fillId="0" borderId="0" xfId="0" applyFont="1" applyAlignment="1">
      <alignment horizontal="left"/>
    </xf>
    <xf numFmtId="0" fontId="57" fillId="35" borderId="15" xfId="0" applyFont="1" applyFill="1" applyBorder="1" applyAlignment="1">
      <alignment horizontal="left" vertical="center"/>
    </xf>
    <xf numFmtId="0" fontId="57" fillId="35" borderId="16" xfId="0" applyFont="1" applyFill="1" applyBorder="1" applyAlignment="1">
      <alignment horizontal="left" vertical="center"/>
    </xf>
    <xf numFmtId="0" fontId="57" fillId="35" borderId="17" xfId="0" applyFont="1" applyFill="1" applyBorder="1" applyAlignment="1">
      <alignment horizontal="left" vertical="center"/>
    </xf>
    <xf numFmtId="2" fontId="38" fillId="35" borderId="10" xfId="0" applyNumberFormat="1" applyFont="1" applyFill="1" applyBorder="1" applyAlignment="1">
      <alignment horizontal="center" vertical="center"/>
    </xf>
    <xf numFmtId="0" fontId="43" fillId="35" borderId="10" xfId="0" applyFont="1" applyFill="1" applyBorder="1" applyAlignment="1">
      <alignment horizontal="center" vertical="center"/>
    </xf>
    <xf numFmtId="0" fontId="57" fillId="35" borderId="10" xfId="0" applyFont="1" applyFill="1" applyBorder="1" applyAlignment="1">
      <alignment horizontal="left"/>
    </xf>
    <xf numFmtId="0" fontId="43" fillId="35" borderId="15" xfId="0" applyFont="1" applyFill="1" applyBorder="1" applyAlignment="1">
      <alignment horizontal="center" vertical="center"/>
    </xf>
    <xf numFmtId="0" fontId="43" fillId="35" borderId="17" xfId="0" applyFont="1" applyFill="1" applyBorder="1" applyAlignment="1">
      <alignment horizontal="center" vertical="center"/>
    </xf>
    <xf numFmtId="0" fontId="38" fillId="0" borderId="19" xfId="0" applyFont="1" applyBorder="1" applyAlignment="1">
      <alignment horizontal="center"/>
    </xf>
    <xf numFmtId="0" fontId="38" fillId="35" borderId="10" xfId="0" applyFont="1" applyFill="1" applyBorder="1" applyAlignment="1">
      <alignment horizontal="center"/>
    </xf>
    <xf numFmtId="2" fontId="38" fillId="35" borderId="10" xfId="0" applyNumberFormat="1" applyFont="1" applyFill="1" applyBorder="1" applyAlignment="1">
      <alignment horizontal="center"/>
    </xf>
    <xf numFmtId="0" fontId="38" fillId="0" borderId="10" xfId="0" applyFont="1" applyBorder="1" applyAlignment="1" applyProtection="1">
      <alignment horizontal="center" vertical="center"/>
      <protection locked="0"/>
    </xf>
    <xf numFmtId="0" fontId="38" fillId="35" borderId="10" xfId="0" applyFont="1" applyFill="1" applyBorder="1" applyAlignment="1">
      <alignment horizontal="center" vertical="center"/>
    </xf>
    <xf numFmtId="0" fontId="57" fillId="12" borderId="10" xfId="0" applyFont="1" applyFill="1" applyBorder="1" applyAlignment="1">
      <alignment horizontal="center" vertical="center"/>
    </xf>
    <xf numFmtId="0" fontId="38" fillId="12" borderId="10" xfId="0" applyFont="1" applyFill="1" applyBorder="1" applyAlignment="1">
      <alignment horizontal="center" vertical="center"/>
    </xf>
    <xf numFmtId="0" fontId="38" fillId="12" borderId="58" xfId="0" applyFont="1" applyFill="1" applyBorder="1" applyAlignment="1">
      <alignment horizontal="center" vertical="center"/>
    </xf>
    <xf numFmtId="0" fontId="38" fillId="12" borderId="59" xfId="0" applyFont="1" applyFill="1" applyBorder="1" applyAlignment="1">
      <alignment horizontal="center" vertical="center"/>
    </xf>
    <xf numFmtId="0" fontId="38" fillId="12" borderId="60" xfId="0" applyFont="1" applyFill="1" applyBorder="1" applyAlignment="1">
      <alignment horizontal="center" vertical="center"/>
    </xf>
    <xf numFmtId="0" fontId="36" fillId="39" borderId="15" xfId="0" applyFont="1" applyFill="1" applyBorder="1" applyAlignment="1">
      <alignment horizontal="center" vertical="center" shrinkToFit="1"/>
    </xf>
    <xf numFmtId="0" fontId="36" fillId="39" borderId="17" xfId="0" applyFont="1" applyFill="1" applyBorder="1" applyAlignment="1">
      <alignment horizontal="center" vertical="center" shrinkToFit="1"/>
    </xf>
    <xf numFmtId="0" fontId="51" fillId="39" borderId="15" xfId="0" applyFont="1" applyFill="1" applyBorder="1" applyAlignment="1">
      <alignment horizontal="center" vertical="center" wrapText="1" shrinkToFit="1"/>
    </xf>
    <xf numFmtId="0" fontId="51" fillId="39" borderId="17" xfId="0" applyFont="1" applyFill="1" applyBorder="1" applyAlignment="1">
      <alignment horizontal="center" vertical="center" wrapText="1" shrinkToFit="1"/>
    </xf>
    <xf numFmtId="0" fontId="7" fillId="39" borderId="15" xfId="0" applyFont="1" applyFill="1" applyBorder="1" applyAlignment="1">
      <alignment horizontal="center" vertical="center" shrinkToFit="1"/>
    </xf>
    <xf numFmtId="0" fontId="7" fillId="39" borderId="17" xfId="0" applyFont="1" applyFill="1" applyBorder="1" applyAlignment="1">
      <alignment horizontal="center" vertical="center" shrinkToFit="1"/>
    </xf>
    <xf numFmtId="0" fontId="51" fillId="39" borderId="10" xfId="0" applyFont="1" applyFill="1" applyBorder="1" applyAlignment="1">
      <alignment horizontal="center" vertical="center" wrapText="1" shrinkToFit="1"/>
    </xf>
    <xf numFmtId="2" fontId="36" fillId="35" borderId="12" xfId="0" applyNumberFormat="1" applyFont="1" applyFill="1" applyBorder="1" applyAlignment="1">
      <alignment horizontal="center" vertical="center" shrinkToFit="1"/>
    </xf>
    <xf numFmtId="0" fontId="36" fillId="39" borderId="10" xfId="0" applyFont="1" applyFill="1" applyBorder="1" applyAlignment="1">
      <alignment horizontal="center" vertical="center" shrinkToFit="1"/>
    </xf>
    <xf numFmtId="0" fontId="38" fillId="35" borderId="18" xfId="0" applyFont="1" applyFill="1" applyBorder="1" applyAlignment="1">
      <alignment horizontal="center" vertical="center"/>
    </xf>
    <xf numFmtId="0" fontId="38" fillId="35" borderId="20" xfId="0" applyFont="1" applyFill="1" applyBorder="1" applyAlignment="1">
      <alignment horizontal="center" vertical="center"/>
    </xf>
    <xf numFmtId="0" fontId="38" fillId="35" borderId="23" xfId="0" applyFont="1" applyFill="1" applyBorder="1" applyAlignment="1">
      <alignment horizontal="center" vertical="center"/>
    </xf>
    <xf numFmtId="0" fontId="38" fillId="35" borderId="25" xfId="0" applyFont="1" applyFill="1" applyBorder="1" applyAlignment="1">
      <alignment horizontal="center" vertical="center"/>
    </xf>
    <xf numFmtId="0" fontId="38" fillId="35" borderId="19" xfId="0" applyFont="1" applyFill="1" applyBorder="1" applyAlignment="1">
      <alignment horizontal="center" vertical="center"/>
    </xf>
    <xf numFmtId="0" fontId="38" fillId="35" borderId="24" xfId="0" applyFont="1" applyFill="1" applyBorder="1" applyAlignment="1">
      <alignment horizontal="center" vertical="center"/>
    </xf>
    <xf numFmtId="0" fontId="38" fillId="12" borderId="14" xfId="0" applyFont="1" applyFill="1" applyBorder="1" applyAlignment="1">
      <alignment horizontal="center" vertical="center"/>
    </xf>
    <xf numFmtId="0" fontId="57" fillId="12" borderId="14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/>
    </xf>
    <xf numFmtId="2" fontId="36" fillId="39" borderId="15" xfId="0" applyNumberFormat="1" applyFont="1" applyFill="1" applyBorder="1" applyAlignment="1">
      <alignment horizontal="center" vertical="center" shrinkToFit="1"/>
    </xf>
    <xf numFmtId="2" fontId="36" fillId="39" borderId="17" xfId="0" applyNumberFormat="1" applyFont="1" applyFill="1" applyBorder="1" applyAlignment="1">
      <alignment horizontal="center" vertical="center" shrinkToFit="1"/>
    </xf>
    <xf numFmtId="0" fontId="38" fillId="0" borderId="15" xfId="0" applyFont="1" applyBorder="1" applyAlignment="1">
      <alignment horizontal="center"/>
    </xf>
    <xf numFmtId="0" fontId="38" fillId="0" borderId="17" xfId="0" applyFont="1" applyBorder="1" applyAlignment="1">
      <alignment horizontal="center"/>
    </xf>
    <xf numFmtId="2" fontId="36" fillId="35" borderId="15" xfId="0" applyNumberFormat="1" applyFont="1" applyFill="1" applyBorder="1" applyAlignment="1">
      <alignment horizontal="center" vertical="center" shrinkToFit="1"/>
    </xf>
    <xf numFmtId="2" fontId="36" fillId="35" borderId="16" xfId="0" applyNumberFormat="1" applyFont="1" applyFill="1" applyBorder="1" applyAlignment="1">
      <alignment horizontal="center" vertical="center" shrinkToFit="1"/>
    </xf>
    <xf numFmtId="2" fontId="36" fillId="35" borderId="17" xfId="0" applyNumberFormat="1" applyFont="1" applyFill="1" applyBorder="1" applyAlignment="1">
      <alignment horizontal="center" vertical="center" shrinkToFit="1"/>
    </xf>
    <xf numFmtId="0" fontId="38" fillId="0" borderId="16" xfId="0" applyFont="1" applyBorder="1" applyAlignment="1">
      <alignment horizontal="center"/>
    </xf>
    <xf numFmtId="0" fontId="41" fillId="12" borderId="10" xfId="0" applyFont="1" applyFill="1" applyBorder="1" applyAlignment="1">
      <alignment horizontal="center" vertical="center" wrapText="1"/>
    </xf>
    <xf numFmtId="0" fontId="42" fillId="12" borderId="10" xfId="0" applyFont="1" applyFill="1" applyBorder="1" applyAlignment="1">
      <alignment horizontal="center" vertical="center"/>
    </xf>
    <xf numFmtId="0" fontId="41" fillId="35" borderId="10" xfId="0" applyFont="1" applyFill="1" applyBorder="1" applyAlignment="1">
      <alignment horizontal="center" vertical="center"/>
    </xf>
    <xf numFmtId="0" fontId="38" fillId="12" borderId="15" xfId="0" applyFont="1" applyFill="1" applyBorder="1" applyAlignment="1">
      <alignment horizontal="center" vertical="center"/>
    </xf>
    <xf numFmtId="0" fontId="38" fillId="12" borderId="16" xfId="0" applyFont="1" applyFill="1" applyBorder="1" applyAlignment="1">
      <alignment horizontal="center" vertical="center"/>
    </xf>
    <xf numFmtId="0" fontId="38" fillId="12" borderId="17" xfId="0" applyFont="1" applyFill="1" applyBorder="1" applyAlignment="1">
      <alignment horizontal="center" vertical="center"/>
    </xf>
    <xf numFmtId="0" fontId="1" fillId="0" borderId="72" xfId="0" applyFont="1" applyBorder="1" applyAlignment="1">
      <alignment horizontal="left" vertical="center" shrinkToFit="1"/>
    </xf>
    <xf numFmtId="0" fontId="1" fillId="0" borderId="67" xfId="0" applyFont="1" applyBorder="1" applyAlignment="1">
      <alignment horizontal="left" vertical="center" shrinkToFit="1"/>
    </xf>
    <xf numFmtId="0" fontId="1" fillId="0" borderId="70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51" xfId="0" applyFont="1" applyBorder="1" applyAlignment="1">
      <alignment horizontal="left" vertical="center" shrinkToFit="1"/>
    </xf>
    <xf numFmtId="0" fontId="1" fillId="0" borderId="14" xfId="0" applyFont="1" applyBorder="1" applyAlignment="1">
      <alignment horizontal="left" vertical="center" shrinkToFit="1"/>
    </xf>
    <xf numFmtId="0" fontId="1" fillId="0" borderId="65" xfId="0" applyFont="1" applyBorder="1" applyAlignment="1">
      <alignment horizontal="left" vertical="center" shrinkToFit="1"/>
    </xf>
    <xf numFmtId="0" fontId="1" fillId="0" borderId="34" xfId="0" applyFont="1" applyBorder="1" applyAlignment="1">
      <alignment horizontal="left" vertical="center" shrinkToFit="1"/>
    </xf>
    <xf numFmtId="0" fontId="1" fillId="0" borderId="12" xfId="0" applyFont="1" applyBorder="1" applyAlignment="1">
      <alignment horizontal="left" vertical="center" shrinkToFit="1"/>
    </xf>
    <xf numFmtId="0" fontId="1" fillId="0" borderId="52" xfId="0" applyFont="1" applyBorder="1" applyAlignment="1">
      <alignment horizontal="left" vertical="center" shrinkToFit="1"/>
    </xf>
    <xf numFmtId="0" fontId="2" fillId="0" borderId="5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shrinkToFit="1"/>
    </xf>
    <xf numFmtId="1" fontId="30" fillId="0" borderId="0" xfId="0" applyNumberFormat="1" applyFont="1" applyAlignment="1">
      <alignment horizontal="center" vertical="center"/>
    </xf>
    <xf numFmtId="0" fontId="1" fillId="0" borderId="40" xfId="0" applyFont="1" applyBorder="1" applyAlignment="1">
      <alignment horizontal="left" vertical="center" shrinkToFit="1"/>
    </xf>
    <xf numFmtId="0" fontId="1" fillId="0" borderId="45" xfId="0" applyFont="1" applyBorder="1" applyAlignment="1">
      <alignment horizontal="left" vertical="center" shrinkToFit="1"/>
    </xf>
    <xf numFmtId="0" fontId="1" fillId="0" borderId="41" xfId="0" applyFont="1" applyBorder="1" applyAlignment="1">
      <alignment horizontal="left" vertical="center" shrinkToFit="1"/>
    </xf>
    <xf numFmtId="1" fontId="58" fillId="0" borderId="21" xfId="0" applyNumberFormat="1" applyFont="1" applyBorder="1" applyAlignment="1">
      <alignment horizontal="center" vertical="center"/>
    </xf>
    <xf numFmtId="1" fontId="58" fillId="0" borderId="0" xfId="0" applyNumberFormat="1" applyFont="1" applyAlignment="1">
      <alignment horizontal="center" vertical="center"/>
    </xf>
    <xf numFmtId="1" fontId="58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45" fillId="0" borderId="0" xfId="0" applyFont="1" applyAlignment="1">
      <alignment horizontal="center" vertical="center" shrinkToFit="1"/>
    </xf>
    <xf numFmtId="0" fontId="44" fillId="0" borderId="0" xfId="0" applyFont="1" applyAlignment="1">
      <alignment horizontal="left" vertical="center"/>
    </xf>
    <xf numFmtId="0" fontId="36" fillId="0" borderId="21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1" fontId="48" fillId="0" borderId="12" xfId="0" applyNumberFormat="1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49" fillId="0" borderId="20" xfId="0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1" fontId="61" fillId="0" borderId="21" xfId="0" applyNumberFormat="1" applyFont="1" applyBorder="1" applyAlignment="1">
      <alignment horizontal="center" vertical="center"/>
    </xf>
    <xf numFmtId="1" fontId="61" fillId="0" borderId="0" xfId="0" applyNumberFormat="1" applyFont="1" applyAlignment="1">
      <alignment horizontal="center" vertical="center"/>
    </xf>
    <xf numFmtId="1" fontId="61" fillId="0" borderId="22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" fontId="48" fillId="0" borderId="15" xfId="0" applyNumberFormat="1" applyFont="1" applyBorder="1" applyAlignment="1">
      <alignment horizontal="center" vertical="center"/>
    </xf>
    <xf numFmtId="1" fontId="48" fillId="0" borderId="16" xfId="0" applyNumberFormat="1" applyFont="1" applyBorder="1" applyAlignment="1">
      <alignment horizontal="center" vertical="center"/>
    </xf>
    <xf numFmtId="1" fontId="48" fillId="0" borderId="17" xfId="0" applyNumberFormat="1" applyFont="1" applyBorder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36" fillId="0" borderId="21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6" fillId="0" borderId="22" xfId="0" applyFont="1" applyBorder="1" applyAlignment="1" applyProtection="1">
      <alignment horizontal="center" vertical="center"/>
      <protection locked="0"/>
    </xf>
    <xf numFmtId="1" fontId="30" fillId="0" borderId="23" xfId="0" applyNumberFormat="1" applyFont="1" applyBorder="1" applyAlignment="1">
      <alignment horizontal="center" vertical="center"/>
    </xf>
    <xf numFmtId="1" fontId="30" fillId="0" borderId="24" xfId="0" applyNumberFormat="1" applyFont="1" applyBorder="1" applyAlignment="1">
      <alignment horizontal="center" vertical="center"/>
    </xf>
    <xf numFmtId="1" fontId="30" fillId="0" borderId="25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" fontId="30" fillId="0" borderId="21" xfId="0" applyNumberFormat="1" applyFont="1" applyBorder="1" applyAlignment="1">
      <alignment horizontal="center" vertical="center"/>
    </xf>
    <xf numFmtId="1" fontId="30" fillId="0" borderId="22" xfId="0" applyNumberFormat="1" applyFont="1" applyBorder="1" applyAlignment="1">
      <alignment horizontal="center" vertical="center"/>
    </xf>
    <xf numFmtId="0" fontId="49" fillId="0" borderId="21" xfId="0" applyFont="1" applyBorder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horizontal="center" vertical="center"/>
      <protection locked="0"/>
    </xf>
    <xf numFmtId="0" fontId="49" fillId="0" borderId="2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2" fillId="5" borderId="10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18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DCD"/>
      <color rgb="FFFFBDBD"/>
      <color rgb="FF66FF66"/>
      <color rgb="FF66FF33"/>
      <color rgb="FFFFD1D1"/>
      <color rgb="FFFFCCCC"/>
      <color rgb="FFF5E1FF"/>
      <color rgb="FFE7B7FF"/>
      <color rgb="FFCC66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7947660" y="405765"/>
          <a:ext cx="0" cy="75247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23/4/2563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17</xdr:row>
      <xdr:rowOff>57150</xdr:rowOff>
    </xdr:from>
    <xdr:to>
      <xdr:col>24</xdr:col>
      <xdr:colOff>714375</xdr:colOff>
      <xdr:row>19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5</xdr:col>
      <xdr:colOff>304800</xdr:colOff>
      <xdr:row>7</xdr:row>
      <xdr:rowOff>198120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415290"/>
          <a:ext cx="2209800" cy="143637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000" b="1">
              <a:solidFill>
                <a:srgbClr val="FF0000"/>
              </a:solidFill>
            </a:rPr>
            <a:t>ใช้งานเฉพาะปีการศึกษา 2568</a:t>
          </a:r>
        </a:p>
        <a:p>
          <a:pPr algn="ctr"/>
          <a:r>
            <a:rPr lang="th-TH" sz="2000" b="1">
              <a:solidFill>
                <a:srgbClr val="FF0000"/>
              </a:solidFill>
            </a:rPr>
            <a:t>เท่านั้น</a:t>
          </a:r>
        </a:p>
      </xdr:txBody>
    </xdr:sp>
    <xdr:clientData/>
  </xdr:twoCellAnchor>
  <xdr:twoCellAnchor>
    <xdr:from>
      <xdr:col>22</xdr:col>
      <xdr:colOff>9523</xdr:colOff>
      <xdr:row>0</xdr:row>
      <xdr:rowOff>390525</xdr:rowOff>
    </xdr:from>
    <xdr:to>
      <xdr:col>24</xdr:col>
      <xdr:colOff>647698</xdr:colOff>
      <xdr:row>12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7905748" y="390525"/>
          <a:ext cx="3038475" cy="28860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252156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252156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252156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pSpPr/>
      </xdr:nvGrpSpPr>
      <xdr:grpSpPr>
        <a:xfrm>
          <a:off x="12623714" y="2009775"/>
          <a:ext cx="2760448" cy="4044521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10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10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10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10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8</xdr:row>
      <xdr:rowOff>85725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pSpPr/>
      </xdr:nvGrpSpPr>
      <xdr:grpSpPr>
        <a:xfrm>
          <a:off x="12623556" y="2266217"/>
          <a:ext cx="2768844" cy="3822456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11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11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11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11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12557125" y="1984375"/>
          <a:ext cx="2774315" cy="39909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12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12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12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12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pSpPr/>
      </xdr:nvGrpSpPr>
      <xdr:grpSpPr>
        <a:xfrm>
          <a:off x="12431169" y="2025433"/>
          <a:ext cx="2756639" cy="4099533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13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13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13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13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2</xdr:col>
      <xdr:colOff>704850</xdr:colOff>
      <xdr:row>9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361950"/>
          <a:ext cx="30956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วิชา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pSpPr/>
      </xdr:nvGrpSpPr>
      <xdr:grpSpPr>
        <a:xfrm>
          <a:off x="12491811" y="2003727"/>
          <a:ext cx="2760284" cy="4020004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14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14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14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14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14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14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85724</xdr:colOff>
      <xdr:row>2</xdr:row>
      <xdr:rowOff>38100</xdr:rowOff>
    </xdr:from>
    <xdr:to>
      <xdr:col>20</xdr:col>
      <xdr:colOff>38099</xdr:colOff>
      <xdr:row>11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9544049" y="476250"/>
          <a:ext cx="3038475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ไม่ต้องกรอกข้อมูล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2</xdr:col>
      <xdr:colOff>704850</xdr:colOff>
      <xdr:row>14</xdr:row>
      <xdr:rowOff>57150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/>
      </xdr:nvSpPr>
      <xdr:spPr>
        <a:xfrm>
          <a:off x="19050" y="6286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3</xdr:row>
      <xdr:rowOff>19050</xdr:rowOff>
    </xdr:from>
    <xdr:to>
      <xdr:col>27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219825" y="6572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3</xdr:row>
      <xdr:rowOff>19050</xdr:rowOff>
    </xdr:from>
    <xdr:to>
      <xdr:col>27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/>
      </xdr:nvSpPr>
      <xdr:spPr>
        <a:xfrm>
          <a:off x="7078980" y="849630"/>
          <a:ext cx="2857500" cy="328993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3</xdr:row>
      <xdr:rowOff>19050</xdr:rowOff>
    </xdr:from>
    <xdr:to>
      <xdr:col>27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F27FED7-F525-4C71-8280-1103551D3F85}"/>
            </a:ext>
          </a:extLst>
        </xdr:cNvPr>
        <xdr:cNvSpPr txBox="1"/>
      </xdr:nvSpPr>
      <xdr:spPr>
        <a:xfrm>
          <a:off x="7896225" y="857250"/>
          <a:ext cx="3143250" cy="3286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3</xdr:row>
      <xdr:rowOff>19050</xdr:rowOff>
    </xdr:from>
    <xdr:to>
      <xdr:col>27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7277100" y="849630"/>
          <a:ext cx="2964180" cy="328993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2</xdr:row>
      <xdr:rowOff>19050</xdr:rowOff>
    </xdr:from>
    <xdr:to>
      <xdr:col>27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2</xdr:col>
      <xdr:colOff>704850</xdr:colOff>
      <xdr:row>9</xdr:row>
      <xdr:rowOff>228600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371475"/>
          <a:ext cx="30956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กิจกรรม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</xdr:row>
      <xdr:rowOff>28575</xdr:rowOff>
    </xdr:from>
    <xdr:to>
      <xdr:col>25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SpPr txBox="1"/>
      </xdr:nvSpPr>
      <xdr:spPr>
        <a:xfrm>
          <a:off x="6286500" y="323850"/>
          <a:ext cx="3086100" cy="2552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en-US" sz="1600" baseline="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 ให้กรอกเฉพาะช่องคุณลักษณะอันพึงประสงค์</a:t>
          </a:r>
        </a:p>
        <a:p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และ ช่องอ่าน คิด วิเคราะห์ เขียน เท่านั้น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150493</xdr:colOff>
      <xdr:row>0</xdr:row>
      <xdr:rowOff>28558</xdr:rowOff>
    </xdr:from>
    <xdr:to>
      <xdr:col>14</xdr:col>
      <xdr:colOff>137160</xdr:colOff>
      <xdr:row>3</xdr:row>
      <xdr:rowOff>214774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3" y="28558"/>
          <a:ext cx="1243967" cy="93297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</xdr:row>
      <xdr:rowOff>28575</xdr:rowOff>
    </xdr:from>
    <xdr:to>
      <xdr:col>25</xdr:col>
      <xdr:colOff>704850</xdr:colOff>
      <xdr:row>11</xdr:row>
      <xdr:rowOff>76200</xdr:rowOff>
    </xdr:to>
    <xdr:sp macro="" textlink="">
      <xdr:nvSpPr>
        <xdr:cNvPr id="2" name="กล่องข้อความ 8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5732145" y="318135"/>
          <a:ext cx="2806065" cy="255460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en-US" sz="1600" baseline="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 ให้กรอกเฉพาะช่องคุณลักษณะอันพึงประสงค์</a:t>
          </a:r>
        </a:p>
        <a:p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และ ช่องอ่าน คิด วิเคราะห์ เขียน เท่านั้น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9525</xdr:colOff>
      <xdr:row>1</xdr:row>
      <xdr:rowOff>9525</xdr:rowOff>
    </xdr:from>
    <xdr:to>
      <xdr:col>25</xdr:col>
      <xdr:colOff>695325</xdr:colOff>
      <xdr:row>8</xdr:row>
      <xdr:rowOff>114300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 txBox="1"/>
      </xdr:nvSpPr>
      <xdr:spPr>
        <a:xfrm>
          <a:off x="6210300" y="295275"/>
          <a:ext cx="3152775" cy="2000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2556510" y="247650"/>
          <a:ext cx="2811780" cy="386715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5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1</xdr:row>
      <xdr:rowOff>9525</xdr:rowOff>
    </xdr:from>
    <xdr:to>
      <xdr:col>23</xdr:col>
      <xdr:colOff>647700</xdr:colOff>
      <xdr:row>7</xdr:row>
      <xdr:rowOff>228600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153525" y="371475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สำหรับดูเกณฑ์เท่านั้น ไม่ต้องกรอกข้อมูล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0</xdr:rowOff>
    </xdr:from>
    <xdr:to>
      <xdr:col>23</xdr:col>
      <xdr:colOff>619125</xdr:colOff>
      <xdr:row>6</xdr:row>
      <xdr:rowOff>276225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124950" y="361950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สำหรับดูเกณฑ์เท่านั้น ไม่ต้องกรอกข้อมูล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485775</xdr:colOff>
      <xdr:row>7</xdr:row>
      <xdr:rowOff>247650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0" y="352425"/>
          <a:ext cx="3019425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571500</xdr:colOff>
      <xdr:row>7</xdr:row>
      <xdr:rowOff>247650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390525"/>
          <a:ext cx="31051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R102"/>
  <sheetViews>
    <sheetView topLeftCell="A22" workbookViewId="0">
      <selection activeCell="L37" sqref="L37"/>
    </sheetView>
  </sheetViews>
  <sheetFormatPr defaultColWidth="9" defaultRowHeight="18"/>
  <cols>
    <col min="1" max="7" width="9" style="2"/>
    <col min="8" max="8" width="14.44140625" style="2" customWidth="1"/>
    <col min="9" max="9" width="12.44140625" style="2" customWidth="1"/>
    <col min="10" max="10" width="11.5546875" style="2" customWidth="1"/>
    <col min="11" max="12" width="28.44140625" style="2" customWidth="1"/>
    <col min="13" max="13" width="9" style="2"/>
    <col min="14" max="14" width="17.44140625" style="1" customWidth="1"/>
    <col min="15" max="15" width="23.109375" style="1" customWidth="1"/>
    <col min="16" max="16" width="19.44140625" style="1" customWidth="1"/>
    <col min="17" max="17" width="13" style="1" customWidth="1"/>
    <col min="18" max="16384" width="9" style="1"/>
  </cols>
  <sheetData>
    <row r="1" spans="1:18">
      <c r="A1" s="5" t="s">
        <v>11</v>
      </c>
      <c r="B1" s="5" t="s">
        <v>26</v>
      </c>
      <c r="C1" s="5" t="s">
        <v>18</v>
      </c>
      <c r="D1" s="5" t="s">
        <v>46</v>
      </c>
      <c r="E1" s="5" t="s">
        <v>47</v>
      </c>
      <c r="F1" s="5" t="s">
        <v>63</v>
      </c>
      <c r="G1" s="5" t="s">
        <v>64</v>
      </c>
      <c r="H1" s="5" t="s">
        <v>74</v>
      </c>
      <c r="I1" s="5" t="s">
        <v>106</v>
      </c>
      <c r="J1" s="5" t="s">
        <v>107</v>
      </c>
      <c r="K1" s="5" t="s">
        <v>136</v>
      </c>
      <c r="L1" s="5" t="s">
        <v>138</v>
      </c>
      <c r="M1" s="5" t="s">
        <v>158</v>
      </c>
      <c r="N1" s="5" t="s">
        <v>213</v>
      </c>
      <c r="O1" s="5" t="s">
        <v>214</v>
      </c>
      <c r="P1" s="5" t="s">
        <v>220</v>
      </c>
      <c r="Q1" s="5" t="s">
        <v>232</v>
      </c>
      <c r="R1" s="5" t="s">
        <v>266</v>
      </c>
    </row>
    <row r="2" spans="1:18">
      <c r="A2" s="4" t="s">
        <v>12</v>
      </c>
      <c r="B2" s="4" t="s">
        <v>27</v>
      </c>
      <c r="C2" s="4" t="s">
        <v>19</v>
      </c>
      <c r="D2" s="4" t="s">
        <v>48</v>
      </c>
      <c r="E2" s="4" t="s">
        <v>55</v>
      </c>
      <c r="F2" s="4" t="s">
        <v>65</v>
      </c>
      <c r="G2" s="4" t="s">
        <v>68</v>
      </c>
      <c r="H2" s="4" t="s">
        <v>75</v>
      </c>
      <c r="I2" s="4">
        <v>3</v>
      </c>
      <c r="J2" s="4" t="s">
        <v>97</v>
      </c>
      <c r="K2" s="4" t="s">
        <v>137</v>
      </c>
      <c r="L2" s="60" t="s">
        <v>351</v>
      </c>
      <c r="M2" s="66">
        <v>1</v>
      </c>
      <c r="N2" s="4">
        <v>1</v>
      </c>
      <c r="O2" s="4" t="s">
        <v>212</v>
      </c>
      <c r="P2" s="4" t="s">
        <v>99</v>
      </c>
      <c r="Q2" s="4" t="s">
        <v>231</v>
      </c>
      <c r="R2" s="4">
        <v>0</v>
      </c>
    </row>
    <row r="3" spans="1:18">
      <c r="A3" s="4" t="s">
        <v>13</v>
      </c>
      <c r="B3" s="4" t="s">
        <v>28</v>
      </c>
      <c r="C3" s="4" t="s">
        <v>20</v>
      </c>
      <c r="D3" s="4" t="s">
        <v>49</v>
      </c>
      <c r="E3" s="4" t="s">
        <v>56</v>
      </c>
      <c r="F3" s="4" t="s">
        <v>62</v>
      </c>
      <c r="G3" s="4" t="s">
        <v>69</v>
      </c>
      <c r="H3" s="4" t="s">
        <v>76</v>
      </c>
      <c r="I3" s="4">
        <v>2</v>
      </c>
      <c r="J3" s="4" t="s">
        <v>98</v>
      </c>
      <c r="K3" s="4" t="s">
        <v>294</v>
      </c>
      <c r="L3" s="60" t="s">
        <v>295</v>
      </c>
      <c r="M3" s="66">
        <v>2</v>
      </c>
      <c r="N3" s="4">
        <f>N2+1</f>
        <v>2</v>
      </c>
      <c r="O3" s="4" t="s">
        <v>215</v>
      </c>
      <c r="P3" s="4" t="s">
        <v>100</v>
      </c>
      <c r="Q3" s="4" t="s">
        <v>233</v>
      </c>
      <c r="R3" s="4">
        <f>R2+1</f>
        <v>1</v>
      </c>
    </row>
    <row r="4" spans="1:18">
      <c r="A4" s="4" t="s">
        <v>14</v>
      </c>
      <c r="B4" s="4" t="s">
        <v>27</v>
      </c>
      <c r="D4" s="4" t="s">
        <v>50</v>
      </c>
      <c r="E4" s="4" t="s">
        <v>57</v>
      </c>
      <c r="F4" s="4" t="s">
        <v>66</v>
      </c>
      <c r="G4" s="4" t="s">
        <v>70</v>
      </c>
      <c r="H4" s="4" t="s">
        <v>77</v>
      </c>
      <c r="I4" s="4">
        <v>1</v>
      </c>
      <c r="J4" s="4" t="s">
        <v>99</v>
      </c>
      <c r="K4" s="4" t="s">
        <v>296</v>
      </c>
      <c r="L4" s="60" t="s">
        <v>297</v>
      </c>
      <c r="N4" s="4">
        <f t="shared" ref="N4:N67" si="0">N3+1</f>
        <v>3</v>
      </c>
      <c r="O4" s="4" t="s">
        <v>216</v>
      </c>
      <c r="Q4" s="4" t="s">
        <v>234</v>
      </c>
      <c r="R4" s="4">
        <f t="shared" ref="R4:R67" si="1">R3+1</f>
        <v>2</v>
      </c>
    </row>
    <row r="5" spans="1:18">
      <c r="A5" s="4" t="s">
        <v>15</v>
      </c>
      <c r="B5" s="4" t="s">
        <v>28</v>
      </c>
      <c r="D5" s="4" t="s">
        <v>51</v>
      </c>
      <c r="E5" s="4" t="s">
        <v>58</v>
      </c>
      <c r="F5" s="4" t="s">
        <v>67</v>
      </c>
      <c r="G5" s="4" t="s">
        <v>71</v>
      </c>
      <c r="H5" s="4" t="s">
        <v>78</v>
      </c>
      <c r="I5" s="4">
        <v>0</v>
      </c>
      <c r="J5" s="4" t="s">
        <v>100</v>
      </c>
      <c r="K5" s="4" t="s">
        <v>298</v>
      </c>
      <c r="L5" s="60" t="s">
        <v>299</v>
      </c>
      <c r="N5" s="4">
        <f t="shared" si="0"/>
        <v>4</v>
      </c>
      <c r="O5" s="4" t="s">
        <v>217</v>
      </c>
      <c r="Q5" s="4" t="s">
        <v>235</v>
      </c>
      <c r="R5" s="4">
        <f t="shared" si="1"/>
        <v>3</v>
      </c>
    </row>
    <row r="6" spans="1:18">
      <c r="A6" s="4" t="s">
        <v>16</v>
      </c>
      <c r="B6" s="4" t="s">
        <v>28</v>
      </c>
      <c r="D6" s="4" t="s">
        <v>52</v>
      </c>
      <c r="E6" s="4" t="s">
        <v>59</v>
      </c>
      <c r="K6" s="4" t="s">
        <v>140</v>
      </c>
      <c r="L6" s="60" t="s">
        <v>141</v>
      </c>
      <c r="N6" s="4">
        <f t="shared" si="0"/>
        <v>5</v>
      </c>
      <c r="R6" s="4">
        <f t="shared" si="1"/>
        <v>4</v>
      </c>
    </row>
    <row r="7" spans="1:18">
      <c r="A7" s="4" t="s">
        <v>17</v>
      </c>
      <c r="B7" s="4" t="s">
        <v>27</v>
      </c>
      <c r="D7" s="4" t="s">
        <v>53</v>
      </c>
      <c r="E7" s="4" t="s">
        <v>60</v>
      </c>
      <c r="K7" s="4" t="s">
        <v>300</v>
      </c>
      <c r="L7" s="60" t="s">
        <v>301</v>
      </c>
      <c r="N7" s="4">
        <f t="shared" si="0"/>
        <v>6</v>
      </c>
      <c r="R7" s="4">
        <f t="shared" si="1"/>
        <v>5</v>
      </c>
    </row>
    <row r="8" spans="1:18">
      <c r="D8" s="4" t="s">
        <v>54</v>
      </c>
      <c r="E8" s="4" t="s">
        <v>61</v>
      </c>
      <c r="K8" s="4" t="s">
        <v>302</v>
      </c>
      <c r="L8" s="60" t="s">
        <v>303</v>
      </c>
      <c r="N8" s="4">
        <f t="shared" si="0"/>
        <v>7</v>
      </c>
      <c r="R8" s="4">
        <f t="shared" si="1"/>
        <v>6</v>
      </c>
    </row>
    <row r="9" spans="1:18">
      <c r="K9" s="4" t="s">
        <v>304</v>
      </c>
      <c r="L9" s="60" t="s">
        <v>305</v>
      </c>
      <c r="N9" s="4">
        <f t="shared" si="0"/>
        <v>8</v>
      </c>
      <c r="R9" s="4">
        <f t="shared" si="1"/>
        <v>7</v>
      </c>
    </row>
    <row r="10" spans="1:18">
      <c r="K10" s="4" t="s">
        <v>142</v>
      </c>
      <c r="L10" s="60" t="s">
        <v>306</v>
      </c>
      <c r="N10" s="4">
        <f t="shared" si="0"/>
        <v>9</v>
      </c>
      <c r="R10" s="4">
        <f t="shared" si="1"/>
        <v>8</v>
      </c>
    </row>
    <row r="11" spans="1:18">
      <c r="K11" s="4" t="s">
        <v>307</v>
      </c>
      <c r="L11" s="60" t="s">
        <v>308</v>
      </c>
      <c r="N11" s="4">
        <f t="shared" si="0"/>
        <v>10</v>
      </c>
      <c r="R11" s="4">
        <f t="shared" si="1"/>
        <v>9</v>
      </c>
    </row>
    <row r="12" spans="1:18">
      <c r="K12" s="4" t="s">
        <v>156</v>
      </c>
      <c r="L12" s="60" t="s">
        <v>309</v>
      </c>
      <c r="N12" s="4">
        <f t="shared" si="0"/>
        <v>11</v>
      </c>
      <c r="R12" s="4">
        <f t="shared" si="1"/>
        <v>10</v>
      </c>
    </row>
    <row r="13" spans="1:18">
      <c r="K13" s="4" t="s">
        <v>310</v>
      </c>
      <c r="L13" s="60" t="s">
        <v>311</v>
      </c>
      <c r="N13" s="4">
        <f t="shared" si="0"/>
        <v>12</v>
      </c>
      <c r="R13" s="4">
        <f t="shared" si="1"/>
        <v>11</v>
      </c>
    </row>
    <row r="14" spans="1:18">
      <c r="K14" s="4" t="s">
        <v>219</v>
      </c>
      <c r="L14" s="60" t="s">
        <v>312</v>
      </c>
      <c r="N14" s="4">
        <f t="shared" si="0"/>
        <v>13</v>
      </c>
      <c r="R14" s="4">
        <f t="shared" si="1"/>
        <v>12</v>
      </c>
    </row>
    <row r="15" spans="1:18">
      <c r="K15" s="4" t="s">
        <v>313</v>
      </c>
      <c r="L15" s="60" t="s">
        <v>314</v>
      </c>
      <c r="N15" s="4">
        <f t="shared" si="0"/>
        <v>14</v>
      </c>
      <c r="R15" s="4">
        <f t="shared" si="1"/>
        <v>13</v>
      </c>
    </row>
    <row r="16" spans="1:18">
      <c r="K16" s="4" t="s">
        <v>316</v>
      </c>
      <c r="L16" s="60" t="s">
        <v>315</v>
      </c>
      <c r="N16" s="4">
        <f t="shared" si="0"/>
        <v>15</v>
      </c>
      <c r="R16" s="4">
        <f t="shared" si="1"/>
        <v>14</v>
      </c>
    </row>
    <row r="17" spans="11:18">
      <c r="K17" s="4" t="s">
        <v>347</v>
      </c>
      <c r="L17" s="60" t="s">
        <v>317</v>
      </c>
      <c r="N17" s="4">
        <f t="shared" si="0"/>
        <v>16</v>
      </c>
      <c r="R17" s="4">
        <f t="shared" si="1"/>
        <v>15</v>
      </c>
    </row>
    <row r="18" spans="11:18">
      <c r="K18" s="4" t="s">
        <v>159</v>
      </c>
      <c r="L18" s="60" t="s">
        <v>318</v>
      </c>
      <c r="N18" s="4">
        <f t="shared" si="0"/>
        <v>17</v>
      </c>
      <c r="R18" s="4">
        <f t="shared" si="1"/>
        <v>16</v>
      </c>
    </row>
    <row r="19" spans="11:18">
      <c r="K19" s="4" t="s">
        <v>160</v>
      </c>
      <c r="L19" s="61" t="s">
        <v>161</v>
      </c>
      <c r="N19" s="4">
        <f t="shared" si="0"/>
        <v>18</v>
      </c>
      <c r="R19" s="4">
        <f t="shared" si="1"/>
        <v>17</v>
      </c>
    </row>
    <row r="20" spans="11:18">
      <c r="K20" s="4" t="s">
        <v>162</v>
      </c>
      <c r="L20" s="60" t="s">
        <v>163</v>
      </c>
      <c r="N20" s="4">
        <f t="shared" si="0"/>
        <v>19</v>
      </c>
      <c r="R20" s="4">
        <f t="shared" si="1"/>
        <v>18</v>
      </c>
    </row>
    <row r="21" spans="11:18">
      <c r="K21" s="4" t="s">
        <v>164</v>
      </c>
      <c r="L21" s="60" t="s">
        <v>319</v>
      </c>
      <c r="N21" s="4">
        <f t="shared" si="0"/>
        <v>20</v>
      </c>
      <c r="R21" s="4">
        <f t="shared" si="1"/>
        <v>19</v>
      </c>
    </row>
    <row r="22" spans="11:18">
      <c r="K22" s="4" t="s">
        <v>320</v>
      </c>
      <c r="L22" s="60" t="s">
        <v>321</v>
      </c>
      <c r="N22" s="4">
        <f t="shared" si="0"/>
        <v>21</v>
      </c>
      <c r="R22" s="4">
        <f t="shared" si="1"/>
        <v>20</v>
      </c>
    </row>
    <row r="23" spans="11:18">
      <c r="K23" s="4" t="s">
        <v>322</v>
      </c>
      <c r="L23" s="60" t="s">
        <v>323</v>
      </c>
      <c r="N23" s="4">
        <f t="shared" si="0"/>
        <v>22</v>
      </c>
      <c r="R23" s="4">
        <f t="shared" si="1"/>
        <v>21</v>
      </c>
    </row>
    <row r="24" spans="11:18">
      <c r="K24" s="4" t="s">
        <v>324</v>
      </c>
      <c r="L24" s="61" t="s">
        <v>325</v>
      </c>
      <c r="N24" s="4">
        <f t="shared" si="0"/>
        <v>23</v>
      </c>
      <c r="R24" s="4">
        <f t="shared" si="1"/>
        <v>22</v>
      </c>
    </row>
    <row r="25" spans="11:18">
      <c r="K25" s="4" t="s">
        <v>326</v>
      </c>
      <c r="L25" s="61" t="s">
        <v>327</v>
      </c>
      <c r="N25" s="4">
        <f t="shared" si="0"/>
        <v>24</v>
      </c>
      <c r="R25" s="4">
        <f t="shared" si="1"/>
        <v>23</v>
      </c>
    </row>
    <row r="26" spans="11:18">
      <c r="K26" s="4" t="s">
        <v>328</v>
      </c>
      <c r="L26" s="60" t="s">
        <v>329</v>
      </c>
      <c r="N26" s="4">
        <f t="shared" si="0"/>
        <v>25</v>
      </c>
      <c r="R26" s="4">
        <f t="shared" si="1"/>
        <v>24</v>
      </c>
    </row>
    <row r="27" spans="11:18">
      <c r="K27" s="4" t="s">
        <v>348</v>
      </c>
      <c r="L27" s="60" t="s">
        <v>330</v>
      </c>
      <c r="N27" s="4">
        <f t="shared" si="0"/>
        <v>26</v>
      </c>
      <c r="R27" s="4">
        <f t="shared" si="1"/>
        <v>25</v>
      </c>
    </row>
    <row r="28" spans="11:18">
      <c r="K28" s="4" t="s">
        <v>349</v>
      </c>
      <c r="L28" s="60" t="s">
        <v>331</v>
      </c>
      <c r="N28" s="4">
        <f t="shared" si="0"/>
        <v>27</v>
      </c>
      <c r="R28" s="4">
        <f t="shared" si="1"/>
        <v>26</v>
      </c>
    </row>
    <row r="29" spans="11:18">
      <c r="K29" s="4" t="s">
        <v>332</v>
      </c>
      <c r="L29" s="60" t="s">
        <v>333</v>
      </c>
      <c r="N29" s="4">
        <f t="shared" si="0"/>
        <v>28</v>
      </c>
      <c r="R29" s="4">
        <f t="shared" si="1"/>
        <v>27</v>
      </c>
    </row>
    <row r="30" spans="11:18">
      <c r="K30" s="4" t="s">
        <v>160</v>
      </c>
      <c r="L30" s="60" t="s">
        <v>334</v>
      </c>
      <c r="N30" s="4">
        <f t="shared" si="0"/>
        <v>29</v>
      </c>
      <c r="R30" s="4">
        <f t="shared" si="1"/>
        <v>28</v>
      </c>
    </row>
    <row r="31" spans="11:18">
      <c r="K31" s="4" t="s">
        <v>335</v>
      </c>
      <c r="L31" s="60" t="s">
        <v>336</v>
      </c>
      <c r="N31" s="4">
        <f t="shared" si="0"/>
        <v>30</v>
      </c>
      <c r="R31" s="4">
        <f t="shared" si="1"/>
        <v>29</v>
      </c>
    </row>
    <row r="32" spans="11:18">
      <c r="K32" s="4" t="s">
        <v>337</v>
      </c>
      <c r="L32" s="60" t="s">
        <v>338</v>
      </c>
      <c r="N32" s="4">
        <f t="shared" si="0"/>
        <v>31</v>
      </c>
      <c r="R32" s="4">
        <f t="shared" si="1"/>
        <v>30</v>
      </c>
    </row>
    <row r="33" spans="11:18">
      <c r="K33" s="4" t="s">
        <v>165</v>
      </c>
      <c r="L33" s="60" t="s">
        <v>339</v>
      </c>
      <c r="N33" s="4">
        <f t="shared" si="0"/>
        <v>32</v>
      </c>
      <c r="R33" s="4">
        <f t="shared" si="1"/>
        <v>31</v>
      </c>
    </row>
    <row r="34" spans="11:18">
      <c r="K34" s="4" t="s">
        <v>340</v>
      </c>
      <c r="L34" s="60" t="s">
        <v>341</v>
      </c>
      <c r="N34" s="4">
        <f t="shared" si="0"/>
        <v>33</v>
      </c>
      <c r="R34" s="4">
        <f t="shared" si="1"/>
        <v>32</v>
      </c>
    </row>
    <row r="35" spans="11:18">
      <c r="K35" s="4" t="s">
        <v>342</v>
      </c>
      <c r="L35" s="60" t="s">
        <v>343</v>
      </c>
      <c r="N35" s="4">
        <f t="shared" si="0"/>
        <v>34</v>
      </c>
      <c r="R35" s="4">
        <f t="shared" si="1"/>
        <v>33</v>
      </c>
    </row>
    <row r="36" spans="11:18">
      <c r="K36" s="4" t="s">
        <v>350</v>
      </c>
      <c r="L36" s="60" t="s">
        <v>344</v>
      </c>
      <c r="N36" s="4">
        <f t="shared" si="0"/>
        <v>35</v>
      </c>
      <c r="R36" s="4">
        <f t="shared" si="1"/>
        <v>34</v>
      </c>
    </row>
    <row r="37" spans="11:18">
      <c r="K37" s="4" t="s">
        <v>345</v>
      </c>
      <c r="L37" s="60" t="s">
        <v>346</v>
      </c>
      <c r="N37" s="4">
        <f t="shared" si="0"/>
        <v>36</v>
      </c>
      <c r="R37" s="4">
        <f t="shared" si="1"/>
        <v>35</v>
      </c>
    </row>
    <row r="38" spans="11:18">
      <c r="N38" s="4">
        <f t="shared" si="0"/>
        <v>37</v>
      </c>
      <c r="R38" s="4">
        <f t="shared" si="1"/>
        <v>36</v>
      </c>
    </row>
    <row r="39" spans="11:18">
      <c r="N39" s="4">
        <f t="shared" si="0"/>
        <v>38</v>
      </c>
      <c r="R39" s="4">
        <f t="shared" si="1"/>
        <v>37</v>
      </c>
    </row>
    <row r="40" spans="11:18">
      <c r="N40" s="4">
        <f t="shared" si="0"/>
        <v>39</v>
      </c>
      <c r="R40" s="4">
        <f t="shared" si="1"/>
        <v>38</v>
      </c>
    </row>
    <row r="41" spans="11:18">
      <c r="N41" s="4">
        <f t="shared" si="0"/>
        <v>40</v>
      </c>
      <c r="R41" s="4">
        <f t="shared" si="1"/>
        <v>39</v>
      </c>
    </row>
    <row r="42" spans="11:18">
      <c r="N42" s="4">
        <f t="shared" si="0"/>
        <v>41</v>
      </c>
      <c r="R42" s="4">
        <f t="shared" si="1"/>
        <v>40</v>
      </c>
    </row>
    <row r="43" spans="11:18">
      <c r="N43" s="4">
        <f t="shared" si="0"/>
        <v>42</v>
      </c>
      <c r="R43" s="4">
        <f t="shared" si="1"/>
        <v>41</v>
      </c>
    </row>
    <row r="44" spans="11:18">
      <c r="N44" s="4">
        <f t="shared" si="0"/>
        <v>43</v>
      </c>
      <c r="R44" s="4">
        <f t="shared" si="1"/>
        <v>42</v>
      </c>
    </row>
    <row r="45" spans="11:18">
      <c r="N45" s="4">
        <f t="shared" si="0"/>
        <v>44</v>
      </c>
      <c r="R45" s="4">
        <f t="shared" si="1"/>
        <v>43</v>
      </c>
    </row>
    <row r="46" spans="11:18">
      <c r="N46" s="4">
        <f t="shared" si="0"/>
        <v>45</v>
      </c>
      <c r="R46" s="4">
        <f t="shared" si="1"/>
        <v>44</v>
      </c>
    </row>
    <row r="47" spans="11:18">
      <c r="N47" s="4">
        <f t="shared" si="0"/>
        <v>46</v>
      </c>
      <c r="R47" s="4">
        <f t="shared" si="1"/>
        <v>45</v>
      </c>
    </row>
    <row r="48" spans="11:18">
      <c r="N48" s="4">
        <f t="shared" si="0"/>
        <v>47</v>
      </c>
      <c r="R48" s="4">
        <f t="shared" si="1"/>
        <v>46</v>
      </c>
    </row>
    <row r="49" spans="14:18">
      <c r="N49" s="4">
        <f t="shared" si="0"/>
        <v>48</v>
      </c>
      <c r="R49" s="4">
        <f t="shared" si="1"/>
        <v>47</v>
      </c>
    </row>
    <row r="50" spans="14:18">
      <c r="N50" s="4">
        <f t="shared" si="0"/>
        <v>49</v>
      </c>
      <c r="R50" s="4">
        <f t="shared" si="1"/>
        <v>48</v>
      </c>
    </row>
    <row r="51" spans="14:18">
      <c r="N51" s="4">
        <f t="shared" si="0"/>
        <v>50</v>
      </c>
      <c r="R51" s="4">
        <f t="shared" si="1"/>
        <v>49</v>
      </c>
    </row>
    <row r="52" spans="14:18">
      <c r="N52" s="4">
        <f t="shared" si="0"/>
        <v>51</v>
      </c>
      <c r="R52" s="4">
        <f t="shared" si="1"/>
        <v>50</v>
      </c>
    </row>
    <row r="53" spans="14:18">
      <c r="N53" s="4">
        <f t="shared" si="0"/>
        <v>52</v>
      </c>
      <c r="R53" s="4">
        <f t="shared" si="1"/>
        <v>51</v>
      </c>
    </row>
    <row r="54" spans="14:18">
      <c r="N54" s="4">
        <f t="shared" si="0"/>
        <v>53</v>
      </c>
      <c r="R54" s="4">
        <f t="shared" si="1"/>
        <v>52</v>
      </c>
    </row>
    <row r="55" spans="14:18">
      <c r="N55" s="4">
        <f t="shared" si="0"/>
        <v>54</v>
      </c>
      <c r="R55" s="4">
        <f t="shared" si="1"/>
        <v>53</v>
      </c>
    </row>
    <row r="56" spans="14:18">
      <c r="N56" s="4">
        <f t="shared" si="0"/>
        <v>55</v>
      </c>
      <c r="R56" s="4">
        <f t="shared" si="1"/>
        <v>54</v>
      </c>
    </row>
    <row r="57" spans="14:18">
      <c r="N57" s="4">
        <f t="shared" si="0"/>
        <v>56</v>
      </c>
      <c r="R57" s="4">
        <f t="shared" si="1"/>
        <v>55</v>
      </c>
    </row>
    <row r="58" spans="14:18">
      <c r="N58" s="4">
        <f t="shared" si="0"/>
        <v>57</v>
      </c>
      <c r="R58" s="4">
        <f t="shared" si="1"/>
        <v>56</v>
      </c>
    </row>
    <row r="59" spans="14:18">
      <c r="N59" s="4">
        <f t="shared" si="0"/>
        <v>58</v>
      </c>
      <c r="R59" s="4">
        <f t="shared" si="1"/>
        <v>57</v>
      </c>
    </row>
    <row r="60" spans="14:18">
      <c r="N60" s="4">
        <f t="shared" si="0"/>
        <v>59</v>
      </c>
      <c r="R60" s="4">
        <f t="shared" si="1"/>
        <v>58</v>
      </c>
    </row>
    <row r="61" spans="14:18">
      <c r="N61" s="4">
        <f t="shared" si="0"/>
        <v>60</v>
      </c>
      <c r="R61" s="4">
        <f t="shared" si="1"/>
        <v>59</v>
      </c>
    </row>
    <row r="62" spans="14:18">
      <c r="N62" s="4">
        <f t="shared" si="0"/>
        <v>61</v>
      </c>
      <c r="R62" s="4">
        <f t="shared" si="1"/>
        <v>60</v>
      </c>
    </row>
    <row r="63" spans="14:18">
      <c r="N63" s="4">
        <f t="shared" si="0"/>
        <v>62</v>
      </c>
      <c r="R63" s="4">
        <f t="shared" si="1"/>
        <v>61</v>
      </c>
    </row>
    <row r="64" spans="14:18">
      <c r="N64" s="4">
        <f t="shared" si="0"/>
        <v>63</v>
      </c>
      <c r="R64" s="4">
        <f t="shared" si="1"/>
        <v>62</v>
      </c>
    </row>
    <row r="65" spans="14:18">
      <c r="N65" s="4">
        <f t="shared" si="0"/>
        <v>64</v>
      </c>
      <c r="R65" s="4">
        <f t="shared" si="1"/>
        <v>63</v>
      </c>
    </row>
    <row r="66" spans="14:18">
      <c r="N66" s="4">
        <f t="shared" si="0"/>
        <v>65</v>
      </c>
      <c r="R66" s="4">
        <f t="shared" si="1"/>
        <v>64</v>
      </c>
    </row>
    <row r="67" spans="14:18">
      <c r="N67" s="4">
        <f t="shared" si="0"/>
        <v>66</v>
      </c>
      <c r="R67" s="4">
        <f t="shared" si="1"/>
        <v>65</v>
      </c>
    </row>
    <row r="68" spans="14:18">
      <c r="N68" s="4">
        <f t="shared" ref="N68:N101" si="2">N67+1</f>
        <v>67</v>
      </c>
      <c r="R68" s="4">
        <f t="shared" ref="R68:R101" si="3">R67+1</f>
        <v>66</v>
      </c>
    </row>
    <row r="69" spans="14:18">
      <c r="N69" s="4">
        <f t="shared" si="2"/>
        <v>68</v>
      </c>
      <c r="R69" s="4">
        <f t="shared" si="3"/>
        <v>67</v>
      </c>
    </row>
    <row r="70" spans="14:18">
      <c r="N70" s="4">
        <f t="shared" si="2"/>
        <v>69</v>
      </c>
      <c r="R70" s="4">
        <f t="shared" si="3"/>
        <v>68</v>
      </c>
    </row>
    <row r="71" spans="14:18">
      <c r="N71" s="4">
        <f t="shared" si="2"/>
        <v>70</v>
      </c>
      <c r="R71" s="4">
        <f t="shared" si="3"/>
        <v>69</v>
      </c>
    </row>
    <row r="72" spans="14:18">
      <c r="N72" s="4">
        <f t="shared" si="2"/>
        <v>71</v>
      </c>
      <c r="R72" s="4">
        <f t="shared" si="3"/>
        <v>70</v>
      </c>
    </row>
    <row r="73" spans="14:18">
      <c r="N73" s="4">
        <f t="shared" si="2"/>
        <v>72</v>
      </c>
      <c r="R73" s="4">
        <f t="shared" si="3"/>
        <v>71</v>
      </c>
    </row>
    <row r="74" spans="14:18">
      <c r="N74" s="4">
        <f t="shared" si="2"/>
        <v>73</v>
      </c>
      <c r="R74" s="4">
        <f t="shared" si="3"/>
        <v>72</v>
      </c>
    </row>
    <row r="75" spans="14:18">
      <c r="N75" s="4">
        <f t="shared" si="2"/>
        <v>74</v>
      </c>
      <c r="R75" s="4">
        <f t="shared" si="3"/>
        <v>73</v>
      </c>
    </row>
    <row r="76" spans="14:18">
      <c r="N76" s="4">
        <f t="shared" si="2"/>
        <v>75</v>
      </c>
      <c r="R76" s="4">
        <f t="shared" si="3"/>
        <v>74</v>
      </c>
    </row>
    <row r="77" spans="14:18">
      <c r="N77" s="4">
        <f t="shared" si="2"/>
        <v>76</v>
      </c>
      <c r="R77" s="4">
        <f t="shared" si="3"/>
        <v>75</v>
      </c>
    </row>
    <row r="78" spans="14:18">
      <c r="N78" s="4">
        <f t="shared" si="2"/>
        <v>77</v>
      </c>
      <c r="R78" s="4">
        <f t="shared" si="3"/>
        <v>76</v>
      </c>
    </row>
    <row r="79" spans="14:18">
      <c r="N79" s="4">
        <f t="shared" si="2"/>
        <v>78</v>
      </c>
      <c r="R79" s="4">
        <f t="shared" si="3"/>
        <v>77</v>
      </c>
    </row>
    <row r="80" spans="14:18">
      <c r="N80" s="4">
        <f t="shared" si="2"/>
        <v>79</v>
      </c>
      <c r="R80" s="4">
        <f t="shared" si="3"/>
        <v>78</v>
      </c>
    </row>
    <row r="81" spans="14:18">
      <c r="N81" s="4">
        <f t="shared" si="2"/>
        <v>80</v>
      </c>
      <c r="R81" s="4">
        <f t="shared" si="3"/>
        <v>79</v>
      </c>
    </row>
    <row r="82" spans="14:18">
      <c r="N82" s="4">
        <f t="shared" si="2"/>
        <v>81</v>
      </c>
      <c r="R82" s="4">
        <f t="shared" si="3"/>
        <v>80</v>
      </c>
    </row>
    <row r="83" spans="14:18">
      <c r="N83" s="4">
        <f t="shared" si="2"/>
        <v>82</v>
      </c>
      <c r="R83" s="4">
        <f t="shared" si="3"/>
        <v>81</v>
      </c>
    </row>
    <row r="84" spans="14:18">
      <c r="N84" s="4">
        <f t="shared" si="2"/>
        <v>83</v>
      </c>
      <c r="R84" s="4">
        <f t="shared" si="3"/>
        <v>82</v>
      </c>
    </row>
    <row r="85" spans="14:18">
      <c r="N85" s="4">
        <f t="shared" si="2"/>
        <v>84</v>
      </c>
      <c r="R85" s="4">
        <f t="shared" si="3"/>
        <v>83</v>
      </c>
    </row>
    <row r="86" spans="14:18">
      <c r="N86" s="4">
        <f t="shared" si="2"/>
        <v>85</v>
      </c>
      <c r="R86" s="4">
        <f t="shared" si="3"/>
        <v>84</v>
      </c>
    </row>
    <row r="87" spans="14:18">
      <c r="N87" s="4">
        <f t="shared" si="2"/>
        <v>86</v>
      </c>
      <c r="R87" s="4">
        <f t="shared" si="3"/>
        <v>85</v>
      </c>
    </row>
    <row r="88" spans="14:18">
      <c r="N88" s="4">
        <f t="shared" si="2"/>
        <v>87</v>
      </c>
      <c r="R88" s="4">
        <f t="shared" si="3"/>
        <v>86</v>
      </c>
    </row>
    <row r="89" spans="14:18">
      <c r="N89" s="4">
        <f t="shared" si="2"/>
        <v>88</v>
      </c>
      <c r="R89" s="4">
        <f t="shared" si="3"/>
        <v>87</v>
      </c>
    </row>
    <row r="90" spans="14:18">
      <c r="N90" s="4">
        <f t="shared" si="2"/>
        <v>89</v>
      </c>
      <c r="R90" s="4">
        <f t="shared" si="3"/>
        <v>88</v>
      </c>
    </row>
    <row r="91" spans="14:18">
      <c r="N91" s="4">
        <f t="shared" si="2"/>
        <v>90</v>
      </c>
      <c r="R91" s="4">
        <f t="shared" si="3"/>
        <v>89</v>
      </c>
    </row>
    <row r="92" spans="14:18">
      <c r="N92" s="4">
        <f t="shared" si="2"/>
        <v>91</v>
      </c>
      <c r="R92" s="4">
        <f t="shared" si="3"/>
        <v>90</v>
      </c>
    </row>
    <row r="93" spans="14:18">
      <c r="N93" s="4">
        <f t="shared" si="2"/>
        <v>92</v>
      </c>
      <c r="R93" s="4">
        <f t="shared" si="3"/>
        <v>91</v>
      </c>
    </row>
    <row r="94" spans="14:18">
      <c r="N94" s="4">
        <f t="shared" si="2"/>
        <v>93</v>
      </c>
      <c r="R94" s="4">
        <f t="shared" si="3"/>
        <v>92</v>
      </c>
    </row>
    <row r="95" spans="14:18">
      <c r="N95" s="4">
        <f t="shared" si="2"/>
        <v>94</v>
      </c>
      <c r="R95" s="4">
        <f t="shared" si="3"/>
        <v>93</v>
      </c>
    </row>
    <row r="96" spans="14:18">
      <c r="N96" s="4">
        <f t="shared" si="2"/>
        <v>95</v>
      </c>
      <c r="R96" s="4">
        <f t="shared" si="3"/>
        <v>94</v>
      </c>
    </row>
    <row r="97" spans="14:18">
      <c r="N97" s="4">
        <f t="shared" si="2"/>
        <v>96</v>
      </c>
      <c r="R97" s="4">
        <f t="shared" si="3"/>
        <v>95</v>
      </c>
    </row>
    <row r="98" spans="14:18">
      <c r="N98" s="4">
        <f t="shared" si="2"/>
        <v>97</v>
      </c>
      <c r="R98" s="4">
        <f t="shared" si="3"/>
        <v>96</v>
      </c>
    </row>
    <row r="99" spans="14:18">
      <c r="N99" s="4">
        <f t="shared" si="2"/>
        <v>98</v>
      </c>
      <c r="R99" s="4">
        <f t="shared" si="3"/>
        <v>97</v>
      </c>
    </row>
    <row r="100" spans="14:18">
      <c r="N100" s="4">
        <f t="shared" si="2"/>
        <v>99</v>
      </c>
      <c r="R100" s="4">
        <f t="shared" si="3"/>
        <v>98</v>
      </c>
    </row>
    <row r="101" spans="14:18">
      <c r="N101" s="4">
        <f t="shared" si="2"/>
        <v>100</v>
      </c>
      <c r="R101" s="4">
        <f t="shared" si="3"/>
        <v>99</v>
      </c>
    </row>
    <row r="102" spans="14:18">
      <c r="R102" s="4">
        <f>R101+1</f>
        <v>100</v>
      </c>
    </row>
  </sheetData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3">
    <tabColor rgb="FF00B050"/>
  </sheetPr>
  <dimension ref="A1:AH64"/>
  <sheetViews>
    <sheetView workbookViewId="0">
      <pane xSplit="5" ySplit="4" topLeftCell="F14" activePane="bottomRight" state="frozen"/>
      <selection pane="topRight" activeCell="F1" sqref="F1"/>
      <selection pane="bottomLeft" activeCell="A5" sqref="A5"/>
      <selection pane="bottomRight" activeCell="S20" sqref="S20"/>
    </sheetView>
  </sheetViews>
  <sheetFormatPr defaultColWidth="5.5546875" defaultRowHeight="18"/>
  <cols>
    <col min="1" max="1" width="9" style="1"/>
    <col min="2" max="2" width="24.44140625" style="1" customWidth="1"/>
    <col min="3" max="3" width="7.5546875" style="1" customWidth="1"/>
    <col min="4" max="4" width="6.5546875" style="1" customWidth="1"/>
    <col min="5" max="5" width="26.109375" style="1" customWidth="1"/>
    <col min="6" max="6" width="6.44140625" style="1" customWidth="1"/>
    <col min="7" max="7" width="17.109375" style="1" customWidth="1"/>
    <col min="8" max="8" width="7.5546875" style="1" customWidth="1"/>
    <col min="9" max="10" width="6.44140625" style="1"/>
    <col min="11" max="11" width="7.5546875" style="1" customWidth="1"/>
    <col min="12" max="12" width="13.44140625" style="1" customWidth="1"/>
    <col min="13" max="13" width="13.109375" style="1" customWidth="1"/>
    <col min="14" max="14" width="17.109375" style="1" customWidth="1"/>
    <col min="15" max="15" width="7.5546875" style="1" customWidth="1"/>
    <col min="16" max="17" width="9" style="1"/>
    <col min="18" max="18" width="6.5546875" style="1" customWidth="1"/>
    <col min="19" max="19" width="13.44140625" style="1" customWidth="1"/>
    <col min="20" max="20" width="13.109375" style="1" customWidth="1"/>
    <col min="21" max="21" width="17.109375" style="1" customWidth="1"/>
    <col min="22" max="22" width="9.109375" style="1" customWidth="1"/>
    <col min="23" max="24" width="9" style="1"/>
    <col min="25" max="25" width="7" style="1" customWidth="1"/>
    <col min="26" max="26" width="13.44140625" style="1" customWidth="1"/>
    <col min="27" max="27" width="13.109375" style="1" customWidth="1"/>
    <col min="28" max="28" width="17.109375" style="1" customWidth="1"/>
    <col min="29" max="29" width="7.44140625" style="1" customWidth="1"/>
    <col min="30" max="31" width="9" style="1"/>
    <col min="32" max="32" width="7" style="1" customWidth="1"/>
    <col min="33" max="33" width="13.44140625" style="1" customWidth="1"/>
    <col min="34" max="34" width="13.109375" style="1" customWidth="1"/>
    <col min="35" max="16384" width="5.5546875" style="1"/>
  </cols>
  <sheetData>
    <row r="1" spans="1:34" ht="25.8">
      <c r="A1" s="176" t="s">
        <v>139</v>
      </c>
      <c r="B1" s="173" t="s">
        <v>137</v>
      </c>
      <c r="C1" s="172" t="str">
        <f>_xlfn.IFNA(IF(VLOOKUP(B1,รายการ!$K$1:$L$37,2,FALSE)="","",HYPERLINK("#" &amp; VLOOKUP(B1,รายการ!$K$1:$L$37,2,FALSE)  &amp; "","คลิก")),"")</f>
        <v>คลิก</v>
      </c>
      <c r="D1" s="504" t="s">
        <v>21</v>
      </c>
      <c r="E1" s="506" t="s">
        <v>269</v>
      </c>
      <c r="F1" s="507" t="s">
        <v>26</v>
      </c>
      <c r="G1" s="509" t="s">
        <v>109</v>
      </c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498" t="s">
        <v>110</v>
      </c>
      <c r="V1" s="499"/>
      <c r="W1" s="499"/>
      <c r="X1" s="499"/>
      <c r="Y1" s="499"/>
      <c r="Z1" s="499"/>
      <c r="AA1" s="499"/>
      <c r="AB1" s="499"/>
      <c r="AC1" s="499"/>
      <c r="AD1" s="499"/>
      <c r="AE1" s="499"/>
      <c r="AF1" s="499"/>
      <c r="AG1" s="499"/>
      <c r="AH1" s="499"/>
    </row>
    <row r="2" spans="1:34" ht="20.399999999999999">
      <c r="A2" s="36"/>
      <c r="B2" s="36"/>
      <c r="C2" s="36"/>
      <c r="D2" s="504"/>
      <c r="E2" s="506"/>
      <c r="F2" s="507"/>
      <c r="G2" s="500" t="s">
        <v>270</v>
      </c>
      <c r="H2" s="501"/>
      <c r="I2" s="501"/>
      <c r="J2" s="501"/>
      <c r="K2" s="501"/>
      <c r="L2" s="501"/>
      <c r="M2" s="501"/>
      <c r="N2" s="500" t="s">
        <v>271</v>
      </c>
      <c r="O2" s="501"/>
      <c r="P2" s="501"/>
      <c r="Q2" s="501"/>
      <c r="R2" s="501"/>
      <c r="S2" s="501"/>
      <c r="T2" s="501"/>
      <c r="U2" s="500" t="s">
        <v>270</v>
      </c>
      <c r="V2" s="501"/>
      <c r="W2" s="501"/>
      <c r="X2" s="501"/>
      <c r="Y2" s="501"/>
      <c r="Z2" s="501"/>
      <c r="AA2" s="501"/>
      <c r="AB2" s="500" t="s">
        <v>271</v>
      </c>
      <c r="AC2" s="501"/>
      <c r="AD2" s="501"/>
      <c r="AE2" s="501"/>
      <c r="AF2" s="501"/>
      <c r="AG2" s="501"/>
      <c r="AH2" s="501"/>
    </row>
    <row r="3" spans="1:34" ht="20.399999999999999">
      <c r="A3" s="36"/>
      <c r="B3" s="36"/>
      <c r="C3" s="36"/>
      <c r="D3" s="504"/>
      <c r="E3" s="506"/>
      <c r="F3" s="507"/>
      <c r="G3" s="511" t="s">
        <v>267</v>
      </c>
      <c r="H3" s="105" t="s">
        <v>186</v>
      </c>
      <c r="I3" s="502" t="s">
        <v>119</v>
      </c>
      <c r="J3" s="502" t="s">
        <v>268</v>
      </c>
      <c r="K3" s="513" t="s">
        <v>285</v>
      </c>
      <c r="L3" s="502" t="s">
        <v>93</v>
      </c>
      <c r="M3" s="502"/>
      <c r="N3" s="511" t="s">
        <v>267</v>
      </c>
      <c r="O3" s="105" t="s">
        <v>186</v>
      </c>
      <c r="P3" s="502" t="s">
        <v>119</v>
      </c>
      <c r="Q3" s="502" t="s">
        <v>268</v>
      </c>
      <c r="R3" s="513" t="s">
        <v>285</v>
      </c>
      <c r="S3" s="502" t="s">
        <v>93</v>
      </c>
      <c r="T3" s="502"/>
      <c r="U3" s="511" t="s">
        <v>267</v>
      </c>
      <c r="V3" s="105" t="s">
        <v>186</v>
      </c>
      <c r="W3" s="502" t="s">
        <v>119</v>
      </c>
      <c r="X3" s="502" t="s">
        <v>268</v>
      </c>
      <c r="Y3" s="513" t="s">
        <v>285</v>
      </c>
      <c r="Z3" s="502" t="s">
        <v>93</v>
      </c>
      <c r="AA3" s="502"/>
      <c r="AB3" s="511" t="s">
        <v>267</v>
      </c>
      <c r="AC3" s="105" t="s">
        <v>186</v>
      </c>
      <c r="AD3" s="502" t="s">
        <v>119</v>
      </c>
      <c r="AE3" s="502" t="s">
        <v>268</v>
      </c>
      <c r="AF3" s="513" t="s">
        <v>285</v>
      </c>
      <c r="AG3" s="502" t="s">
        <v>93</v>
      </c>
      <c r="AH3" s="502"/>
    </row>
    <row r="4" spans="1:34" ht="20.399999999999999">
      <c r="A4" s="36"/>
      <c r="B4" s="36"/>
      <c r="C4" s="36"/>
      <c r="D4" s="505"/>
      <c r="E4" s="506"/>
      <c r="F4" s="508"/>
      <c r="G4" s="512"/>
      <c r="H4" s="106" t="s">
        <v>272</v>
      </c>
      <c r="I4" s="503"/>
      <c r="J4" s="503"/>
      <c r="K4" s="514"/>
      <c r="L4" s="106" t="s">
        <v>119</v>
      </c>
      <c r="M4" s="106" t="s">
        <v>268</v>
      </c>
      <c r="N4" s="512"/>
      <c r="O4" s="106" t="s">
        <v>272</v>
      </c>
      <c r="P4" s="503"/>
      <c r="Q4" s="503"/>
      <c r="R4" s="514"/>
      <c r="S4" s="106" t="s">
        <v>119</v>
      </c>
      <c r="T4" s="106" t="s">
        <v>268</v>
      </c>
      <c r="U4" s="512"/>
      <c r="V4" s="106" t="s">
        <v>272</v>
      </c>
      <c r="W4" s="503"/>
      <c r="X4" s="503"/>
      <c r="Y4" s="514"/>
      <c r="Z4" s="106" t="s">
        <v>119</v>
      </c>
      <c r="AA4" s="106" t="s">
        <v>268</v>
      </c>
      <c r="AB4" s="512"/>
      <c r="AC4" s="106" t="s">
        <v>272</v>
      </c>
      <c r="AD4" s="503"/>
      <c r="AE4" s="503"/>
      <c r="AF4" s="514"/>
      <c r="AG4" s="106" t="s">
        <v>119</v>
      </c>
      <c r="AH4" s="106" t="s">
        <v>268</v>
      </c>
    </row>
    <row r="5" spans="1:34" ht="19.8">
      <c r="A5" s="36"/>
      <c r="B5" s="36"/>
      <c r="C5" s="36"/>
      <c r="D5" s="107">
        <f>ข้อมูลนักเรียน!D3</f>
        <v>1</v>
      </c>
      <c r="E5" s="108" t="str">
        <f>IF(ข้อมูลนักเรียน!H3="","",ข้อมูลนักเรียน!G3&amp;ข้อมูลนักเรียน!H3&amp; "  " &amp; ข้อมูลนักเรียน!I3)</f>
        <v>เด็กชายณพรรณพ  อุตพันธ์</v>
      </c>
      <c r="F5" s="109" t="str">
        <f>IF(ข้อมูลนักเรียน!J3="","",ข้อมูลนักเรียน!J3)</f>
        <v>ชาย</v>
      </c>
      <c r="G5" s="83"/>
      <c r="H5" s="110" t="str">
        <f>IF($E5="","",IF(G5="","",DATEDIF(ข้อมูลนักเรียน!$N3,G5,"Y")))</f>
        <v/>
      </c>
      <c r="I5" s="111"/>
      <c r="J5" s="111"/>
      <c r="K5" s="152" t="e">
        <f>IF($E5="","",I5/((J5/100)^2))</f>
        <v>#DIV/0!</v>
      </c>
      <c r="L5" s="110" t="e">
        <f>IF($E5="","",IF($F5="ชาย",IF(K5&lt;=VLOOKUP(H5,เกณฑ์ดัชนีมวลกาย!$A$5:$U$19,3,FALSE),"ผอมมาก",IF(K5&lt;=VLOOKUP(H5,เกณฑ์ดัชนีมวลกาย!$A$5:$U$19,5,FALSE),"ผอม",IF(K5&lt;=VLOOKUP(H5,เกณฑ์ดัชนีมวลกาย!$A$5:$U$19,7,FALSE),"สมส่วน",IF(K5&lt;=VLOOKUP(H5,เกณฑ์ดัชนีมวลกาย!$A$5:$U$19,9,FALSE),"ท้วม","อ้วน")))),IF(K5&lt;=VLOOKUP(H5,เกณฑ์ดัชนีมวลกาย!$A$5:$U$19,13,FALSE),"ผอมมาก",IF(K5&lt;=VLOOKUP(H5,เกณฑ์ดัชนีมวลกาย!$A$5:$U$19,15,FALSE),"ผอม",IF(K5&lt;=VLOOKUP(H5,เกณฑ์ดัชนีมวลกาย!$A$5:$U$19,17,FALSE),"สมส่วน",IF(K5&lt;=VLOOKUP(H5,เกณฑ์ดัชนีมวลกาย!$A$5:$U$19,19,FALSE),"ท้วม","อ้วน"))))))</f>
        <v>#DIV/0!</v>
      </c>
      <c r="M5" s="110" t="e">
        <f>IF($E5="","",IF($F5="ชาย",IF(J5&lt;=VLOOKUP(H5,เกณฑ์ความสูง!$A$5:$U$19,3,FALSE),"เตี้ย",IF(J5&lt;=VLOOKUP(H5,เกณฑ์ความสูง!$A$5:$U$19,5,FALSE),"ค่อนข้างเตี้ย",IF(J5&lt;=VLOOKUP(H5,เกณฑ์ความสูง!$A$5:$U$19,7,FALSE),"ส่วนสูงตามเกณฑ์",IF(J5&lt;=VLOOKUP(H5,เกณฑ์ความสูง!$A$5:$U$19,9,FALSE),"ค่อนข้างสูง","สูง")))),IF(J5&lt;=VLOOKUP(H5,เกณฑ์ความสูง!$A$5:$U$19,13,FALSE),"เตี้ย",IF(J5&lt;=VLOOKUP(H5,เกณฑ์ความสูง!$A$5:$U$19,15,FALSE),"ค่อนข้างเตี้ย",IF(J5&lt;=VLOOKUP(H5,เกณฑ์ความสูง!$A$5:$U$19,17,FALSE),"ส่วนสูงตามเกณฑ์",IF(J5&lt;=VLOOKUP(H5,เกณฑ์ความสูง!$A$5:$U$19,19,FALSE),"ค่อนข้างสูง","สูง"))))))</f>
        <v>#N/A</v>
      </c>
      <c r="N5" s="83"/>
      <c r="O5" s="110" t="str">
        <f>IF($E5="","",IF(N5="","",DATEDIF(ข้อมูลนักเรียน!$N3,N5,"Y")))</f>
        <v/>
      </c>
      <c r="P5" s="111"/>
      <c r="Q5" s="111"/>
      <c r="R5" s="152" t="e">
        <f>IF($E5="","",P5/((Q5/100)^2))</f>
        <v>#DIV/0!</v>
      </c>
      <c r="S5" s="110" t="e">
        <f>IF($E5="","",IF($F5="ชาย",IF(R5&lt;=VLOOKUP(O5,เกณฑ์ดัชนีมวลกาย!$A$5:$U$19,3,FALSE),"ผอมมาก",IF(R5&lt;=VLOOKUP(O5,เกณฑ์ดัชนีมวลกาย!$A$5:$U$19,5,FALSE),"ผอม",IF(R5&lt;=VLOOKUP(O5,เกณฑ์ดัชนีมวลกาย!$A$5:$U$19,7,FALSE),"สมส่วน",IF(R5&lt;=VLOOKUP(O5,เกณฑ์ดัชนีมวลกาย!$A$5:$U$19,9,FALSE),"ท้วม","อ้วน")))),IF(R5&lt;=VLOOKUP(O5,เกณฑ์ดัชนีมวลกาย!$A$5:$U$19,13,FALSE),"ผอมมาก",IF(R5&lt;=VLOOKUP(O5,เกณฑ์ดัชนีมวลกาย!$A$5:$U$19,15,FALSE),"ผอม",IF(R5&lt;=VLOOKUP(O5,เกณฑ์ดัชนีมวลกาย!$A$5:$U$19,17,FALSE),"สมส่วน",IF(R5&lt;=VLOOKUP(O5,เกณฑ์ดัชนีมวลกาย!$A$5:$U$19,19,FALSE),"ท้วม","อ้วน"))))))</f>
        <v>#DIV/0!</v>
      </c>
      <c r="T5" s="110" t="e">
        <f>IF($E5="","",IF($F5="ชาย",IF(Q5&lt;=VLOOKUP(O5,เกณฑ์ความสูง!$A$5:$U$19,3,FALSE),"เตี้ย",IF(Q5&lt;=VLOOKUP(O5,เกณฑ์ความสูง!$A$5:$U$19,5,FALSE),"ค่อนข้างเตี้ย",IF(Q5&lt;=VLOOKUP(O5,เกณฑ์ความสูง!$A$5:$U$19,7,FALSE),"ส่วนสูงตามเกณฑ์",IF(Q5&lt;=VLOOKUP(O5,เกณฑ์ความสูง!$A$5:$U$19,9,FALSE),"ค่อนข้างสูง","สูง")))),IF(Q5&lt;=VLOOKUP(O5,เกณฑ์ความสูง!$A$5:$U$19,13,FALSE),"เตี้ย",IF(Q5&lt;=VLOOKUP(O5,เกณฑ์ความสูง!$A$5:$U$19,15,FALSE),"ค่อนข้างเตี้ย",IF(Q5&lt;=VLOOKUP(O5,เกณฑ์ความสูง!$A$5:$U$19,17,FALSE),"ส่วนสูงตามเกณฑ์",IF(Q5&lt;=VLOOKUP(O5,เกณฑ์ความสูง!$A$5:$U$19,19,FALSE),"ค่อนข้างสูง","สูง"))))))</f>
        <v>#N/A</v>
      </c>
      <c r="U5" s="83"/>
      <c r="V5" s="110" t="str">
        <f>IF($E5="","",IF(U5="","",DATEDIF(ข้อมูลนักเรียน!$N3,U5,"Y")))</f>
        <v/>
      </c>
      <c r="W5" s="111"/>
      <c r="X5" s="111"/>
      <c r="Y5" s="152" t="e">
        <f>IF($E5="","",W5/((X5/100)^2))</f>
        <v>#DIV/0!</v>
      </c>
      <c r="Z5" s="110" t="e">
        <f>IF($E5="","",IF($F5="ชาย",IF(Y5&lt;=VLOOKUP(V5,เกณฑ์ดัชนีมวลกาย!$A$5:$U$19,3,FALSE),"ผอมมาก",IF(Y5&lt;=VLOOKUP(V5,เกณฑ์ดัชนีมวลกาย!$A$5:$U$19,5,FALSE),"ผอม",IF(Y5&lt;=VLOOKUP(V5,เกณฑ์ดัชนีมวลกาย!$A$5:$U$19,7,FALSE),"สมส่วน",IF(Y5&lt;=VLOOKUP(V5,เกณฑ์ดัชนีมวลกาย!$A$5:$U$19,9,FALSE),"ท้วม","อ้วน")))),IF(Y5&lt;=VLOOKUP(V5,เกณฑ์ดัชนีมวลกาย!$A$5:$U$19,13,FALSE),"ผอมมาก",IF(Y5&lt;=VLOOKUP(V5,เกณฑ์ดัชนีมวลกาย!$A$5:$U$19,15,FALSE),"ผอม",IF(Y5&lt;=VLOOKUP(V5,เกณฑ์ดัชนีมวลกาย!$A$5:$U$19,17,FALSE),"สมส่วน",IF(Y5&lt;=VLOOKUP(V5,เกณฑ์ดัชนีมวลกาย!$A$5:$U$19,19,FALSE),"ท้วม","อ้วน"))))))</f>
        <v>#DIV/0!</v>
      </c>
      <c r="AA5" s="110" t="e">
        <f>IF($E5="","",IF($F5="ชาย",IF(X5&lt;=VLOOKUP(V5,เกณฑ์ความสูง!$A$5:$U$19,3,FALSE),"เตี้ย",IF(X5&lt;=VLOOKUP(V5,เกณฑ์ความสูง!$A$5:$U$19,5,FALSE),"ค่อนข้างเตี้ย",IF(X5&lt;=VLOOKUP(V5,เกณฑ์ความสูง!$A$5:$U$19,7,FALSE),"ส่วนสูงตามเกณฑ์",IF(X5&lt;=VLOOKUP(V5,เกณฑ์ความสูง!$A$5:$U$19,9,FALSE),"ค่อนข้างสูง","สูง")))),IF(X5&lt;=VLOOKUP(V5,เกณฑ์ความสูง!$A$5:$U$19,13,FALSE),"เตี้ย",IF(X5&lt;=VLOOKUP(V5,เกณฑ์ความสูง!$A$5:$U$19,15,FALSE),"ค่อนข้างเตี้ย",IF(X5&lt;=VLOOKUP(V5,เกณฑ์ความสูง!$A$5:$U$19,17,FALSE),"ส่วนสูงตามเกณฑ์",IF(X5&lt;=VLOOKUP(V5,เกณฑ์ความสูง!$A$5:$U$19,19,FALSE),"ค่อนข้างสูง","สูง"))))))</f>
        <v>#N/A</v>
      </c>
      <c r="AB5" s="83"/>
      <c r="AC5" s="110" t="str">
        <f>IF($E5="","",IF(AB5="","",DATEDIF(ข้อมูลนักเรียน!$N3,AB5,"Y")))</f>
        <v/>
      </c>
      <c r="AD5" s="111"/>
      <c r="AE5" s="111"/>
      <c r="AF5" s="152" t="e">
        <f>IF($E5="","",AD5/((AE5/100)^2))</f>
        <v>#DIV/0!</v>
      </c>
      <c r="AG5" s="110" t="e">
        <f>IF($E5="","",IF($F5="ชาย",IF(AF5&lt;=VLOOKUP(AC5,เกณฑ์ดัชนีมวลกาย!$A$5:$U$19,3,FALSE),"ผอมมาก",IF(AF5&lt;=VLOOKUP(AC5,เกณฑ์ดัชนีมวลกาย!$A$5:$U$19,5,FALSE),"ผอม",IF(AF5&lt;=VLOOKUP(AC5,เกณฑ์ดัชนีมวลกาย!$A$5:$U$19,7,FALSE),"สมส่วน",IF(AF5&lt;=VLOOKUP(AC5,เกณฑ์ดัชนีมวลกาย!$A$5:$U$19,9,FALSE),"ท้วม","อ้วน")))),IF(AF5&lt;=VLOOKUP(AC5,เกณฑ์ดัชนีมวลกาย!$A$5:$U$19,13,FALSE),"ผอมมาก",IF(AF5&lt;=VLOOKUP(AC5,เกณฑ์ดัชนีมวลกาย!$A$5:$U$19,15,FALSE),"ผอม",IF(AF5&lt;=VLOOKUP(AC5,เกณฑ์ดัชนีมวลกาย!$A$5:$U$19,17,FALSE),"สมส่วน",IF(AF5&lt;=VLOOKUP(AC5,เกณฑ์ดัชนีมวลกาย!$A$5:$U$19,19,FALSE),"ท้วม","อ้วน"))))))</f>
        <v>#DIV/0!</v>
      </c>
      <c r="AH5" s="110" t="e">
        <f>IF($E5="","",IF($F5="ชาย",IF(AE5&lt;=VLOOKUP(AC5,เกณฑ์ความสูง!$A$5:$U$19,3,FALSE),"เตี้ย",IF(AE5&lt;=VLOOKUP(AC5,เกณฑ์ความสูง!$A$5:$U$19,5,FALSE),"ค่อนข้างเตี้ย",IF(AE5&lt;=VLOOKUP(AC5,เกณฑ์ความสูง!$A$5:$U$19,7,FALSE),"ส่วนสูงตามเกณฑ์",IF(AE5&lt;=VLOOKUP(AC5,เกณฑ์ความสูง!$A$5:$U$19,9,FALSE),"ค่อนข้างสูง","สูง")))),IF(AE5&lt;=VLOOKUP(AC5,เกณฑ์ความสูง!$A$5:$U$19,13,FALSE),"เตี้ย",IF(AE5&lt;=VLOOKUP(AC5,เกณฑ์ความสูง!$A$5:$U$19,15,FALSE),"ค่อนข้างเตี้ย",IF(AE5&lt;=VLOOKUP(AC5,เกณฑ์ความสูง!$A$5:$U$19,17,FALSE),"ส่วนสูงตามเกณฑ์",IF(AE5&lt;=VLOOKUP(AC5,เกณฑ์ความสูง!$A$5:$U$19,19,FALSE),"ค่อนข้างสูง","สูง"))))))</f>
        <v>#N/A</v>
      </c>
    </row>
    <row r="6" spans="1:34" ht="19.8">
      <c r="A6" s="36"/>
      <c r="B6" s="36"/>
      <c r="C6" s="36"/>
      <c r="D6" s="107">
        <f>ข้อมูลนักเรียน!D4</f>
        <v>2</v>
      </c>
      <c r="E6" s="108" t="str">
        <f>IF(ข้อมูลนักเรียน!H4="","",ข้อมูลนักเรียน!G4&amp;ข้อมูลนักเรียน!H4&amp; "  " &amp; ข้อมูลนักเรียน!I4)</f>
        <v>เด็กหญิงสุรพิชญ์  คำดี</v>
      </c>
      <c r="F6" s="109" t="str">
        <f>IF(ข้อมูลนักเรียน!J4="","",ข้อมูลนักเรียน!J4)</f>
        <v>หญิง</v>
      </c>
      <c r="G6" s="83">
        <v>242339</v>
      </c>
      <c r="H6" s="110">
        <f>IF($E6="","",IF(G6="","",DATEDIF(ข้อมูลนักเรียน!$N4,G6,"Y")))</f>
        <v>663</v>
      </c>
      <c r="I6" s="111">
        <v>34</v>
      </c>
      <c r="J6" s="111">
        <v>155</v>
      </c>
      <c r="K6" s="152">
        <f t="shared" ref="K6:K64" si="0">IF($E6="","",I6/((J6/100)^2))</f>
        <v>14.151925078043703</v>
      </c>
      <c r="L6" s="110" t="e">
        <f>IF($E6="","",IF($F6="ชาย",IF(K6&lt;=VLOOKUP(H6,เกณฑ์ดัชนีมวลกาย!$A$5:$U$19,3,FALSE),"ผอมมาก",IF(K6&lt;=VLOOKUP(H6,เกณฑ์ดัชนีมวลกาย!$A$5:$U$19,5,FALSE),"ผอม",IF(K6&lt;=VLOOKUP(H6,เกณฑ์ดัชนีมวลกาย!$A$5:$U$19,7,FALSE),"สมส่วน",IF(K6&lt;=VLOOKUP(H6,เกณฑ์ดัชนีมวลกาย!$A$5:$U$19,9,FALSE),"ท้วม","อ้วน")))),IF(K6&lt;=VLOOKUP(H6,เกณฑ์ดัชนีมวลกาย!$A$5:$U$19,13,FALSE),"ผอมมาก",IF(K6&lt;=VLOOKUP(H6,เกณฑ์ดัชนีมวลกาย!$A$5:$U$19,15,FALSE),"ผอม",IF(K6&lt;=VLOOKUP(H6,เกณฑ์ดัชนีมวลกาย!$A$5:$U$19,17,FALSE),"สมส่วน",IF(K6&lt;=VLOOKUP(H6,เกณฑ์ดัชนีมวลกาย!$A$5:$U$19,19,FALSE),"ท้วม","อ้วน"))))))</f>
        <v>#N/A</v>
      </c>
      <c r="M6" s="110" t="e">
        <f>IF($E6="","",IF($F6="ชาย",IF(J6&lt;=VLOOKUP(H6,เกณฑ์ความสูง!$A$5:$U$19,3,FALSE),"เตี้ย",IF(J6&lt;=VLOOKUP(H6,เกณฑ์ความสูง!$A$5:$U$19,5,FALSE),"ค่อนข้างเตี้ย",IF(J6&lt;=VLOOKUP(H6,เกณฑ์ความสูง!$A$5:$U$19,7,FALSE),"ส่วนสูงตามเกณฑ์",IF(J6&lt;=VLOOKUP(H6,เกณฑ์ความสูง!$A$5:$U$19,9,FALSE),"ค่อนข้างสูง","สูง")))),IF(J6&lt;=VLOOKUP(H6,เกณฑ์ความสูง!$A$5:$U$19,13,FALSE),"เตี้ย",IF(J6&lt;=VLOOKUP(H6,เกณฑ์ความสูง!$A$5:$U$19,15,FALSE),"ค่อนข้างเตี้ย",IF(J6&lt;=VLOOKUP(H6,เกณฑ์ความสูง!$A$5:$U$19,17,FALSE),"ส่วนสูงตามเกณฑ์",IF(J6&lt;=VLOOKUP(H6,เกณฑ์ความสูง!$A$5:$U$19,19,FALSE),"ค่อนข้างสูง","สูง"))))))</f>
        <v>#N/A</v>
      </c>
      <c r="N6" s="83">
        <v>242462</v>
      </c>
      <c r="O6" s="110">
        <f>IF($E6="","",IF(N6="","",DATEDIF(ข้อมูลนักเรียน!$N4,N6,"Y")))</f>
        <v>663</v>
      </c>
      <c r="P6" s="111">
        <v>34</v>
      </c>
      <c r="Q6" s="111">
        <v>154</v>
      </c>
      <c r="R6" s="152">
        <f t="shared" ref="R6:R64" si="1">IF($E6="","",P6/((Q6/100)^2))</f>
        <v>14.33631303761174</v>
      </c>
      <c r="S6" s="110" t="e">
        <f>IF($E6="","",IF($F6="ชาย",IF(R6&lt;=VLOOKUP(O6,เกณฑ์ดัชนีมวลกาย!$A$5:$U$19,3,FALSE),"ผอมมาก",IF(R6&lt;=VLOOKUP(O6,เกณฑ์ดัชนีมวลกาย!$A$5:$U$19,5,FALSE),"ผอม",IF(R6&lt;=VLOOKUP(O6,เกณฑ์ดัชนีมวลกาย!$A$5:$U$19,7,FALSE),"สมส่วน",IF(R6&lt;=VLOOKUP(O6,เกณฑ์ดัชนีมวลกาย!$A$5:$U$19,9,FALSE),"ท้วม","อ้วน")))),IF(R6&lt;=VLOOKUP(O6,เกณฑ์ดัชนีมวลกาย!$A$5:$U$19,13,FALSE),"ผอมมาก",IF(R6&lt;=VLOOKUP(O6,เกณฑ์ดัชนีมวลกาย!$A$5:$U$19,15,FALSE),"ผอม",IF(R6&lt;=VLOOKUP(O6,เกณฑ์ดัชนีมวลกาย!$A$5:$U$19,17,FALSE),"สมส่วน",IF(R6&lt;=VLOOKUP(O6,เกณฑ์ดัชนีมวลกาย!$A$5:$U$19,19,FALSE),"ท้วม","อ้วน"))))))</f>
        <v>#N/A</v>
      </c>
      <c r="T6" s="110" t="e">
        <f>IF($E6="","",IF($F6="ชาย",IF(Q6&lt;=VLOOKUP(O6,เกณฑ์ความสูง!$A$5:$U$19,3,FALSE),"เตี้ย",IF(Q6&lt;=VLOOKUP(O6,เกณฑ์ความสูง!$A$5:$U$19,5,FALSE),"ค่อนข้างเตี้ย",IF(Q6&lt;=VLOOKUP(O6,เกณฑ์ความสูง!$A$5:$U$19,7,FALSE),"ส่วนสูงตามเกณฑ์",IF(Q6&lt;=VLOOKUP(O6,เกณฑ์ความสูง!$A$5:$U$19,9,FALSE),"ค่อนข้างสูง","สูง")))),IF(Q6&lt;=VLOOKUP(O6,เกณฑ์ความสูง!$A$5:$U$19,13,FALSE),"เตี้ย",IF(Q6&lt;=VLOOKUP(O6,เกณฑ์ความสูง!$A$5:$U$19,15,FALSE),"ค่อนข้างเตี้ย",IF(Q6&lt;=VLOOKUP(O6,เกณฑ์ความสูง!$A$5:$U$19,17,FALSE),"ส่วนสูงตามเกณฑ์",IF(Q6&lt;=VLOOKUP(O6,เกณฑ์ความสูง!$A$5:$U$19,19,FALSE),"ค่อนข้างสูง","สูง"))))))</f>
        <v>#N/A</v>
      </c>
      <c r="U6" s="83"/>
      <c r="V6" s="110" t="str">
        <f>IF($E6="","",IF(U6="","",DATEDIF(ข้อมูลนักเรียน!$N4,U6,"Y")))</f>
        <v/>
      </c>
      <c r="W6" s="111"/>
      <c r="X6" s="111"/>
      <c r="Y6" s="152" t="e">
        <f t="shared" ref="Y6:Y64" si="2">IF($E6="","",W6/((X6/100)^2))</f>
        <v>#DIV/0!</v>
      </c>
      <c r="Z6" s="110" t="e">
        <f>IF($E6="","",IF($F6="ชาย",IF(Y6&lt;=VLOOKUP(V6,เกณฑ์ดัชนีมวลกาย!$A$5:$U$19,3,FALSE),"ผอมมาก",IF(Y6&lt;=VLOOKUP(V6,เกณฑ์ดัชนีมวลกาย!$A$5:$U$19,5,FALSE),"ผอม",IF(Y6&lt;=VLOOKUP(V6,เกณฑ์ดัชนีมวลกาย!$A$5:$U$19,7,FALSE),"สมส่วน",IF(Y6&lt;=VLOOKUP(V6,เกณฑ์ดัชนีมวลกาย!$A$5:$U$19,9,FALSE),"ท้วม","อ้วน")))),IF(Y6&lt;=VLOOKUP(V6,เกณฑ์ดัชนีมวลกาย!$A$5:$U$19,13,FALSE),"ผอมมาก",IF(Y6&lt;=VLOOKUP(V6,เกณฑ์ดัชนีมวลกาย!$A$5:$U$19,15,FALSE),"ผอม",IF(Y6&lt;=VLOOKUP(V6,เกณฑ์ดัชนีมวลกาย!$A$5:$U$19,17,FALSE),"สมส่วน",IF(Y6&lt;=VLOOKUP(V6,เกณฑ์ดัชนีมวลกาย!$A$5:$U$19,19,FALSE),"ท้วม","อ้วน"))))))</f>
        <v>#DIV/0!</v>
      </c>
      <c r="AA6" s="110" t="e">
        <f>IF($E6="","",IF($F6="ชาย",IF(X6&lt;=VLOOKUP(V6,เกณฑ์ความสูง!$A$5:$U$19,3,FALSE),"เตี้ย",IF(X6&lt;=VLOOKUP(V6,เกณฑ์ความสูง!$A$5:$U$19,5,FALSE),"ค่อนข้างเตี้ย",IF(X6&lt;=VLOOKUP(V6,เกณฑ์ความสูง!$A$5:$U$19,7,FALSE),"ส่วนสูงตามเกณฑ์",IF(X6&lt;=VLOOKUP(V6,เกณฑ์ความสูง!$A$5:$U$19,9,FALSE),"ค่อนข้างสูง","สูง")))),IF(X6&lt;=VLOOKUP(V6,เกณฑ์ความสูง!$A$5:$U$19,13,FALSE),"เตี้ย",IF(X6&lt;=VLOOKUP(V6,เกณฑ์ความสูง!$A$5:$U$19,15,FALSE),"ค่อนข้างเตี้ย",IF(X6&lt;=VLOOKUP(V6,เกณฑ์ความสูง!$A$5:$U$19,17,FALSE),"ส่วนสูงตามเกณฑ์",IF(X6&lt;=VLOOKUP(V6,เกณฑ์ความสูง!$A$5:$U$19,19,FALSE),"ค่อนข้างสูง","สูง"))))))</f>
        <v>#N/A</v>
      </c>
      <c r="AB6" s="83"/>
      <c r="AC6" s="110" t="str">
        <f>IF($E6="","",IF(AB6="","",DATEDIF(ข้อมูลนักเรียน!$N4,AB6,"Y")))</f>
        <v/>
      </c>
      <c r="AD6" s="111"/>
      <c r="AE6" s="111"/>
      <c r="AF6" s="152" t="e">
        <f t="shared" ref="AF6:AF64" si="3">IF($E6="","",AD6/((AE6/100)^2))</f>
        <v>#DIV/0!</v>
      </c>
      <c r="AG6" s="110" t="e">
        <f>IF($E6="","",IF($F6="ชาย",IF(AF6&lt;=VLOOKUP(AC6,เกณฑ์ดัชนีมวลกาย!$A$5:$U$19,3,FALSE),"ผอมมาก",IF(AF6&lt;=VLOOKUP(AC6,เกณฑ์ดัชนีมวลกาย!$A$5:$U$19,5,FALSE),"ผอม",IF(AF6&lt;=VLOOKUP(AC6,เกณฑ์ดัชนีมวลกาย!$A$5:$U$19,7,FALSE),"สมส่วน",IF(AF6&lt;=VLOOKUP(AC6,เกณฑ์ดัชนีมวลกาย!$A$5:$U$19,9,FALSE),"ท้วม","อ้วน")))),IF(AF6&lt;=VLOOKUP(AC6,เกณฑ์ดัชนีมวลกาย!$A$5:$U$19,13,FALSE),"ผอมมาก",IF(AF6&lt;=VLOOKUP(AC6,เกณฑ์ดัชนีมวลกาย!$A$5:$U$19,15,FALSE),"ผอม",IF(AF6&lt;=VLOOKUP(AC6,เกณฑ์ดัชนีมวลกาย!$A$5:$U$19,17,FALSE),"สมส่วน",IF(AF6&lt;=VLOOKUP(AC6,เกณฑ์ดัชนีมวลกาย!$A$5:$U$19,19,FALSE),"ท้วม","อ้วน"))))))</f>
        <v>#DIV/0!</v>
      </c>
      <c r="AH6" s="110" t="e">
        <f>IF($E6="","",IF($F6="ชาย",IF(AE6&lt;=VLOOKUP(AC6,เกณฑ์ความสูง!$A$5:$U$19,3,FALSE),"เตี้ย",IF(AE6&lt;=VLOOKUP(AC6,เกณฑ์ความสูง!$A$5:$U$19,5,FALSE),"ค่อนข้างเตี้ย",IF(AE6&lt;=VLOOKUP(AC6,เกณฑ์ความสูง!$A$5:$U$19,7,FALSE),"ส่วนสูงตามเกณฑ์",IF(AE6&lt;=VLOOKUP(AC6,เกณฑ์ความสูง!$A$5:$U$19,9,FALSE),"ค่อนข้างสูง","สูง")))),IF(AE6&lt;=VLOOKUP(AC6,เกณฑ์ความสูง!$A$5:$U$19,13,FALSE),"เตี้ย",IF(AE6&lt;=VLOOKUP(AC6,เกณฑ์ความสูง!$A$5:$U$19,15,FALSE),"ค่อนข้างเตี้ย",IF(AE6&lt;=VLOOKUP(AC6,เกณฑ์ความสูง!$A$5:$U$19,17,FALSE),"ส่วนสูงตามเกณฑ์",IF(AE6&lt;=VLOOKUP(AC6,เกณฑ์ความสูง!$A$5:$U$19,19,FALSE),"ค่อนข้างสูง","สูง"))))))</f>
        <v>#N/A</v>
      </c>
    </row>
    <row r="7" spans="1:34" ht="19.8">
      <c r="A7" s="36"/>
      <c r="B7" s="36"/>
      <c r="C7" s="36"/>
      <c r="D7" s="107">
        <f>ข้อมูลนักเรียน!D5</f>
        <v>3</v>
      </c>
      <c r="E7" s="108" t="str">
        <f>IF(ข้อมูลนักเรียน!H5="","",ข้อมูลนักเรียน!G5&amp;ข้อมูลนักเรียน!H5&amp; "  " &amp; ข้อมูลนักเรียน!I5)</f>
        <v>เด็กหญิงภคมน  มาโต</v>
      </c>
      <c r="F7" s="109" t="str">
        <f>IF(ข้อมูลนักเรียน!J5="","",ข้อมูลนักเรียน!J5)</f>
        <v>หญิง</v>
      </c>
      <c r="G7" s="83">
        <v>242339</v>
      </c>
      <c r="H7" s="110">
        <f>IF($E7="","",IF(G7="","",DATEDIF(ข้อมูลนักเรียน!$N5,G7,"Y")))</f>
        <v>663</v>
      </c>
      <c r="I7" s="111">
        <v>39.5</v>
      </c>
      <c r="J7" s="111">
        <v>157</v>
      </c>
      <c r="K7" s="152">
        <f t="shared" si="0"/>
        <v>16.024990871840643</v>
      </c>
      <c r="L7" s="110" t="e">
        <f>IF($E7="","",IF($F7="ชาย",IF(K7&lt;=VLOOKUP(H7,เกณฑ์ดัชนีมวลกาย!$A$5:$U$19,3,FALSE),"ผอมมาก",IF(K7&lt;=VLOOKUP(H7,เกณฑ์ดัชนีมวลกาย!$A$5:$U$19,5,FALSE),"ผอม",IF(K7&lt;=VLOOKUP(H7,เกณฑ์ดัชนีมวลกาย!$A$5:$U$19,7,FALSE),"สมส่วน",IF(K7&lt;=VLOOKUP(H7,เกณฑ์ดัชนีมวลกาย!$A$5:$U$19,9,FALSE),"ท้วม","อ้วน")))),IF(K7&lt;=VLOOKUP(H7,เกณฑ์ดัชนีมวลกาย!$A$5:$U$19,13,FALSE),"ผอมมาก",IF(K7&lt;=VLOOKUP(H7,เกณฑ์ดัชนีมวลกาย!$A$5:$U$19,15,FALSE),"ผอม",IF(K7&lt;=VLOOKUP(H7,เกณฑ์ดัชนีมวลกาย!$A$5:$U$19,17,FALSE),"สมส่วน",IF(K7&lt;=VLOOKUP(H7,เกณฑ์ดัชนีมวลกาย!$A$5:$U$19,19,FALSE),"ท้วม","อ้วน"))))))</f>
        <v>#N/A</v>
      </c>
      <c r="M7" s="110" t="e">
        <f>IF($E7="","",IF($F7="ชาย",IF(J7&lt;=VLOOKUP(H7,เกณฑ์ความสูง!$A$5:$U$19,3,FALSE),"เตี้ย",IF(J7&lt;=VLOOKUP(H7,เกณฑ์ความสูง!$A$5:$U$19,5,FALSE),"ค่อนข้างเตี้ย",IF(J7&lt;=VLOOKUP(H7,เกณฑ์ความสูง!$A$5:$U$19,7,FALSE),"ส่วนสูงตามเกณฑ์",IF(J7&lt;=VLOOKUP(H7,เกณฑ์ความสูง!$A$5:$U$19,9,FALSE),"ค่อนข้างสูง","สูง")))),IF(J7&lt;=VLOOKUP(H7,เกณฑ์ความสูง!$A$5:$U$19,13,FALSE),"เตี้ย",IF(J7&lt;=VLOOKUP(H7,เกณฑ์ความสูง!$A$5:$U$19,15,FALSE),"ค่อนข้างเตี้ย",IF(J7&lt;=VLOOKUP(H7,เกณฑ์ความสูง!$A$5:$U$19,17,FALSE),"ส่วนสูงตามเกณฑ์",IF(J7&lt;=VLOOKUP(H7,เกณฑ์ความสูง!$A$5:$U$19,19,FALSE),"ค่อนข้างสูง","สูง"))))))</f>
        <v>#N/A</v>
      </c>
      <c r="N7" s="83">
        <v>242462</v>
      </c>
      <c r="O7" s="110">
        <f>IF($E7="","",IF(N7="","",DATEDIF(ข้อมูลนักเรียน!$N5,N7,"Y")))</f>
        <v>663</v>
      </c>
      <c r="P7" s="111">
        <v>35</v>
      </c>
      <c r="Q7" s="111">
        <v>155</v>
      </c>
      <c r="R7" s="152">
        <f t="shared" si="1"/>
        <v>14.568158168574399</v>
      </c>
      <c r="S7" s="110" t="e">
        <f>IF($E7="","",IF($F7="ชาย",IF(R7&lt;=VLOOKUP(O7,เกณฑ์ดัชนีมวลกาย!$A$5:$U$19,3,FALSE),"ผอมมาก",IF(R7&lt;=VLOOKUP(O7,เกณฑ์ดัชนีมวลกาย!$A$5:$U$19,5,FALSE),"ผอม",IF(R7&lt;=VLOOKUP(O7,เกณฑ์ดัชนีมวลกาย!$A$5:$U$19,7,FALSE),"สมส่วน",IF(R7&lt;=VLOOKUP(O7,เกณฑ์ดัชนีมวลกาย!$A$5:$U$19,9,FALSE),"ท้วม","อ้วน")))),IF(R7&lt;=VLOOKUP(O7,เกณฑ์ดัชนีมวลกาย!$A$5:$U$19,13,FALSE),"ผอมมาก",IF(R7&lt;=VLOOKUP(O7,เกณฑ์ดัชนีมวลกาย!$A$5:$U$19,15,FALSE),"ผอม",IF(R7&lt;=VLOOKUP(O7,เกณฑ์ดัชนีมวลกาย!$A$5:$U$19,17,FALSE),"สมส่วน",IF(R7&lt;=VLOOKUP(O7,เกณฑ์ดัชนีมวลกาย!$A$5:$U$19,19,FALSE),"ท้วม","อ้วน"))))))</f>
        <v>#N/A</v>
      </c>
      <c r="T7" s="110" t="e">
        <f>IF($E7="","",IF($F7="ชาย",IF(Q7&lt;=VLOOKUP(O7,เกณฑ์ความสูง!$A$5:$U$19,3,FALSE),"เตี้ย",IF(Q7&lt;=VLOOKUP(O7,เกณฑ์ความสูง!$A$5:$U$19,5,FALSE),"ค่อนข้างเตี้ย",IF(Q7&lt;=VLOOKUP(O7,เกณฑ์ความสูง!$A$5:$U$19,7,FALSE),"ส่วนสูงตามเกณฑ์",IF(Q7&lt;=VLOOKUP(O7,เกณฑ์ความสูง!$A$5:$U$19,9,FALSE),"ค่อนข้างสูง","สูง")))),IF(Q7&lt;=VLOOKUP(O7,เกณฑ์ความสูง!$A$5:$U$19,13,FALSE),"เตี้ย",IF(Q7&lt;=VLOOKUP(O7,เกณฑ์ความสูง!$A$5:$U$19,15,FALSE),"ค่อนข้างเตี้ย",IF(Q7&lt;=VLOOKUP(O7,เกณฑ์ความสูง!$A$5:$U$19,17,FALSE),"ส่วนสูงตามเกณฑ์",IF(Q7&lt;=VLOOKUP(O7,เกณฑ์ความสูง!$A$5:$U$19,19,FALSE),"ค่อนข้างสูง","สูง"))))))</f>
        <v>#N/A</v>
      </c>
      <c r="U7" s="83"/>
      <c r="V7" s="110" t="str">
        <f>IF($E7="","",IF(U7="","",DATEDIF(ข้อมูลนักเรียน!$N5,U7,"Y")))</f>
        <v/>
      </c>
      <c r="W7" s="111"/>
      <c r="X7" s="111"/>
      <c r="Y7" s="152" t="e">
        <f t="shared" si="2"/>
        <v>#DIV/0!</v>
      </c>
      <c r="Z7" s="110" t="e">
        <f>IF($E7="","",IF($F7="ชาย",IF(Y7&lt;=VLOOKUP(V7,เกณฑ์ดัชนีมวลกาย!$A$5:$U$19,3,FALSE),"ผอมมาก",IF(Y7&lt;=VLOOKUP(V7,เกณฑ์ดัชนีมวลกาย!$A$5:$U$19,5,FALSE),"ผอม",IF(Y7&lt;=VLOOKUP(V7,เกณฑ์ดัชนีมวลกาย!$A$5:$U$19,7,FALSE),"สมส่วน",IF(Y7&lt;=VLOOKUP(V7,เกณฑ์ดัชนีมวลกาย!$A$5:$U$19,9,FALSE),"ท้วม","อ้วน")))),IF(Y7&lt;=VLOOKUP(V7,เกณฑ์ดัชนีมวลกาย!$A$5:$U$19,13,FALSE),"ผอมมาก",IF(Y7&lt;=VLOOKUP(V7,เกณฑ์ดัชนีมวลกาย!$A$5:$U$19,15,FALSE),"ผอม",IF(Y7&lt;=VLOOKUP(V7,เกณฑ์ดัชนีมวลกาย!$A$5:$U$19,17,FALSE),"สมส่วน",IF(Y7&lt;=VLOOKUP(V7,เกณฑ์ดัชนีมวลกาย!$A$5:$U$19,19,FALSE),"ท้วม","อ้วน"))))))</f>
        <v>#DIV/0!</v>
      </c>
      <c r="AA7" s="110" t="e">
        <f>IF($E7="","",IF($F7="ชาย",IF(X7&lt;=VLOOKUP(V7,เกณฑ์ความสูง!$A$5:$U$19,3,FALSE),"เตี้ย",IF(X7&lt;=VLOOKUP(V7,เกณฑ์ความสูง!$A$5:$U$19,5,FALSE),"ค่อนข้างเตี้ย",IF(X7&lt;=VLOOKUP(V7,เกณฑ์ความสูง!$A$5:$U$19,7,FALSE),"ส่วนสูงตามเกณฑ์",IF(X7&lt;=VLOOKUP(V7,เกณฑ์ความสูง!$A$5:$U$19,9,FALSE),"ค่อนข้างสูง","สูง")))),IF(X7&lt;=VLOOKUP(V7,เกณฑ์ความสูง!$A$5:$U$19,13,FALSE),"เตี้ย",IF(X7&lt;=VLOOKUP(V7,เกณฑ์ความสูง!$A$5:$U$19,15,FALSE),"ค่อนข้างเตี้ย",IF(X7&lt;=VLOOKUP(V7,เกณฑ์ความสูง!$A$5:$U$19,17,FALSE),"ส่วนสูงตามเกณฑ์",IF(X7&lt;=VLOOKUP(V7,เกณฑ์ความสูง!$A$5:$U$19,19,FALSE),"ค่อนข้างสูง","สูง"))))))</f>
        <v>#N/A</v>
      </c>
      <c r="AB7" s="83"/>
      <c r="AC7" s="110" t="str">
        <f>IF($E7="","",IF(AB7="","",DATEDIF(ข้อมูลนักเรียน!$N5,AB7,"Y")))</f>
        <v/>
      </c>
      <c r="AD7" s="111"/>
      <c r="AE7" s="111"/>
      <c r="AF7" s="152" t="e">
        <f t="shared" si="3"/>
        <v>#DIV/0!</v>
      </c>
      <c r="AG7" s="110" t="e">
        <f>IF($E7="","",IF($F7="ชาย",IF(AF7&lt;=VLOOKUP(AC7,เกณฑ์ดัชนีมวลกาย!$A$5:$U$19,3,FALSE),"ผอมมาก",IF(AF7&lt;=VLOOKUP(AC7,เกณฑ์ดัชนีมวลกาย!$A$5:$U$19,5,FALSE),"ผอม",IF(AF7&lt;=VLOOKUP(AC7,เกณฑ์ดัชนีมวลกาย!$A$5:$U$19,7,FALSE),"สมส่วน",IF(AF7&lt;=VLOOKUP(AC7,เกณฑ์ดัชนีมวลกาย!$A$5:$U$19,9,FALSE),"ท้วม","อ้วน")))),IF(AF7&lt;=VLOOKUP(AC7,เกณฑ์ดัชนีมวลกาย!$A$5:$U$19,13,FALSE),"ผอมมาก",IF(AF7&lt;=VLOOKUP(AC7,เกณฑ์ดัชนีมวลกาย!$A$5:$U$19,15,FALSE),"ผอม",IF(AF7&lt;=VLOOKUP(AC7,เกณฑ์ดัชนีมวลกาย!$A$5:$U$19,17,FALSE),"สมส่วน",IF(AF7&lt;=VLOOKUP(AC7,เกณฑ์ดัชนีมวลกาย!$A$5:$U$19,19,FALSE),"ท้วม","อ้วน"))))))</f>
        <v>#DIV/0!</v>
      </c>
      <c r="AH7" s="110" t="e">
        <f>IF($E7="","",IF($F7="ชาย",IF(AE7&lt;=VLOOKUP(AC7,เกณฑ์ความสูง!$A$5:$U$19,3,FALSE),"เตี้ย",IF(AE7&lt;=VLOOKUP(AC7,เกณฑ์ความสูง!$A$5:$U$19,5,FALSE),"ค่อนข้างเตี้ย",IF(AE7&lt;=VLOOKUP(AC7,เกณฑ์ความสูง!$A$5:$U$19,7,FALSE),"ส่วนสูงตามเกณฑ์",IF(AE7&lt;=VLOOKUP(AC7,เกณฑ์ความสูง!$A$5:$U$19,9,FALSE),"ค่อนข้างสูง","สูง")))),IF(AE7&lt;=VLOOKUP(AC7,เกณฑ์ความสูง!$A$5:$U$19,13,FALSE),"เตี้ย",IF(AE7&lt;=VLOOKUP(AC7,เกณฑ์ความสูง!$A$5:$U$19,15,FALSE),"ค่อนข้างเตี้ย",IF(AE7&lt;=VLOOKUP(AC7,เกณฑ์ความสูง!$A$5:$U$19,17,FALSE),"ส่วนสูงตามเกณฑ์",IF(AE7&lt;=VLOOKUP(AC7,เกณฑ์ความสูง!$A$5:$U$19,19,FALSE),"ค่อนข้างสูง","สูง"))))))</f>
        <v>#N/A</v>
      </c>
    </row>
    <row r="8" spans="1:34" ht="19.8">
      <c r="A8" s="36"/>
      <c r="B8" s="36"/>
      <c r="C8" s="36"/>
      <c r="D8" s="107">
        <f>ข้อมูลนักเรียน!D6</f>
        <v>4</v>
      </c>
      <c r="E8" s="108" t="str">
        <f>IF(ข้อมูลนักเรียน!H6="","",ข้อมูลนักเรียน!G6&amp;ข้อมูลนักเรียน!H6&amp; "  " &amp; ข้อมูลนักเรียน!I6)</f>
        <v>เด็กหญิงจินดารัตน์  ทับทอง</v>
      </c>
      <c r="F8" s="109" t="str">
        <f>IF(ข้อมูลนักเรียน!J6="","",ข้อมูลนักเรียน!J6)</f>
        <v>หญิง</v>
      </c>
      <c r="G8" s="83">
        <v>242339</v>
      </c>
      <c r="H8" s="110">
        <f>IF($E8="","",IF(G8="","",DATEDIF(ข้อมูลนักเรียน!$N6,G8,"Y")))</f>
        <v>663</v>
      </c>
      <c r="I8" s="111">
        <v>41</v>
      </c>
      <c r="J8" s="111">
        <v>160</v>
      </c>
      <c r="K8" s="152">
        <f t="shared" si="0"/>
        <v>16.015624999999996</v>
      </c>
      <c r="L8" s="110" t="e">
        <f>IF($E8="","",IF($F8="ชาย",IF(K8&lt;=VLOOKUP(H8,เกณฑ์ดัชนีมวลกาย!$A$5:$U$19,3,FALSE),"ผอมมาก",IF(K8&lt;=VLOOKUP(H8,เกณฑ์ดัชนีมวลกาย!$A$5:$U$19,5,FALSE),"ผอม",IF(K8&lt;=VLOOKUP(H8,เกณฑ์ดัชนีมวลกาย!$A$5:$U$19,7,FALSE),"สมส่วน",IF(K8&lt;=VLOOKUP(H8,เกณฑ์ดัชนีมวลกาย!$A$5:$U$19,9,FALSE),"ท้วม","อ้วน")))),IF(K8&lt;=VLOOKUP(H8,เกณฑ์ดัชนีมวลกาย!$A$5:$U$19,13,FALSE),"ผอมมาก",IF(K8&lt;=VLOOKUP(H8,เกณฑ์ดัชนีมวลกาย!$A$5:$U$19,15,FALSE),"ผอม",IF(K8&lt;=VLOOKUP(H8,เกณฑ์ดัชนีมวลกาย!$A$5:$U$19,17,FALSE),"สมส่วน",IF(K8&lt;=VLOOKUP(H8,เกณฑ์ดัชนีมวลกาย!$A$5:$U$19,19,FALSE),"ท้วม","อ้วน"))))))</f>
        <v>#N/A</v>
      </c>
      <c r="M8" s="110" t="e">
        <f>IF($E8="","",IF($F8="ชาย",IF(J8&lt;=VLOOKUP(H8,เกณฑ์ความสูง!$A$5:$U$19,3,FALSE),"เตี้ย",IF(J8&lt;=VLOOKUP(H8,เกณฑ์ความสูง!$A$5:$U$19,5,FALSE),"ค่อนข้างเตี้ย",IF(J8&lt;=VLOOKUP(H8,เกณฑ์ความสูง!$A$5:$U$19,7,FALSE),"ส่วนสูงตามเกณฑ์",IF(J8&lt;=VLOOKUP(H8,เกณฑ์ความสูง!$A$5:$U$19,9,FALSE),"ค่อนข้างสูง","สูง")))),IF(J8&lt;=VLOOKUP(H8,เกณฑ์ความสูง!$A$5:$U$19,13,FALSE),"เตี้ย",IF(J8&lt;=VLOOKUP(H8,เกณฑ์ความสูง!$A$5:$U$19,15,FALSE),"ค่อนข้างเตี้ย",IF(J8&lt;=VLOOKUP(H8,เกณฑ์ความสูง!$A$5:$U$19,17,FALSE),"ส่วนสูงตามเกณฑ์",IF(J8&lt;=VLOOKUP(H8,เกณฑ์ความสูง!$A$5:$U$19,19,FALSE),"ค่อนข้างสูง","สูง"))))))</f>
        <v>#N/A</v>
      </c>
      <c r="N8" s="83">
        <v>242462</v>
      </c>
      <c r="O8" s="110">
        <f>IF($E8="","",IF(N8="","",DATEDIF(ข้อมูลนักเรียน!$N6,N8,"Y")))</f>
        <v>663</v>
      </c>
      <c r="P8" s="111">
        <v>41</v>
      </c>
      <c r="Q8" s="111">
        <v>160</v>
      </c>
      <c r="R8" s="152">
        <f t="shared" si="1"/>
        <v>16.015624999999996</v>
      </c>
      <c r="S8" s="110" t="e">
        <f>IF($E8="","",IF($F8="ชาย",IF(R8&lt;=VLOOKUP(O8,เกณฑ์ดัชนีมวลกาย!$A$5:$U$19,3,FALSE),"ผอมมาก",IF(R8&lt;=VLOOKUP(O8,เกณฑ์ดัชนีมวลกาย!$A$5:$U$19,5,FALSE),"ผอม",IF(R8&lt;=VLOOKUP(O8,เกณฑ์ดัชนีมวลกาย!$A$5:$U$19,7,FALSE),"สมส่วน",IF(R8&lt;=VLOOKUP(O8,เกณฑ์ดัชนีมวลกาย!$A$5:$U$19,9,FALSE),"ท้วม","อ้วน")))),IF(R8&lt;=VLOOKUP(O8,เกณฑ์ดัชนีมวลกาย!$A$5:$U$19,13,FALSE),"ผอมมาก",IF(R8&lt;=VLOOKUP(O8,เกณฑ์ดัชนีมวลกาย!$A$5:$U$19,15,FALSE),"ผอม",IF(R8&lt;=VLOOKUP(O8,เกณฑ์ดัชนีมวลกาย!$A$5:$U$19,17,FALSE),"สมส่วน",IF(R8&lt;=VLOOKUP(O8,เกณฑ์ดัชนีมวลกาย!$A$5:$U$19,19,FALSE),"ท้วม","อ้วน"))))))</f>
        <v>#N/A</v>
      </c>
      <c r="T8" s="110" t="e">
        <f>IF($E8="","",IF($F8="ชาย",IF(Q8&lt;=VLOOKUP(O8,เกณฑ์ความสูง!$A$5:$U$19,3,FALSE),"เตี้ย",IF(Q8&lt;=VLOOKUP(O8,เกณฑ์ความสูง!$A$5:$U$19,5,FALSE),"ค่อนข้างเตี้ย",IF(Q8&lt;=VLOOKUP(O8,เกณฑ์ความสูง!$A$5:$U$19,7,FALSE),"ส่วนสูงตามเกณฑ์",IF(Q8&lt;=VLOOKUP(O8,เกณฑ์ความสูง!$A$5:$U$19,9,FALSE),"ค่อนข้างสูง","สูง")))),IF(Q8&lt;=VLOOKUP(O8,เกณฑ์ความสูง!$A$5:$U$19,13,FALSE),"เตี้ย",IF(Q8&lt;=VLOOKUP(O8,เกณฑ์ความสูง!$A$5:$U$19,15,FALSE),"ค่อนข้างเตี้ย",IF(Q8&lt;=VLOOKUP(O8,เกณฑ์ความสูง!$A$5:$U$19,17,FALSE),"ส่วนสูงตามเกณฑ์",IF(Q8&lt;=VLOOKUP(O8,เกณฑ์ความสูง!$A$5:$U$19,19,FALSE),"ค่อนข้างสูง","สูง"))))))</f>
        <v>#N/A</v>
      </c>
      <c r="U8" s="83"/>
      <c r="V8" s="110" t="str">
        <f>IF($E8="","",IF(U8="","",DATEDIF(ข้อมูลนักเรียน!$N6,U8,"Y")))</f>
        <v/>
      </c>
      <c r="W8" s="111"/>
      <c r="X8" s="111"/>
      <c r="Y8" s="152" t="e">
        <f t="shared" si="2"/>
        <v>#DIV/0!</v>
      </c>
      <c r="Z8" s="110" t="e">
        <f>IF($E8="","",IF($F8="ชาย",IF(Y8&lt;=VLOOKUP(V8,เกณฑ์ดัชนีมวลกาย!$A$5:$U$19,3,FALSE),"ผอมมาก",IF(Y8&lt;=VLOOKUP(V8,เกณฑ์ดัชนีมวลกาย!$A$5:$U$19,5,FALSE),"ผอม",IF(Y8&lt;=VLOOKUP(V8,เกณฑ์ดัชนีมวลกาย!$A$5:$U$19,7,FALSE),"สมส่วน",IF(Y8&lt;=VLOOKUP(V8,เกณฑ์ดัชนีมวลกาย!$A$5:$U$19,9,FALSE),"ท้วม","อ้วน")))),IF(Y8&lt;=VLOOKUP(V8,เกณฑ์ดัชนีมวลกาย!$A$5:$U$19,13,FALSE),"ผอมมาก",IF(Y8&lt;=VLOOKUP(V8,เกณฑ์ดัชนีมวลกาย!$A$5:$U$19,15,FALSE),"ผอม",IF(Y8&lt;=VLOOKUP(V8,เกณฑ์ดัชนีมวลกาย!$A$5:$U$19,17,FALSE),"สมส่วน",IF(Y8&lt;=VLOOKUP(V8,เกณฑ์ดัชนีมวลกาย!$A$5:$U$19,19,FALSE),"ท้วม","อ้วน"))))))</f>
        <v>#DIV/0!</v>
      </c>
      <c r="AA8" s="110" t="e">
        <f>IF($E8="","",IF($F8="ชาย",IF(X8&lt;=VLOOKUP(V8,เกณฑ์ความสูง!$A$5:$U$19,3,FALSE),"เตี้ย",IF(X8&lt;=VLOOKUP(V8,เกณฑ์ความสูง!$A$5:$U$19,5,FALSE),"ค่อนข้างเตี้ย",IF(X8&lt;=VLOOKUP(V8,เกณฑ์ความสูง!$A$5:$U$19,7,FALSE),"ส่วนสูงตามเกณฑ์",IF(X8&lt;=VLOOKUP(V8,เกณฑ์ความสูง!$A$5:$U$19,9,FALSE),"ค่อนข้างสูง","สูง")))),IF(X8&lt;=VLOOKUP(V8,เกณฑ์ความสูง!$A$5:$U$19,13,FALSE),"เตี้ย",IF(X8&lt;=VLOOKUP(V8,เกณฑ์ความสูง!$A$5:$U$19,15,FALSE),"ค่อนข้างเตี้ย",IF(X8&lt;=VLOOKUP(V8,เกณฑ์ความสูง!$A$5:$U$19,17,FALSE),"ส่วนสูงตามเกณฑ์",IF(X8&lt;=VLOOKUP(V8,เกณฑ์ความสูง!$A$5:$U$19,19,FALSE),"ค่อนข้างสูง","สูง"))))))</f>
        <v>#N/A</v>
      </c>
      <c r="AB8" s="83"/>
      <c r="AC8" s="110" t="str">
        <f>IF($E8="","",IF(AB8="","",DATEDIF(ข้อมูลนักเรียน!$N6,AB8,"Y")))</f>
        <v/>
      </c>
      <c r="AD8" s="111"/>
      <c r="AE8" s="111"/>
      <c r="AF8" s="152" t="e">
        <f t="shared" si="3"/>
        <v>#DIV/0!</v>
      </c>
      <c r="AG8" s="110" t="e">
        <f>IF($E8="","",IF($F8="ชาย",IF(AF8&lt;=VLOOKUP(AC8,เกณฑ์ดัชนีมวลกาย!$A$5:$U$19,3,FALSE),"ผอมมาก",IF(AF8&lt;=VLOOKUP(AC8,เกณฑ์ดัชนีมวลกาย!$A$5:$U$19,5,FALSE),"ผอม",IF(AF8&lt;=VLOOKUP(AC8,เกณฑ์ดัชนีมวลกาย!$A$5:$U$19,7,FALSE),"สมส่วน",IF(AF8&lt;=VLOOKUP(AC8,เกณฑ์ดัชนีมวลกาย!$A$5:$U$19,9,FALSE),"ท้วม","อ้วน")))),IF(AF8&lt;=VLOOKUP(AC8,เกณฑ์ดัชนีมวลกาย!$A$5:$U$19,13,FALSE),"ผอมมาก",IF(AF8&lt;=VLOOKUP(AC8,เกณฑ์ดัชนีมวลกาย!$A$5:$U$19,15,FALSE),"ผอม",IF(AF8&lt;=VLOOKUP(AC8,เกณฑ์ดัชนีมวลกาย!$A$5:$U$19,17,FALSE),"สมส่วน",IF(AF8&lt;=VLOOKUP(AC8,เกณฑ์ดัชนีมวลกาย!$A$5:$U$19,19,FALSE),"ท้วม","อ้วน"))))))</f>
        <v>#DIV/0!</v>
      </c>
      <c r="AH8" s="110" t="e">
        <f>IF($E8="","",IF($F8="ชาย",IF(AE8&lt;=VLOOKUP(AC8,เกณฑ์ความสูง!$A$5:$U$19,3,FALSE),"เตี้ย",IF(AE8&lt;=VLOOKUP(AC8,เกณฑ์ความสูง!$A$5:$U$19,5,FALSE),"ค่อนข้างเตี้ย",IF(AE8&lt;=VLOOKUP(AC8,เกณฑ์ความสูง!$A$5:$U$19,7,FALSE),"ส่วนสูงตามเกณฑ์",IF(AE8&lt;=VLOOKUP(AC8,เกณฑ์ความสูง!$A$5:$U$19,9,FALSE),"ค่อนข้างสูง","สูง")))),IF(AE8&lt;=VLOOKUP(AC8,เกณฑ์ความสูง!$A$5:$U$19,13,FALSE),"เตี้ย",IF(AE8&lt;=VLOOKUP(AC8,เกณฑ์ความสูง!$A$5:$U$19,15,FALSE),"ค่อนข้างเตี้ย",IF(AE8&lt;=VLOOKUP(AC8,เกณฑ์ความสูง!$A$5:$U$19,17,FALSE),"ส่วนสูงตามเกณฑ์",IF(AE8&lt;=VLOOKUP(AC8,เกณฑ์ความสูง!$A$5:$U$19,19,FALSE),"ค่อนข้างสูง","สูง"))))))</f>
        <v>#N/A</v>
      </c>
    </row>
    <row r="9" spans="1:34" ht="19.8">
      <c r="A9" s="36"/>
      <c r="B9" s="36"/>
      <c r="C9" s="36"/>
      <c r="D9" s="107">
        <f>ข้อมูลนักเรียน!D7</f>
        <v>5</v>
      </c>
      <c r="E9" s="108" t="str">
        <f>IF(ข้อมูลนักเรียน!H7="","",ข้อมูลนักเรียน!G7&amp;ข้อมูลนักเรียน!H7&amp; "  " &amp; ข้อมูลนักเรียน!I7)</f>
        <v>เด็กชายวีระ  ชมครุฑ</v>
      </c>
      <c r="F9" s="109" t="str">
        <f>IF(ข้อมูลนักเรียน!J7="","",ข้อมูลนักเรียน!J7)</f>
        <v>ชาย</v>
      </c>
      <c r="G9" s="83">
        <v>242339</v>
      </c>
      <c r="H9" s="110">
        <f>IF($E9="","",IF(G9="","",DATEDIF(ข้อมูลนักเรียน!$N7,G9,"Y")))</f>
        <v>663</v>
      </c>
      <c r="I9" s="111">
        <v>50</v>
      </c>
      <c r="J9" s="111">
        <v>151</v>
      </c>
      <c r="K9" s="152">
        <f t="shared" si="0"/>
        <v>21.928862769176792</v>
      </c>
      <c r="L9" s="110" t="e">
        <f>IF($E9="","",IF($F9="ชาย",IF(K9&lt;=VLOOKUP(H9,เกณฑ์ดัชนีมวลกาย!$A$5:$U$19,3,FALSE),"ผอมมาก",IF(K9&lt;=VLOOKUP(H9,เกณฑ์ดัชนีมวลกาย!$A$5:$U$19,5,FALSE),"ผอม",IF(K9&lt;=VLOOKUP(H9,เกณฑ์ดัชนีมวลกาย!$A$5:$U$19,7,FALSE),"สมส่วน",IF(K9&lt;=VLOOKUP(H9,เกณฑ์ดัชนีมวลกาย!$A$5:$U$19,9,FALSE),"ท้วม","อ้วน")))),IF(K9&lt;=VLOOKUP(H9,เกณฑ์ดัชนีมวลกาย!$A$5:$U$19,13,FALSE),"ผอมมาก",IF(K9&lt;=VLOOKUP(H9,เกณฑ์ดัชนีมวลกาย!$A$5:$U$19,15,FALSE),"ผอม",IF(K9&lt;=VLOOKUP(H9,เกณฑ์ดัชนีมวลกาย!$A$5:$U$19,17,FALSE),"สมส่วน",IF(K9&lt;=VLOOKUP(H9,เกณฑ์ดัชนีมวลกาย!$A$5:$U$19,19,FALSE),"ท้วม","อ้วน"))))))</f>
        <v>#N/A</v>
      </c>
      <c r="M9" s="110" t="e">
        <f>IF($E9="","",IF($F9="ชาย",IF(J9&lt;=VLOOKUP(H9,เกณฑ์ความสูง!$A$5:$U$19,3,FALSE),"เตี้ย",IF(J9&lt;=VLOOKUP(H9,เกณฑ์ความสูง!$A$5:$U$19,5,FALSE),"ค่อนข้างเตี้ย",IF(J9&lt;=VLOOKUP(H9,เกณฑ์ความสูง!$A$5:$U$19,7,FALSE),"ส่วนสูงตามเกณฑ์",IF(J9&lt;=VLOOKUP(H9,เกณฑ์ความสูง!$A$5:$U$19,9,FALSE),"ค่อนข้างสูง","สูง")))),IF(J9&lt;=VLOOKUP(H9,เกณฑ์ความสูง!$A$5:$U$19,13,FALSE),"เตี้ย",IF(J9&lt;=VLOOKUP(H9,เกณฑ์ความสูง!$A$5:$U$19,15,FALSE),"ค่อนข้างเตี้ย",IF(J9&lt;=VLOOKUP(H9,เกณฑ์ความสูง!$A$5:$U$19,17,FALSE),"ส่วนสูงตามเกณฑ์",IF(J9&lt;=VLOOKUP(H9,เกณฑ์ความสูง!$A$5:$U$19,19,FALSE),"ค่อนข้างสูง","สูง"))))))</f>
        <v>#N/A</v>
      </c>
      <c r="N9" s="83">
        <v>242462</v>
      </c>
      <c r="O9" s="110">
        <f>IF($E9="","",IF(N9="","",DATEDIF(ข้อมูลนักเรียน!$N7,N9,"Y")))</f>
        <v>663</v>
      </c>
      <c r="P9" s="111">
        <v>40</v>
      </c>
      <c r="Q9" s="111">
        <v>150</v>
      </c>
      <c r="R9" s="152">
        <f t="shared" si="1"/>
        <v>17.777777777777779</v>
      </c>
      <c r="S9" s="110" t="e">
        <f>IF($E9="","",IF($F9="ชาย",IF(R9&lt;=VLOOKUP(O9,เกณฑ์ดัชนีมวลกาย!$A$5:$U$19,3,FALSE),"ผอมมาก",IF(R9&lt;=VLOOKUP(O9,เกณฑ์ดัชนีมวลกาย!$A$5:$U$19,5,FALSE),"ผอม",IF(R9&lt;=VLOOKUP(O9,เกณฑ์ดัชนีมวลกาย!$A$5:$U$19,7,FALSE),"สมส่วน",IF(R9&lt;=VLOOKUP(O9,เกณฑ์ดัชนีมวลกาย!$A$5:$U$19,9,FALSE),"ท้วม","อ้วน")))),IF(R9&lt;=VLOOKUP(O9,เกณฑ์ดัชนีมวลกาย!$A$5:$U$19,13,FALSE),"ผอมมาก",IF(R9&lt;=VLOOKUP(O9,เกณฑ์ดัชนีมวลกาย!$A$5:$U$19,15,FALSE),"ผอม",IF(R9&lt;=VLOOKUP(O9,เกณฑ์ดัชนีมวลกาย!$A$5:$U$19,17,FALSE),"สมส่วน",IF(R9&lt;=VLOOKUP(O9,เกณฑ์ดัชนีมวลกาย!$A$5:$U$19,19,FALSE),"ท้วม","อ้วน"))))))</f>
        <v>#N/A</v>
      </c>
      <c r="T9" s="110" t="e">
        <f>IF($E9="","",IF($F9="ชาย",IF(Q9&lt;=VLOOKUP(O9,เกณฑ์ความสูง!$A$5:$U$19,3,FALSE),"เตี้ย",IF(Q9&lt;=VLOOKUP(O9,เกณฑ์ความสูง!$A$5:$U$19,5,FALSE),"ค่อนข้างเตี้ย",IF(Q9&lt;=VLOOKUP(O9,เกณฑ์ความสูง!$A$5:$U$19,7,FALSE),"ส่วนสูงตามเกณฑ์",IF(Q9&lt;=VLOOKUP(O9,เกณฑ์ความสูง!$A$5:$U$19,9,FALSE),"ค่อนข้างสูง","สูง")))),IF(Q9&lt;=VLOOKUP(O9,เกณฑ์ความสูง!$A$5:$U$19,13,FALSE),"เตี้ย",IF(Q9&lt;=VLOOKUP(O9,เกณฑ์ความสูง!$A$5:$U$19,15,FALSE),"ค่อนข้างเตี้ย",IF(Q9&lt;=VLOOKUP(O9,เกณฑ์ความสูง!$A$5:$U$19,17,FALSE),"ส่วนสูงตามเกณฑ์",IF(Q9&lt;=VLOOKUP(O9,เกณฑ์ความสูง!$A$5:$U$19,19,FALSE),"ค่อนข้างสูง","สูง"))))))</f>
        <v>#N/A</v>
      </c>
      <c r="U9" s="83"/>
      <c r="V9" s="110" t="str">
        <f>IF($E9="","",IF(U9="","",DATEDIF(ข้อมูลนักเรียน!$N7,U9,"Y")))</f>
        <v/>
      </c>
      <c r="W9" s="111"/>
      <c r="X9" s="111"/>
      <c r="Y9" s="152" t="e">
        <f t="shared" si="2"/>
        <v>#DIV/0!</v>
      </c>
      <c r="Z9" s="110" t="e">
        <f>IF($E9="","",IF($F9="ชาย",IF(Y9&lt;=VLOOKUP(V9,เกณฑ์ดัชนีมวลกาย!$A$5:$U$19,3,FALSE),"ผอมมาก",IF(Y9&lt;=VLOOKUP(V9,เกณฑ์ดัชนีมวลกาย!$A$5:$U$19,5,FALSE),"ผอม",IF(Y9&lt;=VLOOKUP(V9,เกณฑ์ดัชนีมวลกาย!$A$5:$U$19,7,FALSE),"สมส่วน",IF(Y9&lt;=VLOOKUP(V9,เกณฑ์ดัชนีมวลกาย!$A$5:$U$19,9,FALSE),"ท้วม","อ้วน")))),IF(Y9&lt;=VLOOKUP(V9,เกณฑ์ดัชนีมวลกาย!$A$5:$U$19,13,FALSE),"ผอมมาก",IF(Y9&lt;=VLOOKUP(V9,เกณฑ์ดัชนีมวลกาย!$A$5:$U$19,15,FALSE),"ผอม",IF(Y9&lt;=VLOOKUP(V9,เกณฑ์ดัชนีมวลกาย!$A$5:$U$19,17,FALSE),"สมส่วน",IF(Y9&lt;=VLOOKUP(V9,เกณฑ์ดัชนีมวลกาย!$A$5:$U$19,19,FALSE),"ท้วม","อ้วน"))))))</f>
        <v>#DIV/0!</v>
      </c>
      <c r="AA9" s="110" t="e">
        <f>IF($E9="","",IF($F9="ชาย",IF(X9&lt;=VLOOKUP(V9,เกณฑ์ความสูง!$A$5:$U$19,3,FALSE),"เตี้ย",IF(X9&lt;=VLOOKUP(V9,เกณฑ์ความสูง!$A$5:$U$19,5,FALSE),"ค่อนข้างเตี้ย",IF(X9&lt;=VLOOKUP(V9,เกณฑ์ความสูง!$A$5:$U$19,7,FALSE),"ส่วนสูงตามเกณฑ์",IF(X9&lt;=VLOOKUP(V9,เกณฑ์ความสูง!$A$5:$U$19,9,FALSE),"ค่อนข้างสูง","สูง")))),IF(X9&lt;=VLOOKUP(V9,เกณฑ์ความสูง!$A$5:$U$19,13,FALSE),"เตี้ย",IF(X9&lt;=VLOOKUP(V9,เกณฑ์ความสูง!$A$5:$U$19,15,FALSE),"ค่อนข้างเตี้ย",IF(X9&lt;=VLOOKUP(V9,เกณฑ์ความสูง!$A$5:$U$19,17,FALSE),"ส่วนสูงตามเกณฑ์",IF(X9&lt;=VLOOKUP(V9,เกณฑ์ความสูง!$A$5:$U$19,19,FALSE),"ค่อนข้างสูง","สูง"))))))</f>
        <v>#N/A</v>
      </c>
      <c r="AB9" s="83"/>
      <c r="AC9" s="110" t="str">
        <f>IF($E9="","",IF(AB9="","",DATEDIF(ข้อมูลนักเรียน!$N7,AB9,"Y")))</f>
        <v/>
      </c>
      <c r="AD9" s="111"/>
      <c r="AE9" s="111"/>
      <c r="AF9" s="152" t="e">
        <f t="shared" si="3"/>
        <v>#DIV/0!</v>
      </c>
      <c r="AG9" s="110" t="e">
        <f>IF($E9="","",IF($F9="ชาย",IF(AF9&lt;=VLOOKUP(AC9,เกณฑ์ดัชนีมวลกาย!$A$5:$U$19,3,FALSE),"ผอมมาก",IF(AF9&lt;=VLOOKUP(AC9,เกณฑ์ดัชนีมวลกาย!$A$5:$U$19,5,FALSE),"ผอม",IF(AF9&lt;=VLOOKUP(AC9,เกณฑ์ดัชนีมวลกาย!$A$5:$U$19,7,FALSE),"สมส่วน",IF(AF9&lt;=VLOOKUP(AC9,เกณฑ์ดัชนีมวลกาย!$A$5:$U$19,9,FALSE),"ท้วม","อ้วน")))),IF(AF9&lt;=VLOOKUP(AC9,เกณฑ์ดัชนีมวลกาย!$A$5:$U$19,13,FALSE),"ผอมมาก",IF(AF9&lt;=VLOOKUP(AC9,เกณฑ์ดัชนีมวลกาย!$A$5:$U$19,15,FALSE),"ผอม",IF(AF9&lt;=VLOOKUP(AC9,เกณฑ์ดัชนีมวลกาย!$A$5:$U$19,17,FALSE),"สมส่วน",IF(AF9&lt;=VLOOKUP(AC9,เกณฑ์ดัชนีมวลกาย!$A$5:$U$19,19,FALSE),"ท้วม","อ้วน"))))))</f>
        <v>#DIV/0!</v>
      </c>
      <c r="AH9" s="110" t="e">
        <f>IF($E9="","",IF($F9="ชาย",IF(AE9&lt;=VLOOKUP(AC9,เกณฑ์ความสูง!$A$5:$U$19,3,FALSE),"เตี้ย",IF(AE9&lt;=VLOOKUP(AC9,เกณฑ์ความสูง!$A$5:$U$19,5,FALSE),"ค่อนข้างเตี้ย",IF(AE9&lt;=VLOOKUP(AC9,เกณฑ์ความสูง!$A$5:$U$19,7,FALSE),"ส่วนสูงตามเกณฑ์",IF(AE9&lt;=VLOOKUP(AC9,เกณฑ์ความสูง!$A$5:$U$19,9,FALSE),"ค่อนข้างสูง","สูง")))),IF(AE9&lt;=VLOOKUP(AC9,เกณฑ์ความสูง!$A$5:$U$19,13,FALSE),"เตี้ย",IF(AE9&lt;=VLOOKUP(AC9,เกณฑ์ความสูง!$A$5:$U$19,15,FALSE),"ค่อนข้างเตี้ย",IF(AE9&lt;=VLOOKUP(AC9,เกณฑ์ความสูง!$A$5:$U$19,17,FALSE),"ส่วนสูงตามเกณฑ์",IF(AE9&lt;=VLOOKUP(AC9,เกณฑ์ความสูง!$A$5:$U$19,19,FALSE),"ค่อนข้างสูง","สูง"))))))</f>
        <v>#N/A</v>
      </c>
    </row>
    <row r="10" spans="1:34" ht="19.8">
      <c r="A10" s="36"/>
      <c r="B10" s="36"/>
      <c r="C10" s="36"/>
      <c r="D10" s="107">
        <f>ข้อมูลนักเรียน!D8</f>
        <v>6</v>
      </c>
      <c r="E10" s="108" t="str">
        <f>IF(ข้อมูลนักเรียน!H8="","",ข้อมูลนักเรียน!G8&amp;ข้อมูลนักเรียน!H8&amp; "  " &amp; ข้อมูลนักเรียน!I8)</f>
        <v>เด็กชายณพรรนพ  ขัดชมา</v>
      </c>
      <c r="F10" s="109" t="str">
        <f>IF(ข้อมูลนักเรียน!J8="","",ข้อมูลนักเรียน!J8)</f>
        <v>ชาย</v>
      </c>
      <c r="G10" s="83">
        <v>242339</v>
      </c>
      <c r="H10" s="110">
        <f>IF($E10="","",IF(G10="","",DATEDIF(ข้อมูลนักเรียน!$N8,G10,"Y")))</f>
        <v>663</v>
      </c>
      <c r="I10" s="111">
        <v>51</v>
      </c>
      <c r="J10" s="111">
        <v>158</v>
      </c>
      <c r="K10" s="152">
        <f t="shared" si="0"/>
        <v>20.429418362441915</v>
      </c>
      <c r="L10" s="110" t="e">
        <f>IF($E10="","",IF($F10="ชาย",IF(K10&lt;=VLOOKUP(H10,เกณฑ์ดัชนีมวลกาย!$A$5:$U$19,3,FALSE),"ผอมมาก",IF(K10&lt;=VLOOKUP(H10,เกณฑ์ดัชนีมวลกาย!$A$5:$U$19,5,FALSE),"ผอม",IF(K10&lt;=VLOOKUP(H10,เกณฑ์ดัชนีมวลกาย!$A$5:$U$19,7,FALSE),"สมส่วน",IF(K10&lt;=VLOOKUP(H10,เกณฑ์ดัชนีมวลกาย!$A$5:$U$19,9,FALSE),"ท้วม","อ้วน")))),IF(K10&lt;=VLOOKUP(H10,เกณฑ์ดัชนีมวลกาย!$A$5:$U$19,13,FALSE),"ผอมมาก",IF(K10&lt;=VLOOKUP(H10,เกณฑ์ดัชนีมวลกาย!$A$5:$U$19,15,FALSE),"ผอม",IF(K10&lt;=VLOOKUP(H10,เกณฑ์ดัชนีมวลกาย!$A$5:$U$19,17,FALSE),"สมส่วน",IF(K10&lt;=VLOOKUP(H10,เกณฑ์ดัชนีมวลกาย!$A$5:$U$19,19,FALSE),"ท้วม","อ้วน"))))))</f>
        <v>#N/A</v>
      </c>
      <c r="M10" s="110" t="e">
        <f>IF($E10="","",IF($F10="ชาย",IF(J10&lt;=VLOOKUP(H10,เกณฑ์ความสูง!$A$5:$U$19,3,FALSE),"เตี้ย",IF(J10&lt;=VLOOKUP(H10,เกณฑ์ความสูง!$A$5:$U$19,5,FALSE),"ค่อนข้างเตี้ย",IF(J10&lt;=VLOOKUP(H10,เกณฑ์ความสูง!$A$5:$U$19,7,FALSE),"ส่วนสูงตามเกณฑ์",IF(J10&lt;=VLOOKUP(H10,เกณฑ์ความสูง!$A$5:$U$19,9,FALSE),"ค่อนข้างสูง","สูง")))),IF(J10&lt;=VLOOKUP(H10,เกณฑ์ความสูง!$A$5:$U$19,13,FALSE),"เตี้ย",IF(J10&lt;=VLOOKUP(H10,เกณฑ์ความสูง!$A$5:$U$19,15,FALSE),"ค่อนข้างเตี้ย",IF(J10&lt;=VLOOKUP(H10,เกณฑ์ความสูง!$A$5:$U$19,17,FALSE),"ส่วนสูงตามเกณฑ์",IF(J10&lt;=VLOOKUP(H10,เกณฑ์ความสูง!$A$5:$U$19,19,FALSE),"ค่อนข้างสูง","สูง"))))))</f>
        <v>#N/A</v>
      </c>
      <c r="N10" s="83">
        <v>242462</v>
      </c>
      <c r="O10" s="110">
        <f>IF($E10="","",IF(N10="","",DATEDIF(ข้อมูลนักเรียน!$N8,N10,"Y")))</f>
        <v>663</v>
      </c>
      <c r="P10" s="111">
        <v>51</v>
      </c>
      <c r="Q10" s="111">
        <v>159</v>
      </c>
      <c r="R10" s="152">
        <f t="shared" si="1"/>
        <v>20.173252640322769</v>
      </c>
      <c r="S10" s="110" t="e">
        <f>IF($E10="","",IF($F10="ชาย",IF(R10&lt;=VLOOKUP(O10,เกณฑ์ดัชนีมวลกาย!$A$5:$U$19,3,FALSE),"ผอมมาก",IF(R10&lt;=VLOOKUP(O10,เกณฑ์ดัชนีมวลกาย!$A$5:$U$19,5,FALSE),"ผอม",IF(R10&lt;=VLOOKUP(O10,เกณฑ์ดัชนีมวลกาย!$A$5:$U$19,7,FALSE),"สมส่วน",IF(R10&lt;=VLOOKUP(O10,เกณฑ์ดัชนีมวลกาย!$A$5:$U$19,9,FALSE),"ท้วม","อ้วน")))),IF(R10&lt;=VLOOKUP(O10,เกณฑ์ดัชนีมวลกาย!$A$5:$U$19,13,FALSE),"ผอมมาก",IF(R10&lt;=VLOOKUP(O10,เกณฑ์ดัชนีมวลกาย!$A$5:$U$19,15,FALSE),"ผอม",IF(R10&lt;=VLOOKUP(O10,เกณฑ์ดัชนีมวลกาย!$A$5:$U$19,17,FALSE),"สมส่วน",IF(R10&lt;=VLOOKUP(O10,เกณฑ์ดัชนีมวลกาย!$A$5:$U$19,19,FALSE),"ท้วม","อ้วน"))))))</f>
        <v>#N/A</v>
      </c>
      <c r="T10" s="110" t="e">
        <f>IF($E10="","",IF($F10="ชาย",IF(Q10&lt;=VLOOKUP(O10,เกณฑ์ความสูง!$A$5:$U$19,3,FALSE),"เตี้ย",IF(Q10&lt;=VLOOKUP(O10,เกณฑ์ความสูง!$A$5:$U$19,5,FALSE),"ค่อนข้างเตี้ย",IF(Q10&lt;=VLOOKUP(O10,เกณฑ์ความสูง!$A$5:$U$19,7,FALSE),"ส่วนสูงตามเกณฑ์",IF(Q10&lt;=VLOOKUP(O10,เกณฑ์ความสูง!$A$5:$U$19,9,FALSE),"ค่อนข้างสูง","สูง")))),IF(Q10&lt;=VLOOKUP(O10,เกณฑ์ความสูง!$A$5:$U$19,13,FALSE),"เตี้ย",IF(Q10&lt;=VLOOKUP(O10,เกณฑ์ความสูง!$A$5:$U$19,15,FALSE),"ค่อนข้างเตี้ย",IF(Q10&lt;=VLOOKUP(O10,เกณฑ์ความสูง!$A$5:$U$19,17,FALSE),"ส่วนสูงตามเกณฑ์",IF(Q10&lt;=VLOOKUP(O10,เกณฑ์ความสูง!$A$5:$U$19,19,FALSE),"ค่อนข้างสูง","สูง"))))))</f>
        <v>#N/A</v>
      </c>
      <c r="U10" s="83"/>
      <c r="V10" s="110" t="str">
        <f>IF($E10="","",IF(U10="","",DATEDIF(ข้อมูลนักเรียน!$N8,U10,"Y")))</f>
        <v/>
      </c>
      <c r="W10" s="111"/>
      <c r="X10" s="111"/>
      <c r="Y10" s="152" t="e">
        <f t="shared" si="2"/>
        <v>#DIV/0!</v>
      </c>
      <c r="Z10" s="110" t="e">
        <f>IF($E10="","",IF($F10="ชาย",IF(Y10&lt;=VLOOKUP(V10,เกณฑ์ดัชนีมวลกาย!$A$5:$U$19,3,FALSE),"ผอมมาก",IF(Y10&lt;=VLOOKUP(V10,เกณฑ์ดัชนีมวลกาย!$A$5:$U$19,5,FALSE),"ผอม",IF(Y10&lt;=VLOOKUP(V10,เกณฑ์ดัชนีมวลกาย!$A$5:$U$19,7,FALSE),"สมส่วน",IF(Y10&lt;=VLOOKUP(V10,เกณฑ์ดัชนีมวลกาย!$A$5:$U$19,9,FALSE),"ท้วม","อ้วน")))),IF(Y10&lt;=VLOOKUP(V10,เกณฑ์ดัชนีมวลกาย!$A$5:$U$19,13,FALSE),"ผอมมาก",IF(Y10&lt;=VLOOKUP(V10,เกณฑ์ดัชนีมวลกาย!$A$5:$U$19,15,FALSE),"ผอม",IF(Y10&lt;=VLOOKUP(V10,เกณฑ์ดัชนีมวลกาย!$A$5:$U$19,17,FALSE),"สมส่วน",IF(Y10&lt;=VLOOKUP(V10,เกณฑ์ดัชนีมวลกาย!$A$5:$U$19,19,FALSE),"ท้วม","อ้วน"))))))</f>
        <v>#DIV/0!</v>
      </c>
      <c r="AA10" s="110" t="e">
        <f>IF($E10="","",IF($F10="ชาย",IF(X10&lt;=VLOOKUP(V10,เกณฑ์ความสูง!$A$5:$U$19,3,FALSE),"เตี้ย",IF(X10&lt;=VLOOKUP(V10,เกณฑ์ความสูง!$A$5:$U$19,5,FALSE),"ค่อนข้างเตี้ย",IF(X10&lt;=VLOOKUP(V10,เกณฑ์ความสูง!$A$5:$U$19,7,FALSE),"ส่วนสูงตามเกณฑ์",IF(X10&lt;=VLOOKUP(V10,เกณฑ์ความสูง!$A$5:$U$19,9,FALSE),"ค่อนข้างสูง","สูง")))),IF(X10&lt;=VLOOKUP(V10,เกณฑ์ความสูง!$A$5:$U$19,13,FALSE),"เตี้ย",IF(X10&lt;=VLOOKUP(V10,เกณฑ์ความสูง!$A$5:$U$19,15,FALSE),"ค่อนข้างเตี้ย",IF(X10&lt;=VLOOKUP(V10,เกณฑ์ความสูง!$A$5:$U$19,17,FALSE),"ส่วนสูงตามเกณฑ์",IF(X10&lt;=VLOOKUP(V10,เกณฑ์ความสูง!$A$5:$U$19,19,FALSE),"ค่อนข้างสูง","สูง"))))))</f>
        <v>#N/A</v>
      </c>
      <c r="AB10" s="83"/>
      <c r="AC10" s="110" t="str">
        <f>IF($E10="","",IF(AB10="","",DATEDIF(ข้อมูลนักเรียน!$N8,AB10,"Y")))</f>
        <v/>
      </c>
      <c r="AD10" s="111"/>
      <c r="AE10" s="111"/>
      <c r="AF10" s="152" t="e">
        <f t="shared" si="3"/>
        <v>#DIV/0!</v>
      </c>
      <c r="AG10" s="110" t="e">
        <f>IF($E10="","",IF($F10="ชาย",IF(AF10&lt;=VLOOKUP(AC10,เกณฑ์ดัชนีมวลกาย!$A$5:$U$19,3,FALSE),"ผอมมาก",IF(AF10&lt;=VLOOKUP(AC10,เกณฑ์ดัชนีมวลกาย!$A$5:$U$19,5,FALSE),"ผอม",IF(AF10&lt;=VLOOKUP(AC10,เกณฑ์ดัชนีมวลกาย!$A$5:$U$19,7,FALSE),"สมส่วน",IF(AF10&lt;=VLOOKUP(AC10,เกณฑ์ดัชนีมวลกาย!$A$5:$U$19,9,FALSE),"ท้วม","อ้วน")))),IF(AF10&lt;=VLOOKUP(AC10,เกณฑ์ดัชนีมวลกาย!$A$5:$U$19,13,FALSE),"ผอมมาก",IF(AF10&lt;=VLOOKUP(AC10,เกณฑ์ดัชนีมวลกาย!$A$5:$U$19,15,FALSE),"ผอม",IF(AF10&lt;=VLOOKUP(AC10,เกณฑ์ดัชนีมวลกาย!$A$5:$U$19,17,FALSE),"สมส่วน",IF(AF10&lt;=VLOOKUP(AC10,เกณฑ์ดัชนีมวลกาย!$A$5:$U$19,19,FALSE),"ท้วม","อ้วน"))))))</f>
        <v>#DIV/0!</v>
      </c>
      <c r="AH10" s="110" t="e">
        <f>IF($E10="","",IF($F10="ชาย",IF(AE10&lt;=VLOOKUP(AC10,เกณฑ์ความสูง!$A$5:$U$19,3,FALSE),"เตี้ย",IF(AE10&lt;=VLOOKUP(AC10,เกณฑ์ความสูง!$A$5:$U$19,5,FALSE),"ค่อนข้างเตี้ย",IF(AE10&lt;=VLOOKUP(AC10,เกณฑ์ความสูง!$A$5:$U$19,7,FALSE),"ส่วนสูงตามเกณฑ์",IF(AE10&lt;=VLOOKUP(AC10,เกณฑ์ความสูง!$A$5:$U$19,9,FALSE),"ค่อนข้างสูง","สูง")))),IF(AE10&lt;=VLOOKUP(AC10,เกณฑ์ความสูง!$A$5:$U$19,13,FALSE),"เตี้ย",IF(AE10&lt;=VLOOKUP(AC10,เกณฑ์ความสูง!$A$5:$U$19,15,FALSE),"ค่อนข้างเตี้ย",IF(AE10&lt;=VLOOKUP(AC10,เกณฑ์ความสูง!$A$5:$U$19,17,FALSE),"ส่วนสูงตามเกณฑ์",IF(AE10&lt;=VLOOKUP(AC10,เกณฑ์ความสูง!$A$5:$U$19,19,FALSE),"ค่อนข้างสูง","สูง"))))))</f>
        <v>#N/A</v>
      </c>
    </row>
    <row r="11" spans="1:34" ht="19.8">
      <c r="A11" s="36"/>
      <c r="B11" s="36"/>
      <c r="C11" s="36"/>
      <c r="D11" s="107">
        <f>ข้อมูลนักเรียน!D9</f>
        <v>7</v>
      </c>
      <c r="E11" s="108" t="str">
        <f>IF(ข้อมูลนักเรียน!H9="","",ข้อมูลนักเรียน!G9&amp;ข้อมูลนักเรียน!H9&amp; "  " &amp; ข้อมูลนักเรียน!I9)</f>
        <v>เด็กชายพดชรพล  ดีนิล</v>
      </c>
      <c r="F11" s="109" t="str">
        <f>IF(ข้อมูลนักเรียน!J9="","",ข้อมูลนักเรียน!J9)</f>
        <v>ชาย</v>
      </c>
      <c r="G11" s="83">
        <v>242339</v>
      </c>
      <c r="H11" s="110">
        <f>IF($E11="","",IF(G11="","",DATEDIF(ข้อมูลนักเรียน!$N9,G11,"Y")))</f>
        <v>663</v>
      </c>
      <c r="I11" s="111">
        <v>49</v>
      </c>
      <c r="J11" s="111">
        <v>156</v>
      </c>
      <c r="K11" s="152">
        <f t="shared" si="0"/>
        <v>20.134779750164363</v>
      </c>
      <c r="L11" s="110" t="e">
        <f>IF($E11="","",IF($F11="ชาย",IF(K11&lt;=VLOOKUP(H11,เกณฑ์ดัชนีมวลกาย!$A$5:$U$19,3,FALSE),"ผอมมาก",IF(K11&lt;=VLOOKUP(H11,เกณฑ์ดัชนีมวลกาย!$A$5:$U$19,5,FALSE),"ผอม",IF(K11&lt;=VLOOKUP(H11,เกณฑ์ดัชนีมวลกาย!$A$5:$U$19,7,FALSE),"สมส่วน",IF(K11&lt;=VLOOKUP(H11,เกณฑ์ดัชนีมวลกาย!$A$5:$U$19,9,FALSE),"ท้วม","อ้วน")))),IF(K11&lt;=VLOOKUP(H11,เกณฑ์ดัชนีมวลกาย!$A$5:$U$19,13,FALSE),"ผอมมาก",IF(K11&lt;=VLOOKUP(H11,เกณฑ์ดัชนีมวลกาย!$A$5:$U$19,15,FALSE),"ผอม",IF(K11&lt;=VLOOKUP(H11,เกณฑ์ดัชนีมวลกาย!$A$5:$U$19,17,FALSE),"สมส่วน",IF(K11&lt;=VLOOKUP(H11,เกณฑ์ดัชนีมวลกาย!$A$5:$U$19,19,FALSE),"ท้วม","อ้วน"))))))</f>
        <v>#N/A</v>
      </c>
      <c r="M11" s="110" t="e">
        <f>IF($E11="","",IF($F11="ชาย",IF(J11&lt;=VLOOKUP(H11,เกณฑ์ความสูง!$A$5:$U$19,3,FALSE),"เตี้ย",IF(J11&lt;=VLOOKUP(H11,เกณฑ์ความสูง!$A$5:$U$19,5,FALSE),"ค่อนข้างเตี้ย",IF(J11&lt;=VLOOKUP(H11,เกณฑ์ความสูง!$A$5:$U$19,7,FALSE),"ส่วนสูงตามเกณฑ์",IF(J11&lt;=VLOOKUP(H11,เกณฑ์ความสูง!$A$5:$U$19,9,FALSE),"ค่อนข้างสูง","สูง")))),IF(J11&lt;=VLOOKUP(H11,เกณฑ์ความสูง!$A$5:$U$19,13,FALSE),"เตี้ย",IF(J11&lt;=VLOOKUP(H11,เกณฑ์ความสูง!$A$5:$U$19,15,FALSE),"ค่อนข้างเตี้ย",IF(J11&lt;=VLOOKUP(H11,เกณฑ์ความสูง!$A$5:$U$19,17,FALSE),"ส่วนสูงตามเกณฑ์",IF(J11&lt;=VLOOKUP(H11,เกณฑ์ความสูง!$A$5:$U$19,19,FALSE),"ค่อนข้างสูง","สูง"))))))</f>
        <v>#N/A</v>
      </c>
      <c r="N11" s="83">
        <v>242462</v>
      </c>
      <c r="O11" s="110">
        <f>IF($E11="","",IF(N11="","",DATEDIF(ข้อมูลนักเรียน!$N9,N11,"Y")))</f>
        <v>663</v>
      </c>
      <c r="P11" s="111">
        <v>52</v>
      </c>
      <c r="Q11" s="111">
        <v>155</v>
      </c>
      <c r="R11" s="152">
        <f t="shared" si="1"/>
        <v>21.644120707596251</v>
      </c>
      <c r="S11" s="110" t="e">
        <f>IF($E11="","",IF($F11="ชาย",IF(R11&lt;=VLOOKUP(O11,เกณฑ์ดัชนีมวลกาย!$A$5:$U$19,3,FALSE),"ผอมมาก",IF(R11&lt;=VLOOKUP(O11,เกณฑ์ดัชนีมวลกาย!$A$5:$U$19,5,FALSE),"ผอม",IF(R11&lt;=VLOOKUP(O11,เกณฑ์ดัชนีมวลกาย!$A$5:$U$19,7,FALSE),"สมส่วน",IF(R11&lt;=VLOOKUP(O11,เกณฑ์ดัชนีมวลกาย!$A$5:$U$19,9,FALSE),"ท้วม","อ้วน")))),IF(R11&lt;=VLOOKUP(O11,เกณฑ์ดัชนีมวลกาย!$A$5:$U$19,13,FALSE),"ผอมมาก",IF(R11&lt;=VLOOKUP(O11,เกณฑ์ดัชนีมวลกาย!$A$5:$U$19,15,FALSE),"ผอม",IF(R11&lt;=VLOOKUP(O11,เกณฑ์ดัชนีมวลกาย!$A$5:$U$19,17,FALSE),"สมส่วน",IF(R11&lt;=VLOOKUP(O11,เกณฑ์ดัชนีมวลกาย!$A$5:$U$19,19,FALSE),"ท้วม","อ้วน"))))))</f>
        <v>#N/A</v>
      </c>
      <c r="T11" s="110" t="e">
        <f>IF($E11="","",IF($F11="ชาย",IF(Q11&lt;=VLOOKUP(O11,เกณฑ์ความสูง!$A$5:$U$19,3,FALSE),"เตี้ย",IF(Q11&lt;=VLOOKUP(O11,เกณฑ์ความสูง!$A$5:$U$19,5,FALSE),"ค่อนข้างเตี้ย",IF(Q11&lt;=VLOOKUP(O11,เกณฑ์ความสูง!$A$5:$U$19,7,FALSE),"ส่วนสูงตามเกณฑ์",IF(Q11&lt;=VLOOKUP(O11,เกณฑ์ความสูง!$A$5:$U$19,9,FALSE),"ค่อนข้างสูง","สูง")))),IF(Q11&lt;=VLOOKUP(O11,เกณฑ์ความสูง!$A$5:$U$19,13,FALSE),"เตี้ย",IF(Q11&lt;=VLOOKUP(O11,เกณฑ์ความสูง!$A$5:$U$19,15,FALSE),"ค่อนข้างเตี้ย",IF(Q11&lt;=VLOOKUP(O11,เกณฑ์ความสูง!$A$5:$U$19,17,FALSE),"ส่วนสูงตามเกณฑ์",IF(Q11&lt;=VLOOKUP(O11,เกณฑ์ความสูง!$A$5:$U$19,19,FALSE),"ค่อนข้างสูง","สูง"))))))</f>
        <v>#N/A</v>
      </c>
      <c r="U11" s="83"/>
      <c r="V11" s="110" t="str">
        <f>IF($E11="","",IF(U11="","",DATEDIF(ข้อมูลนักเรียน!$N9,U11,"Y")))</f>
        <v/>
      </c>
      <c r="W11" s="111"/>
      <c r="X11" s="111"/>
      <c r="Y11" s="152" t="e">
        <f t="shared" si="2"/>
        <v>#DIV/0!</v>
      </c>
      <c r="Z11" s="110" t="e">
        <f>IF($E11="","",IF($F11="ชาย",IF(Y11&lt;=VLOOKUP(V11,เกณฑ์ดัชนีมวลกาย!$A$5:$U$19,3,FALSE),"ผอมมาก",IF(Y11&lt;=VLOOKUP(V11,เกณฑ์ดัชนีมวลกาย!$A$5:$U$19,5,FALSE),"ผอม",IF(Y11&lt;=VLOOKUP(V11,เกณฑ์ดัชนีมวลกาย!$A$5:$U$19,7,FALSE),"สมส่วน",IF(Y11&lt;=VLOOKUP(V11,เกณฑ์ดัชนีมวลกาย!$A$5:$U$19,9,FALSE),"ท้วม","อ้วน")))),IF(Y11&lt;=VLOOKUP(V11,เกณฑ์ดัชนีมวลกาย!$A$5:$U$19,13,FALSE),"ผอมมาก",IF(Y11&lt;=VLOOKUP(V11,เกณฑ์ดัชนีมวลกาย!$A$5:$U$19,15,FALSE),"ผอม",IF(Y11&lt;=VLOOKUP(V11,เกณฑ์ดัชนีมวลกาย!$A$5:$U$19,17,FALSE),"สมส่วน",IF(Y11&lt;=VLOOKUP(V11,เกณฑ์ดัชนีมวลกาย!$A$5:$U$19,19,FALSE),"ท้วม","อ้วน"))))))</f>
        <v>#DIV/0!</v>
      </c>
      <c r="AA11" s="110" t="e">
        <f>IF($E11="","",IF($F11="ชาย",IF(X11&lt;=VLOOKUP(V11,เกณฑ์ความสูง!$A$5:$U$19,3,FALSE),"เตี้ย",IF(X11&lt;=VLOOKUP(V11,เกณฑ์ความสูง!$A$5:$U$19,5,FALSE),"ค่อนข้างเตี้ย",IF(X11&lt;=VLOOKUP(V11,เกณฑ์ความสูง!$A$5:$U$19,7,FALSE),"ส่วนสูงตามเกณฑ์",IF(X11&lt;=VLOOKUP(V11,เกณฑ์ความสูง!$A$5:$U$19,9,FALSE),"ค่อนข้างสูง","สูง")))),IF(X11&lt;=VLOOKUP(V11,เกณฑ์ความสูง!$A$5:$U$19,13,FALSE),"เตี้ย",IF(X11&lt;=VLOOKUP(V11,เกณฑ์ความสูง!$A$5:$U$19,15,FALSE),"ค่อนข้างเตี้ย",IF(X11&lt;=VLOOKUP(V11,เกณฑ์ความสูง!$A$5:$U$19,17,FALSE),"ส่วนสูงตามเกณฑ์",IF(X11&lt;=VLOOKUP(V11,เกณฑ์ความสูง!$A$5:$U$19,19,FALSE),"ค่อนข้างสูง","สูง"))))))</f>
        <v>#N/A</v>
      </c>
      <c r="AB11" s="83"/>
      <c r="AC11" s="110" t="str">
        <f>IF($E11="","",IF(AB11="","",DATEDIF(ข้อมูลนักเรียน!$N9,AB11,"Y")))</f>
        <v/>
      </c>
      <c r="AD11" s="111"/>
      <c r="AE11" s="111"/>
      <c r="AF11" s="152" t="e">
        <f t="shared" si="3"/>
        <v>#DIV/0!</v>
      </c>
      <c r="AG11" s="110" t="e">
        <f>IF($E11="","",IF($F11="ชาย",IF(AF11&lt;=VLOOKUP(AC11,เกณฑ์ดัชนีมวลกาย!$A$5:$U$19,3,FALSE),"ผอมมาก",IF(AF11&lt;=VLOOKUP(AC11,เกณฑ์ดัชนีมวลกาย!$A$5:$U$19,5,FALSE),"ผอม",IF(AF11&lt;=VLOOKUP(AC11,เกณฑ์ดัชนีมวลกาย!$A$5:$U$19,7,FALSE),"สมส่วน",IF(AF11&lt;=VLOOKUP(AC11,เกณฑ์ดัชนีมวลกาย!$A$5:$U$19,9,FALSE),"ท้วม","อ้วน")))),IF(AF11&lt;=VLOOKUP(AC11,เกณฑ์ดัชนีมวลกาย!$A$5:$U$19,13,FALSE),"ผอมมาก",IF(AF11&lt;=VLOOKUP(AC11,เกณฑ์ดัชนีมวลกาย!$A$5:$U$19,15,FALSE),"ผอม",IF(AF11&lt;=VLOOKUP(AC11,เกณฑ์ดัชนีมวลกาย!$A$5:$U$19,17,FALSE),"สมส่วน",IF(AF11&lt;=VLOOKUP(AC11,เกณฑ์ดัชนีมวลกาย!$A$5:$U$19,19,FALSE),"ท้วม","อ้วน"))))))</f>
        <v>#DIV/0!</v>
      </c>
      <c r="AH11" s="110" t="e">
        <f>IF($E11="","",IF($F11="ชาย",IF(AE11&lt;=VLOOKUP(AC11,เกณฑ์ความสูง!$A$5:$U$19,3,FALSE),"เตี้ย",IF(AE11&lt;=VLOOKUP(AC11,เกณฑ์ความสูง!$A$5:$U$19,5,FALSE),"ค่อนข้างเตี้ย",IF(AE11&lt;=VLOOKUP(AC11,เกณฑ์ความสูง!$A$5:$U$19,7,FALSE),"ส่วนสูงตามเกณฑ์",IF(AE11&lt;=VLOOKUP(AC11,เกณฑ์ความสูง!$A$5:$U$19,9,FALSE),"ค่อนข้างสูง","สูง")))),IF(AE11&lt;=VLOOKUP(AC11,เกณฑ์ความสูง!$A$5:$U$19,13,FALSE),"เตี้ย",IF(AE11&lt;=VLOOKUP(AC11,เกณฑ์ความสูง!$A$5:$U$19,15,FALSE),"ค่อนข้างเตี้ย",IF(AE11&lt;=VLOOKUP(AC11,เกณฑ์ความสูง!$A$5:$U$19,17,FALSE),"ส่วนสูงตามเกณฑ์",IF(AE11&lt;=VLOOKUP(AC11,เกณฑ์ความสูง!$A$5:$U$19,19,FALSE),"ค่อนข้างสูง","สูง"))))))</f>
        <v>#N/A</v>
      </c>
    </row>
    <row r="12" spans="1:34" ht="19.8">
      <c r="A12" s="36"/>
      <c r="B12" s="36"/>
      <c r="C12" s="36"/>
      <c r="D12" s="107">
        <f>ข้อมูลนักเรียน!D10</f>
        <v>8</v>
      </c>
      <c r="E12" s="108" t="str">
        <f>IF(ข้อมูลนักเรียน!H10="","",ข้อมูลนักเรียน!G10&amp;ข้อมูลนักเรียน!H10&amp; "  " &amp; ข้อมูลนักเรียน!I10)</f>
        <v>เด็กชายสิทธิศักดิ์  เอนกนวน</v>
      </c>
      <c r="F12" s="109" t="str">
        <f>IF(ข้อมูลนักเรียน!J10="","",ข้อมูลนักเรียน!J10)</f>
        <v>ชาย</v>
      </c>
      <c r="G12" s="83">
        <v>242339</v>
      </c>
      <c r="H12" s="110">
        <f>IF($E12="","",IF(G12="","",DATEDIF(ข้อมูลนักเรียน!$N10,G12,"Y")))</f>
        <v>663</v>
      </c>
      <c r="I12" s="111">
        <v>49</v>
      </c>
      <c r="J12" s="111">
        <v>149</v>
      </c>
      <c r="K12" s="152">
        <f t="shared" si="0"/>
        <v>22.071077879374805</v>
      </c>
      <c r="L12" s="110" t="e">
        <f>IF($E12="","",IF($F12="ชาย",IF(K12&lt;=VLOOKUP(H12,เกณฑ์ดัชนีมวลกาย!$A$5:$U$19,3,FALSE),"ผอมมาก",IF(K12&lt;=VLOOKUP(H12,เกณฑ์ดัชนีมวลกาย!$A$5:$U$19,5,FALSE),"ผอม",IF(K12&lt;=VLOOKUP(H12,เกณฑ์ดัชนีมวลกาย!$A$5:$U$19,7,FALSE),"สมส่วน",IF(K12&lt;=VLOOKUP(H12,เกณฑ์ดัชนีมวลกาย!$A$5:$U$19,9,FALSE),"ท้วม","อ้วน")))),IF(K12&lt;=VLOOKUP(H12,เกณฑ์ดัชนีมวลกาย!$A$5:$U$19,13,FALSE),"ผอมมาก",IF(K12&lt;=VLOOKUP(H12,เกณฑ์ดัชนีมวลกาย!$A$5:$U$19,15,FALSE),"ผอม",IF(K12&lt;=VLOOKUP(H12,เกณฑ์ดัชนีมวลกาย!$A$5:$U$19,17,FALSE),"สมส่วน",IF(K12&lt;=VLOOKUP(H12,เกณฑ์ดัชนีมวลกาย!$A$5:$U$19,19,FALSE),"ท้วม","อ้วน"))))))</f>
        <v>#N/A</v>
      </c>
      <c r="M12" s="110" t="e">
        <f>IF($E12="","",IF($F12="ชาย",IF(J12&lt;=VLOOKUP(H12,เกณฑ์ความสูง!$A$5:$U$19,3,FALSE),"เตี้ย",IF(J12&lt;=VLOOKUP(H12,เกณฑ์ความสูง!$A$5:$U$19,5,FALSE),"ค่อนข้างเตี้ย",IF(J12&lt;=VLOOKUP(H12,เกณฑ์ความสูง!$A$5:$U$19,7,FALSE),"ส่วนสูงตามเกณฑ์",IF(J12&lt;=VLOOKUP(H12,เกณฑ์ความสูง!$A$5:$U$19,9,FALSE),"ค่อนข้างสูง","สูง")))),IF(J12&lt;=VLOOKUP(H12,เกณฑ์ความสูง!$A$5:$U$19,13,FALSE),"เตี้ย",IF(J12&lt;=VLOOKUP(H12,เกณฑ์ความสูง!$A$5:$U$19,15,FALSE),"ค่อนข้างเตี้ย",IF(J12&lt;=VLOOKUP(H12,เกณฑ์ความสูง!$A$5:$U$19,17,FALSE),"ส่วนสูงตามเกณฑ์",IF(J12&lt;=VLOOKUP(H12,เกณฑ์ความสูง!$A$5:$U$19,19,FALSE),"ค่อนข้างสูง","สูง"))))))</f>
        <v>#N/A</v>
      </c>
      <c r="N12" s="83">
        <v>242462</v>
      </c>
      <c r="O12" s="110">
        <f>IF($E12="","",IF(N12="","",DATEDIF(ข้อมูลนักเรียน!$N10,N12,"Y")))</f>
        <v>663</v>
      </c>
      <c r="P12" s="111">
        <v>49</v>
      </c>
      <c r="Q12" s="111">
        <v>149</v>
      </c>
      <c r="R12" s="152">
        <f t="shared" si="1"/>
        <v>22.071077879374805</v>
      </c>
      <c r="S12" s="110" t="e">
        <f>IF($E12="","",IF($F12="ชาย",IF(R12&lt;=VLOOKUP(O12,เกณฑ์ดัชนีมวลกาย!$A$5:$U$19,3,FALSE),"ผอมมาก",IF(R12&lt;=VLOOKUP(O12,เกณฑ์ดัชนีมวลกาย!$A$5:$U$19,5,FALSE),"ผอม",IF(R12&lt;=VLOOKUP(O12,เกณฑ์ดัชนีมวลกาย!$A$5:$U$19,7,FALSE),"สมส่วน",IF(R12&lt;=VLOOKUP(O12,เกณฑ์ดัชนีมวลกาย!$A$5:$U$19,9,FALSE),"ท้วม","อ้วน")))),IF(R12&lt;=VLOOKUP(O12,เกณฑ์ดัชนีมวลกาย!$A$5:$U$19,13,FALSE),"ผอมมาก",IF(R12&lt;=VLOOKUP(O12,เกณฑ์ดัชนีมวลกาย!$A$5:$U$19,15,FALSE),"ผอม",IF(R12&lt;=VLOOKUP(O12,เกณฑ์ดัชนีมวลกาย!$A$5:$U$19,17,FALSE),"สมส่วน",IF(R12&lt;=VLOOKUP(O12,เกณฑ์ดัชนีมวลกาย!$A$5:$U$19,19,FALSE),"ท้วม","อ้วน"))))))</f>
        <v>#N/A</v>
      </c>
      <c r="T12" s="110" t="e">
        <f>IF($E12="","",IF($F12="ชาย",IF(Q12&lt;=VLOOKUP(O12,เกณฑ์ความสูง!$A$5:$U$19,3,FALSE),"เตี้ย",IF(Q12&lt;=VLOOKUP(O12,เกณฑ์ความสูง!$A$5:$U$19,5,FALSE),"ค่อนข้างเตี้ย",IF(Q12&lt;=VLOOKUP(O12,เกณฑ์ความสูง!$A$5:$U$19,7,FALSE),"ส่วนสูงตามเกณฑ์",IF(Q12&lt;=VLOOKUP(O12,เกณฑ์ความสูง!$A$5:$U$19,9,FALSE),"ค่อนข้างสูง","สูง")))),IF(Q12&lt;=VLOOKUP(O12,เกณฑ์ความสูง!$A$5:$U$19,13,FALSE),"เตี้ย",IF(Q12&lt;=VLOOKUP(O12,เกณฑ์ความสูง!$A$5:$U$19,15,FALSE),"ค่อนข้างเตี้ย",IF(Q12&lt;=VLOOKUP(O12,เกณฑ์ความสูง!$A$5:$U$19,17,FALSE),"ส่วนสูงตามเกณฑ์",IF(Q12&lt;=VLOOKUP(O12,เกณฑ์ความสูง!$A$5:$U$19,19,FALSE),"ค่อนข้างสูง","สูง"))))))</f>
        <v>#N/A</v>
      </c>
      <c r="U12" s="83"/>
      <c r="V12" s="110" t="str">
        <f>IF($E12="","",IF(U12="","",DATEDIF(ข้อมูลนักเรียน!$N10,U12,"Y")))</f>
        <v/>
      </c>
      <c r="W12" s="111"/>
      <c r="X12" s="111"/>
      <c r="Y12" s="152" t="e">
        <f t="shared" si="2"/>
        <v>#DIV/0!</v>
      </c>
      <c r="Z12" s="110" t="e">
        <f>IF($E12="","",IF($F12="ชาย",IF(Y12&lt;=VLOOKUP(V12,เกณฑ์ดัชนีมวลกาย!$A$5:$U$19,3,FALSE),"ผอมมาก",IF(Y12&lt;=VLOOKUP(V12,เกณฑ์ดัชนีมวลกาย!$A$5:$U$19,5,FALSE),"ผอม",IF(Y12&lt;=VLOOKUP(V12,เกณฑ์ดัชนีมวลกาย!$A$5:$U$19,7,FALSE),"สมส่วน",IF(Y12&lt;=VLOOKUP(V12,เกณฑ์ดัชนีมวลกาย!$A$5:$U$19,9,FALSE),"ท้วม","อ้วน")))),IF(Y12&lt;=VLOOKUP(V12,เกณฑ์ดัชนีมวลกาย!$A$5:$U$19,13,FALSE),"ผอมมาก",IF(Y12&lt;=VLOOKUP(V12,เกณฑ์ดัชนีมวลกาย!$A$5:$U$19,15,FALSE),"ผอม",IF(Y12&lt;=VLOOKUP(V12,เกณฑ์ดัชนีมวลกาย!$A$5:$U$19,17,FALSE),"สมส่วน",IF(Y12&lt;=VLOOKUP(V12,เกณฑ์ดัชนีมวลกาย!$A$5:$U$19,19,FALSE),"ท้วม","อ้วน"))))))</f>
        <v>#DIV/0!</v>
      </c>
      <c r="AA12" s="110" t="e">
        <f>IF($E12="","",IF($F12="ชาย",IF(X12&lt;=VLOOKUP(V12,เกณฑ์ความสูง!$A$5:$U$19,3,FALSE),"เตี้ย",IF(X12&lt;=VLOOKUP(V12,เกณฑ์ความสูง!$A$5:$U$19,5,FALSE),"ค่อนข้างเตี้ย",IF(X12&lt;=VLOOKUP(V12,เกณฑ์ความสูง!$A$5:$U$19,7,FALSE),"ส่วนสูงตามเกณฑ์",IF(X12&lt;=VLOOKUP(V12,เกณฑ์ความสูง!$A$5:$U$19,9,FALSE),"ค่อนข้างสูง","สูง")))),IF(X12&lt;=VLOOKUP(V12,เกณฑ์ความสูง!$A$5:$U$19,13,FALSE),"เตี้ย",IF(X12&lt;=VLOOKUP(V12,เกณฑ์ความสูง!$A$5:$U$19,15,FALSE),"ค่อนข้างเตี้ย",IF(X12&lt;=VLOOKUP(V12,เกณฑ์ความสูง!$A$5:$U$19,17,FALSE),"ส่วนสูงตามเกณฑ์",IF(X12&lt;=VLOOKUP(V12,เกณฑ์ความสูง!$A$5:$U$19,19,FALSE),"ค่อนข้างสูง","สูง"))))))</f>
        <v>#N/A</v>
      </c>
      <c r="AB12" s="83"/>
      <c r="AC12" s="110" t="str">
        <f>IF($E12="","",IF(AB12="","",DATEDIF(ข้อมูลนักเรียน!$N10,AB12,"Y")))</f>
        <v/>
      </c>
      <c r="AD12" s="111"/>
      <c r="AE12" s="111"/>
      <c r="AF12" s="152" t="e">
        <f t="shared" si="3"/>
        <v>#DIV/0!</v>
      </c>
      <c r="AG12" s="110" t="e">
        <f>IF($E12="","",IF($F12="ชาย",IF(AF12&lt;=VLOOKUP(AC12,เกณฑ์ดัชนีมวลกาย!$A$5:$U$19,3,FALSE),"ผอมมาก",IF(AF12&lt;=VLOOKUP(AC12,เกณฑ์ดัชนีมวลกาย!$A$5:$U$19,5,FALSE),"ผอม",IF(AF12&lt;=VLOOKUP(AC12,เกณฑ์ดัชนีมวลกาย!$A$5:$U$19,7,FALSE),"สมส่วน",IF(AF12&lt;=VLOOKUP(AC12,เกณฑ์ดัชนีมวลกาย!$A$5:$U$19,9,FALSE),"ท้วม","อ้วน")))),IF(AF12&lt;=VLOOKUP(AC12,เกณฑ์ดัชนีมวลกาย!$A$5:$U$19,13,FALSE),"ผอมมาก",IF(AF12&lt;=VLOOKUP(AC12,เกณฑ์ดัชนีมวลกาย!$A$5:$U$19,15,FALSE),"ผอม",IF(AF12&lt;=VLOOKUP(AC12,เกณฑ์ดัชนีมวลกาย!$A$5:$U$19,17,FALSE),"สมส่วน",IF(AF12&lt;=VLOOKUP(AC12,เกณฑ์ดัชนีมวลกาย!$A$5:$U$19,19,FALSE),"ท้วม","อ้วน"))))))</f>
        <v>#DIV/0!</v>
      </c>
      <c r="AH12" s="110" t="e">
        <f>IF($E12="","",IF($F12="ชาย",IF(AE12&lt;=VLOOKUP(AC12,เกณฑ์ความสูง!$A$5:$U$19,3,FALSE),"เตี้ย",IF(AE12&lt;=VLOOKUP(AC12,เกณฑ์ความสูง!$A$5:$U$19,5,FALSE),"ค่อนข้างเตี้ย",IF(AE12&lt;=VLOOKUP(AC12,เกณฑ์ความสูง!$A$5:$U$19,7,FALSE),"ส่วนสูงตามเกณฑ์",IF(AE12&lt;=VLOOKUP(AC12,เกณฑ์ความสูง!$A$5:$U$19,9,FALSE),"ค่อนข้างสูง","สูง")))),IF(AE12&lt;=VLOOKUP(AC12,เกณฑ์ความสูง!$A$5:$U$19,13,FALSE),"เตี้ย",IF(AE12&lt;=VLOOKUP(AC12,เกณฑ์ความสูง!$A$5:$U$19,15,FALSE),"ค่อนข้างเตี้ย",IF(AE12&lt;=VLOOKUP(AC12,เกณฑ์ความสูง!$A$5:$U$19,17,FALSE),"ส่วนสูงตามเกณฑ์",IF(AE12&lt;=VLOOKUP(AC12,เกณฑ์ความสูง!$A$5:$U$19,19,FALSE),"ค่อนข้างสูง","สูง"))))))</f>
        <v>#N/A</v>
      </c>
    </row>
    <row r="13" spans="1:34" ht="19.8">
      <c r="A13" s="36"/>
      <c r="B13" s="36"/>
      <c r="C13" s="36"/>
      <c r="D13" s="107">
        <f>ข้อมูลนักเรียน!D11</f>
        <v>9</v>
      </c>
      <c r="E13" s="108" t="str">
        <f>IF(ข้อมูลนักเรียน!H11="","",ข้อมูลนักเรียน!G11&amp;ข้อมูลนักเรียน!H11&amp; "  " &amp; ข้อมูลนักเรียน!I11)</f>
        <v>เด็กชายตนุภัทร  เชี่ยวธัญญะกรณ์</v>
      </c>
      <c r="F13" s="109" t="str">
        <f>IF(ข้อมูลนักเรียน!J11="","",ข้อมูลนักเรียน!J11)</f>
        <v>ชาย</v>
      </c>
      <c r="G13" s="83">
        <v>242339</v>
      </c>
      <c r="H13" s="110">
        <f>IF($E13="","",IF(G13="","",DATEDIF(ข้อมูลนักเรียน!$N11,G13,"Y")))</f>
        <v>663</v>
      </c>
      <c r="I13" s="111">
        <v>67</v>
      </c>
      <c r="J13" s="111">
        <v>153</v>
      </c>
      <c r="K13" s="152">
        <f t="shared" si="0"/>
        <v>28.621470374642232</v>
      </c>
      <c r="L13" s="110" t="e">
        <f>IF($E13="","",IF($F13="ชาย",IF(K13&lt;=VLOOKUP(H13,เกณฑ์ดัชนีมวลกาย!$A$5:$U$19,3,FALSE),"ผอมมาก",IF(K13&lt;=VLOOKUP(H13,เกณฑ์ดัชนีมวลกาย!$A$5:$U$19,5,FALSE),"ผอม",IF(K13&lt;=VLOOKUP(H13,เกณฑ์ดัชนีมวลกาย!$A$5:$U$19,7,FALSE),"สมส่วน",IF(K13&lt;=VLOOKUP(H13,เกณฑ์ดัชนีมวลกาย!$A$5:$U$19,9,FALSE),"ท้วม","อ้วน")))),IF(K13&lt;=VLOOKUP(H13,เกณฑ์ดัชนีมวลกาย!$A$5:$U$19,13,FALSE),"ผอมมาก",IF(K13&lt;=VLOOKUP(H13,เกณฑ์ดัชนีมวลกาย!$A$5:$U$19,15,FALSE),"ผอม",IF(K13&lt;=VLOOKUP(H13,เกณฑ์ดัชนีมวลกาย!$A$5:$U$19,17,FALSE),"สมส่วน",IF(K13&lt;=VLOOKUP(H13,เกณฑ์ดัชนีมวลกาย!$A$5:$U$19,19,FALSE),"ท้วม","อ้วน"))))))</f>
        <v>#N/A</v>
      </c>
      <c r="M13" s="110" t="e">
        <f>IF($E13="","",IF($F13="ชาย",IF(J13&lt;=VLOOKUP(H13,เกณฑ์ความสูง!$A$5:$U$19,3,FALSE),"เตี้ย",IF(J13&lt;=VLOOKUP(H13,เกณฑ์ความสูง!$A$5:$U$19,5,FALSE),"ค่อนข้างเตี้ย",IF(J13&lt;=VLOOKUP(H13,เกณฑ์ความสูง!$A$5:$U$19,7,FALSE),"ส่วนสูงตามเกณฑ์",IF(J13&lt;=VLOOKUP(H13,เกณฑ์ความสูง!$A$5:$U$19,9,FALSE),"ค่อนข้างสูง","สูง")))),IF(J13&lt;=VLOOKUP(H13,เกณฑ์ความสูง!$A$5:$U$19,13,FALSE),"เตี้ย",IF(J13&lt;=VLOOKUP(H13,เกณฑ์ความสูง!$A$5:$U$19,15,FALSE),"ค่อนข้างเตี้ย",IF(J13&lt;=VLOOKUP(H13,เกณฑ์ความสูง!$A$5:$U$19,17,FALSE),"ส่วนสูงตามเกณฑ์",IF(J13&lt;=VLOOKUP(H13,เกณฑ์ความสูง!$A$5:$U$19,19,FALSE),"ค่อนข้างสูง","สูง"))))))</f>
        <v>#N/A</v>
      </c>
      <c r="N13" s="83">
        <v>242462</v>
      </c>
      <c r="O13" s="110">
        <f>IF($E13="","",IF(N13="","",DATEDIF(ข้อมูลนักเรียน!$N11,N13,"Y")))</f>
        <v>663</v>
      </c>
      <c r="P13" s="111">
        <v>69</v>
      </c>
      <c r="Q13" s="111">
        <v>163</v>
      </c>
      <c r="R13" s="152">
        <f t="shared" si="1"/>
        <v>25.970115548195267</v>
      </c>
      <c r="S13" s="110" t="e">
        <f>IF($E13="","",IF($F13="ชาย",IF(R13&lt;=VLOOKUP(O13,เกณฑ์ดัชนีมวลกาย!$A$5:$U$19,3,FALSE),"ผอมมาก",IF(R13&lt;=VLOOKUP(O13,เกณฑ์ดัชนีมวลกาย!$A$5:$U$19,5,FALSE),"ผอม",IF(R13&lt;=VLOOKUP(O13,เกณฑ์ดัชนีมวลกาย!$A$5:$U$19,7,FALSE),"สมส่วน",IF(R13&lt;=VLOOKUP(O13,เกณฑ์ดัชนีมวลกาย!$A$5:$U$19,9,FALSE),"ท้วม","อ้วน")))),IF(R13&lt;=VLOOKUP(O13,เกณฑ์ดัชนีมวลกาย!$A$5:$U$19,13,FALSE),"ผอมมาก",IF(R13&lt;=VLOOKUP(O13,เกณฑ์ดัชนีมวลกาย!$A$5:$U$19,15,FALSE),"ผอม",IF(R13&lt;=VLOOKUP(O13,เกณฑ์ดัชนีมวลกาย!$A$5:$U$19,17,FALSE),"สมส่วน",IF(R13&lt;=VLOOKUP(O13,เกณฑ์ดัชนีมวลกาย!$A$5:$U$19,19,FALSE),"ท้วม","อ้วน"))))))</f>
        <v>#N/A</v>
      </c>
      <c r="T13" s="110" t="e">
        <f>IF($E13="","",IF($F13="ชาย",IF(Q13&lt;=VLOOKUP(O13,เกณฑ์ความสูง!$A$5:$U$19,3,FALSE),"เตี้ย",IF(Q13&lt;=VLOOKUP(O13,เกณฑ์ความสูง!$A$5:$U$19,5,FALSE),"ค่อนข้างเตี้ย",IF(Q13&lt;=VLOOKUP(O13,เกณฑ์ความสูง!$A$5:$U$19,7,FALSE),"ส่วนสูงตามเกณฑ์",IF(Q13&lt;=VLOOKUP(O13,เกณฑ์ความสูง!$A$5:$U$19,9,FALSE),"ค่อนข้างสูง","สูง")))),IF(Q13&lt;=VLOOKUP(O13,เกณฑ์ความสูง!$A$5:$U$19,13,FALSE),"เตี้ย",IF(Q13&lt;=VLOOKUP(O13,เกณฑ์ความสูง!$A$5:$U$19,15,FALSE),"ค่อนข้างเตี้ย",IF(Q13&lt;=VLOOKUP(O13,เกณฑ์ความสูง!$A$5:$U$19,17,FALSE),"ส่วนสูงตามเกณฑ์",IF(Q13&lt;=VLOOKUP(O13,เกณฑ์ความสูง!$A$5:$U$19,19,FALSE),"ค่อนข้างสูง","สูง"))))))</f>
        <v>#N/A</v>
      </c>
      <c r="U13" s="83"/>
      <c r="V13" s="110" t="str">
        <f>IF($E13="","",IF(U13="","",DATEDIF(ข้อมูลนักเรียน!$N11,U13,"Y")))</f>
        <v/>
      </c>
      <c r="W13" s="111"/>
      <c r="X13" s="111"/>
      <c r="Y13" s="152" t="e">
        <f t="shared" si="2"/>
        <v>#DIV/0!</v>
      </c>
      <c r="Z13" s="110" t="e">
        <f>IF($E13="","",IF($F13="ชาย",IF(Y13&lt;=VLOOKUP(V13,เกณฑ์ดัชนีมวลกาย!$A$5:$U$19,3,FALSE),"ผอมมาก",IF(Y13&lt;=VLOOKUP(V13,เกณฑ์ดัชนีมวลกาย!$A$5:$U$19,5,FALSE),"ผอม",IF(Y13&lt;=VLOOKUP(V13,เกณฑ์ดัชนีมวลกาย!$A$5:$U$19,7,FALSE),"สมส่วน",IF(Y13&lt;=VLOOKUP(V13,เกณฑ์ดัชนีมวลกาย!$A$5:$U$19,9,FALSE),"ท้วม","อ้วน")))),IF(Y13&lt;=VLOOKUP(V13,เกณฑ์ดัชนีมวลกาย!$A$5:$U$19,13,FALSE),"ผอมมาก",IF(Y13&lt;=VLOOKUP(V13,เกณฑ์ดัชนีมวลกาย!$A$5:$U$19,15,FALSE),"ผอม",IF(Y13&lt;=VLOOKUP(V13,เกณฑ์ดัชนีมวลกาย!$A$5:$U$19,17,FALSE),"สมส่วน",IF(Y13&lt;=VLOOKUP(V13,เกณฑ์ดัชนีมวลกาย!$A$5:$U$19,19,FALSE),"ท้วม","อ้วน"))))))</f>
        <v>#DIV/0!</v>
      </c>
      <c r="AA13" s="110" t="e">
        <f>IF($E13="","",IF($F13="ชาย",IF(X13&lt;=VLOOKUP(V13,เกณฑ์ความสูง!$A$5:$U$19,3,FALSE),"เตี้ย",IF(X13&lt;=VLOOKUP(V13,เกณฑ์ความสูง!$A$5:$U$19,5,FALSE),"ค่อนข้างเตี้ย",IF(X13&lt;=VLOOKUP(V13,เกณฑ์ความสูง!$A$5:$U$19,7,FALSE),"ส่วนสูงตามเกณฑ์",IF(X13&lt;=VLOOKUP(V13,เกณฑ์ความสูง!$A$5:$U$19,9,FALSE),"ค่อนข้างสูง","สูง")))),IF(X13&lt;=VLOOKUP(V13,เกณฑ์ความสูง!$A$5:$U$19,13,FALSE),"เตี้ย",IF(X13&lt;=VLOOKUP(V13,เกณฑ์ความสูง!$A$5:$U$19,15,FALSE),"ค่อนข้างเตี้ย",IF(X13&lt;=VLOOKUP(V13,เกณฑ์ความสูง!$A$5:$U$19,17,FALSE),"ส่วนสูงตามเกณฑ์",IF(X13&lt;=VLOOKUP(V13,เกณฑ์ความสูง!$A$5:$U$19,19,FALSE),"ค่อนข้างสูง","สูง"))))))</f>
        <v>#N/A</v>
      </c>
      <c r="AB13" s="83"/>
      <c r="AC13" s="110" t="str">
        <f>IF($E13="","",IF(AB13="","",DATEDIF(ข้อมูลนักเรียน!$N11,AB13,"Y")))</f>
        <v/>
      </c>
      <c r="AD13" s="111"/>
      <c r="AE13" s="111"/>
      <c r="AF13" s="152" t="e">
        <f t="shared" si="3"/>
        <v>#DIV/0!</v>
      </c>
      <c r="AG13" s="110" t="e">
        <f>IF($E13="","",IF($F13="ชาย",IF(AF13&lt;=VLOOKUP(AC13,เกณฑ์ดัชนีมวลกาย!$A$5:$U$19,3,FALSE),"ผอมมาก",IF(AF13&lt;=VLOOKUP(AC13,เกณฑ์ดัชนีมวลกาย!$A$5:$U$19,5,FALSE),"ผอม",IF(AF13&lt;=VLOOKUP(AC13,เกณฑ์ดัชนีมวลกาย!$A$5:$U$19,7,FALSE),"สมส่วน",IF(AF13&lt;=VLOOKUP(AC13,เกณฑ์ดัชนีมวลกาย!$A$5:$U$19,9,FALSE),"ท้วม","อ้วน")))),IF(AF13&lt;=VLOOKUP(AC13,เกณฑ์ดัชนีมวลกาย!$A$5:$U$19,13,FALSE),"ผอมมาก",IF(AF13&lt;=VLOOKUP(AC13,เกณฑ์ดัชนีมวลกาย!$A$5:$U$19,15,FALSE),"ผอม",IF(AF13&lt;=VLOOKUP(AC13,เกณฑ์ดัชนีมวลกาย!$A$5:$U$19,17,FALSE),"สมส่วน",IF(AF13&lt;=VLOOKUP(AC13,เกณฑ์ดัชนีมวลกาย!$A$5:$U$19,19,FALSE),"ท้วม","อ้วน"))))))</f>
        <v>#DIV/0!</v>
      </c>
      <c r="AH13" s="110" t="e">
        <f>IF($E13="","",IF($F13="ชาย",IF(AE13&lt;=VLOOKUP(AC13,เกณฑ์ความสูง!$A$5:$U$19,3,FALSE),"เตี้ย",IF(AE13&lt;=VLOOKUP(AC13,เกณฑ์ความสูง!$A$5:$U$19,5,FALSE),"ค่อนข้างเตี้ย",IF(AE13&lt;=VLOOKUP(AC13,เกณฑ์ความสูง!$A$5:$U$19,7,FALSE),"ส่วนสูงตามเกณฑ์",IF(AE13&lt;=VLOOKUP(AC13,เกณฑ์ความสูง!$A$5:$U$19,9,FALSE),"ค่อนข้างสูง","สูง")))),IF(AE13&lt;=VLOOKUP(AC13,เกณฑ์ความสูง!$A$5:$U$19,13,FALSE),"เตี้ย",IF(AE13&lt;=VLOOKUP(AC13,เกณฑ์ความสูง!$A$5:$U$19,15,FALSE),"ค่อนข้างเตี้ย",IF(AE13&lt;=VLOOKUP(AC13,เกณฑ์ความสูง!$A$5:$U$19,17,FALSE),"ส่วนสูงตามเกณฑ์",IF(AE13&lt;=VLOOKUP(AC13,เกณฑ์ความสูง!$A$5:$U$19,19,FALSE),"ค่อนข้างสูง","สูง"))))))</f>
        <v>#N/A</v>
      </c>
    </row>
    <row r="14" spans="1:34" ht="19.8">
      <c r="A14" s="36"/>
      <c r="B14" s="36"/>
      <c r="C14" s="36"/>
      <c r="D14" s="107">
        <f>ข้อมูลนักเรียน!D12</f>
        <v>10</v>
      </c>
      <c r="E14" s="108" t="str">
        <f>IF(ข้อมูลนักเรียน!H12="","",ข้อมูลนักเรียน!G12&amp;ข้อมูลนักเรียน!H12&amp; "  " &amp; ข้อมูลนักเรียน!I12)</f>
        <v>เด็กหญิงเตือนใจ  มณีรักษ์</v>
      </c>
      <c r="F14" s="109" t="str">
        <f>IF(ข้อมูลนักเรียน!J12="","",ข้อมูลนักเรียน!J12)</f>
        <v>หญิง</v>
      </c>
      <c r="G14" s="83">
        <v>242339</v>
      </c>
      <c r="H14" s="110">
        <f>IF($E14="","",IF(G14="","",DATEDIF(ข้อมูลนักเรียน!$N12,G14,"Y")))</f>
        <v>663</v>
      </c>
      <c r="I14" s="111">
        <v>42</v>
      </c>
      <c r="J14" s="111">
        <v>151</v>
      </c>
      <c r="K14" s="152">
        <f t="shared" si="0"/>
        <v>18.420244726108503</v>
      </c>
      <c r="L14" s="110" t="e">
        <f>IF($E14="","",IF($F14="ชาย",IF(K14&lt;=VLOOKUP(H14,เกณฑ์ดัชนีมวลกาย!$A$5:$U$19,3,FALSE),"ผอมมาก",IF(K14&lt;=VLOOKUP(H14,เกณฑ์ดัชนีมวลกาย!$A$5:$U$19,5,FALSE),"ผอม",IF(K14&lt;=VLOOKUP(H14,เกณฑ์ดัชนีมวลกาย!$A$5:$U$19,7,FALSE),"สมส่วน",IF(K14&lt;=VLOOKUP(H14,เกณฑ์ดัชนีมวลกาย!$A$5:$U$19,9,FALSE),"ท้วม","อ้วน")))),IF(K14&lt;=VLOOKUP(H14,เกณฑ์ดัชนีมวลกาย!$A$5:$U$19,13,FALSE),"ผอมมาก",IF(K14&lt;=VLOOKUP(H14,เกณฑ์ดัชนีมวลกาย!$A$5:$U$19,15,FALSE),"ผอม",IF(K14&lt;=VLOOKUP(H14,เกณฑ์ดัชนีมวลกาย!$A$5:$U$19,17,FALSE),"สมส่วน",IF(K14&lt;=VLOOKUP(H14,เกณฑ์ดัชนีมวลกาย!$A$5:$U$19,19,FALSE),"ท้วม","อ้วน"))))))</f>
        <v>#N/A</v>
      </c>
      <c r="M14" s="110" t="e">
        <f>IF($E14="","",IF($F14="ชาย",IF(J14&lt;=VLOOKUP(H14,เกณฑ์ความสูง!$A$5:$U$19,3,FALSE),"เตี้ย",IF(J14&lt;=VLOOKUP(H14,เกณฑ์ความสูง!$A$5:$U$19,5,FALSE),"ค่อนข้างเตี้ย",IF(J14&lt;=VLOOKUP(H14,เกณฑ์ความสูง!$A$5:$U$19,7,FALSE),"ส่วนสูงตามเกณฑ์",IF(J14&lt;=VLOOKUP(H14,เกณฑ์ความสูง!$A$5:$U$19,9,FALSE),"ค่อนข้างสูง","สูง")))),IF(J14&lt;=VLOOKUP(H14,เกณฑ์ความสูง!$A$5:$U$19,13,FALSE),"เตี้ย",IF(J14&lt;=VLOOKUP(H14,เกณฑ์ความสูง!$A$5:$U$19,15,FALSE),"ค่อนข้างเตี้ย",IF(J14&lt;=VLOOKUP(H14,เกณฑ์ความสูง!$A$5:$U$19,17,FALSE),"ส่วนสูงตามเกณฑ์",IF(J14&lt;=VLOOKUP(H14,เกณฑ์ความสูง!$A$5:$U$19,19,FALSE),"ค่อนข้างสูง","สูง"))))))</f>
        <v>#N/A</v>
      </c>
      <c r="N14" s="83">
        <v>242462</v>
      </c>
      <c r="O14" s="110">
        <f>IF($E14="","",IF(N14="","",DATEDIF(ข้อมูลนักเรียน!$N12,N14,"Y")))</f>
        <v>663</v>
      </c>
      <c r="P14" s="111">
        <v>34</v>
      </c>
      <c r="Q14" s="111">
        <v>149</v>
      </c>
      <c r="R14" s="152">
        <f t="shared" si="1"/>
        <v>15.314625467321292</v>
      </c>
      <c r="S14" s="110" t="e">
        <f>IF($E14="","",IF($F14="ชาย",IF(R14&lt;=VLOOKUP(O14,เกณฑ์ดัชนีมวลกาย!$A$5:$U$19,3,FALSE),"ผอมมาก",IF(R14&lt;=VLOOKUP(O14,เกณฑ์ดัชนีมวลกาย!$A$5:$U$19,5,FALSE),"ผอม",IF(R14&lt;=VLOOKUP(O14,เกณฑ์ดัชนีมวลกาย!$A$5:$U$19,7,FALSE),"สมส่วน",IF(R14&lt;=VLOOKUP(O14,เกณฑ์ดัชนีมวลกาย!$A$5:$U$19,9,FALSE),"ท้วม","อ้วน")))),IF(R14&lt;=VLOOKUP(O14,เกณฑ์ดัชนีมวลกาย!$A$5:$U$19,13,FALSE),"ผอมมาก",IF(R14&lt;=VLOOKUP(O14,เกณฑ์ดัชนีมวลกาย!$A$5:$U$19,15,FALSE),"ผอม",IF(R14&lt;=VLOOKUP(O14,เกณฑ์ดัชนีมวลกาย!$A$5:$U$19,17,FALSE),"สมส่วน",IF(R14&lt;=VLOOKUP(O14,เกณฑ์ดัชนีมวลกาย!$A$5:$U$19,19,FALSE),"ท้วม","อ้วน"))))))</f>
        <v>#N/A</v>
      </c>
      <c r="T14" s="110" t="e">
        <f>IF($E14="","",IF($F14="ชาย",IF(Q14&lt;=VLOOKUP(O14,เกณฑ์ความสูง!$A$5:$U$19,3,FALSE),"เตี้ย",IF(Q14&lt;=VLOOKUP(O14,เกณฑ์ความสูง!$A$5:$U$19,5,FALSE),"ค่อนข้างเตี้ย",IF(Q14&lt;=VLOOKUP(O14,เกณฑ์ความสูง!$A$5:$U$19,7,FALSE),"ส่วนสูงตามเกณฑ์",IF(Q14&lt;=VLOOKUP(O14,เกณฑ์ความสูง!$A$5:$U$19,9,FALSE),"ค่อนข้างสูง","สูง")))),IF(Q14&lt;=VLOOKUP(O14,เกณฑ์ความสูง!$A$5:$U$19,13,FALSE),"เตี้ย",IF(Q14&lt;=VLOOKUP(O14,เกณฑ์ความสูง!$A$5:$U$19,15,FALSE),"ค่อนข้างเตี้ย",IF(Q14&lt;=VLOOKUP(O14,เกณฑ์ความสูง!$A$5:$U$19,17,FALSE),"ส่วนสูงตามเกณฑ์",IF(Q14&lt;=VLOOKUP(O14,เกณฑ์ความสูง!$A$5:$U$19,19,FALSE),"ค่อนข้างสูง","สูง"))))))</f>
        <v>#N/A</v>
      </c>
      <c r="U14" s="83"/>
      <c r="V14" s="110" t="str">
        <f>IF($E14="","",IF(U14="","",DATEDIF(ข้อมูลนักเรียน!$N12,U14,"Y")))</f>
        <v/>
      </c>
      <c r="W14" s="111"/>
      <c r="X14" s="111"/>
      <c r="Y14" s="152" t="e">
        <f t="shared" si="2"/>
        <v>#DIV/0!</v>
      </c>
      <c r="Z14" s="110" t="e">
        <f>IF($E14="","",IF($F14="ชาย",IF(Y14&lt;=VLOOKUP(V14,เกณฑ์ดัชนีมวลกาย!$A$5:$U$19,3,FALSE),"ผอมมาก",IF(Y14&lt;=VLOOKUP(V14,เกณฑ์ดัชนีมวลกาย!$A$5:$U$19,5,FALSE),"ผอม",IF(Y14&lt;=VLOOKUP(V14,เกณฑ์ดัชนีมวลกาย!$A$5:$U$19,7,FALSE),"สมส่วน",IF(Y14&lt;=VLOOKUP(V14,เกณฑ์ดัชนีมวลกาย!$A$5:$U$19,9,FALSE),"ท้วม","อ้วน")))),IF(Y14&lt;=VLOOKUP(V14,เกณฑ์ดัชนีมวลกาย!$A$5:$U$19,13,FALSE),"ผอมมาก",IF(Y14&lt;=VLOOKUP(V14,เกณฑ์ดัชนีมวลกาย!$A$5:$U$19,15,FALSE),"ผอม",IF(Y14&lt;=VLOOKUP(V14,เกณฑ์ดัชนีมวลกาย!$A$5:$U$19,17,FALSE),"สมส่วน",IF(Y14&lt;=VLOOKUP(V14,เกณฑ์ดัชนีมวลกาย!$A$5:$U$19,19,FALSE),"ท้วม","อ้วน"))))))</f>
        <v>#DIV/0!</v>
      </c>
      <c r="AA14" s="110" t="e">
        <f>IF($E14="","",IF($F14="ชาย",IF(X14&lt;=VLOOKUP(V14,เกณฑ์ความสูง!$A$5:$U$19,3,FALSE),"เตี้ย",IF(X14&lt;=VLOOKUP(V14,เกณฑ์ความสูง!$A$5:$U$19,5,FALSE),"ค่อนข้างเตี้ย",IF(X14&lt;=VLOOKUP(V14,เกณฑ์ความสูง!$A$5:$U$19,7,FALSE),"ส่วนสูงตามเกณฑ์",IF(X14&lt;=VLOOKUP(V14,เกณฑ์ความสูง!$A$5:$U$19,9,FALSE),"ค่อนข้างสูง","สูง")))),IF(X14&lt;=VLOOKUP(V14,เกณฑ์ความสูง!$A$5:$U$19,13,FALSE),"เตี้ย",IF(X14&lt;=VLOOKUP(V14,เกณฑ์ความสูง!$A$5:$U$19,15,FALSE),"ค่อนข้างเตี้ย",IF(X14&lt;=VLOOKUP(V14,เกณฑ์ความสูง!$A$5:$U$19,17,FALSE),"ส่วนสูงตามเกณฑ์",IF(X14&lt;=VLOOKUP(V14,เกณฑ์ความสูง!$A$5:$U$19,19,FALSE),"ค่อนข้างสูง","สูง"))))))</f>
        <v>#N/A</v>
      </c>
      <c r="AB14" s="83"/>
      <c r="AC14" s="110" t="str">
        <f>IF($E14="","",IF(AB14="","",DATEDIF(ข้อมูลนักเรียน!$N12,AB14,"Y")))</f>
        <v/>
      </c>
      <c r="AD14" s="111"/>
      <c r="AE14" s="111"/>
      <c r="AF14" s="152" t="e">
        <f t="shared" si="3"/>
        <v>#DIV/0!</v>
      </c>
      <c r="AG14" s="110" t="e">
        <f>IF($E14="","",IF($F14="ชาย",IF(AF14&lt;=VLOOKUP(AC14,เกณฑ์ดัชนีมวลกาย!$A$5:$U$19,3,FALSE),"ผอมมาก",IF(AF14&lt;=VLOOKUP(AC14,เกณฑ์ดัชนีมวลกาย!$A$5:$U$19,5,FALSE),"ผอม",IF(AF14&lt;=VLOOKUP(AC14,เกณฑ์ดัชนีมวลกาย!$A$5:$U$19,7,FALSE),"สมส่วน",IF(AF14&lt;=VLOOKUP(AC14,เกณฑ์ดัชนีมวลกาย!$A$5:$U$19,9,FALSE),"ท้วม","อ้วน")))),IF(AF14&lt;=VLOOKUP(AC14,เกณฑ์ดัชนีมวลกาย!$A$5:$U$19,13,FALSE),"ผอมมาก",IF(AF14&lt;=VLOOKUP(AC14,เกณฑ์ดัชนีมวลกาย!$A$5:$U$19,15,FALSE),"ผอม",IF(AF14&lt;=VLOOKUP(AC14,เกณฑ์ดัชนีมวลกาย!$A$5:$U$19,17,FALSE),"สมส่วน",IF(AF14&lt;=VLOOKUP(AC14,เกณฑ์ดัชนีมวลกาย!$A$5:$U$19,19,FALSE),"ท้วม","อ้วน"))))))</f>
        <v>#DIV/0!</v>
      </c>
      <c r="AH14" s="110" t="e">
        <f>IF($E14="","",IF($F14="ชาย",IF(AE14&lt;=VLOOKUP(AC14,เกณฑ์ความสูง!$A$5:$U$19,3,FALSE),"เตี้ย",IF(AE14&lt;=VLOOKUP(AC14,เกณฑ์ความสูง!$A$5:$U$19,5,FALSE),"ค่อนข้างเตี้ย",IF(AE14&lt;=VLOOKUP(AC14,เกณฑ์ความสูง!$A$5:$U$19,7,FALSE),"ส่วนสูงตามเกณฑ์",IF(AE14&lt;=VLOOKUP(AC14,เกณฑ์ความสูง!$A$5:$U$19,9,FALSE),"ค่อนข้างสูง","สูง")))),IF(AE14&lt;=VLOOKUP(AC14,เกณฑ์ความสูง!$A$5:$U$19,13,FALSE),"เตี้ย",IF(AE14&lt;=VLOOKUP(AC14,เกณฑ์ความสูง!$A$5:$U$19,15,FALSE),"ค่อนข้างเตี้ย",IF(AE14&lt;=VLOOKUP(AC14,เกณฑ์ความสูง!$A$5:$U$19,17,FALSE),"ส่วนสูงตามเกณฑ์",IF(AE14&lt;=VLOOKUP(AC14,เกณฑ์ความสูง!$A$5:$U$19,19,FALSE),"ค่อนข้างสูง","สูง"))))))</f>
        <v>#N/A</v>
      </c>
    </row>
    <row r="15" spans="1:34" ht="19.8">
      <c r="A15" s="36"/>
      <c r="B15" s="36"/>
      <c r="C15" s="36"/>
      <c r="D15" s="107">
        <f>ข้อมูลนักเรียน!D13</f>
        <v>11</v>
      </c>
      <c r="E15" s="108" t="str">
        <f>IF(ข้อมูลนักเรียน!H13="","",ข้อมูลนักเรียน!G13&amp;ข้อมูลนักเรียน!H13&amp; "  " &amp; ข้อมูลนักเรียน!I13)</f>
        <v>เด็กชายธนกฤต  รอดสุพรรณ์</v>
      </c>
      <c r="F15" s="109" t="str">
        <f>IF(ข้อมูลนักเรียน!J13="","",ข้อมูลนักเรียน!J13)</f>
        <v>ชาย</v>
      </c>
      <c r="G15" s="83">
        <v>242339</v>
      </c>
      <c r="H15" s="110">
        <f>IF($E15="","",IF(G15="","",DATEDIF(ข้อมูลนักเรียน!$N13,G15,"Y")))</f>
        <v>663</v>
      </c>
      <c r="I15" s="111">
        <v>69</v>
      </c>
      <c r="J15" s="111">
        <v>152</v>
      </c>
      <c r="K15" s="152">
        <f t="shared" si="0"/>
        <v>29.864958448753463</v>
      </c>
      <c r="L15" s="110" t="e">
        <f>IF($E15="","",IF($F15="ชาย",IF(K15&lt;=VLOOKUP(H15,เกณฑ์ดัชนีมวลกาย!$A$5:$U$19,3,FALSE),"ผอมมาก",IF(K15&lt;=VLOOKUP(H15,เกณฑ์ดัชนีมวลกาย!$A$5:$U$19,5,FALSE),"ผอม",IF(K15&lt;=VLOOKUP(H15,เกณฑ์ดัชนีมวลกาย!$A$5:$U$19,7,FALSE),"สมส่วน",IF(K15&lt;=VLOOKUP(H15,เกณฑ์ดัชนีมวลกาย!$A$5:$U$19,9,FALSE),"ท้วม","อ้วน")))),IF(K15&lt;=VLOOKUP(H15,เกณฑ์ดัชนีมวลกาย!$A$5:$U$19,13,FALSE),"ผอมมาก",IF(K15&lt;=VLOOKUP(H15,เกณฑ์ดัชนีมวลกาย!$A$5:$U$19,15,FALSE),"ผอม",IF(K15&lt;=VLOOKUP(H15,เกณฑ์ดัชนีมวลกาย!$A$5:$U$19,17,FALSE),"สมส่วน",IF(K15&lt;=VLOOKUP(H15,เกณฑ์ดัชนีมวลกาย!$A$5:$U$19,19,FALSE),"ท้วม","อ้วน"))))))</f>
        <v>#N/A</v>
      </c>
      <c r="M15" s="110" t="e">
        <f>IF($E15="","",IF($F15="ชาย",IF(J15&lt;=VLOOKUP(H15,เกณฑ์ความสูง!$A$5:$U$19,3,FALSE),"เตี้ย",IF(J15&lt;=VLOOKUP(H15,เกณฑ์ความสูง!$A$5:$U$19,5,FALSE),"ค่อนข้างเตี้ย",IF(J15&lt;=VLOOKUP(H15,เกณฑ์ความสูง!$A$5:$U$19,7,FALSE),"ส่วนสูงตามเกณฑ์",IF(J15&lt;=VLOOKUP(H15,เกณฑ์ความสูง!$A$5:$U$19,9,FALSE),"ค่อนข้างสูง","สูง")))),IF(J15&lt;=VLOOKUP(H15,เกณฑ์ความสูง!$A$5:$U$19,13,FALSE),"เตี้ย",IF(J15&lt;=VLOOKUP(H15,เกณฑ์ความสูง!$A$5:$U$19,15,FALSE),"ค่อนข้างเตี้ย",IF(J15&lt;=VLOOKUP(H15,เกณฑ์ความสูง!$A$5:$U$19,17,FALSE),"ส่วนสูงตามเกณฑ์",IF(J15&lt;=VLOOKUP(H15,เกณฑ์ความสูง!$A$5:$U$19,19,FALSE),"ค่อนข้างสูง","สูง"))))))</f>
        <v>#N/A</v>
      </c>
      <c r="N15" s="83">
        <v>242462</v>
      </c>
      <c r="O15" s="110">
        <f>IF($E15="","",IF(N15="","",DATEDIF(ข้อมูลนักเรียน!$N13,N15,"Y")))</f>
        <v>663</v>
      </c>
      <c r="P15" s="111">
        <v>59</v>
      </c>
      <c r="Q15" s="111">
        <v>152</v>
      </c>
      <c r="R15" s="152">
        <f t="shared" si="1"/>
        <v>25.536703601108034</v>
      </c>
      <c r="S15" s="110" t="e">
        <f>IF($E15="","",IF($F15="ชาย",IF(R15&lt;=VLOOKUP(O15,เกณฑ์ดัชนีมวลกาย!$A$5:$U$19,3,FALSE),"ผอมมาก",IF(R15&lt;=VLOOKUP(O15,เกณฑ์ดัชนีมวลกาย!$A$5:$U$19,5,FALSE),"ผอม",IF(R15&lt;=VLOOKUP(O15,เกณฑ์ดัชนีมวลกาย!$A$5:$U$19,7,FALSE),"สมส่วน",IF(R15&lt;=VLOOKUP(O15,เกณฑ์ดัชนีมวลกาย!$A$5:$U$19,9,FALSE),"ท้วม","อ้วน")))),IF(R15&lt;=VLOOKUP(O15,เกณฑ์ดัชนีมวลกาย!$A$5:$U$19,13,FALSE),"ผอมมาก",IF(R15&lt;=VLOOKUP(O15,เกณฑ์ดัชนีมวลกาย!$A$5:$U$19,15,FALSE),"ผอม",IF(R15&lt;=VLOOKUP(O15,เกณฑ์ดัชนีมวลกาย!$A$5:$U$19,17,FALSE),"สมส่วน",IF(R15&lt;=VLOOKUP(O15,เกณฑ์ดัชนีมวลกาย!$A$5:$U$19,19,FALSE),"ท้วม","อ้วน"))))))</f>
        <v>#N/A</v>
      </c>
      <c r="T15" s="110" t="e">
        <f>IF($E15="","",IF($F15="ชาย",IF(Q15&lt;=VLOOKUP(O15,เกณฑ์ความสูง!$A$5:$U$19,3,FALSE),"เตี้ย",IF(Q15&lt;=VLOOKUP(O15,เกณฑ์ความสูง!$A$5:$U$19,5,FALSE),"ค่อนข้างเตี้ย",IF(Q15&lt;=VLOOKUP(O15,เกณฑ์ความสูง!$A$5:$U$19,7,FALSE),"ส่วนสูงตามเกณฑ์",IF(Q15&lt;=VLOOKUP(O15,เกณฑ์ความสูง!$A$5:$U$19,9,FALSE),"ค่อนข้างสูง","สูง")))),IF(Q15&lt;=VLOOKUP(O15,เกณฑ์ความสูง!$A$5:$U$19,13,FALSE),"เตี้ย",IF(Q15&lt;=VLOOKUP(O15,เกณฑ์ความสูง!$A$5:$U$19,15,FALSE),"ค่อนข้างเตี้ย",IF(Q15&lt;=VLOOKUP(O15,เกณฑ์ความสูง!$A$5:$U$19,17,FALSE),"ส่วนสูงตามเกณฑ์",IF(Q15&lt;=VLOOKUP(O15,เกณฑ์ความสูง!$A$5:$U$19,19,FALSE),"ค่อนข้างสูง","สูง"))))))</f>
        <v>#N/A</v>
      </c>
      <c r="U15" s="83"/>
      <c r="V15" s="110" t="str">
        <f>IF($E15="","",IF(U15="","",DATEDIF(ข้อมูลนักเรียน!$N13,U15,"Y")))</f>
        <v/>
      </c>
      <c r="W15" s="111"/>
      <c r="X15" s="111"/>
      <c r="Y15" s="152" t="e">
        <f t="shared" si="2"/>
        <v>#DIV/0!</v>
      </c>
      <c r="Z15" s="110" t="e">
        <f>IF($E15="","",IF($F15="ชาย",IF(Y15&lt;=VLOOKUP(V15,เกณฑ์ดัชนีมวลกาย!$A$5:$U$19,3,FALSE),"ผอมมาก",IF(Y15&lt;=VLOOKUP(V15,เกณฑ์ดัชนีมวลกาย!$A$5:$U$19,5,FALSE),"ผอม",IF(Y15&lt;=VLOOKUP(V15,เกณฑ์ดัชนีมวลกาย!$A$5:$U$19,7,FALSE),"สมส่วน",IF(Y15&lt;=VLOOKUP(V15,เกณฑ์ดัชนีมวลกาย!$A$5:$U$19,9,FALSE),"ท้วม","อ้วน")))),IF(Y15&lt;=VLOOKUP(V15,เกณฑ์ดัชนีมวลกาย!$A$5:$U$19,13,FALSE),"ผอมมาก",IF(Y15&lt;=VLOOKUP(V15,เกณฑ์ดัชนีมวลกาย!$A$5:$U$19,15,FALSE),"ผอม",IF(Y15&lt;=VLOOKUP(V15,เกณฑ์ดัชนีมวลกาย!$A$5:$U$19,17,FALSE),"สมส่วน",IF(Y15&lt;=VLOOKUP(V15,เกณฑ์ดัชนีมวลกาย!$A$5:$U$19,19,FALSE),"ท้วม","อ้วน"))))))</f>
        <v>#DIV/0!</v>
      </c>
      <c r="AA15" s="110" t="e">
        <f>IF($E15="","",IF($F15="ชาย",IF(X15&lt;=VLOOKUP(V15,เกณฑ์ความสูง!$A$5:$U$19,3,FALSE),"เตี้ย",IF(X15&lt;=VLOOKUP(V15,เกณฑ์ความสูง!$A$5:$U$19,5,FALSE),"ค่อนข้างเตี้ย",IF(X15&lt;=VLOOKUP(V15,เกณฑ์ความสูง!$A$5:$U$19,7,FALSE),"ส่วนสูงตามเกณฑ์",IF(X15&lt;=VLOOKUP(V15,เกณฑ์ความสูง!$A$5:$U$19,9,FALSE),"ค่อนข้างสูง","สูง")))),IF(X15&lt;=VLOOKUP(V15,เกณฑ์ความสูง!$A$5:$U$19,13,FALSE),"เตี้ย",IF(X15&lt;=VLOOKUP(V15,เกณฑ์ความสูง!$A$5:$U$19,15,FALSE),"ค่อนข้างเตี้ย",IF(X15&lt;=VLOOKUP(V15,เกณฑ์ความสูง!$A$5:$U$19,17,FALSE),"ส่วนสูงตามเกณฑ์",IF(X15&lt;=VLOOKUP(V15,เกณฑ์ความสูง!$A$5:$U$19,19,FALSE),"ค่อนข้างสูง","สูง"))))))</f>
        <v>#N/A</v>
      </c>
      <c r="AB15" s="83"/>
      <c r="AC15" s="110" t="str">
        <f>IF($E15="","",IF(AB15="","",DATEDIF(ข้อมูลนักเรียน!$N13,AB15,"Y")))</f>
        <v/>
      </c>
      <c r="AD15" s="111"/>
      <c r="AE15" s="111"/>
      <c r="AF15" s="152" t="e">
        <f t="shared" si="3"/>
        <v>#DIV/0!</v>
      </c>
      <c r="AG15" s="110" t="e">
        <f>IF($E15="","",IF($F15="ชาย",IF(AF15&lt;=VLOOKUP(AC15,เกณฑ์ดัชนีมวลกาย!$A$5:$U$19,3,FALSE),"ผอมมาก",IF(AF15&lt;=VLOOKUP(AC15,เกณฑ์ดัชนีมวลกาย!$A$5:$U$19,5,FALSE),"ผอม",IF(AF15&lt;=VLOOKUP(AC15,เกณฑ์ดัชนีมวลกาย!$A$5:$U$19,7,FALSE),"สมส่วน",IF(AF15&lt;=VLOOKUP(AC15,เกณฑ์ดัชนีมวลกาย!$A$5:$U$19,9,FALSE),"ท้วม","อ้วน")))),IF(AF15&lt;=VLOOKUP(AC15,เกณฑ์ดัชนีมวลกาย!$A$5:$U$19,13,FALSE),"ผอมมาก",IF(AF15&lt;=VLOOKUP(AC15,เกณฑ์ดัชนีมวลกาย!$A$5:$U$19,15,FALSE),"ผอม",IF(AF15&lt;=VLOOKUP(AC15,เกณฑ์ดัชนีมวลกาย!$A$5:$U$19,17,FALSE),"สมส่วน",IF(AF15&lt;=VLOOKUP(AC15,เกณฑ์ดัชนีมวลกาย!$A$5:$U$19,19,FALSE),"ท้วม","อ้วน"))))))</f>
        <v>#DIV/0!</v>
      </c>
      <c r="AH15" s="110" t="e">
        <f>IF($E15="","",IF($F15="ชาย",IF(AE15&lt;=VLOOKUP(AC15,เกณฑ์ความสูง!$A$5:$U$19,3,FALSE),"เตี้ย",IF(AE15&lt;=VLOOKUP(AC15,เกณฑ์ความสูง!$A$5:$U$19,5,FALSE),"ค่อนข้างเตี้ย",IF(AE15&lt;=VLOOKUP(AC15,เกณฑ์ความสูง!$A$5:$U$19,7,FALSE),"ส่วนสูงตามเกณฑ์",IF(AE15&lt;=VLOOKUP(AC15,เกณฑ์ความสูง!$A$5:$U$19,9,FALSE),"ค่อนข้างสูง","สูง")))),IF(AE15&lt;=VLOOKUP(AC15,เกณฑ์ความสูง!$A$5:$U$19,13,FALSE),"เตี้ย",IF(AE15&lt;=VLOOKUP(AC15,เกณฑ์ความสูง!$A$5:$U$19,15,FALSE),"ค่อนข้างเตี้ย",IF(AE15&lt;=VLOOKUP(AC15,เกณฑ์ความสูง!$A$5:$U$19,17,FALSE),"ส่วนสูงตามเกณฑ์",IF(AE15&lt;=VLOOKUP(AC15,เกณฑ์ความสูง!$A$5:$U$19,19,FALSE),"ค่อนข้างสูง","สูง"))))))</f>
        <v>#N/A</v>
      </c>
    </row>
    <row r="16" spans="1:34" ht="19.8">
      <c r="A16" s="36"/>
      <c r="B16" s="36"/>
      <c r="C16" s="36"/>
      <c r="D16" s="107">
        <f>ข้อมูลนักเรียน!D14</f>
        <v>12</v>
      </c>
      <c r="E16" s="108" t="str">
        <f>IF(ข้อมูลนักเรียน!H14="","",ข้อมูลนักเรียน!G14&amp;ข้อมูลนักเรียน!H14&amp; "  " &amp; ข้อมูลนักเรียน!I14)</f>
        <v>เด็กชายธีรภัทร  กระแสโท</v>
      </c>
      <c r="F16" s="109" t="str">
        <f>IF(ข้อมูลนักเรียน!J14="","",ข้อมูลนักเรียน!J14)</f>
        <v>ชาย</v>
      </c>
      <c r="G16" s="83">
        <v>242339</v>
      </c>
      <c r="H16" s="110">
        <f>IF($E16="","",IF(G16="","",DATEDIF(ข้อมูลนักเรียน!$N14,G16,"Y")))</f>
        <v>663</v>
      </c>
      <c r="I16" s="111">
        <v>39</v>
      </c>
      <c r="J16" s="111">
        <v>149</v>
      </c>
      <c r="K16" s="152">
        <f t="shared" si="0"/>
        <v>17.56677627133913</v>
      </c>
      <c r="L16" s="110" t="e">
        <f>IF($E16="","",IF($F16="ชาย",IF(K16&lt;=VLOOKUP(H16,เกณฑ์ดัชนีมวลกาย!$A$5:$U$19,3,FALSE),"ผอมมาก",IF(K16&lt;=VLOOKUP(H16,เกณฑ์ดัชนีมวลกาย!$A$5:$U$19,5,FALSE),"ผอม",IF(K16&lt;=VLOOKUP(H16,เกณฑ์ดัชนีมวลกาย!$A$5:$U$19,7,FALSE),"สมส่วน",IF(K16&lt;=VLOOKUP(H16,เกณฑ์ดัชนีมวลกาย!$A$5:$U$19,9,FALSE),"ท้วม","อ้วน")))),IF(K16&lt;=VLOOKUP(H16,เกณฑ์ดัชนีมวลกาย!$A$5:$U$19,13,FALSE),"ผอมมาก",IF(K16&lt;=VLOOKUP(H16,เกณฑ์ดัชนีมวลกาย!$A$5:$U$19,15,FALSE),"ผอม",IF(K16&lt;=VLOOKUP(H16,เกณฑ์ดัชนีมวลกาย!$A$5:$U$19,17,FALSE),"สมส่วน",IF(K16&lt;=VLOOKUP(H16,เกณฑ์ดัชนีมวลกาย!$A$5:$U$19,19,FALSE),"ท้วม","อ้วน"))))))</f>
        <v>#N/A</v>
      </c>
      <c r="M16" s="110" t="e">
        <f>IF($E16="","",IF($F16="ชาย",IF(J16&lt;=VLOOKUP(H16,เกณฑ์ความสูง!$A$5:$U$19,3,FALSE),"เตี้ย",IF(J16&lt;=VLOOKUP(H16,เกณฑ์ความสูง!$A$5:$U$19,5,FALSE),"ค่อนข้างเตี้ย",IF(J16&lt;=VLOOKUP(H16,เกณฑ์ความสูง!$A$5:$U$19,7,FALSE),"ส่วนสูงตามเกณฑ์",IF(J16&lt;=VLOOKUP(H16,เกณฑ์ความสูง!$A$5:$U$19,9,FALSE),"ค่อนข้างสูง","สูง")))),IF(J16&lt;=VLOOKUP(H16,เกณฑ์ความสูง!$A$5:$U$19,13,FALSE),"เตี้ย",IF(J16&lt;=VLOOKUP(H16,เกณฑ์ความสูง!$A$5:$U$19,15,FALSE),"ค่อนข้างเตี้ย",IF(J16&lt;=VLOOKUP(H16,เกณฑ์ความสูง!$A$5:$U$19,17,FALSE),"ส่วนสูงตามเกณฑ์",IF(J16&lt;=VLOOKUP(H16,เกณฑ์ความสูง!$A$5:$U$19,19,FALSE),"ค่อนข้างสูง","สูง"))))))</f>
        <v>#N/A</v>
      </c>
      <c r="N16" s="83">
        <v>242462</v>
      </c>
      <c r="O16" s="110">
        <f>IF($E16="","",IF(N16="","",DATEDIF(ข้อมูลนักเรียน!$N14,N16,"Y")))</f>
        <v>663</v>
      </c>
      <c r="P16" s="111">
        <v>42</v>
      </c>
      <c r="Q16" s="111">
        <v>154</v>
      </c>
      <c r="R16" s="152">
        <f t="shared" si="1"/>
        <v>17.709563164108619</v>
      </c>
      <c r="S16" s="110" t="e">
        <f>IF($E16="","",IF($F16="ชาย",IF(R16&lt;=VLOOKUP(O16,เกณฑ์ดัชนีมวลกาย!$A$5:$U$19,3,FALSE),"ผอมมาก",IF(R16&lt;=VLOOKUP(O16,เกณฑ์ดัชนีมวลกาย!$A$5:$U$19,5,FALSE),"ผอม",IF(R16&lt;=VLOOKUP(O16,เกณฑ์ดัชนีมวลกาย!$A$5:$U$19,7,FALSE),"สมส่วน",IF(R16&lt;=VLOOKUP(O16,เกณฑ์ดัชนีมวลกาย!$A$5:$U$19,9,FALSE),"ท้วม","อ้วน")))),IF(R16&lt;=VLOOKUP(O16,เกณฑ์ดัชนีมวลกาย!$A$5:$U$19,13,FALSE),"ผอมมาก",IF(R16&lt;=VLOOKUP(O16,เกณฑ์ดัชนีมวลกาย!$A$5:$U$19,15,FALSE),"ผอม",IF(R16&lt;=VLOOKUP(O16,เกณฑ์ดัชนีมวลกาย!$A$5:$U$19,17,FALSE),"สมส่วน",IF(R16&lt;=VLOOKUP(O16,เกณฑ์ดัชนีมวลกาย!$A$5:$U$19,19,FALSE),"ท้วม","อ้วน"))))))</f>
        <v>#N/A</v>
      </c>
      <c r="T16" s="110" t="e">
        <f>IF($E16="","",IF($F16="ชาย",IF(Q16&lt;=VLOOKUP(O16,เกณฑ์ความสูง!$A$5:$U$19,3,FALSE),"เตี้ย",IF(Q16&lt;=VLOOKUP(O16,เกณฑ์ความสูง!$A$5:$U$19,5,FALSE),"ค่อนข้างเตี้ย",IF(Q16&lt;=VLOOKUP(O16,เกณฑ์ความสูง!$A$5:$U$19,7,FALSE),"ส่วนสูงตามเกณฑ์",IF(Q16&lt;=VLOOKUP(O16,เกณฑ์ความสูง!$A$5:$U$19,9,FALSE),"ค่อนข้างสูง","สูง")))),IF(Q16&lt;=VLOOKUP(O16,เกณฑ์ความสูง!$A$5:$U$19,13,FALSE),"เตี้ย",IF(Q16&lt;=VLOOKUP(O16,เกณฑ์ความสูง!$A$5:$U$19,15,FALSE),"ค่อนข้างเตี้ย",IF(Q16&lt;=VLOOKUP(O16,เกณฑ์ความสูง!$A$5:$U$19,17,FALSE),"ส่วนสูงตามเกณฑ์",IF(Q16&lt;=VLOOKUP(O16,เกณฑ์ความสูง!$A$5:$U$19,19,FALSE),"ค่อนข้างสูง","สูง"))))))</f>
        <v>#N/A</v>
      </c>
      <c r="U16" s="83"/>
      <c r="V16" s="110" t="str">
        <f>IF($E16="","",IF(U16="","",DATEDIF(ข้อมูลนักเรียน!$N14,U16,"Y")))</f>
        <v/>
      </c>
      <c r="W16" s="111"/>
      <c r="X16" s="111"/>
      <c r="Y16" s="152" t="e">
        <f t="shared" si="2"/>
        <v>#DIV/0!</v>
      </c>
      <c r="Z16" s="110" t="e">
        <f>IF($E16="","",IF($F16="ชาย",IF(Y16&lt;=VLOOKUP(V16,เกณฑ์ดัชนีมวลกาย!$A$5:$U$19,3,FALSE),"ผอมมาก",IF(Y16&lt;=VLOOKUP(V16,เกณฑ์ดัชนีมวลกาย!$A$5:$U$19,5,FALSE),"ผอม",IF(Y16&lt;=VLOOKUP(V16,เกณฑ์ดัชนีมวลกาย!$A$5:$U$19,7,FALSE),"สมส่วน",IF(Y16&lt;=VLOOKUP(V16,เกณฑ์ดัชนีมวลกาย!$A$5:$U$19,9,FALSE),"ท้วม","อ้วน")))),IF(Y16&lt;=VLOOKUP(V16,เกณฑ์ดัชนีมวลกาย!$A$5:$U$19,13,FALSE),"ผอมมาก",IF(Y16&lt;=VLOOKUP(V16,เกณฑ์ดัชนีมวลกาย!$A$5:$U$19,15,FALSE),"ผอม",IF(Y16&lt;=VLOOKUP(V16,เกณฑ์ดัชนีมวลกาย!$A$5:$U$19,17,FALSE),"สมส่วน",IF(Y16&lt;=VLOOKUP(V16,เกณฑ์ดัชนีมวลกาย!$A$5:$U$19,19,FALSE),"ท้วม","อ้วน"))))))</f>
        <v>#DIV/0!</v>
      </c>
      <c r="AA16" s="110" t="e">
        <f>IF($E16="","",IF($F16="ชาย",IF(X16&lt;=VLOOKUP(V16,เกณฑ์ความสูง!$A$5:$U$19,3,FALSE),"เตี้ย",IF(X16&lt;=VLOOKUP(V16,เกณฑ์ความสูง!$A$5:$U$19,5,FALSE),"ค่อนข้างเตี้ย",IF(X16&lt;=VLOOKUP(V16,เกณฑ์ความสูง!$A$5:$U$19,7,FALSE),"ส่วนสูงตามเกณฑ์",IF(X16&lt;=VLOOKUP(V16,เกณฑ์ความสูง!$A$5:$U$19,9,FALSE),"ค่อนข้างสูง","สูง")))),IF(X16&lt;=VLOOKUP(V16,เกณฑ์ความสูง!$A$5:$U$19,13,FALSE),"เตี้ย",IF(X16&lt;=VLOOKUP(V16,เกณฑ์ความสูง!$A$5:$U$19,15,FALSE),"ค่อนข้างเตี้ย",IF(X16&lt;=VLOOKUP(V16,เกณฑ์ความสูง!$A$5:$U$19,17,FALSE),"ส่วนสูงตามเกณฑ์",IF(X16&lt;=VLOOKUP(V16,เกณฑ์ความสูง!$A$5:$U$19,19,FALSE),"ค่อนข้างสูง","สูง"))))))</f>
        <v>#N/A</v>
      </c>
      <c r="AB16" s="83"/>
      <c r="AC16" s="110" t="str">
        <f>IF($E16="","",IF(AB16="","",DATEDIF(ข้อมูลนักเรียน!$N14,AB16,"Y")))</f>
        <v/>
      </c>
      <c r="AD16" s="111"/>
      <c r="AE16" s="111"/>
      <c r="AF16" s="152" t="e">
        <f t="shared" si="3"/>
        <v>#DIV/0!</v>
      </c>
      <c r="AG16" s="110" t="e">
        <f>IF($E16="","",IF($F16="ชาย",IF(AF16&lt;=VLOOKUP(AC16,เกณฑ์ดัชนีมวลกาย!$A$5:$U$19,3,FALSE),"ผอมมาก",IF(AF16&lt;=VLOOKUP(AC16,เกณฑ์ดัชนีมวลกาย!$A$5:$U$19,5,FALSE),"ผอม",IF(AF16&lt;=VLOOKUP(AC16,เกณฑ์ดัชนีมวลกาย!$A$5:$U$19,7,FALSE),"สมส่วน",IF(AF16&lt;=VLOOKUP(AC16,เกณฑ์ดัชนีมวลกาย!$A$5:$U$19,9,FALSE),"ท้วม","อ้วน")))),IF(AF16&lt;=VLOOKUP(AC16,เกณฑ์ดัชนีมวลกาย!$A$5:$U$19,13,FALSE),"ผอมมาก",IF(AF16&lt;=VLOOKUP(AC16,เกณฑ์ดัชนีมวลกาย!$A$5:$U$19,15,FALSE),"ผอม",IF(AF16&lt;=VLOOKUP(AC16,เกณฑ์ดัชนีมวลกาย!$A$5:$U$19,17,FALSE),"สมส่วน",IF(AF16&lt;=VLOOKUP(AC16,เกณฑ์ดัชนีมวลกาย!$A$5:$U$19,19,FALSE),"ท้วม","อ้วน"))))))</f>
        <v>#DIV/0!</v>
      </c>
      <c r="AH16" s="110" t="e">
        <f>IF($E16="","",IF($F16="ชาย",IF(AE16&lt;=VLOOKUP(AC16,เกณฑ์ความสูง!$A$5:$U$19,3,FALSE),"เตี้ย",IF(AE16&lt;=VLOOKUP(AC16,เกณฑ์ความสูง!$A$5:$U$19,5,FALSE),"ค่อนข้างเตี้ย",IF(AE16&lt;=VLOOKUP(AC16,เกณฑ์ความสูง!$A$5:$U$19,7,FALSE),"ส่วนสูงตามเกณฑ์",IF(AE16&lt;=VLOOKUP(AC16,เกณฑ์ความสูง!$A$5:$U$19,9,FALSE),"ค่อนข้างสูง","สูง")))),IF(AE16&lt;=VLOOKUP(AC16,เกณฑ์ความสูง!$A$5:$U$19,13,FALSE),"เตี้ย",IF(AE16&lt;=VLOOKUP(AC16,เกณฑ์ความสูง!$A$5:$U$19,15,FALSE),"ค่อนข้างเตี้ย",IF(AE16&lt;=VLOOKUP(AC16,เกณฑ์ความสูง!$A$5:$U$19,17,FALSE),"ส่วนสูงตามเกณฑ์",IF(AE16&lt;=VLOOKUP(AC16,เกณฑ์ความสูง!$A$5:$U$19,19,FALSE),"ค่อนข้างสูง","สูง"))))))</f>
        <v>#N/A</v>
      </c>
    </row>
    <row r="17" spans="1:34" ht="19.8">
      <c r="A17" s="36"/>
      <c r="B17" s="36"/>
      <c r="C17" s="36"/>
      <c r="D17" s="107">
        <f>ข้อมูลนักเรียน!D15</f>
        <v>13</v>
      </c>
      <c r="E17" s="108" t="str">
        <f>IF(ข้อมูลนักเรียน!H15="","",ข้อมูลนักเรียน!G15&amp;ข้อมูลนักเรียน!H15&amp; "  " &amp; ข้อมูลนักเรียน!I15)</f>
        <v>เด็กชายนภดล  ธีระวุฒธิ์</v>
      </c>
      <c r="F17" s="109" t="str">
        <f>IF(ข้อมูลนักเรียน!J15="","",ข้อมูลนักเรียน!J15)</f>
        <v>ชาย</v>
      </c>
      <c r="G17" s="83">
        <v>242339</v>
      </c>
      <c r="H17" s="110">
        <f>IF($E17="","",IF(G17="","",DATEDIF(ข้อมูลนักเรียน!$N15,G17,"Y")))</f>
        <v>663</v>
      </c>
      <c r="I17" s="111">
        <v>65</v>
      </c>
      <c r="J17" s="111">
        <v>157</v>
      </c>
      <c r="K17" s="152">
        <f t="shared" si="0"/>
        <v>26.370238143535232</v>
      </c>
      <c r="L17" s="110" t="e">
        <f>IF($E17="","",IF($F17="ชาย",IF(K17&lt;=VLOOKUP(H17,เกณฑ์ดัชนีมวลกาย!$A$5:$U$19,3,FALSE),"ผอมมาก",IF(K17&lt;=VLOOKUP(H17,เกณฑ์ดัชนีมวลกาย!$A$5:$U$19,5,FALSE),"ผอม",IF(K17&lt;=VLOOKUP(H17,เกณฑ์ดัชนีมวลกาย!$A$5:$U$19,7,FALSE),"สมส่วน",IF(K17&lt;=VLOOKUP(H17,เกณฑ์ดัชนีมวลกาย!$A$5:$U$19,9,FALSE),"ท้วม","อ้วน")))),IF(K17&lt;=VLOOKUP(H17,เกณฑ์ดัชนีมวลกาย!$A$5:$U$19,13,FALSE),"ผอมมาก",IF(K17&lt;=VLOOKUP(H17,เกณฑ์ดัชนีมวลกาย!$A$5:$U$19,15,FALSE),"ผอม",IF(K17&lt;=VLOOKUP(H17,เกณฑ์ดัชนีมวลกาย!$A$5:$U$19,17,FALSE),"สมส่วน",IF(K17&lt;=VLOOKUP(H17,เกณฑ์ดัชนีมวลกาย!$A$5:$U$19,19,FALSE),"ท้วม","อ้วน"))))))</f>
        <v>#N/A</v>
      </c>
      <c r="M17" s="110" t="e">
        <f>IF($E17="","",IF($F17="ชาย",IF(J17&lt;=VLOOKUP(H17,เกณฑ์ความสูง!$A$5:$U$19,3,FALSE),"เตี้ย",IF(J17&lt;=VLOOKUP(H17,เกณฑ์ความสูง!$A$5:$U$19,5,FALSE),"ค่อนข้างเตี้ย",IF(J17&lt;=VLOOKUP(H17,เกณฑ์ความสูง!$A$5:$U$19,7,FALSE),"ส่วนสูงตามเกณฑ์",IF(J17&lt;=VLOOKUP(H17,เกณฑ์ความสูง!$A$5:$U$19,9,FALSE),"ค่อนข้างสูง","สูง")))),IF(J17&lt;=VLOOKUP(H17,เกณฑ์ความสูง!$A$5:$U$19,13,FALSE),"เตี้ย",IF(J17&lt;=VLOOKUP(H17,เกณฑ์ความสูง!$A$5:$U$19,15,FALSE),"ค่อนข้างเตี้ย",IF(J17&lt;=VLOOKUP(H17,เกณฑ์ความสูง!$A$5:$U$19,17,FALSE),"ส่วนสูงตามเกณฑ์",IF(J17&lt;=VLOOKUP(H17,เกณฑ์ความสูง!$A$5:$U$19,19,FALSE),"ค่อนข้างสูง","สูง"))))))</f>
        <v>#N/A</v>
      </c>
      <c r="N17" s="83">
        <v>242462</v>
      </c>
      <c r="O17" s="110">
        <f>IF($E17="","",IF(N17="","",DATEDIF(ข้อมูลนักเรียน!$N15,N17,"Y")))</f>
        <v>663</v>
      </c>
      <c r="P17" s="111">
        <v>68</v>
      </c>
      <c r="Q17" s="111">
        <v>157</v>
      </c>
      <c r="R17" s="152">
        <f t="shared" si="1"/>
        <v>27.587326057852245</v>
      </c>
      <c r="S17" s="110" t="e">
        <f>IF($E17="","",IF($F17="ชาย",IF(R17&lt;=VLOOKUP(O17,เกณฑ์ดัชนีมวลกาย!$A$5:$U$19,3,FALSE),"ผอมมาก",IF(R17&lt;=VLOOKUP(O17,เกณฑ์ดัชนีมวลกาย!$A$5:$U$19,5,FALSE),"ผอม",IF(R17&lt;=VLOOKUP(O17,เกณฑ์ดัชนีมวลกาย!$A$5:$U$19,7,FALSE),"สมส่วน",IF(R17&lt;=VLOOKUP(O17,เกณฑ์ดัชนีมวลกาย!$A$5:$U$19,9,FALSE),"ท้วม","อ้วน")))),IF(R17&lt;=VLOOKUP(O17,เกณฑ์ดัชนีมวลกาย!$A$5:$U$19,13,FALSE),"ผอมมาก",IF(R17&lt;=VLOOKUP(O17,เกณฑ์ดัชนีมวลกาย!$A$5:$U$19,15,FALSE),"ผอม",IF(R17&lt;=VLOOKUP(O17,เกณฑ์ดัชนีมวลกาย!$A$5:$U$19,17,FALSE),"สมส่วน",IF(R17&lt;=VLOOKUP(O17,เกณฑ์ดัชนีมวลกาย!$A$5:$U$19,19,FALSE),"ท้วม","อ้วน"))))))</f>
        <v>#N/A</v>
      </c>
      <c r="T17" s="110" t="e">
        <f>IF($E17="","",IF($F17="ชาย",IF(Q17&lt;=VLOOKUP(O17,เกณฑ์ความสูง!$A$5:$U$19,3,FALSE),"เตี้ย",IF(Q17&lt;=VLOOKUP(O17,เกณฑ์ความสูง!$A$5:$U$19,5,FALSE),"ค่อนข้างเตี้ย",IF(Q17&lt;=VLOOKUP(O17,เกณฑ์ความสูง!$A$5:$U$19,7,FALSE),"ส่วนสูงตามเกณฑ์",IF(Q17&lt;=VLOOKUP(O17,เกณฑ์ความสูง!$A$5:$U$19,9,FALSE),"ค่อนข้างสูง","สูง")))),IF(Q17&lt;=VLOOKUP(O17,เกณฑ์ความสูง!$A$5:$U$19,13,FALSE),"เตี้ย",IF(Q17&lt;=VLOOKUP(O17,เกณฑ์ความสูง!$A$5:$U$19,15,FALSE),"ค่อนข้างเตี้ย",IF(Q17&lt;=VLOOKUP(O17,เกณฑ์ความสูง!$A$5:$U$19,17,FALSE),"ส่วนสูงตามเกณฑ์",IF(Q17&lt;=VLOOKUP(O17,เกณฑ์ความสูง!$A$5:$U$19,19,FALSE),"ค่อนข้างสูง","สูง"))))))</f>
        <v>#N/A</v>
      </c>
      <c r="U17" s="83"/>
      <c r="V17" s="110" t="str">
        <f>IF($E17="","",IF(U17="","",DATEDIF(ข้อมูลนักเรียน!$N15,U17,"Y")))</f>
        <v/>
      </c>
      <c r="W17" s="111"/>
      <c r="X17" s="111"/>
      <c r="Y17" s="152" t="e">
        <f t="shared" si="2"/>
        <v>#DIV/0!</v>
      </c>
      <c r="Z17" s="110" t="e">
        <f>IF($E17="","",IF($F17="ชาย",IF(Y17&lt;=VLOOKUP(V17,เกณฑ์ดัชนีมวลกาย!$A$5:$U$19,3,FALSE),"ผอมมาก",IF(Y17&lt;=VLOOKUP(V17,เกณฑ์ดัชนีมวลกาย!$A$5:$U$19,5,FALSE),"ผอม",IF(Y17&lt;=VLOOKUP(V17,เกณฑ์ดัชนีมวลกาย!$A$5:$U$19,7,FALSE),"สมส่วน",IF(Y17&lt;=VLOOKUP(V17,เกณฑ์ดัชนีมวลกาย!$A$5:$U$19,9,FALSE),"ท้วม","อ้วน")))),IF(Y17&lt;=VLOOKUP(V17,เกณฑ์ดัชนีมวลกาย!$A$5:$U$19,13,FALSE),"ผอมมาก",IF(Y17&lt;=VLOOKUP(V17,เกณฑ์ดัชนีมวลกาย!$A$5:$U$19,15,FALSE),"ผอม",IF(Y17&lt;=VLOOKUP(V17,เกณฑ์ดัชนีมวลกาย!$A$5:$U$19,17,FALSE),"สมส่วน",IF(Y17&lt;=VLOOKUP(V17,เกณฑ์ดัชนีมวลกาย!$A$5:$U$19,19,FALSE),"ท้วม","อ้วน"))))))</f>
        <v>#DIV/0!</v>
      </c>
      <c r="AA17" s="110" t="e">
        <f>IF($E17="","",IF($F17="ชาย",IF(X17&lt;=VLOOKUP(V17,เกณฑ์ความสูง!$A$5:$U$19,3,FALSE),"เตี้ย",IF(X17&lt;=VLOOKUP(V17,เกณฑ์ความสูง!$A$5:$U$19,5,FALSE),"ค่อนข้างเตี้ย",IF(X17&lt;=VLOOKUP(V17,เกณฑ์ความสูง!$A$5:$U$19,7,FALSE),"ส่วนสูงตามเกณฑ์",IF(X17&lt;=VLOOKUP(V17,เกณฑ์ความสูง!$A$5:$U$19,9,FALSE),"ค่อนข้างสูง","สูง")))),IF(X17&lt;=VLOOKUP(V17,เกณฑ์ความสูง!$A$5:$U$19,13,FALSE),"เตี้ย",IF(X17&lt;=VLOOKUP(V17,เกณฑ์ความสูง!$A$5:$U$19,15,FALSE),"ค่อนข้างเตี้ย",IF(X17&lt;=VLOOKUP(V17,เกณฑ์ความสูง!$A$5:$U$19,17,FALSE),"ส่วนสูงตามเกณฑ์",IF(X17&lt;=VLOOKUP(V17,เกณฑ์ความสูง!$A$5:$U$19,19,FALSE),"ค่อนข้างสูง","สูง"))))))</f>
        <v>#N/A</v>
      </c>
      <c r="AB17" s="83"/>
      <c r="AC17" s="110" t="str">
        <f>IF($E17="","",IF(AB17="","",DATEDIF(ข้อมูลนักเรียน!$N15,AB17,"Y")))</f>
        <v/>
      </c>
      <c r="AD17" s="111"/>
      <c r="AE17" s="111"/>
      <c r="AF17" s="152" t="e">
        <f t="shared" si="3"/>
        <v>#DIV/0!</v>
      </c>
      <c r="AG17" s="110" t="e">
        <f>IF($E17="","",IF($F17="ชาย",IF(AF17&lt;=VLOOKUP(AC17,เกณฑ์ดัชนีมวลกาย!$A$5:$U$19,3,FALSE),"ผอมมาก",IF(AF17&lt;=VLOOKUP(AC17,เกณฑ์ดัชนีมวลกาย!$A$5:$U$19,5,FALSE),"ผอม",IF(AF17&lt;=VLOOKUP(AC17,เกณฑ์ดัชนีมวลกาย!$A$5:$U$19,7,FALSE),"สมส่วน",IF(AF17&lt;=VLOOKUP(AC17,เกณฑ์ดัชนีมวลกาย!$A$5:$U$19,9,FALSE),"ท้วม","อ้วน")))),IF(AF17&lt;=VLOOKUP(AC17,เกณฑ์ดัชนีมวลกาย!$A$5:$U$19,13,FALSE),"ผอมมาก",IF(AF17&lt;=VLOOKUP(AC17,เกณฑ์ดัชนีมวลกาย!$A$5:$U$19,15,FALSE),"ผอม",IF(AF17&lt;=VLOOKUP(AC17,เกณฑ์ดัชนีมวลกาย!$A$5:$U$19,17,FALSE),"สมส่วน",IF(AF17&lt;=VLOOKUP(AC17,เกณฑ์ดัชนีมวลกาย!$A$5:$U$19,19,FALSE),"ท้วม","อ้วน"))))))</f>
        <v>#DIV/0!</v>
      </c>
      <c r="AH17" s="110" t="e">
        <f>IF($E17="","",IF($F17="ชาย",IF(AE17&lt;=VLOOKUP(AC17,เกณฑ์ความสูง!$A$5:$U$19,3,FALSE),"เตี้ย",IF(AE17&lt;=VLOOKUP(AC17,เกณฑ์ความสูง!$A$5:$U$19,5,FALSE),"ค่อนข้างเตี้ย",IF(AE17&lt;=VLOOKUP(AC17,เกณฑ์ความสูง!$A$5:$U$19,7,FALSE),"ส่วนสูงตามเกณฑ์",IF(AE17&lt;=VLOOKUP(AC17,เกณฑ์ความสูง!$A$5:$U$19,9,FALSE),"ค่อนข้างสูง","สูง")))),IF(AE17&lt;=VLOOKUP(AC17,เกณฑ์ความสูง!$A$5:$U$19,13,FALSE),"เตี้ย",IF(AE17&lt;=VLOOKUP(AC17,เกณฑ์ความสูง!$A$5:$U$19,15,FALSE),"ค่อนข้างเตี้ย",IF(AE17&lt;=VLOOKUP(AC17,เกณฑ์ความสูง!$A$5:$U$19,17,FALSE),"ส่วนสูงตามเกณฑ์",IF(AE17&lt;=VLOOKUP(AC17,เกณฑ์ความสูง!$A$5:$U$19,19,FALSE),"ค่อนข้างสูง","สูง"))))))</f>
        <v>#N/A</v>
      </c>
    </row>
    <row r="18" spans="1:34" ht="19.8">
      <c r="A18" s="36"/>
      <c r="B18" s="36"/>
      <c r="C18" s="36"/>
      <c r="D18" s="107">
        <f>ข้อมูลนักเรียน!D16</f>
        <v>14</v>
      </c>
      <c r="E18" s="108" t="str">
        <f>IF(ข้อมูลนักเรียน!H16="","",ข้อมูลนักเรียน!G16&amp;ข้อมูลนักเรียน!H16&amp; "  " &amp; ข้อมูลนักเรียน!I16)</f>
        <v>เด็กหญิงจรรยมณฑน์  ศิริยศ</v>
      </c>
      <c r="F18" s="109" t="str">
        <f>IF(ข้อมูลนักเรียน!J16="","",ข้อมูลนักเรียน!J16)</f>
        <v>หญิง</v>
      </c>
      <c r="G18" s="83"/>
      <c r="H18" s="110" t="str">
        <f>IF($E18="","",IF(G18="","",DATEDIF(ข้อมูลนักเรียน!$N16,G18,"Y")))</f>
        <v/>
      </c>
      <c r="I18" s="111"/>
      <c r="J18" s="111"/>
      <c r="K18" s="152" t="e">
        <f t="shared" si="0"/>
        <v>#DIV/0!</v>
      </c>
      <c r="L18" s="110" t="e">
        <f>IF($E18="","",IF($F18="ชาย",IF(K18&lt;=VLOOKUP(H18,เกณฑ์ดัชนีมวลกาย!$A$5:$U$19,3,FALSE),"ผอมมาก",IF(K18&lt;=VLOOKUP(H18,เกณฑ์ดัชนีมวลกาย!$A$5:$U$19,5,FALSE),"ผอม",IF(K18&lt;=VLOOKUP(H18,เกณฑ์ดัชนีมวลกาย!$A$5:$U$19,7,FALSE),"สมส่วน",IF(K18&lt;=VLOOKUP(H18,เกณฑ์ดัชนีมวลกาย!$A$5:$U$19,9,FALSE),"ท้วม","อ้วน")))),IF(K18&lt;=VLOOKUP(H18,เกณฑ์ดัชนีมวลกาย!$A$5:$U$19,13,FALSE),"ผอมมาก",IF(K18&lt;=VLOOKUP(H18,เกณฑ์ดัชนีมวลกาย!$A$5:$U$19,15,FALSE),"ผอม",IF(K18&lt;=VLOOKUP(H18,เกณฑ์ดัชนีมวลกาย!$A$5:$U$19,17,FALSE),"สมส่วน",IF(K18&lt;=VLOOKUP(H18,เกณฑ์ดัชนีมวลกาย!$A$5:$U$19,19,FALSE),"ท้วม","อ้วน"))))))</f>
        <v>#DIV/0!</v>
      </c>
      <c r="M18" s="110" t="e">
        <f>IF($E18="","",IF($F18="ชาย",IF(J18&lt;=VLOOKUP(H18,เกณฑ์ความสูง!$A$5:$U$19,3,FALSE),"เตี้ย",IF(J18&lt;=VLOOKUP(H18,เกณฑ์ความสูง!$A$5:$U$19,5,FALSE),"ค่อนข้างเตี้ย",IF(J18&lt;=VLOOKUP(H18,เกณฑ์ความสูง!$A$5:$U$19,7,FALSE),"ส่วนสูงตามเกณฑ์",IF(J18&lt;=VLOOKUP(H18,เกณฑ์ความสูง!$A$5:$U$19,9,FALSE),"ค่อนข้างสูง","สูง")))),IF(J18&lt;=VLOOKUP(H18,เกณฑ์ความสูง!$A$5:$U$19,13,FALSE),"เตี้ย",IF(J18&lt;=VLOOKUP(H18,เกณฑ์ความสูง!$A$5:$U$19,15,FALSE),"ค่อนข้างเตี้ย",IF(J18&lt;=VLOOKUP(H18,เกณฑ์ความสูง!$A$5:$U$19,17,FALSE),"ส่วนสูงตามเกณฑ์",IF(J18&lt;=VLOOKUP(H18,เกณฑ์ความสูง!$A$5:$U$19,19,FALSE),"ค่อนข้างสูง","สูง"))))))</f>
        <v>#N/A</v>
      </c>
      <c r="N18" s="83"/>
      <c r="O18" s="110" t="str">
        <f>IF($E18="","",IF(N18="","",DATEDIF(ข้อมูลนักเรียน!$N16,N18,"Y")))</f>
        <v/>
      </c>
      <c r="P18" s="111"/>
      <c r="Q18" s="111"/>
      <c r="R18" s="152" t="e">
        <f t="shared" si="1"/>
        <v>#DIV/0!</v>
      </c>
      <c r="S18" s="110" t="e">
        <f>IF($E18="","",IF($F18="ชาย",IF(R18&lt;=VLOOKUP(O18,เกณฑ์ดัชนีมวลกาย!$A$5:$U$19,3,FALSE),"ผอมมาก",IF(R18&lt;=VLOOKUP(O18,เกณฑ์ดัชนีมวลกาย!$A$5:$U$19,5,FALSE),"ผอม",IF(R18&lt;=VLOOKUP(O18,เกณฑ์ดัชนีมวลกาย!$A$5:$U$19,7,FALSE),"สมส่วน",IF(R18&lt;=VLOOKUP(O18,เกณฑ์ดัชนีมวลกาย!$A$5:$U$19,9,FALSE),"ท้วม","อ้วน")))),IF(R18&lt;=VLOOKUP(O18,เกณฑ์ดัชนีมวลกาย!$A$5:$U$19,13,FALSE),"ผอมมาก",IF(R18&lt;=VLOOKUP(O18,เกณฑ์ดัชนีมวลกาย!$A$5:$U$19,15,FALSE),"ผอม",IF(R18&lt;=VLOOKUP(O18,เกณฑ์ดัชนีมวลกาย!$A$5:$U$19,17,FALSE),"สมส่วน",IF(R18&lt;=VLOOKUP(O18,เกณฑ์ดัชนีมวลกาย!$A$5:$U$19,19,FALSE),"ท้วม","อ้วน"))))))</f>
        <v>#DIV/0!</v>
      </c>
      <c r="T18" s="110" t="e">
        <f>IF($E18="","",IF($F18="ชาย",IF(Q18&lt;=VLOOKUP(O18,เกณฑ์ความสูง!$A$5:$U$19,3,FALSE),"เตี้ย",IF(Q18&lt;=VLOOKUP(O18,เกณฑ์ความสูง!$A$5:$U$19,5,FALSE),"ค่อนข้างเตี้ย",IF(Q18&lt;=VLOOKUP(O18,เกณฑ์ความสูง!$A$5:$U$19,7,FALSE),"ส่วนสูงตามเกณฑ์",IF(Q18&lt;=VLOOKUP(O18,เกณฑ์ความสูง!$A$5:$U$19,9,FALSE),"ค่อนข้างสูง","สูง")))),IF(Q18&lt;=VLOOKUP(O18,เกณฑ์ความสูง!$A$5:$U$19,13,FALSE),"เตี้ย",IF(Q18&lt;=VLOOKUP(O18,เกณฑ์ความสูง!$A$5:$U$19,15,FALSE),"ค่อนข้างเตี้ย",IF(Q18&lt;=VLOOKUP(O18,เกณฑ์ความสูง!$A$5:$U$19,17,FALSE),"ส่วนสูงตามเกณฑ์",IF(Q18&lt;=VLOOKUP(O18,เกณฑ์ความสูง!$A$5:$U$19,19,FALSE),"ค่อนข้างสูง","สูง"))))))</f>
        <v>#N/A</v>
      </c>
      <c r="U18" s="83"/>
      <c r="V18" s="110" t="str">
        <f>IF($E18="","",IF(U18="","",DATEDIF(ข้อมูลนักเรียน!$N16,U18,"Y")))</f>
        <v/>
      </c>
      <c r="W18" s="111"/>
      <c r="X18" s="111"/>
      <c r="Y18" s="152" t="e">
        <f t="shared" si="2"/>
        <v>#DIV/0!</v>
      </c>
      <c r="Z18" s="110" t="e">
        <f>IF($E18="","",IF($F18="ชาย",IF(Y18&lt;=VLOOKUP(V18,เกณฑ์ดัชนีมวลกาย!$A$5:$U$19,3,FALSE),"ผอมมาก",IF(Y18&lt;=VLOOKUP(V18,เกณฑ์ดัชนีมวลกาย!$A$5:$U$19,5,FALSE),"ผอม",IF(Y18&lt;=VLOOKUP(V18,เกณฑ์ดัชนีมวลกาย!$A$5:$U$19,7,FALSE),"สมส่วน",IF(Y18&lt;=VLOOKUP(V18,เกณฑ์ดัชนีมวลกาย!$A$5:$U$19,9,FALSE),"ท้วม","อ้วน")))),IF(Y18&lt;=VLOOKUP(V18,เกณฑ์ดัชนีมวลกาย!$A$5:$U$19,13,FALSE),"ผอมมาก",IF(Y18&lt;=VLOOKUP(V18,เกณฑ์ดัชนีมวลกาย!$A$5:$U$19,15,FALSE),"ผอม",IF(Y18&lt;=VLOOKUP(V18,เกณฑ์ดัชนีมวลกาย!$A$5:$U$19,17,FALSE),"สมส่วน",IF(Y18&lt;=VLOOKUP(V18,เกณฑ์ดัชนีมวลกาย!$A$5:$U$19,19,FALSE),"ท้วม","อ้วน"))))))</f>
        <v>#DIV/0!</v>
      </c>
      <c r="AA18" s="110" t="e">
        <f>IF($E18="","",IF($F18="ชาย",IF(X18&lt;=VLOOKUP(V18,เกณฑ์ความสูง!$A$5:$U$19,3,FALSE),"เตี้ย",IF(X18&lt;=VLOOKUP(V18,เกณฑ์ความสูง!$A$5:$U$19,5,FALSE),"ค่อนข้างเตี้ย",IF(X18&lt;=VLOOKUP(V18,เกณฑ์ความสูง!$A$5:$U$19,7,FALSE),"ส่วนสูงตามเกณฑ์",IF(X18&lt;=VLOOKUP(V18,เกณฑ์ความสูง!$A$5:$U$19,9,FALSE),"ค่อนข้างสูง","สูง")))),IF(X18&lt;=VLOOKUP(V18,เกณฑ์ความสูง!$A$5:$U$19,13,FALSE),"เตี้ย",IF(X18&lt;=VLOOKUP(V18,เกณฑ์ความสูง!$A$5:$U$19,15,FALSE),"ค่อนข้างเตี้ย",IF(X18&lt;=VLOOKUP(V18,เกณฑ์ความสูง!$A$5:$U$19,17,FALSE),"ส่วนสูงตามเกณฑ์",IF(X18&lt;=VLOOKUP(V18,เกณฑ์ความสูง!$A$5:$U$19,19,FALSE),"ค่อนข้างสูง","สูง"))))))</f>
        <v>#N/A</v>
      </c>
      <c r="AB18" s="83"/>
      <c r="AC18" s="110" t="str">
        <f>IF($E18="","",IF(AB18="","",DATEDIF(ข้อมูลนักเรียน!$N16,AB18,"Y")))</f>
        <v/>
      </c>
      <c r="AD18" s="111"/>
      <c r="AE18" s="111"/>
      <c r="AF18" s="152" t="e">
        <f t="shared" si="3"/>
        <v>#DIV/0!</v>
      </c>
      <c r="AG18" s="110" t="e">
        <f>IF($E18="","",IF($F18="ชาย",IF(AF18&lt;=VLOOKUP(AC18,เกณฑ์ดัชนีมวลกาย!$A$5:$U$19,3,FALSE),"ผอมมาก",IF(AF18&lt;=VLOOKUP(AC18,เกณฑ์ดัชนีมวลกาย!$A$5:$U$19,5,FALSE),"ผอม",IF(AF18&lt;=VLOOKUP(AC18,เกณฑ์ดัชนีมวลกาย!$A$5:$U$19,7,FALSE),"สมส่วน",IF(AF18&lt;=VLOOKUP(AC18,เกณฑ์ดัชนีมวลกาย!$A$5:$U$19,9,FALSE),"ท้วม","อ้วน")))),IF(AF18&lt;=VLOOKUP(AC18,เกณฑ์ดัชนีมวลกาย!$A$5:$U$19,13,FALSE),"ผอมมาก",IF(AF18&lt;=VLOOKUP(AC18,เกณฑ์ดัชนีมวลกาย!$A$5:$U$19,15,FALSE),"ผอม",IF(AF18&lt;=VLOOKUP(AC18,เกณฑ์ดัชนีมวลกาย!$A$5:$U$19,17,FALSE),"สมส่วน",IF(AF18&lt;=VLOOKUP(AC18,เกณฑ์ดัชนีมวลกาย!$A$5:$U$19,19,FALSE),"ท้วม","อ้วน"))))))</f>
        <v>#DIV/0!</v>
      </c>
      <c r="AH18" s="110" t="e">
        <f>IF($E18="","",IF($F18="ชาย",IF(AE18&lt;=VLOOKUP(AC18,เกณฑ์ความสูง!$A$5:$U$19,3,FALSE),"เตี้ย",IF(AE18&lt;=VLOOKUP(AC18,เกณฑ์ความสูง!$A$5:$U$19,5,FALSE),"ค่อนข้างเตี้ย",IF(AE18&lt;=VLOOKUP(AC18,เกณฑ์ความสูง!$A$5:$U$19,7,FALSE),"ส่วนสูงตามเกณฑ์",IF(AE18&lt;=VLOOKUP(AC18,เกณฑ์ความสูง!$A$5:$U$19,9,FALSE),"ค่อนข้างสูง","สูง")))),IF(AE18&lt;=VLOOKUP(AC18,เกณฑ์ความสูง!$A$5:$U$19,13,FALSE),"เตี้ย",IF(AE18&lt;=VLOOKUP(AC18,เกณฑ์ความสูง!$A$5:$U$19,15,FALSE),"ค่อนข้างเตี้ย",IF(AE18&lt;=VLOOKUP(AC18,เกณฑ์ความสูง!$A$5:$U$19,17,FALSE),"ส่วนสูงตามเกณฑ์",IF(AE18&lt;=VLOOKUP(AC18,เกณฑ์ความสูง!$A$5:$U$19,19,FALSE),"ค่อนข้างสูง","สูง"))))))</f>
        <v>#N/A</v>
      </c>
    </row>
    <row r="19" spans="1:34" ht="19.8">
      <c r="A19" s="36"/>
      <c r="B19" s="36"/>
      <c r="C19" s="36"/>
      <c r="D19" s="107">
        <f>ข้อมูลนักเรียน!D17</f>
        <v>15</v>
      </c>
      <c r="E19" s="108" t="str">
        <f>IF(ข้อมูลนักเรียน!H17="","",ข้อมูลนักเรียน!G17&amp;ข้อมูลนักเรียน!H17&amp; "  " &amp; ข้อมูลนักเรียน!I17)</f>
        <v>เด็กหญิงทัดดาว  เนียมทอง</v>
      </c>
      <c r="F19" s="109" t="str">
        <f>IF(ข้อมูลนักเรียน!J17="","",ข้อมูลนักเรียน!J17)</f>
        <v>หญิง</v>
      </c>
      <c r="G19" s="83"/>
      <c r="H19" s="110" t="str">
        <f>IF($E19="","",IF(G19="","",DATEDIF(ข้อมูลนักเรียน!$N17,G19,"Y")))</f>
        <v/>
      </c>
      <c r="I19" s="111"/>
      <c r="J19" s="111"/>
      <c r="K19" s="152" t="e">
        <f t="shared" si="0"/>
        <v>#DIV/0!</v>
      </c>
      <c r="L19" s="110" t="e">
        <f>IF($E19="","",IF($F19="ชาย",IF(K19&lt;=VLOOKUP(H19,เกณฑ์ดัชนีมวลกาย!$A$5:$U$19,3,FALSE),"ผอมมาก",IF(K19&lt;=VLOOKUP(H19,เกณฑ์ดัชนีมวลกาย!$A$5:$U$19,5,FALSE),"ผอม",IF(K19&lt;=VLOOKUP(H19,เกณฑ์ดัชนีมวลกาย!$A$5:$U$19,7,FALSE),"สมส่วน",IF(K19&lt;=VLOOKUP(H19,เกณฑ์ดัชนีมวลกาย!$A$5:$U$19,9,FALSE),"ท้วม","อ้วน")))),IF(K19&lt;=VLOOKUP(H19,เกณฑ์ดัชนีมวลกาย!$A$5:$U$19,13,FALSE),"ผอมมาก",IF(K19&lt;=VLOOKUP(H19,เกณฑ์ดัชนีมวลกาย!$A$5:$U$19,15,FALSE),"ผอม",IF(K19&lt;=VLOOKUP(H19,เกณฑ์ดัชนีมวลกาย!$A$5:$U$19,17,FALSE),"สมส่วน",IF(K19&lt;=VLOOKUP(H19,เกณฑ์ดัชนีมวลกาย!$A$5:$U$19,19,FALSE),"ท้วม","อ้วน"))))))</f>
        <v>#DIV/0!</v>
      </c>
      <c r="M19" s="110" t="e">
        <f>IF($E19="","",IF($F19="ชาย",IF(J19&lt;=VLOOKUP(H19,เกณฑ์ความสูง!$A$5:$U$19,3,FALSE),"เตี้ย",IF(J19&lt;=VLOOKUP(H19,เกณฑ์ความสูง!$A$5:$U$19,5,FALSE),"ค่อนข้างเตี้ย",IF(J19&lt;=VLOOKUP(H19,เกณฑ์ความสูง!$A$5:$U$19,7,FALSE),"ส่วนสูงตามเกณฑ์",IF(J19&lt;=VLOOKUP(H19,เกณฑ์ความสูง!$A$5:$U$19,9,FALSE),"ค่อนข้างสูง","สูง")))),IF(J19&lt;=VLOOKUP(H19,เกณฑ์ความสูง!$A$5:$U$19,13,FALSE),"เตี้ย",IF(J19&lt;=VLOOKUP(H19,เกณฑ์ความสูง!$A$5:$U$19,15,FALSE),"ค่อนข้างเตี้ย",IF(J19&lt;=VLOOKUP(H19,เกณฑ์ความสูง!$A$5:$U$19,17,FALSE),"ส่วนสูงตามเกณฑ์",IF(J19&lt;=VLOOKUP(H19,เกณฑ์ความสูง!$A$5:$U$19,19,FALSE),"ค่อนข้างสูง","สูง"))))))</f>
        <v>#N/A</v>
      </c>
      <c r="N19" s="83"/>
      <c r="O19" s="110" t="str">
        <f>IF($E19="","",IF(N19="","",DATEDIF(ข้อมูลนักเรียน!$N17,N19,"Y")))</f>
        <v/>
      </c>
      <c r="P19" s="111"/>
      <c r="Q19" s="111"/>
      <c r="R19" s="152" t="e">
        <f t="shared" si="1"/>
        <v>#DIV/0!</v>
      </c>
      <c r="S19" s="110" t="e">
        <f>IF($E19="","",IF($F19="ชาย",IF(R19&lt;=VLOOKUP(O19,เกณฑ์ดัชนีมวลกาย!$A$5:$U$19,3,FALSE),"ผอมมาก",IF(R19&lt;=VLOOKUP(O19,เกณฑ์ดัชนีมวลกาย!$A$5:$U$19,5,FALSE),"ผอม",IF(R19&lt;=VLOOKUP(O19,เกณฑ์ดัชนีมวลกาย!$A$5:$U$19,7,FALSE),"สมส่วน",IF(R19&lt;=VLOOKUP(O19,เกณฑ์ดัชนีมวลกาย!$A$5:$U$19,9,FALSE),"ท้วม","อ้วน")))),IF(R19&lt;=VLOOKUP(O19,เกณฑ์ดัชนีมวลกาย!$A$5:$U$19,13,FALSE),"ผอมมาก",IF(R19&lt;=VLOOKUP(O19,เกณฑ์ดัชนีมวลกาย!$A$5:$U$19,15,FALSE),"ผอม",IF(R19&lt;=VLOOKUP(O19,เกณฑ์ดัชนีมวลกาย!$A$5:$U$19,17,FALSE),"สมส่วน",IF(R19&lt;=VLOOKUP(O19,เกณฑ์ดัชนีมวลกาย!$A$5:$U$19,19,FALSE),"ท้วม","อ้วน"))))))</f>
        <v>#DIV/0!</v>
      </c>
      <c r="T19" s="110" t="e">
        <f>IF($E19="","",IF($F19="ชาย",IF(Q19&lt;=VLOOKUP(O19,เกณฑ์ความสูง!$A$5:$U$19,3,FALSE),"เตี้ย",IF(Q19&lt;=VLOOKUP(O19,เกณฑ์ความสูง!$A$5:$U$19,5,FALSE),"ค่อนข้างเตี้ย",IF(Q19&lt;=VLOOKUP(O19,เกณฑ์ความสูง!$A$5:$U$19,7,FALSE),"ส่วนสูงตามเกณฑ์",IF(Q19&lt;=VLOOKUP(O19,เกณฑ์ความสูง!$A$5:$U$19,9,FALSE),"ค่อนข้างสูง","สูง")))),IF(Q19&lt;=VLOOKUP(O19,เกณฑ์ความสูง!$A$5:$U$19,13,FALSE),"เตี้ย",IF(Q19&lt;=VLOOKUP(O19,เกณฑ์ความสูง!$A$5:$U$19,15,FALSE),"ค่อนข้างเตี้ย",IF(Q19&lt;=VLOOKUP(O19,เกณฑ์ความสูง!$A$5:$U$19,17,FALSE),"ส่วนสูงตามเกณฑ์",IF(Q19&lt;=VLOOKUP(O19,เกณฑ์ความสูง!$A$5:$U$19,19,FALSE),"ค่อนข้างสูง","สูง"))))))</f>
        <v>#N/A</v>
      </c>
      <c r="U19" s="83"/>
      <c r="V19" s="110" t="str">
        <f>IF($E19="","",IF(U19="","",DATEDIF(ข้อมูลนักเรียน!$N17,U19,"Y")))</f>
        <v/>
      </c>
      <c r="W19" s="111"/>
      <c r="X19" s="111"/>
      <c r="Y19" s="152" t="e">
        <f t="shared" si="2"/>
        <v>#DIV/0!</v>
      </c>
      <c r="Z19" s="110" t="e">
        <f>IF($E19="","",IF($F19="ชาย",IF(Y19&lt;=VLOOKUP(V19,เกณฑ์ดัชนีมวลกาย!$A$5:$U$19,3,FALSE),"ผอมมาก",IF(Y19&lt;=VLOOKUP(V19,เกณฑ์ดัชนีมวลกาย!$A$5:$U$19,5,FALSE),"ผอม",IF(Y19&lt;=VLOOKUP(V19,เกณฑ์ดัชนีมวลกาย!$A$5:$U$19,7,FALSE),"สมส่วน",IF(Y19&lt;=VLOOKUP(V19,เกณฑ์ดัชนีมวลกาย!$A$5:$U$19,9,FALSE),"ท้วม","อ้วน")))),IF(Y19&lt;=VLOOKUP(V19,เกณฑ์ดัชนีมวลกาย!$A$5:$U$19,13,FALSE),"ผอมมาก",IF(Y19&lt;=VLOOKUP(V19,เกณฑ์ดัชนีมวลกาย!$A$5:$U$19,15,FALSE),"ผอม",IF(Y19&lt;=VLOOKUP(V19,เกณฑ์ดัชนีมวลกาย!$A$5:$U$19,17,FALSE),"สมส่วน",IF(Y19&lt;=VLOOKUP(V19,เกณฑ์ดัชนีมวลกาย!$A$5:$U$19,19,FALSE),"ท้วม","อ้วน"))))))</f>
        <v>#DIV/0!</v>
      </c>
      <c r="AA19" s="110" t="e">
        <f>IF($E19="","",IF($F19="ชาย",IF(X19&lt;=VLOOKUP(V19,เกณฑ์ความสูง!$A$5:$U$19,3,FALSE),"เตี้ย",IF(X19&lt;=VLOOKUP(V19,เกณฑ์ความสูง!$A$5:$U$19,5,FALSE),"ค่อนข้างเตี้ย",IF(X19&lt;=VLOOKUP(V19,เกณฑ์ความสูง!$A$5:$U$19,7,FALSE),"ส่วนสูงตามเกณฑ์",IF(X19&lt;=VLOOKUP(V19,เกณฑ์ความสูง!$A$5:$U$19,9,FALSE),"ค่อนข้างสูง","สูง")))),IF(X19&lt;=VLOOKUP(V19,เกณฑ์ความสูง!$A$5:$U$19,13,FALSE),"เตี้ย",IF(X19&lt;=VLOOKUP(V19,เกณฑ์ความสูง!$A$5:$U$19,15,FALSE),"ค่อนข้างเตี้ย",IF(X19&lt;=VLOOKUP(V19,เกณฑ์ความสูง!$A$5:$U$19,17,FALSE),"ส่วนสูงตามเกณฑ์",IF(X19&lt;=VLOOKUP(V19,เกณฑ์ความสูง!$A$5:$U$19,19,FALSE),"ค่อนข้างสูง","สูง"))))))</f>
        <v>#N/A</v>
      </c>
      <c r="AB19" s="83"/>
      <c r="AC19" s="110" t="str">
        <f>IF($E19="","",IF(AB19="","",DATEDIF(ข้อมูลนักเรียน!$N17,AB19,"Y")))</f>
        <v/>
      </c>
      <c r="AD19" s="111"/>
      <c r="AE19" s="111"/>
      <c r="AF19" s="152" t="e">
        <f t="shared" si="3"/>
        <v>#DIV/0!</v>
      </c>
      <c r="AG19" s="110" t="e">
        <f>IF($E19="","",IF($F19="ชาย",IF(AF19&lt;=VLOOKUP(AC19,เกณฑ์ดัชนีมวลกาย!$A$5:$U$19,3,FALSE),"ผอมมาก",IF(AF19&lt;=VLOOKUP(AC19,เกณฑ์ดัชนีมวลกาย!$A$5:$U$19,5,FALSE),"ผอม",IF(AF19&lt;=VLOOKUP(AC19,เกณฑ์ดัชนีมวลกาย!$A$5:$U$19,7,FALSE),"สมส่วน",IF(AF19&lt;=VLOOKUP(AC19,เกณฑ์ดัชนีมวลกาย!$A$5:$U$19,9,FALSE),"ท้วม","อ้วน")))),IF(AF19&lt;=VLOOKUP(AC19,เกณฑ์ดัชนีมวลกาย!$A$5:$U$19,13,FALSE),"ผอมมาก",IF(AF19&lt;=VLOOKUP(AC19,เกณฑ์ดัชนีมวลกาย!$A$5:$U$19,15,FALSE),"ผอม",IF(AF19&lt;=VLOOKUP(AC19,เกณฑ์ดัชนีมวลกาย!$A$5:$U$19,17,FALSE),"สมส่วน",IF(AF19&lt;=VLOOKUP(AC19,เกณฑ์ดัชนีมวลกาย!$A$5:$U$19,19,FALSE),"ท้วม","อ้วน"))))))</f>
        <v>#DIV/0!</v>
      </c>
      <c r="AH19" s="110" t="e">
        <f>IF($E19="","",IF($F19="ชาย",IF(AE19&lt;=VLOOKUP(AC19,เกณฑ์ความสูง!$A$5:$U$19,3,FALSE),"เตี้ย",IF(AE19&lt;=VLOOKUP(AC19,เกณฑ์ความสูง!$A$5:$U$19,5,FALSE),"ค่อนข้างเตี้ย",IF(AE19&lt;=VLOOKUP(AC19,เกณฑ์ความสูง!$A$5:$U$19,7,FALSE),"ส่วนสูงตามเกณฑ์",IF(AE19&lt;=VLOOKUP(AC19,เกณฑ์ความสูง!$A$5:$U$19,9,FALSE),"ค่อนข้างสูง","สูง")))),IF(AE19&lt;=VLOOKUP(AC19,เกณฑ์ความสูง!$A$5:$U$19,13,FALSE),"เตี้ย",IF(AE19&lt;=VLOOKUP(AC19,เกณฑ์ความสูง!$A$5:$U$19,15,FALSE),"ค่อนข้างเตี้ย",IF(AE19&lt;=VLOOKUP(AC19,เกณฑ์ความสูง!$A$5:$U$19,17,FALSE),"ส่วนสูงตามเกณฑ์",IF(AE19&lt;=VLOOKUP(AC19,เกณฑ์ความสูง!$A$5:$U$19,19,FALSE),"ค่อนข้างสูง","สูง"))))))</f>
        <v>#N/A</v>
      </c>
    </row>
    <row r="20" spans="1:34" ht="19.8">
      <c r="A20" s="36"/>
      <c r="B20" s="36"/>
      <c r="C20" s="36"/>
      <c r="D20" s="107">
        <f>ข้อมูลนักเรียน!D18</f>
        <v>16</v>
      </c>
      <c r="E20" s="108" t="str">
        <f>IF(ข้อมูลนักเรียน!H18="","",ข้อมูลนักเรียน!G18&amp;ข้อมูลนักเรียน!H18&amp; "  " &amp; ข้อมูลนักเรียน!I18)</f>
        <v>เด็กหญิงธัญญรัตน์  สอาดรัมย์</v>
      </c>
      <c r="F20" s="109" t="str">
        <f>IF(ข้อมูลนักเรียน!J18="","",ข้อมูลนักเรียน!J18)</f>
        <v>หญิง</v>
      </c>
      <c r="G20" s="83"/>
      <c r="H20" s="110" t="str">
        <f>IF($E20="","",IF(G20="","",DATEDIF(ข้อมูลนักเรียน!$N18,G20,"Y")))</f>
        <v/>
      </c>
      <c r="I20" s="111"/>
      <c r="J20" s="111"/>
      <c r="K20" s="152" t="e">
        <f t="shared" si="0"/>
        <v>#DIV/0!</v>
      </c>
      <c r="L20" s="110" t="e">
        <f>IF($E20="","",IF($F20="ชาย",IF(K20&lt;=VLOOKUP(H20,เกณฑ์ดัชนีมวลกาย!$A$5:$U$19,3,FALSE),"ผอมมาก",IF(K20&lt;=VLOOKUP(H20,เกณฑ์ดัชนีมวลกาย!$A$5:$U$19,5,FALSE),"ผอม",IF(K20&lt;=VLOOKUP(H20,เกณฑ์ดัชนีมวลกาย!$A$5:$U$19,7,FALSE),"สมส่วน",IF(K20&lt;=VLOOKUP(H20,เกณฑ์ดัชนีมวลกาย!$A$5:$U$19,9,FALSE),"ท้วม","อ้วน")))),IF(K20&lt;=VLOOKUP(H20,เกณฑ์ดัชนีมวลกาย!$A$5:$U$19,13,FALSE),"ผอมมาก",IF(K20&lt;=VLOOKUP(H20,เกณฑ์ดัชนีมวลกาย!$A$5:$U$19,15,FALSE),"ผอม",IF(K20&lt;=VLOOKUP(H20,เกณฑ์ดัชนีมวลกาย!$A$5:$U$19,17,FALSE),"สมส่วน",IF(K20&lt;=VLOOKUP(H20,เกณฑ์ดัชนีมวลกาย!$A$5:$U$19,19,FALSE),"ท้วม","อ้วน"))))))</f>
        <v>#DIV/0!</v>
      </c>
      <c r="M20" s="110" t="e">
        <f>IF($E20="","",IF($F20="ชาย",IF(J20&lt;=VLOOKUP(H20,เกณฑ์ความสูง!$A$5:$U$19,3,FALSE),"เตี้ย",IF(J20&lt;=VLOOKUP(H20,เกณฑ์ความสูง!$A$5:$U$19,5,FALSE),"ค่อนข้างเตี้ย",IF(J20&lt;=VLOOKUP(H20,เกณฑ์ความสูง!$A$5:$U$19,7,FALSE),"ส่วนสูงตามเกณฑ์",IF(J20&lt;=VLOOKUP(H20,เกณฑ์ความสูง!$A$5:$U$19,9,FALSE),"ค่อนข้างสูง","สูง")))),IF(J20&lt;=VLOOKUP(H20,เกณฑ์ความสูง!$A$5:$U$19,13,FALSE),"เตี้ย",IF(J20&lt;=VLOOKUP(H20,เกณฑ์ความสูง!$A$5:$U$19,15,FALSE),"ค่อนข้างเตี้ย",IF(J20&lt;=VLOOKUP(H20,เกณฑ์ความสูง!$A$5:$U$19,17,FALSE),"ส่วนสูงตามเกณฑ์",IF(J20&lt;=VLOOKUP(H20,เกณฑ์ความสูง!$A$5:$U$19,19,FALSE),"ค่อนข้างสูง","สูง"))))))</f>
        <v>#N/A</v>
      </c>
      <c r="N20" s="83"/>
      <c r="O20" s="110" t="str">
        <f>IF($E20="","",IF(N20="","",DATEDIF(ข้อมูลนักเรียน!$N18,N20,"Y")))</f>
        <v/>
      </c>
      <c r="P20" s="111"/>
      <c r="Q20" s="111"/>
      <c r="R20" s="152" t="e">
        <f t="shared" si="1"/>
        <v>#DIV/0!</v>
      </c>
      <c r="S20" s="110" t="e">
        <f>IF($E20="","",IF($F20="ชาย",IF(R20&lt;=VLOOKUP(O20,เกณฑ์ดัชนีมวลกาย!$A$5:$U$19,3,FALSE),"ผอมมาก",IF(R20&lt;=VLOOKUP(O20,เกณฑ์ดัชนีมวลกาย!$A$5:$U$19,5,FALSE),"ผอม",IF(R20&lt;=VLOOKUP(O20,เกณฑ์ดัชนีมวลกาย!$A$5:$U$19,7,FALSE),"สมส่วน",IF(R20&lt;=VLOOKUP(O20,เกณฑ์ดัชนีมวลกาย!$A$5:$U$19,9,FALSE),"ท้วม","อ้วน")))),IF(R20&lt;=VLOOKUP(O20,เกณฑ์ดัชนีมวลกาย!$A$5:$U$19,13,FALSE),"ผอมมาก",IF(R20&lt;=VLOOKUP(O20,เกณฑ์ดัชนีมวลกาย!$A$5:$U$19,15,FALSE),"ผอม",IF(R20&lt;=VLOOKUP(O20,เกณฑ์ดัชนีมวลกาย!$A$5:$U$19,17,FALSE),"สมส่วน",IF(R20&lt;=VLOOKUP(O20,เกณฑ์ดัชนีมวลกาย!$A$5:$U$19,19,FALSE),"ท้วม","อ้วน"))))))</f>
        <v>#DIV/0!</v>
      </c>
      <c r="T20" s="110" t="e">
        <f>IF($E20="","",IF($F20="ชาย",IF(Q20&lt;=VLOOKUP(O20,เกณฑ์ความสูง!$A$5:$U$19,3,FALSE),"เตี้ย",IF(Q20&lt;=VLOOKUP(O20,เกณฑ์ความสูง!$A$5:$U$19,5,FALSE),"ค่อนข้างเตี้ย",IF(Q20&lt;=VLOOKUP(O20,เกณฑ์ความสูง!$A$5:$U$19,7,FALSE),"ส่วนสูงตามเกณฑ์",IF(Q20&lt;=VLOOKUP(O20,เกณฑ์ความสูง!$A$5:$U$19,9,FALSE),"ค่อนข้างสูง","สูง")))),IF(Q20&lt;=VLOOKUP(O20,เกณฑ์ความสูง!$A$5:$U$19,13,FALSE),"เตี้ย",IF(Q20&lt;=VLOOKUP(O20,เกณฑ์ความสูง!$A$5:$U$19,15,FALSE),"ค่อนข้างเตี้ย",IF(Q20&lt;=VLOOKUP(O20,เกณฑ์ความสูง!$A$5:$U$19,17,FALSE),"ส่วนสูงตามเกณฑ์",IF(Q20&lt;=VLOOKUP(O20,เกณฑ์ความสูง!$A$5:$U$19,19,FALSE),"ค่อนข้างสูง","สูง"))))))</f>
        <v>#N/A</v>
      </c>
      <c r="U20" s="83"/>
      <c r="V20" s="110" t="str">
        <f>IF($E20="","",IF(U20="","",DATEDIF(ข้อมูลนักเรียน!$N18,U20,"Y")))</f>
        <v/>
      </c>
      <c r="W20" s="111"/>
      <c r="X20" s="111"/>
      <c r="Y20" s="152" t="e">
        <f t="shared" si="2"/>
        <v>#DIV/0!</v>
      </c>
      <c r="Z20" s="110" t="e">
        <f>IF($E20="","",IF($F20="ชาย",IF(Y20&lt;=VLOOKUP(V20,เกณฑ์ดัชนีมวลกาย!$A$5:$U$19,3,FALSE),"ผอมมาก",IF(Y20&lt;=VLOOKUP(V20,เกณฑ์ดัชนีมวลกาย!$A$5:$U$19,5,FALSE),"ผอม",IF(Y20&lt;=VLOOKUP(V20,เกณฑ์ดัชนีมวลกาย!$A$5:$U$19,7,FALSE),"สมส่วน",IF(Y20&lt;=VLOOKUP(V20,เกณฑ์ดัชนีมวลกาย!$A$5:$U$19,9,FALSE),"ท้วม","อ้วน")))),IF(Y20&lt;=VLOOKUP(V20,เกณฑ์ดัชนีมวลกาย!$A$5:$U$19,13,FALSE),"ผอมมาก",IF(Y20&lt;=VLOOKUP(V20,เกณฑ์ดัชนีมวลกาย!$A$5:$U$19,15,FALSE),"ผอม",IF(Y20&lt;=VLOOKUP(V20,เกณฑ์ดัชนีมวลกาย!$A$5:$U$19,17,FALSE),"สมส่วน",IF(Y20&lt;=VLOOKUP(V20,เกณฑ์ดัชนีมวลกาย!$A$5:$U$19,19,FALSE),"ท้วม","อ้วน"))))))</f>
        <v>#DIV/0!</v>
      </c>
      <c r="AA20" s="110" t="e">
        <f>IF($E20="","",IF($F20="ชาย",IF(X20&lt;=VLOOKUP(V20,เกณฑ์ความสูง!$A$5:$U$19,3,FALSE),"เตี้ย",IF(X20&lt;=VLOOKUP(V20,เกณฑ์ความสูง!$A$5:$U$19,5,FALSE),"ค่อนข้างเตี้ย",IF(X20&lt;=VLOOKUP(V20,เกณฑ์ความสูง!$A$5:$U$19,7,FALSE),"ส่วนสูงตามเกณฑ์",IF(X20&lt;=VLOOKUP(V20,เกณฑ์ความสูง!$A$5:$U$19,9,FALSE),"ค่อนข้างสูง","สูง")))),IF(X20&lt;=VLOOKUP(V20,เกณฑ์ความสูง!$A$5:$U$19,13,FALSE),"เตี้ย",IF(X20&lt;=VLOOKUP(V20,เกณฑ์ความสูง!$A$5:$U$19,15,FALSE),"ค่อนข้างเตี้ย",IF(X20&lt;=VLOOKUP(V20,เกณฑ์ความสูง!$A$5:$U$19,17,FALSE),"ส่วนสูงตามเกณฑ์",IF(X20&lt;=VLOOKUP(V20,เกณฑ์ความสูง!$A$5:$U$19,19,FALSE),"ค่อนข้างสูง","สูง"))))))</f>
        <v>#N/A</v>
      </c>
      <c r="AB20" s="83"/>
      <c r="AC20" s="110" t="str">
        <f>IF($E20="","",IF(AB20="","",DATEDIF(ข้อมูลนักเรียน!$N18,AB20,"Y")))</f>
        <v/>
      </c>
      <c r="AD20" s="111"/>
      <c r="AE20" s="111"/>
      <c r="AF20" s="152" t="e">
        <f t="shared" si="3"/>
        <v>#DIV/0!</v>
      </c>
      <c r="AG20" s="110" t="e">
        <f>IF($E20="","",IF($F20="ชาย",IF(AF20&lt;=VLOOKUP(AC20,เกณฑ์ดัชนีมวลกาย!$A$5:$U$19,3,FALSE),"ผอมมาก",IF(AF20&lt;=VLOOKUP(AC20,เกณฑ์ดัชนีมวลกาย!$A$5:$U$19,5,FALSE),"ผอม",IF(AF20&lt;=VLOOKUP(AC20,เกณฑ์ดัชนีมวลกาย!$A$5:$U$19,7,FALSE),"สมส่วน",IF(AF20&lt;=VLOOKUP(AC20,เกณฑ์ดัชนีมวลกาย!$A$5:$U$19,9,FALSE),"ท้วม","อ้วน")))),IF(AF20&lt;=VLOOKUP(AC20,เกณฑ์ดัชนีมวลกาย!$A$5:$U$19,13,FALSE),"ผอมมาก",IF(AF20&lt;=VLOOKUP(AC20,เกณฑ์ดัชนีมวลกาย!$A$5:$U$19,15,FALSE),"ผอม",IF(AF20&lt;=VLOOKUP(AC20,เกณฑ์ดัชนีมวลกาย!$A$5:$U$19,17,FALSE),"สมส่วน",IF(AF20&lt;=VLOOKUP(AC20,เกณฑ์ดัชนีมวลกาย!$A$5:$U$19,19,FALSE),"ท้วม","อ้วน"))))))</f>
        <v>#DIV/0!</v>
      </c>
      <c r="AH20" s="110" t="e">
        <f>IF($E20="","",IF($F20="ชาย",IF(AE20&lt;=VLOOKUP(AC20,เกณฑ์ความสูง!$A$5:$U$19,3,FALSE),"เตี้ย",IF(AE20&lt;=VLOOKUP(AC20,เกณฑ์ความสูง!$A$5:$U$19,5,FALSE),"ค่อนข้างเตี้ย",IF(AE20&lt;=VLOOKUP(AC20,เกณฑ์ความสูง!$A$5:$U$19,7,FALSE),"ส่วนสูงตามเกณฑ์",IF(AE20&lt;=VLOOKUP(AC20,เกณฑ์ความสูง!$A$5:$U$19,9,FALSE),"ค่อนข้างสูง","สูง")))),IF(AE20&lt;=VLOOKUP(AC20,เกณฑ์ความสูง!$A$5:$U$19,13,FALSE),"เตี้ย",IF(AE20&lt;=VLOOKUP(AC20,เกณฑ์ความสูง!$A$5:$U$19,15,FALSE),"ค่อนข้างเตี้ย",IF(AE20&lt;=VLOOKUP(AC20,เกณฑ์ความสูง!$A$5:$U$19,17,FALSE),"ส่วนสูงตามเกณฑ์",IF(AE20&lt;=VLOOKUP(AC20,เกณฑ์ความสูง!$A$5:$U$19,19,FALSE),"ค่อนข้างสูง","สูง"))))))</f>
        <v>#N/A</v>
      </c>
    </row>
    <row r="21" spans="1:34" ht="19.8">
      <c r="A21" s="36"/>
      <c r="B21" s="36"/>
      <c r="C21" s="36"/>
      <c r="D21" s="107">
        <f>ข้อมูลนักเรียน!D19</f>
        <v>17</v>
      </c>
      <c r="E21" s="108" t="str">
        <f>IF(ข้อมูลนักเรียน!H19="","",ข้อมูลนักเรียน!G19&amp;ข้อมูลนักเรียน!H19&amp; "  " &amp; ข้อมูลนักเรียน!I19)</f>
        <v>เด็กหญิงนลัตทพร  อรรคฮาต</v>
      </c>
      <c r="F21" s="109" t="str">
        <f>IF(ข้อมูลนักเรียน!J19="","",ข้อมูลนักเรียน!J19)</f>
        <v>หญิง</v>
      </c>
      <c r="G21" s="83"/>
      <c r="H21" s="110" t="str">
        <f>IF($E21="","",IF(G21="","",DATEDIF(ข้อมูลนักเรียน!$N19,G21,"Y")))</f>
        <v/>
      </c>
      <c r="I21" s="111"/>
      <c r="J21" s="111"/>
      <c r="K21" s="152" t="e">
        <f t="shared" si="0"/>
        <v>#DIV/0!</v>
      </c>
      <c r="L21" s="110" t="e">
        <f>IF($E21="","",IF($F21="ชาย",IF(K21&lt;=VLOOKUP(H21,เกณฑ์ดัชนีมวลกาย!$A$5:$U$19,3,FALSE),"ผอมมาก",IF(K21&lt;=VLOOKUP(H21,เกณฑ์ดัชนีมวลกาย!$A$5:$U$19,5,FALSE),"ผอม",IF(K21&lt;=VLOOKUP(H21,เกณฑ์ดัชนีมวลกาย!$A$5:$U$19,7,FALSE),"สมส่วน",IF(K21&lt;=VLOOKUP(H21,เกณฑ์ดัชนีมวลกาย!$A$5:$U$19,9,FALSE),"ท้วม","อ้วน")))),IF(K21&lt;=VLOOKUP(H21,เกณฑ์ดัชนีมวลกาย!$A$5:$U$19,13,FALSE),"ผอมมาก",IF(K21&lt;=VLOOKUP(H21,เกณฑ์ดัชนีมวลกาย!$A$5:$U$19,15,FALSE),"ผอม",IF(K21&lt;=VLOOKUP(H21,เกณฑ์ดัชนีมวลกาย!$A$5:$U$19,17,FALSE),"สมส่วน",IF(K21&lt;=VLOOKUP(H21,เกณฑ์ดัชนีมวลกาย!$A$5:$U$19,19,FALSE),"ท้วม","อ้วน"))))))</f>
        <v>#DIV/0!</v>
      </c>
      <c r="M21" s="110" t="e">
        <f>IF($E21="","",IF($F21="ชาย",IF(J21&lt;=VLOOKUP(H21,เกณฑ์ความสูง!$A$5:$U$19,3,FALSE),"เตี้ย",IF(J21&lt;=VLOOKUP(H21,เกณฑ์ความสูง!$A$5:$U$19,5,FALSE),"ค่อนข้างเตี้ย",IF(J21&lt;=VLOOKUP(H21,เกณฑ์ความสูง!$A$5:$U$19,7,FALSE),"ส่วนสูงตามเกณฑ์",IF(J21&lt;=VLOOKUP(H21,เกณฑ์ความสูง!$A$5:$U$19,9,FALSE),"ค่อนข้างสูง","สูง")))),IF(J21&lt;=VLOOKUP(H21,เกณฑ์ความสูง!$A$5:$U$19,13,FALSE),"เตี้ย",IF(J21&lt;=VLOOKUP(H21,เกณฑ์ความสูง!$A$5:$U$19,15,FALSE),"ค่อนข้างเตี้ย",IF(J21&lt;=VLOOKUP(H21,เกณฑ์ความสูง!$A$5:$U$19,17,FALSE),"ส่วนสูงตามเกณฑ์",IF(J21&lt;=VLOOKUP(H21,เกณฑ์ความสูง!$A$5:$U$19,19,FALSE),"ค่อนข้างสูง","สูง"))))))</f>
        <v>#N/A</v>
      </c>
      <c r="N21" s="83"/>
      <c r="O21" s="110" t="str">
        <f>IF($E21="","",IF(N21="","",DATEDIF(ข้อมูลนักเรียน!$N19,N21,"Y")))</f>
        <v/>
      </c>
      <c r="P21" s="111"/>
      <c r="Q21" s="111"/>
      <c r="R21" s="152" t="e">
        <f t="shared" si="1"/>
        <v>#DIV/0!</v>
      </c>
      <c r="S21" s="110" t="e">
        <f>IF($E21="","",IF($F21="ชาย",IF(R21&lt;=VLOOKUP(O21,เกณฑ์ดัชนีมวลกาย!$A$5:$U$19,3,FALSE),"ผอมมาก",IF(R21&lt;=VLOOKUP(O21,เกณฑ์ดัชนีมวลกาย!$A$5:$U$19,5,FALSE),"ผอม",IF(R21&lt;=VLOOKUP(O21,เกณฑ์ดัชนีมวลกาย!$A$5:$U$19,7,FALSE),"สมส่วน",IF(R21&lt;=VLOOKUP(O21,เกณฑ์ดัชนีมวลกาย!$A$5:$U$19,9,FALSE),"ท้วม","อ้วน")))),IF(R21&lt;=VLOOKUP(O21,เกณฑ์ดัชนีมวลกาย!$A$5:$U$19,13,FALSE),"ผอมมาก",IF(R21&lt;=VLOOKUP(O21,เกณฑ์ดัชนีมวลกาย!$A$5:$U$19,15,FALSE),"ผอม",IF(R21&lt;=VLOOKUP(O21,เกณฑ์ดัชนีมวลกาย!$A$5:$U$19,17,FALSE),"สมส่วน",IF(R21&lt;=VLOOKUP(O21,เกณฑ์ดัชนีมวลกาย!$A$5:$U$19,19,FALSE),"ท้วม","อ้วน"))))))</f>
        <v>#DIV/0!</v>
      </c>
      <c r="T21" s="110" t="e">
        <f>IF($E21="","",IF($F21="ชาย",IF(Q21&lt;=VLOOKUP(O21,เกณฑ์ความสูง!$A$5:$U$19,3,FALSE),"เตี้ย",IF(Q21&lt;=VLOOKUP(O21,เกณฑ์ความสูง!$A$5:$U$19,5,FALSE),"ค่อนข้างเตี้ย",IF(Q21&lt;=VLOOKUP(O21,เกณฑ์ความสูง!$A$5:$U$19,7,FALSE),"ส่วนสูงตามเกณฑ์",IF(Q21&lt;=VLOOKUP(O21,เกณฑ์ความสูง!$A$5:$U$19,9,FALSE),"ค่อนข้างสูง","สูง")))),IF(Q21&lt;=VLOOKUP(O21,เกณฑ์ความสูง!$A$5:$U$19,13,FALSE),"เตี้ย",IF(Q21&lt;=VLOOKUP(O21,เกณฑ์ความสูง!$A$5:$U$19,15,FALSE),"ค่อนข้างเตี้ย",IF(Q21&lt;=VLOOKUP(O21,เกณฑ์ความสูง!$A$5:$U$19,17,FALSE),"ส่วนสูงตามเกณฑ์",IF(Q21&lt;=VLOOKUP(O21,เกณฑ์ความสูง!$A$5:$U$19,19,FALSE),"ค่อนข้างสูง","สูง"))))))</f>
        <v>#N/A</v>
      </c>
      <c r="U21" s="83"/>
      <c r="V21" s="110" t="str">
        <f>IF($E21="","",IF(U21="","",DATEDIF(ข้อมูลนักเรียน!$N19,U21,"Y")))</f>
        <v/>
      </c>
      <c r="W21" s="111"/>
      <c r="X21" s="111"/>
      <c r="Y21" s="152" t="e">
        <f t="shared" si="2"/>
        <v>#DIV/0!</v>
      </c>
      <c r="Z21" s="110" t="e">
        <f>IF($E21="","",IF($F21="ชาย",IF(Y21&lt;=VLOOKUP(V21,เกณฑ์ดัชนีมวลกาย!$A$5:$U$19,3,FALSE),"ผอมมาก",IF(Y21&lt;=VLOOKUP(V21,เกณฑ์ดัชนีมวลกาย!$A$5:$U$19,5,FALSE),"ผอม",IF(Y21&lt;=VLOOKUP(V21,เกณฑ์ดัชนีมวลกาย!$A$5:$U$19,7,FALSE),"สมส่วน",IF(Y21&lt;=VLOOKUP(V21,เกณฑ์ดัชนีมวลกาย!$A$5:$U$19,9,FALSE),"ท้วม","อ้วน")))),IF(Y21&lt;=VLOOKUP(V21,เกณฑ์ดัชนีมวลกาย!$A$5:$U$19,13,FALSE),"ผอมมาก",IF(Y21&lt;=VLOOKUP(V21,เกณฑ์ดัชนีมวลกาย!$A$5:$U$19,15,FALSE),"ผอม",IF(Y21&lt;=VLOOKUP(V21,เกณฑ์ดัชนีมวลกาย!$A$5:$U$19,17,FALSE),"สมส่วน",IF(Y21&lt;=VLOOKUP(V21,เกณฑ์ดัชนีมวลกาย!$A$5:$U$19,19,FALSE),"ท้วม","อ้วน"))))))</f>
        <v>#DIV/0!</v>
      </c>
      <c r="AA21" s="110" t="e">
        <f>IF($E21="","",IF($F21="ชาย",IF(X21&lt;=VLOOKUP(V21,เกณฑ์ความสูง!$A$5:$U$19,3,FALSE),"เตี้ย",IF(X21&lt;=VLOOKUP(V21,เกณฑ์ความสูง!$A$5:$U$19,5,FALSE),"ค่อนข้างเตี้ย",IF(X21&lt;=VLOOKUP(V21,เกณฑ์ความสูง!$A$5:$U$19,7,FALSE),"ส่วนสูงตามเกณฑ์",IF(X21&lt;=VLOOKUP(V21,เกณฑ์ความสูง!$A$5:$U$19,9,FALSE),"ค่อนข้างสูง","สูง")))),IF(X21&lt;=VLOOKUP(V21,เกณฑ์ความสูง!$A$5:$U$19,13,FALSE),"เตี้ย",IF(X21&lt;=VLOOKUP(V21,เกณฑ์ความสูง!$A$5:$U$19,15,FALSE),"ค่อนข้างเตี้ย",IF(X21&lt;=VLOOKUP(V21,เกณฑ์ความสูง!$A$5:$U$19,17,FALSE),"ส่วนสูงตามเกณฑ์",IF(X21&lt;=VLOOKUP(V21,เกณฑ์ความสูง!$A$5:$U$19,19,FALSE),"ค่อนข้างสูง","สูง"))))))</f>
        <v>#N/A</v>
      </c>
      <c r="AB21" s="83"/>
      <c r="AC21" s="110" t="str">
        <f>IF($E21="","",IF(AB21="","",DATEDIF(ข้อมูลนักเรียน!$N19,AB21,"Y")))</f>
        <v/>
      </c>
      <c r="AD21" s="111"/>
      <c r="AE21" s="111"/>
      <c r="AF21" s="152" t="e">
        <f t="shared" si="3"/>
        <v>#DIV/0!</v>
      </c>
      <c r="AG21" s="110" t="e">
        <f>IF($E21="","",IF($F21="ชาย",IF(AF21&lt;=VLOOKUP(AC21,เกณฑ์ดัชนีมวลกาย!$A$5:$U$19,3,FALSE),"ผอมมาก",IF(AF21&lt;=VLOOKUP(AC21,เกณฑ์ดัชนีมวลกาย!$A$5:$U$19,5,FALSE),"ผอม",IF(AF21&lt;=VLOOKUP(AC21,เกณฑ์ดัชนีมวลกาย!$A$5:$U$19,7,FALSE),"สมส่วน",IF(AF21&lt;=VLOOKUP(AC21,เกณฑ์ดัชนีมวลกาย!$A$5:$U$19,9,FALSE),"ท้วม","อ้วน")))),IF(AF21&lt;=VLOOKUP(AC21,เกณฑ์ดัชนีมวลกาย!$A$5:$U$19,13,FALSE),"ผอมมาก",IF(AF21&lt;=VLOOKUP(AC21,เกณฑ์ดัชนีมวลกาย!$A$5:$U$19,15,FALSE),"ผอม",IF(AF21&lt;=VLOOKUP(AC21,เกณฑ์ดัชนีมวลกาย!$A$5:$U$19,17,FALSE),"สมส่วน",IF(AF21&lt;=VLOOKUP(AC21,เกณฑ์ดัชนีมวลกาย!$A$5:$U$19,19,FALSE),"ท้วม","อ้วน"))))))</f>
        <v>#DIV/0!</v>
      </c>
      <c r="AH21" s="110" t="e">
        <f>IF($E21="","",IF($F21="ชาย",IF(AE21&lt;=VLOOKUP(AC21,เกณฑ์ความสูง!$A$5:$U$19,3,FALSE),"เตี้ย",IF(AE21&lt;=VLOOKUP(AC21,เกณฑ์ความสูง!$A$5:$U$19,5,FALSE),"ค่อนข้างเตี้ย",IF(AE21&lt;=VLOOKUP(AC21,เกณฑ์ความสูง!$A$5:$U$19,7,FALSE),"ส่วนสูงตามเกณฑ์",IF(AE21&lt;=VLOOKUP(AC21,เกณฑ์ความสูง!$A$5:$U$19,9,FALSE),"ค่อนข้างสูง","สูง")))),IF(AE21&lt;=VLOOKUP(AC21,เกณฑ์ความสูง!$A$5:$U$19,13,FALSE),"เตี้ย",IF(AE21&lt;=VLOOKUP(AC21,เกณฑ์ความสูง!$A$5:$U$19,15,FALSE),"ค่อนข้างเตี้ย",IF(AE21&lt;=VLOOKUP(AC21,เกณฑ์ความสูง!$A$5:$U$19,17,FALSE),"ส่วนสูงตามเกณฑ์",IF(AE21&lt;=VLOOKUP(AC21,เกณฑ์ความสูง!$A$5:$U$19,19,FALSE),"ค่อนข้างสูง","สูง"))))))</f>
        <v>#N/A</v>
      </c>
    </row>
    <row r="22" spans="1:34" ht="19.8">
      <c r="A22" s="36"/>
      <c r="B22" s="36"/>
      <c r="C22" s="36"/>
      <c r="D22" s="107">
        <f>ข้อมูลนักเรียน!D20</f>
        <v>18</v>
      </c>
      <c r="E22" s="108" t="str">
        <f>IF(ข้อมูลนักเรียน!H20="","",ข้อมูลนักเรียน!G20&amp;ข้อมูลนักเรียน!H20&amp; "  " &amp; ข้อมูลนักเรียน!I20)</f>
        <v>เด็กหญิงปัญฑิญา  ผอบสวรรค์</v>
      </c>
      <c r="F22" s="109" t="str">
        <f>IF(ข้อมูลนักเรียน!J20="","",ข้อมูลนักเรียน!J20)</f>
        <v>หญิง</v>
      </c>
      <c r="G22" s="83"/>
      <c r="H22" s="110" t="str">
        <f>IF($E22="","",IF(G22="","",DATEDIF(ข้อมูลนักเรียน!$N20,G22,"Y")))</f>
        <v/>
      </c>
      <c r="I22" s="111"/>
      <c r="J22" s="111"/>
      <c r="K22" s="152" t="e">
        <f t="shared" si="0"/>
        <v>#DIV/0!</v>
      </c>
      <c r="L22" s="110" t="e">
        <f>IF($E22="","",IF($F22="ชาย",IF(K22&lt;=VLOOKUP(H22,เกณฑ์ดัชนีมวลกาย!$A$5:$U$19,3,FALSE),"ผอมมาก",IF(K22&lt;=VLOOKUP(H22,เกณฑ์ดัชนีมวลกาย!$A$5:$U$19,5,FALSE),"ผอม",IF(K22&lt;=VLOOKUP(H22,เกณฑ์ดัชนีมวลกาย!$A$5:$U$19,7,FALSE),"สมส่วน",IF(K22&lt;=VLOOKUP(H22,เกณฑ์ดัชนีมวลกาย!$A$5:$U$19,9,FALSE),"ท้วม","อ้วน")))),IF(K22&lt;=VLOOKUP(H22,เกณฑ์ดัชนีมวลกาย!$A$5:$U$19,13,FALSE),"ผอมมาก",IF(K22&lt;=VLOOKUP(H22,เกณฑ์ดัชนีมวลกาย!$A$5:$U$19,15,FALSE),"ผอม",IF(K22&lt;=VLOOKUP(H22,เกณฑ์ดัชนีมวลกาย!$A$5:$U$19,17,FALSE),"สมส่วน",IF(K22&lt;=VLOOKUP(H22,เกณฑ์ดัชนีมวลกาย!$A$5:$U$19,19,FALSE),"ท้วม","อ้วน"))))))</f>
        <v>#DIV/0!</v>
      </c>
      <c r="M22" s="110" t="e">
        <f>IF($E22="","",IF($F22="ชาย",IF(J22&lt;=VLOOKUP(H22,เกณฑ์ความสูง!$A$5:$U$19,3,FALSE),"เตี้ย",IF(J22&lt;=VLOOKUP(H22,เกณฑ์ความสูง!$A$5:$U$19,5,FALSE),"ค่อนข้างเตี้ย",IF(J22&lt;=VLOOKUP(H22,เกณฑ์ความสูง!$A$5:$U$19,7,FALSE),"ส่วนสูงตามเกณฑ์",IF(J22&lt;=VLOOKUP(H22,เกณฑ์ความสูง!$A$5:$U$19,9,FALSE),"ค่อนข้างสูง","สูง")))),IF(J22&lt;=VLOOKUP(H22,เกณฑ์ความสูง!$A$5:$U$19,13,FALSE),"เตี้ย",IF(J22&lt;=VLOOKUP(H22,เกณฑ์ความสูง!$A$5:$U$19,15,FALSE),"ค่อนข้างเตี้ย",IF(J22&lt;=VLOOKUP(H22,เกณฑ์ความสูง!$A$5:$U$19,17,FALSE),"ส่วนสูงตามเกณฑ์",IF(J22&lt;=VLOOKUP(H22,เกณฑ์ความสูง!$A$5:$U$19,19,FALSE),"ค่อนข้างสูง","สูง"))))))</f>
        <v>#N/A</v>
      </c>
      <c r="N22" s="83"/>
      <c r="O22" s="110" t="str">
        <f>IF($E22="","",IF(N22="","",DATEDIF(ข้อมูลนักเรียน!$N20,N22,"Y")))</f>
        <v/>
      </c>
      <c r="P22" s="111"/>
      <c r="Q22" s="111"/>
      <c r="R22" s="152" t="e">
        <f t="shared" si="1"/>
        <v>#DIV/0!</v>
      </c>
      <c r="S22" s="110" t="e">
        <f>IF($E22="","",IF($F22="ชาย",IF(R22&lt;=VLOOKUP(O22,เกณฑ์ดัชนีมวลกาย!$A$5:$U$19,3,FALSE),"ผอมมาก",IF(R22&lt;=VLOOKUP(O22,เกณฑ์ดัชนีมวลกาย!$A$5:$U$19,5,FALSE),"ผอม",IF(R22&lt;=VLOOKUP(O22,เกณฑ์ดัชนีมวลกาย!$A$5:$U$19,7,FALSE),"สมส่วน",IF(R22&lt;=VLOOKUP(O22,เกณฑ์ดัชนีมวลกาย!$A$5:$U$19,9,FALSE),"ท้วม","อ้วน")))),IF(R22&lt;=VLOOKUP(O22,เกณฑ์ดัชนีมวลกาย!$A$5:$U$19,13,FALSE),"ผอมมาก",IF(R22&lt;=VLOOKUP(O22,เกณฑ์ดัชนีมวลกาย!$A$5:$U$19,15,FALSE),"ผอม",IF(R22&lt;=VLOOKUP(O22,เกณฑ์ดัชนีมวลกาย!$A$5:$U$19,17,FALSE),"สมส่วน",IF(R22&lt;=VLOOKUP(O22,เกณฑ์ดัชนีมวลกาย!$A$5:$U$19,19,FALSE),"ท้วม","อ้วน"))))))</f>
        <v>#DIV/0!</v>
      </c>
      <c r="T22" s="110" t="e">
        <f>IF($E22="","",IF($F22="ชาย",IF(Q22&lt;=VLOOKUP(O22,เกณฑ์ความสูง!$A$5:$U$19,3,FALSE),"เตี้ย",IF(Q22&lt;=VLOOKUP(O22,เกณฑ์ความสูง!$A$5:$U$19,5,FALSE),"ค่อนข้างเตี้ย",IF(Q22&lt;=VLOOKUP(O22,เกณฑ์ความสูง!$A$5:$U$19,7,FALSE),"ส่วนสูงตามเกณฑ์",IF(Q22&lt;=VLOOKUP(O22,เกณฑ์ความสูง!$A$5:$U$19,9,FALSE),"ค่อนข้างสูง","สูง")))),IF(Q22&lt;=VLOOKUP(O22,เกณฑ์ความสูง!$A$5:$U$19,13,FALSE),"เตี้ย",IF(Q22&lt;=VLOOKUP(O22,เกณฑ์ความสูง!$A$5:$U$19,15,FALSE),"ค่อนข้างเตี้ย",IF(Q22&lt;=VLOOKUP(O22,เกณฑ์ความสูง!$A$5:$U$19,17,FALSE),"ส่วนสูงตามเกณฑ์",IF(Q22&lt;=VLOOKUP(O22,เกณฑ์ความสูง!$A$5:$U$19,19,FALSE),"ค่อนข้างสูง","สูง"))))))</f>
        <v>#N/A</v>
      </c>
      <c r="U22" s="83"/>
      <c r="V22" s="110" t="str">
        <f>IF($E22="","",IF(U22="","",DATEDIF(ข้อมูลนักเรียน!$N20,U22,"Y")))</f>
        <v/>
      </c>
      <c r="W22" s="111"/>
      <c r="X22" s="111"/>
      <c r="Y22" s="152" t="e">
        <f t="shared" si="2"/>
        <v>#DIV/0!</v>
      </c>
      <c r="Z22" s="110" t="e">
        <f>IF($E22="","",IF($F22="ชาย",IF(Y22&lt;=VLOOKUP(V22,เกณฑ์ดัชนีมวลกาย!$A$5:$U$19,3,FALSE),"ผอมมาก",IF(Y22&lt;=VLOOKUP(V22,เกณฑ์ดัชนีมวลกาย!$A$5:$U$19,5,FALSE),"ผอม",IF(Y22&lt;=VLOOKUP(V22,เกณฑ์ดัชนีมวลกาย!$A$5:$U$19,7,FALSE),"สมส่วน",IF(Y22&lt;=VLOOKUP(V22,เกณฑ์ดัชนีมวลกาย!$A$5:$U$19,9,FALSE),"ท้วม","อ้วน")))),IF(Y22&lt;=VLOOKUP(V22,เกณฑ์ดัชนีมวลกาย!$A$5:$U$19,13,FALSE),"ผอมมาก",IF(Y22&lt;=VLOOKUP(V22,เกณฑ์ดัชนีมวลกาย!$A$5:$U$19,15,FALSE),"ผอม",IF(Y22&lt;=VLOOKUP(V22,เกณฑ์ดัชนีมวลกาย!$A$5:$U$19,17,FALSE),"สมส่วน",IF(Y22&lt;=VLOOKUP(V22,เกณฑ์ดัชนีมวลกาย!$A$5:$U$19,19,FALSE),"ท้วม","อ้วน"))))))</f>
        <v>#DIV/0!</v>
      </c>
      <c r="AA22" s="110" t="e">
        <f>IF($E22="","",IF($F22="ชาย",IF(X22&lt;=VLOOKUP(V22,เกณฑ์ความสูง!$A$5:$U$19,3,FALSE),"เตี้ย",IF(X22&lt;=VLOOKUP(V22,เกณฑ์ความสูง!$A$5:$U$19,5,FALSE),"ค่อนข้างเตี้ย",IF(X22&lt;=VLOOKUP(V22,เกณฑ์ความสูง!$A$5:$U$19,7,FALSE),"ส่วนสูงตามเกณฑ์",IF(X22&lt;=VLOOKUP(V22,เกณฑ์ความสูง!$A$5:$U$19,9,FALSE),"ค่อนข้างสูง","สูง")))),IF(X22&lt;=VLOOKUP(V22,เกณฑ์ความสูง!$A$5:$U$19,13,FALSE),"เตี้ย",IF(X22&lt;=VLOOKUP(V22,เกณฑ์ความสูง!$A$5:$U$19,15,FALSE),"ค่อนข้างเตี้ย",IF(X22&lt;=VLOOKUP(V22,เกณฑ์ความสูง!$A$5:$U$19,17,FALSE),"ส่วนสูงตามเกณฑ์",IF(X22&lt;=VLOOKUP(V22,เกณฑ์ความสูง!$A$5:$U$19,19,FALSE),"ค่อนข้างสูง","สูง"))))))</f>
        <v>#N/A</v>
      </c>
      <c r="AB22" s="83"/>
      <c r="AC22" s="110" t="str">
        <f>IF($E22="","",IF(AB22="","",DATEDIF(ข้อมูลนักเรียน!$N20,AB22,"Y")))</f>
        <v/>
      </c>
      <c r="AD22" s="111"/>
      <c r="AE22" s="111"/>
      <c r="AF22" s="152" t="e">
        <f t="shared" si="3"/>
        <v>#DIV/0!</v>
      </c>
      <c r="AG22" s="110" t="e">
        <f>IF($E22="","",IF($F22="ชาย",IF(AF22&lt;=VLOOKUP(AC22,เกณฑ์ดัชนีมวลกาย!$A$5:$U$19,3,FALSE),"ผอมมาก",IF(AF22&lt;=VLOOKUP(AC22,เกณฑ์ดัชนีมวลกาย!$A$5:$U$19,5,FALSE),"ผอม",IF(AF22&lt;=VLOOKUP(AC22,เกณฑ์ดัชนีมวลกาย!$A$5:$U$19,7,FALSE),"สมส่วน",IF(AF22&lt;=VLOOKUP(AC22,เกณฑ์ดัชนีมวลกาย!$A$5:$U$19,9,FALSE),"ท้วม","อ้วน")))),IF(AF22&lt;=VLOOKUP(AC22,เกณฑ์ดัชนีมวลกาย!$A$5:$U$19,13,FALSE),"ผอมมาก",IF(AF22&lt;=VLOOKUP(AC22,เกณฑ์ดัชนีมวลกาย!$A$5:$U$19,15,FALSE),"ผอม",IF(AF22&lt;=VLOOKUP(AC22,เกณฑ์ดัชนีมวลกาย!$A$5:$U$19,17,FALSE),"สมส่วน",IF(AF22&lt;=VLOOKUP(AC22,เกณฑ์ดัชนีมวลกาย!$A$5:$U$19,19,FALSE),"ท้วม","อ้วน"))))))</f>
        <v>#DIV/0!</v>
      </c>
      <c r="AH22" s="110" t="e">
        <f>IF($E22="","",IF($F22="ชาย",IF(AE22&lt;=VLOOKUP(AC22,เกณฑ์ความสูง!$A$5:$U$19,3,FALSE),"เตี้ย",IF(AE22&lt;=VLOOKUP(AC22,เกณฑ์ความสูง!$A$5:$U$19,5,FALSE),"ค่อนข้างเตี้ย",IF(AE22&lt;=VLOOKUP(AC22,เกณฑ์ความสูง!$A$5:$U$19,7,FALSE),"ส่วนสูงตามเกณฑ์",IF(AE22&lt;=VLOOKUP(AC22,เกณฑ์ความสูง!$A$5:$U$19,9,FALSE),"ค่อนข้างสูง","สูง")))),IF(AE22&lt;=VLOOKUP(AC22,เกณฑ์ความสูง!$A$5:$U$19,13,FALSE),"เตี้ย",IF(AE22&lt;=VLOOKUP(AC22,เกณฑ์ความสูง!$A$5:$U$19,15,FALSE),"ค่อนข้างเตี้ย",IF(AE22&lt;=VLOOKUP(AC22,เกณฑ์ความสูง!$A$5:$U$19,17,FALSE),"ส่วนสูงตามเกณฑ์",IF(AE22&lt;=VLOOKUP(AC22,เกณฑ์ความสูง!$A$5:$U$19,19,FALSE),"ค่อนข้างสูง","สูง"))))))</f>
        <v>#N/A</v>
      </c>
    </row>
    <row r="23" spans="1:34" ht="19.8">
      <c r="A23" s="36"/>
      <c r="B23" s="36"/>
      <c r="C23" s="36"/>
      <c r="D23" s="107">
        <f>ข้อมูลนักเรียน!D21</f>
        <v>19</v>
      </c>
      <c r="E23" s="108" t="str">
        <f>IF(ข้อมูลนักเรียน!H21="","",ข้อมูลนักเรียน!G21&amp;ข้อมูลนักเรียน!H21&amp; "  " &amp; ข้อมูลนักเรียน!I21)</f>
        <v>เด็กหญิงวรรณธิมา  โพธิ์ทอง</v>
      </c>
      <c r="F23" s="109" t="str">
        <f>IF(ข้อมูลนักเรียน!J21="","",ข้อมูลนักเรียน!J21)</f>
        <v>หญิง</v>
      </c>
      <c r="G23" s="83"/>
      <c r="H23" s="110" t="str">
        <f>IF($E23="","",IF(G23="","",DATEDIF(ข้อมูลนักเรียน!$N21,G23,"Y")))</f>
        <v/>
      </c>
      <c r="I23" s="111"/>
      <c r="J23" s="111"/>
      <c r="K23" s="152" t="e">
        <f t="shared" si="0"/>
        <v>#DIV/0!</v>
      </c>
      <c r="L23" s="110" t="e">
        <f>IF($E23="","",IF($F23="ชาย",IF(K23&lt;=VLOOKUP(H23,เกณฑ์ดัชนีมวลกาย!$A$5:$U$19,3,FALSE),"ผอมมาก",IF(K23&lt;=VLOOKUP(H23,เกณฑ์ดัชนีมวลกาย!$A$5:$U$19,5,FALSE),"ผอม",IF(K23&lt;=VLOOKUP(H23,เกณฑ์ดัชนีมวลกาย!$A$5:$U$19,7,FALSE),"สมส่วน",IF(K23&lt;=VLOOKUP(H23,เกณฑ์ดัชนีมวลกาย!$A$5:$U$19,9,FALSE),"ท้วม","อ้วน")))),IF(K23&lt;=VLOOKUP(H23,เกณฑ์ดัชนีมวลกาย!$A$5:$U$19,13,FALSE),"ผอมมาก",IF(K23&lt;=VLOOKUP(H23,เกณฑ์ดัชนีมวลกาย!$A$5:$U$19,15,FALSE),"ผอม",IF(K23&lt;=VLOOKUP(H23,เกณฑ์ดัชนีมวลกาย!$A$5:$U$19,17,FALSE),"สมส่วน",IF(K23&lt;=VLOOKUP(H23,เกณฑ์ดัชนีมวลกาย!$A$5:$U$19,19,FALSE),"ท้วม","อ้วน"))))))</f>
        <v>#DIV/0!</v>
      </c>
      <c r="M23" s="110" t="e">
        <f>IF($E23="","",IF($F23="ชาย",IF(J23&lt;=VLOOKUP(H23,เกณฑ์ความสูง!$A$5:$U$19,3,FALSE),"เตี้ย",IF(J23&lt;=VLOOKUP(H23,เกณฑ์ความสูง!$A$5:$U$19,5,FALSE),"ค่อนข้างเตี้ย",IF(J23&lt;=VLOOKUP(H23,เกณฑ์ความสูง!$A$5:$U$19,7,FALSE),"ส่วนสูงตามเกณฑ์",IF(J23&lt;=VLOOKUP(H23,เกณฑ์ความสูง!$A$5:$U$19,9,FALSE),"ค่อนข้างสูง","สูง")))),IF(J23&lt;=VLOOKUP(H23,เกณฑ์ความสูง!$A$5:$U$19,13,FALSE),"เตี้ย",IF(J23&lt;=VLOOKUP(H23,เกณฑ์ความสูง!$A$5:$U$19,15,FALSE),"ค่อนข้างเตี้ย",IF(J23&lt;=VLOOKUP(H23,เกณฑ์ความสูง!$A$5:$U$19,17,FALSE),"ส่วนสูงตามเกณฑ์",IF(J23&lt;=VLOOKUP(H23,เกณฑ์ความสูง!$A$5:$U$19,19,FALSE),"ค่อนข้างสูง","สูง"))))))</f>
        <v>#N/A</v>
      </c>
      <c r="N23" s="83"/>
      <c r="O23" s="110" t="str">
        <f>IF($E23="","",IF(N23="","",DATEDIF(ข้อมูลนักเรียน!$N21,N23,"Y")))</f>
        <v/>
      </c>
      <c r="P23" s="111"/>
      <c r="Q23" s="111"/>
      <c r="R23" s="152" t="e">
        <f t="shared" si="1"/>
        <v>#DIV/0!</v>
      </c>
      <c r="S23" s="110" t="e">
        <f>IF($E23="","",IF($F23="ชาย",IF(R23&lt;=VLOOKUP(O23,เกณฑ์ดัชนีมวลกาย!$A$5:$U$19,3,FALSE),"ผอมมาก",IF(R23&lt;=VLOOKUP(O23,เกณฑ์ดัชนีมวลกาย!$A$5:$U$19,5,FALSE),"ผอม",IF(R23&lt;=VLOOKUP(O23,เกณฑ์ดัชนีมวลกาย!$A$5:$U$19,7,FALSE),"สมส่วน",IF(R23&lt;=VLOOKUP(O23,เกณฑ์ดัชนีมวลกาย!$A$5:$U$19,9,FALSE),"ท้วม","อ้วน")))),IF(R23&lt;=VLOOKUP(O23,เกณฑ์ดัชนีมวลกาย!$A$5:$U$19,13,FALSE),"ผอมมาก",IF(R23&lt;=VLOOKUP(O23,เกณฑ์ดัชนีมวลกาย!$A$5:$U$19,15,FALSE),"ผอม",IF(R23&lt;=VLOOKUP(O23,เกณฑ์ดัชนีมวลกาย!$A$5:$U$19,17,FALSE),"สมส่วน",IF(R23&lt;=VLOOKUP(O23,เกณฑ์ดัชนีมวลกาย!$A$5:$U$19,19,FALSE),"ท้วม","อ้วน"))))))</f>
        <v>#DIV/0!</v>
      </c>
      <c r="T23" s="110" t="e">
        <f>IF($E23="","",IF($F23="ชาย",IF(Q23&lt;=VLOOKUP(O23,เกณฑ์ความสูง!$A$5:$U$19,3,FALSE),"เตี้ย",IF(Q23&lt;=VLOOKUP(O23,เกณฑ์ความสูง!$A$5:$U$19,5,FALSE),"ค่อนข้างเตี้ย",IF(Q23&lt;=VLOOKUP(O23,เกณฑ์ความสูง!$A$5:$U$19,7,FALSE),"ส่วนสูงตามเกณฑ์",IF(Q23&lt;=VLOOKUP(O23,เกณฑ์ความสูง!$A$5:$U$19,9,FALSE),"ค่อนข้างสูง","สูง")))),IF(Q23&lt;=VLOOKUP(O23,เกณฑ์ความสูง!$A$5:$U$19,13,FALSE),"เตี้ย",IF(Q23&lt;=VLOOKUP(O23,เกณฑ์ความสูง!$A$5:$U$19,15,FALSE),"ค่อนข้างเตี้ย",IF(Q23&lt;=VLOOKUP(O23,เกณฑ์ความสูง!$A$5:$U$19,17,FALSE),"ส่วนสูงตามเกณฑ์",IF(Q23&lt;=VLOOKUP(O23,เกณฑ์ความสูง!$A$5:$U$19,19,FALSE),"ค่อนข้างสูง","สูง"))))))</f>
        <v>#N/A</v>
      </c>
      <c r="U23" s="83"/>
      <c r="V23" s="110" t="str">
        <f>IF($E23="","",IF(U23="","",DATEDIF(ข้อมูลนักเรียน!$N21,U23,"Y")))</f>
        <v/>
      </c>
      <c r="W23" s="111"/>
      <c r="X23" s="111"/>
      <c r="Y23" s="152" t="e">
        <f t="shared" si="2"/>
        <v>#DIV/0!</v>
      </c>
      <c r="Z23" s="110" t="e">
        <f>IF($E23="","",IF($F23="ชาย",IF(Y23&lt;=VLOOKUP(V23,เกณฑ์ดัชนีมวลกาย!$A$5:$U$19,3,FALSE),"ผอมมาก",IF(Y23&lt;=VLOOKUP(V23,เกณฑ์ดัชนีมวลกาย!$A$5:$U$19,5,FALSE),"ผอม",IF(Y23&lt;=VLOOKUP(V23,เกณฑ์ดัชนีมวลกาย!$A$5:$U$19,7,FALSE),"สมส่วน",IF(Y23&lt;=VLOOKUP(V23,เกณฑ์ดัชนีมวลกาย!$A$5:$U$19,9,FALSE),"ท้วม","อ้วน")))),IF(Y23&lt;=VLOOKUP(V23,เกณฑ์ดัชนีมวลกาย!$A$5:$U$19,13,FALSE),"ผอมมาก",IF(Y23&lt;=VLOOKUP(V23,เกณฑ์ดัชนีมวลกาย!$A$5:$U$19,15,FALSE),"ผอม",IF(Y23&lt;=VLOOKUP(V23,เกณฑ์ดัชนีมวลกาย!$A$5:$U$19,17,FALSE),"สมส่วน",IF(Y23&lt;=VLOOKUP(V23,เกณฑ์ดัชนีมวลกาย!$A$5:$U$19,19,FALSE),"ท้วม","อ้วน"))))))</f>
        <v>#DIV/0!</v>
      </c>
      <c r="AA23" s="110" t="e">
        <f>IF($E23="","",IF($F23="ชาย",IF(X23&lt;=VLOOKUP(V23,เกณฑ์ความสูง!$A$5:$U$19,3,FALSE),"เตี้ย",IF(X23&lt;=VLOOKUP(V23,เกณฑ์ความสูง!$A$5:$U$19,5,FALSE),"ค่อนข้างเตี้ย",IF(X23&lt;=VLOOKUP(V23,เกณฑ์ความสูง!$A$5:$U$19,7,FALSE),"ส่วนสูงตามเกณฑ์",IF(X23&lt;=VLOOKUP(V23,เกณฑ์ความสูง!$A$5:$U$19,9,FALSE),"ค่อนข้างสูง","สูง")))),IF(X23&lt;=VLOOKUP(V23,เกณฑ์ความสูง!$A$5:$U$19,13,FALSE),"เตี้ย",IF(X23&lt;=VLOOKUP(V23,เกณฑ์ความสูง!$A$5:$U$19,15,FALSE),"ค่อนข้างเตี้ย",IF(X23&lt;=VLOOKUP(V23,เกณฑ์ความสูง!$A$5:$U$19,17,FALSE),"ส่วนสูงตามเกณฑ์",IF(X23&lt;=VLOOKUP(V23,เกณฑ์ความสูง!$A$5:$U$19,19,FALSE),"ค่อนข้างสูง","สูง"))))))</f>
        <v>#N/A</v>
      </c>
      <c r="AB23" s="83"/>
      <c r="AC23" s="110" t="str">
        <f>IF($E23="","",IF(AB23="","",DATEDIF(ข้อมูลนักเรียน!$N21,AB23,"Y")))</f>
        <v/>
      </c>
      <c r="AD23" s="111"/>
      <c r="AE23" s="111"/>
      <c r="AF23" s="152" t="e">
        <f t="shared" si="3"/>
        <v>#DIV/0!</v>
      </c>
      <c r="AG23" s="110" t="e">
        <f>IF($E23="","",IF($F23="ชาย",IF(AF23&lt;=VLOOKUP(AC23,เกณฑ์ดัชนีมวลกาย!$A$5:$U$19,3,FALSE),"ผอมมาก",IF(AF23&lt;=VLOOKUP(AC23,เกณฑ์ดัชนีมวลกาย!$A$5:$U$19,5,FALSE),"ผอม",IF(AF23&lt;=VLOOKUP(AC23,เกณฑ์ดัชนีมวลกาย!$A$5:$U$19,7,FALSE),"สมส่วน",IF(AF23&lt;=VLOOKUP(AC23,เกณฑ์ดัชนีมวลกาย!$A$5:$U$19,9,FALSE),"ท้วม","อ้วน")))),IF(AF23&lt;=VLOOKUP(AC23,เกณฑ์ดัชนีมวลกาย!$A$5:$U$19,13,FALSE),"ผอมมาก",IF(AF23&lt;=VLOOKUP(AC23,เกณฑ์ดัชนีมวลกาย!$A$5:$U$19,15,FALSE),"ผอม",IF(AF23&lt;=VLOOKUP(AC23,เกณฑ์ดัชนีมวลกาย!$A$5:$U$19,17,FALSE),"สมส่วน",IF(AF23&lt;=VLOOKUP(AC23,เกณฑ์ดัชนีมวลกาย!$A$5:$U$19,19,FALSE),"ท้วม","อ้วน"))))))</f>
        <v>#DIV/0!</v>
      </c>
      <c r="AH23" s="110" t="e">
        <f>IF($E23="","",IF($F23="ชาย",IF(AE23&lt;=VLOOKUP(AC23,เกณฑ์ความสูง!$A$5:$U$19,3,FALSE),"เตี้ย",IF(AE23&lt;=VLOOKUP(AC23,เกณฑ์ความสูง!$A$5:$U$19,5,FALSE),"ค่อนข้างเตี้ย",IF(AE23&lt;=VLOOKUP(AC23,เกณฑ์ความสูง!$A$5:$U$19,7,FALSE),"ส่วนสูงตามเกณฑ์",IF(AE23&lt;=VLOOKUP(AC23,เกณฑ์ความสูง!$A$5:$U$19,9,FALSE),"ค่อนข้างสูง","สูง")))),IF(AE23&lt;=VLOOKUP(AC23,เกณฑ์ความสูง!$A$5:$U$19,13,FALSE),"เตี้ย",IF(AE23&lt;=VLOOKUP(AC23,เกณฑ์ความสูง!$A$5:$U$19,15,FALSE),"ค่อนข้างเตี้ย",IF(AE23&lt;=VLOOKUP(AC23,เกณฑ์ความสูง!$A$5:$U$19,17,FALSE),"ส่วนสูงตามเกณฑ์",IF(AE23&lt;=VLOOKUP(AC23,เกณฑ์ความสูง!$A$5:$U$19,19,FALSE),"ค่อนข้างสูง","สูง"))))))</f>
        <v>#N/A</v>
      </c>
    </row>
    <row r="24" spans="1:34" ht="19.8">
      <c r="A24" s="36"/>
      <c r="B24" s="36"/>
      <c r="C24" s="36"/>
      <c r="D24" s="107">
        <f>ข้อมูลนักเรียน!D22</f>
        <v>20</v>
      </c>
      <c r="E24" s="108" t="str">
        <f>IF(ข้อมูลนักเรียน!H22="","",ข้อมูลนักเรียน!G22&amp;ข้อมูลนักเรียน!H22&amp; "  " &amp; ข้อมูลนักเรียน!I22)</f>
        <v>เด็กหญิงศศิธร  ชูเชิด</v>
      </c>
      <c r="F24" s="109" t="str">
        <f>IF(ข้อมูลนักเรียน!J22="","",ข้อมูลนักเรียน!J22)</f>
        <v>หญิง</v>
      </c>
      <c r="G24" s="83"/>
      <c r="H24" s="110" t="str">
        <f>IF($E24="","",IF(G24="","",DATEDIF(ข้อมูลนักเรียน!$N22,G24,"Y")))</f>
        <v/>
      </c>
      <c r="I24" s="111"/>
      <c r="J24" s="111"/>
      <c r="K24" s="152" t="e">
        <f t="shared" si="0"/>
        <v>#DIV/0!</v>
      </c>
      <c r="L24" s="110" t="e">
        <f>IF($E24="","",IF($F24="ชาย",IF(K24&lt;=VLOOKUP(H24,เกณฑ์ดัชนีมวลกาย!$A$5:$U$19,3,FALSE),"ผอมมาก",IF(K24&lt;=VLOOKUP(H24,เกณฑ์ดัชนีมวลกาย!$A$5:$U$19,5,FALSE),"ผอม",IF(K24&lt;=VLOOKUP(H24,เกณฑ์ดัชนีมวลกาย!$A$5:$U$19,7,FALSE),"สมส่วน",IF(K24&lt;=VLOOKUP(H24,เกณฑ์ดัชนีมวลกาย!$A$5:$U$19,9,FALSE),"ท้วม","อ้วน")))),IF(K24&lt;=VLOOKUP(H24,เกณฑ์ดัชนีมวลกาย!$A$5:$U$19,13,FALSE),"ผอมมาก",IF(K24&lt;=VLOOKUP(H24,เกณฑ์ดัชนีมวลกาย!$A$5:$U$19,15,FALSE),"ผอม",IF(K24&lt;=VLOOKUP(H24,เกณฑ์ดัชนีมวลกาย!$A$5:$U$19,17,FALSE),"สมส่วน",IF(K24&lt;=VLOOKUP(H24,เกณฑ์ดัชนีมวลกาย!$A$5:$U$19,19,FALSE),"ท้วม","อ้วน"))))))</f>
        <v>#DIV/0!</v>
      </c>
      <c r="M24" s="110" t="e">
        <f>IF($E24="","",IF($F24="ชาย",IF(J24&lt;=VLOOKUP(H24,เกณฑ์ความสูง!$A$5:$U$19,3,FALSE),"เตี้ย",IF(J24&lt;=VLOOKUP(H24,เกณฑ์ความสูง!$A$5:$U$19,5,FALSE),"ค่อนข้างเตี้ย",IF(J24&lt;=VLOOKUP(H24,เกณฑ์ความสูง!$A$5:$U$19,7,FALSE),"ส่วนสูงตามเกณฑ์",IF(J24&lt;=VLOOKUP(H24,เกณฑ์ความสูง!$A$5:$U$19,9,FALSE),"ค่อนข้างสูง","สูง")))),IF(J24&lt;=VLOOKUP(H24,เกณฑ์ความสูง!$A$5:$U$19,13,FALSE),"เตี้ย",IF(J24&lt;=VLOOKUP(H24,เกณฑ์ความสูง!$A$5:$U$19,15,FALSE),"ค่อนข้างเตี้ย",IF(J24&lt;=VLOOKUP(H24,เกณฑ์ความสูง!$A$5:$U$19,17,FALSE),"ส่วนสูงตามเกณฑ์",IF(J24&lt;=VLOOKUP(H24,เกณฑ์ความสูง!$A$5:$U$19,19,FALSE),"ค่อนข้างสูง","สูง"))))))</f>
        <v>#N/A</v>
      </c>
      <c r="N24" s="83"/>
      <c r="O24" s="110" t="str">
        <f>IF($E24="","",IF(N24="","",DATEDIF(ข้อมูลนักเรียน!$N22,N24,"Y")))</f>
        <v/>
      </c>
      <c r="P24" s="111"/>
      <c r="Q24" s="111"/>
      <c r="R24" s="152" t="e">
        <f t="shared" si="1"/>
        <v>#DIV/0!</v>
      </c>
      <c r="S24" s="110" t="e">
        <f>IF($E24="","",IF($F24="ชาย",IF(R24&lt;=VLOOKUP(O24,เกณฑ์ดัชนีมวลกาย!$A$5:$U$19,3,FALSE),"ผอมมาก",IF(R24&lt;=VLOOKUP(O24,เกณฑ์ดัชนีมวลกาย!$A$5:$U$19,5,FALSE),"ผอม",IF(R24&lt;=VLOOKUP(O24,เกณฑ์ดัชนีมวลกาย!$A$5:$U$19,7,FALSE),"สมส่วน",IF(R24&lt;=VLOOKUP(O24,เกณฑ์ดัชนีมวลกาย!$A$5:$U$19,9,FALSE),"ท้วม","อ้วน")))),IF(R24&lt;=VLOOKUP(O24,เกณฑ์ดัชนีมวลกาย!$A$5:$U$19,13,FALSE),"ผอมมาก",IF(R24&lt;=VLOOKUP(O24,เกณฑ์ดัชนีมวลกาย!$A$5:$U$19,15,FALSE),"ผอม",IF(R24&lt;=VLOOKUP(O24,เกณฑ์ดัชนีมวลกาย!$A$5:$U$19,17,FALSE),"สมส่วน",IF(R24&lt;=VLOOKUP(O24,เกณฑ์ดัชนีมวลกาย!$A$5:$U$19,19,FALSE),"ท้วม","อ้วน"))))))</f>
        <v>#DIV/0!</v>
      </c>
      <c r="T24" s="110" t="e">
        <f>IF($E24="","",IF($F24="ชาย",IF(Q24&lt;=VLOOKUP(O24,เกณฑ์ความสูง!$A$5:$U$19,3,FALSE),"เตี้ย",IF(Q24&lt;=VLOOKUP(O24,เกณฑ์ความสูง!$A$5:$U$19,5,FALSE),"ค่อนข้างเตี้ย",IF(Q24&lt;=VLOOKUP(O24,เกณฑ์ความสูง!$A$5:$U$19,7,FALSE),"ส่วนสูงตามเกณฑ์",IF(Q24&lt;=VLOOKUP(O24,เกณฑ์ความสูง!$A$5:$U$19,9,FALSE),"ค่อนข้างสูง","สูง")))),IF(Q24&lt;=VLOOKUP(O24,เกณฑ์ความสูง!$A$5:$U$19,13,FALSE),"เตี้ย",IF(Q24&lt;=VLOOKUP(O24,เกณฑ์ความสูง!$A$5:$U$19,15,FALSE),"ค่อนข้างเตี้ย",IF(Q24&lt;=VLOOKUP(O24,เกณฑ์ความสูง!$A$5:$U$19,17,FALSE),"ส่วนสูงตามเกณฑ์",IF(Q24&lt;=VLOOKUP(O24,เกณฑ์ความสูง!$A$5:$U$19,19,FALSE),"ค่อนข้างสูง","สูง"))))))</f>
        <v>#N/A</v>
      </c>
      <c r="U24" s="83"/>
      <c r="V24" s="110" t="str">
        <f>IF($E24="","",IF(U24="","",DATEDIF(ข้อมูลนักเรียน!$N22,U24,"Y")))</f>
        <v/>
      </c>
      <c r="W24" s="111"/>
      <c r="X24" s="111"/>
      <c r="Y24" s="152" t="e">
        <f t="shared" si="2"/>
        <v>#DIV/0!</v>
      </c>
      <c r="Z24" s="110" t="e">
        <f>IF($E24="","",IF($F24="ชาย",IF(Y24&lt;=VLOOKUP(V24,เกณฑ์ดัชนีมวลกาย!$A$5:$U$19,3,FALSE),"ผอมมาก",IF(Y24&lt;=VLOOKUP(V24,เกณฑ์ดัชนีมวลกาย!$A$5:$U$19,5,FALSE),"ผอม",IF(Y24&lt;=VLOOKUP(V24,เกณฑ์ดัชนีมวลกาย!$A$5:$U$19,7,FALSE),"สมส่วน",IF(Y24&lt;=VLOOKUP(V24,เกณฑ์ดัชนีมวลกาย!$A$5:$U$19,9,FALSE),"ท้วม","อ้วน")))),IF(Y24&lt;=VLOOKUP(V24,เกณฑ์ดัชนีมวลกาย!$A$5:$U$19,13,FALSE),"ผอมมาก",IF(Y24&lt;=VLOOKUP(V24,เกณฑ์ดัชนีมวลกาย!$A$5:$U$19,15,FALSE),"ผอม",IF(Y24&lt;=VLOOKUP(V24,เกณฑ์ดัชนีมวลกาย!$A$5:$U$19,17,FALSE),"สมส่วน",IF(Y24&lt;=VLOOKUP(V24,เกณฑ์ดัชนีมวลกาย!$A$5:$U$19,19,FALSE),"ท้วม","อ้วน"))))))</f>
        <v>#DIV/0!</v>
      </c>
      <c r="AA24" s="110" t="e">
        <f>IF($E24="","",IF($F24="ชาย",IF(X24&lt;=VLOOKUP(V24,เกณฑ์ความสูง!$A$5:$U$19,3,FALSE),"เตี้ย",IF(X24&lt;=VLOOKUP(V24,เกณฑ์ความสูง!$A$5:$U$19,5,FALSE),"ค่อนข้างเตี้ย",IF(X24&lt;=VLOOKUP(V24,เกณฑ์ความสูง!$A$5:$U$19,7,FALSE),"ส่วนสูงตามเกณฑ์",IF(X24&lt;=VLOOKUP(V24,เกณฑ์ความสูง!$A$5:$U$19,9,FALSE),"ค่อนข้างสูง","สูง")))),IF(X24&lt;=VLOOKUP(V24,เกณฑ์ความสูง!$A$5:$U$19,13,FALSE),"เตี้ย",IF(X24&lt;=VLOOKUP(V24,เกณฑ์ความสูง!$A$5:$U$19,15,FALSE),"ค่อนข้างเตี้ย",IF(X24&lt;=VLOOKUP(V24,เกณฑ์ความสูง!$A$5:$U$19,17,FALSE),"ส่วนสูงตามเกณฑ์",IF(X24&lt;=VLOOKUP(V24,เกณฑ์ความสูง!$A$5:$U$19,19,FALSE),"ค่อนข้างสูง","สูง"))))))</f>
        <v>#N/A</v>
      </c>
      <c r="AB24" s="83"/>
      <c r="AC24" s="110" t="str">
        <f>IF($E24="","",IF(AB24="","",DATEDIF(ข้อมูลนักเรียน!$N22,AB24,"Y")))</f>
        <v/>
      </c>
      <c r="AD24" s="111"/>
      <c r="AE24" s="111"/>
      <c r="AF24" s="152" t="e">
        <f t="shared" si="3"/>
        <v>#DIV/0!</v>
      </c>
      <c r="AG24" s="110" t="e">
        <f>IF($E24="","",IF($F24="ชาย",IF(AF24&lt;=VLOOKUP(AC24,เกณฑ์ดัชนีมวลกาย!$A$5:$U$19,3,FALSE),"ผอมมาก",IF(AF24&lt;=VLOOKUP(AC24,เกณฑ์ดัชนีมวลกาย!$A$5:$U$19,5,FALSE),"ผอม",IF(AF24&lt;=VLOOKUP(AC24,เกณฑ์ดัชนีมวลกาย!$A$5:$U$19,7,FALSE),"สมส่วน",IF(AF24&lt;=VLOOKUP(AC24,เกณฑ์ดัชนีมวลกาย!$A$5:$U$19,9,FALSE),"ท้วม","อ้วน")))),IF(AF24&lt;=VLOOKUP(AC24,เกณฑ์ดัชนีมวลกาย!$A$5:$U$19,13,FALSE),"ผอมมาก",IF(AF24&lt;=VLOOKUP(AC24,เกณฑ์ดัชนีมวลกาย!$A$5:$U$19,15,FALSE),"ผอม",IF(AF24&lt;=VLOOKUP(AC24,เกณฑ์ดัชนีมวลกาย!$A$5:$U$19,17,FALSE),"สมส่วน",IF(AF24&lt;=VLOOKUP(AC24,เกณฑ์ดัชนีมวลกาย!$A$5:$U$19,19,FALSE),"ท้วม","อ้วน"))))))</f>
        <v>#DIV/0!</v>
      </c>
      <c r="AH24" s="110" t="e">
        <f>IF($E24="","",IF($F24="ชาย",IF(AE24&lt;=VLOOKUP(AC24,เกณฑ์ความสูง!$A$5:$U$19,3,FALSE),"เตี้ย",IF(AE24&lt;=VLOOKUP(AC24,เกณฑ์ความสูง!$A$5:$U$19,5,FALSE),"ค่อนข้างเตี้ย",IF(AE24&lt;=VLOOKUP(AC24,เกณฑ์ความสูง!$A$5:$U$19,7,FALSE),"ส่วนสูงตามเกณฑ์",IF(AE24&lt;=VLOOKUP(AC24,เกณฑ์ความสูง!$A$5:$U$19,9,FALSE),"ค่อนข้างสูง","สูง")))),IF(AE24&lt;=VLOOKUP(AC24,เกณฑ์ความสูง!$A$5:$U$19,13,FALSE),"เตี้ย",IF(AE24&lt;=VLOOKUP(AC24,เกณฑ์ความสูง!$A$5:$U$19,15,FALSE),"ค่อนข้างเตี้ย",IF(AE24&lt;=VLOOKUP(AC24,เกณฑ์ความสูง!$A$5:$U$19,17,FALSE),"ส่วนสูงตามเกณฑ์",IF(AE24&lt;=VLOOKUP(AC24,เกณฑ์ความสูง!$A$5:$U$19,19,FALSE),"ค่อนข้างสูง","สูง"))))))</f>
        <v>#N/A</v>
      </c>
    </row>
    <row r="25" spans="1:34" ht="19.8">
      <c r="A25" s="36"/>
      <c r="B25" s="36"/>
      <c r="C25" s="36"/>
      <c r="D25" s="107">
        <f>ข้อมูลนักเรียน!D23</f>
        <v>21</v>
      </c>
      <c r="E25" s="108" t="str">
        <f>IF(ข้อมูลนักเรียน!H23="","",ข้อมูลนักเรียน!G23&amp;ข้อมูลนักเรียน!H23&amp; "  " &amp; ข้อมูลนักเรียน!I23)</f>
        <v>เด็กหญิงมลิวรรณ  สมเผ่า</v>
      </c>
      <c r="F25" s="109" t="str">
        <f>IF(ข้อมูลนักเรียน!J23="","",ข้อมูลนักเรียน!J23)</f>
        <v>หญิง</v>
      </c>
      <c r="G25" s="83"/>
      <c r="H25" s="110" t="str">
        <f>IF($E25="","",IF(G25="","",DATEDIF(ข้อมูลนักเรียน!$N23,G25,"Y")))</f>
        <v/>
      </c>
      <c r="I25" s="111"/>
      <c r="J25" s="111"/>
      <c r="K25" s="152" t="e">
        <f t="shared" si="0"/>
        <v>#DIV/0!</v>
      </c>
      <c r="L25" s="110" t="e">
        <f>IF($E25="","",IF($F25="ชาย",IF(K25&lt;=VLOOKUP(H25,เกณฑ์ดัชนีมวลกาย!$A$5:$U$19,3,FALSE),"ผอมมาก",IF(K25&lt;=VLOOKUP(H25,เกณฑ์ดัชนีมวลกาย!$A$5:$U$19,5,FALSE),"ผอม",IF(K25&lt;=VLOOKUP(H25,เกณฑ์ดัชนีมวลกาย!$A$5:$U$19,7,FALSE),"สมส่วน",IF(K25&lt;=VLOOKUP(H25,เกณฑ์ดัชนีมวลกาย!$A$5:$U$19,9,FALSE),"ท้วม","อ้วน")))),IF(K25&lt;=VLOOKUP(H25,เกณฑ์ดัชนีมวลกาย!$A$5:$U$19,13,FALSE),"ผอมมาก",IF(K25&lt;=VLOOKUP(H25,เกณฑ์ดัชนีมวลกาย!$A$5:$U$19,15,FALSE),"ผอม",IF(K25&lt;=VLOOKUP(H25,เกณฑ์ดัชนีมวลกาย!$A$5:$U$19,17,FALSE),"สมส่วน",IF(K25&lt;=VLOOKUP(H25,เกณฑ์ดัชนีมวลกาย!$A$5:$U$19,19,FALSE),"ท้วม","อ้วน"))))))</f>
        <v>#DIV/0!</v>
      </c>
      <c r="M25" s="110" t="e">
        <f>IF($E25="","",IF($F25="ชาย",IF(J25&lt;=VLOOKUP(H25,เกณฑ์ความสูง!$A$5:$U$19,3,FALSE),"เตี้ย",IF(J25&lt;=VLOOKUP(H25,เกณฑ์ความสูง!$A$5:$U$19,5,FALSE),"ค่อนข้างเตี้ย",IF(J25&lt;=VLOOKUP(H25,เกณฑ์ความสูง!$A$5:$U$19,7,FALSE),"ส่วนสูงตามเกณฑ์",IF(J25&lt;=VLOOKUP(H25,เกณฑ์ความสูง!$A$5:$U$19,9,FALSE),"ค่อนข้างสูง","สูง")))),IF(J25&lt;=VLOOKUP(H25,เกณฑ์ความสูง!$A$5:$U$19,13,FALSE),"เตี้ย",IF(J25&lt;=VLOOKUP(H25,เกณฑ์ความสูง!$A$5:$U$19,15,FALSE),"ค่อนข้างเตี้ย",IF(J25&lt;=VLOOKUP(H25,เกณฑ์ความสูง!$A$5:$U$19,17,FALSE),"ส่วนสูงตามเกณฑ์",IF(J25&lt;=VLOOKUP(H25,เกณฑ์ความสูง!$A$5:$U$19,19,FALSE),"ค่อนข้างสูง","สูง"))))))</f>
        <v>#N/A</v>
      </c>
      <c r="N25" s="83"/>
      <c r="O25" s="110" t="str">
        <f>IF($E25="","",IF(N25="","",DATEDIF(ข้อมูลนักเรียน!$N23,N25,"Y")))</f>
        <v/>
      </c>
      <c r="P25" s="111"/>
      <c r="Q25" s="111"/>
      <c r="R25" s="152" t="e">
        <f t="shared" si="1"/>
        <v>#DIV/0!</v>
      </c>
      <c r="S25" s="110" t="e">
        <f>IF($E25="","",IF($F25="ชาย",IF(R25&lt;=VLOOKUP(O25,เกณฑ์ดัชนีมวลกาย!$A$5:$U$19,3,FALSE),"ผอมมาก",IF(R25&lt;=VLOOKUP(O25,เกณฑ์ดัชนีมวลกาย!$A$5:$U$19,5,FALSE),"ผอม",IF(R25&lt;=VLOOKUP(O25,เกณฑ์ดัชนีมวลกาย!$A$5:$U$19,7,FALSE),"สมส่วน",IF(R25&lt;=VLOOKUP(O25,เกณฑ์ดัชนีมวลกาย!$A$5:$U$19,9,FALSE),"ท้วม","อ้วน")))),IF(R25&lt;=VLOOKUP(O25,เกณฑ์ดัชนีมวลกาย!$A$5:$U$19,13,FALSE),"ผอมมาก",IF(R25&lt;=VLOOKUP(O25,เกณฑ์ดัชนีมวลกาย!$A$5:$U$19,15,FALSE),"ผอม",IF(R25&lt;=VLOOKUP(O25,เกณฑ์ดัชนีมวลกาย!$A$5:$U$19,17,FALSE),"สมส่วน",IF(R25&lt;=VLOOKUP(O25,เกณฑ์ดัชนีมวลกาย!$A$5:$U$19,19,FALSE),"ท้วม","อ้วน"))))))</f>
        <v>#DIV/0!</v>
      </c>
      <c r="T25" s="110" t="e">
        <f>IF($E25="","",IF($F25="ชาย",IF(Q25&lt;=VLOOKUP(O25,เกณฑ์ความสูง!$A$5:$U$19,3,FALSE),"เตี้ย",IF(Q25&lt;=VLOOKUP(O25,เกณฑ์ความสูง!$A$5:$U$19,5,FALSE),"ค่อนข้างเตี้ย",IF(Q25&lt;=VLOOKUP(O25,เกณฑ์ความสูง!$A$5:$U$19,7,FALSE),"ส่วนสูงตามเกณฑ์",IF(Q25&lt;=VLOOKUP(O25,เกณฑ์ความสูง!$A$5:$U$19,9,FALSE),"ค่อนข้างสูง","สูง")))),IF(Q25&lt;=VLOOKUP(O25,เกณฑ์ความสูง!$A$5:$U$19,13,FALSE),"เตี้ย",IF(Q25&lt;=VLOOKUP(O25,เกณฑ์ความสูง!$A$5:$U$19,15,FALSE),"ค่อนข้างเตี้ย",IF(Q25&lt;=VLOOKUP(O25,เกณฑ์ความสูง!$A$5:$U$19,17,FALSE),"ส่วนสูงตามเกณฑ์",IF(Q25&lt;=VLOOKUP(O25,เกณฑ์ความสูง!$A$5:$U$19,19,FALSE),"ค่อนข้างสูง","สูง"))))))</f>
        <v>#N/A</v>
      </c>
      <c r="U25" s="83"/>
      <c r="V25" s="110" t="str">
        <f>IF($E25="","",IF(U25="","",DATEDIF(ข้อมูลนักเรียน!$N23,U25,"Y")))</f>
        <v/>
      </c>
      <c r="W25" s="111"/>
      <c r="X25" s="111"/>
      <c r="Y25" s="152" t="e">
        <f t="shared" si="2"/>
        <v>#DIV/0!</v>
      </c>
      <c r="Z25" s="110" t="e">
        <f>IF($E25="","",IF($F25="ชาย",IF(Y25&lt;=VLOOKUP(V25,เกณฑ์ดัชนีมวลกาย!$A$5:$U$19,3,FALSE),"ผอมมาก",IF(Y25&lt;=VLOOKUP(V25,เกณฑ์ดัชนีมวลกาย!$A$5:$U$19,5,FALSE),"ผอม",IF(Y25&lt;=VLOOKUP(V25,เกณฑ์ดัชนีมวลกาย!$A$5:$U$19,7,FALSE),"สมส่วน",IF(Y25&lt;=VLOOKUP(V25,เกณฑ์ดัชนีมวลกาย!$A$5:$U$19,9,FALSE),"ท้วม","อ้วน")))),IF(Y25&lt;=VLOOKUP(V25,เกณฑ์ดัชนีมวลกาย!$A$5:$U$19,13,FALSE),"ผอมมาก",IF(Y25&lt;=VLOOKUP(V25,เกณฑ์ดัชนีมวลกาย!$A$5:$U$19,15,FALSE),"ผอม",IF(Y25&lt;=VLOOKUP(V25,เกณฑ์ดัชนีมวลกาย!$A$5:$U$19,17,FALSE),"สมส่วน",IF(Y25&lt;=VLOOKUP(V25,เกณฑ์ดัชนีมวลกาย!$A$5:$U$19,19,FALSE),"ท้วม","อ้วน"))))))</f>
        <v>#DIV/0!</v>
      </c>
      <c r="AA25" s="110" t="e">
        <f>IF($E25="","",IF($F25="ชาย",IF(X25&lt;=VLOOKUP(V25,เกณฑ์ความสูง!$A$5:$U$19,3,FALSE),"เตี้ย",IF(X25&lt;=VLOOKUP(V25,เกณฑ์ความสูง!$A$5:$U$19,5,FALSE),"ค่อนข้างเตี้ย",IF(X25&lt;=VLOOKUP(V25,เกณฑ์ความสูง!$A$5:$U$19,7,FALSE),"ส่วนสูงตามเกณฑ์",IF(X25&lt;=VLOOKUP(V25,เกณฑ์ความสูง!$A$5:$U$19,9,FALSE),"ค่อนข้างสูง","สูง")))),IF(X25&lt;=VLOOKUP(V25,เกณฑ์ความสูง!$A$5:$U$19,13,FALSE),"เตี้ย",IF(X25&lt;=VLOOKUP(V25,เกณฑ์ความสูง!$A$5:$U$19,15,FALSE),"ค่อนข้างเตี้ย",IF(X25&lt;=VLOOKUP(V25,เกณฑ์ความสูง!$A$5:$U$19,17,FALSE),"ส่วนสูงตามเกณฑ์",IF(X25&lt;=VLOOKUP(V25,เกณฑ์ความสูง!$A$5:$U$19,19,FALSE),"ค่อนข้างสูง","สูง"))))))</f>
        <v>#N/A</v>
      </c>
      <c r="AB25" s="83"/>
      <c r="AC25" s="110" t="str">
        <f>IF($E25="","",IF(AB25="","",DATEDIF(ข้อมูลนักเรียน!$N23,AB25,"Y")))</f>
        <v/>
      </c>
      <c r="AD25" s="111"/>
      <c r="AE25" s="111"/>
      <c r="AF25" s="152" t="e">
        <f t="shared" si="3"/>
        <v>#DIV/0!</v>
      </c>
      <c r="AG25" s="110" t="e">
        <f>IF($E25="","",IF($F25="ชาย",IF(AF25&lt;=VLOOKUP(AC25,เกณฑ์ดัชนีมวลกาย!$A$5:$U$19,3,FALSE),"ผอมมาก",IF(AF25&lt;=VLOOKUP(AC25,เกณฑ์ดัชนีมวลกาย!$A$5:$U$19,5,FALSE),"ผอม",IF(AF25&lt;=VLOOKUP(AC25,เกณฑ์ดัชนีมวลกาย!$A$5:$U$19,7,FALSE),"สมส่วน",IF(AF25&lt;=VLOOKUP(AC25,เกณฑ์ดัชนีมวลกาย!$A$5:$U$19,9,FALSE),"ท้วม","อ้วน")))),IF(AF25&lt;=VLOOKUP(AC25,เกณฑ์ดัชนีมวลกาย!$A$5:$U$19,13,FALSE),"ผอมมาก",IF(AF25&lt;=VLOOKUP(AC25,เกณฑ์ดัชนีมวลกาย!$A$5:$U$19,15,FALSE),"ผอม",IF(AF25&lt;=VLOOKUP(AC25,เกณฑ์ดัชนีมวลกาย!$A$5:$U$19,17,FALSE),"สมส่วน",IF(AF25&lt;=VLOOKUP(AC25,เกณฑ์ดัชนีมวลกาย!$A$5:$U$19,19,FALSE),"ท้วม","อ้วน"))))))</f>
        <v>#DIV/0!</v>
      </c>
      <c r="AH25" s="110" t="e">
        <f>IF($E25="","",IF($F25="ชาย",IF(AE25&lt;=VLOOKUP(AC25,เกณฑ์ความสูง!$A$5:$U$19,3,FALSE),"เตี้ย",IF(AE25&lt;=VLOOKUP(AC25,เกณฑ์ความสูง!$A$5:$U$19,5,FALSE),"ค่อนข้างเตี้ย",IF(AE25&lt;=VLOOKUP(AC25,เกณฑ์ความสูง!$A$5:$U$19,7,FALSE),"ส่วนสูงตามเกณฑ์",IF(AE25&lt;=VLOOKUP(AC25,เกณฑ์ความสูง!$A$5:$U$19,9,FALSE),"ค่อนข้างสูง","สูง")))),IF(AE25&lt;=VLOOKUP(AC25,เกณฑ์ความสูง!$A$5:$U$19,13,FALSE),"เตี้ย",IF(AE25&lt;=VLOOKUP(AC25,เกณฑ์ความสูง!$A$5:$U$19,15,FALSE),"ค่อนข้างเตี้ย",IF(AE25&lt;=VLOOKUP(AC25,เกณฑ์ความสูง!$A$5:$U$19,17,FALSE),"ส่วนสูงตามเกณฑ์",IF(AE25&lt;=VLOOKUP(AC25,เกณฑ์ความสูง!$A$5:$U$19,19,FALSE),"ค่อนข้างสูง","สูง"))))))</f>
        <v>#N/A</v>
      </c>
    </row>
    <row r="26" spans="1:34" ht="19.8">
      <c r="A26" s="36"/>
      <c r="B26" s="36"/>
      <c r="C26" s="36"/>
      <c r="D26" s="107">
        <f>ข้อมูลนักเรียน!D24</f>
        <v>22</v>
      </c>
      <c r="E26" s="108" t="str">
        <f>IF(ข้อมูลนักเรียน!H24="","",ข้อมูลนักเรียน!G24&amp;ข้อมูลนักเรียน!H24&amp; "  " &amp; ข้อมูลนักเรียน!I24)</f>
        <v>เด็กชายพงศพัศ  จันทร์ชม</v>
      </c>
      <c r="F26" s="109" t="str">
        <f>IF(ข้อมูลนักเรียน!J24="","",ข้อมูลนักเรียน!J24)</f>
        <v>ชาย</v>
      </c>
      <c r="G26" s="83"/>
      <c r="H26" s="110" t="str">
        <f>IF($E26="","",IF(G26="","",DATEDIF(ข้อมูลนักเรียน!$N24,G26,"Y")))</f>
        <v/>
      </c>
      <c r="I26" s="111"/>
      <c r="J26" s="111"/>
      <c r="K26" s="152" t="e">
        <f t="shared" si="0"/>
        <v>#DIV/0!</v>
      </c>
      <c r="L26" s="110" t="e">
        <f>IF($E26="","",IF($F26="ชาย",IF(K26&lt;=VLOOKUP(H26,เกณฑ์ดัชนีมวลกาย!$A$5:$U$19,3,FALSE),"ผอมมาก",IF(K26&lt;=VLOOKUP(H26,เกณฑ์ดัชนีมวลกาย!$A$5:$U$19,5,FALSE),"ผอม",IF(K26&lt;=VLOOKUP(H26,เกณฑ์ดัชนีมวลกาย!$A$5:$U$19,7,FALSE),"สมส่วน",IF(K26&lt;=VLOOKUP(H26,เกณฑ์ดัชนีมวลกาย!$A$5:$U$19,9,FALSE),"ท้วม","อ้วน")))),IF(K26&lt;=VLOOKUP(H26,เกณฑ์ดัชนีมวลกาย!$A$5:$U$19,13,FALSE),"ผอมมาก",IF(K26&lt;=VLOOKUP(H26,เกณฑ์ดัชนีมวลกาย!$A$5:$U$19,15,FALSE),"ผอม",IF(K26&lt;=VLOOKUP(H26,เกณฑ์ดัชนีมวลกาย!$A$5:$U$19,17,FALSE),"สมส่วน",IF(K26&lt;=VLOOKUP(H26,เกณฑ์ดัชนีมวลกาย!$A$5:$U$19,19,FALSE),"ท้วม","อ้วน"))))))</f>
        <v>#DIV/0!</v>
      </c>
      <c r="M26" s="110" t="e">
        <f>IF($E26="","",IF($F26="ชาย",IF(J26&lt;=VLOOKUP(H26,เกณฑ์ความสูง!$A$5:$U$19,3,FALSE),"เตี้ย",IF(J26&lt;=VLOOKUP(H26,เกณฑ์ความสูง!$A$5:$U$19,5,FALSE),"ค่อนข้างเตี้ย",IF(J26&lt;=VLOOKUP(H26,เกณฑ์ความสูง!$A$5:$U$19,7,FALSE),"ส่วนสูงตามเกณฑ์",IF(J26&lt;=VLOOKUP(H26,เกณฑ์ความสูง!$A$5:$U$19,9,FALSE),"ค่อนข้างสูง","สูง")))),IF(J26&lt;=VLOOKUP(H26,เกณฑ์ความสูง!$A$5:$U$19,13,FALSE),"เตี้ย",IF(J26&lt;=VLOOKUP(H26,เกณฑ์ความสูง!$A$5:$U$19,15,FALSE),"ค่อนข้างเตี้ย",IF(J26&lt;=VLOOKUP(H26,เกณฑ์ความสูง!$A$5:$U$19,17,FALSE),"ส่วนสูงตามเกณฑ์",IF(J26&lt;=VLOOKUP(H26,เกณฑ์ความสูง!$A$5:$U$19,19,FALSE),"ค่อนข้างสูง","สูง"))))))</f>
        <v>#N/A</v>
      </c>
      <c r="N26" s="83"/>
      <c r="O26" s="110" t="str">
        <f>IF($E26="","",IF(N26="","",DATEDIF(ข้อมูลนักเรียน!$N24,N26,"Y")))</f>
        <v/>
      </c>
      <c r="P26" s="111"/>
      <c r="Q26" s="111"/>
      <c r="R26" s="152" t="e">
        <f t="shared" si="1"/>
        <v>#DIV/0!</v>
      </c>
      <c r="S26" s="110" t="e">
        <f>IF($E26="","",IF($F26="ชาย",IF(R26&lt;=VLOOKUP(O26,เกณฑ์ดัชนีมวลกาย!$A$5:$U$19,3,FALSE),"ผอมมาก",IF(R26&lt;=VLOOKUP(O26,เกณฑ์ดัชนีมวลกาย!$A$5:$U$19,5,FALSE),"ผอม",IF(R26&lt;=VLOOKUP(O26,เกณฑ์ดัชนีมวลกาย!$A$5:$U$19,7,FALSE),"สมส่วน",IF(R26&lt;=VLOOKUP(O26,เกณฑ์ดัชนีมวลกาย!$A$5:$U$19,9,FALSE),"ท้วม","อ้วน")))),IF(R26&lt;=VLOOKUP(O26,เกณฑ์ดัชนีมวลกาย!$A$5:$U$19,13,FALSE),"ผอมมาก",IF(R26&lt;=VLOOKUP(O26,เกณฑ์ดัชนีมวลกาย!$A$5:$U$19,15,FALSE),"ผอม",IF(R26&lt;=VLOOKUP(O26,เกณฑ์ดัชนีมวลกาย!$A$5:$U$19,17,FALSE),"สมส่วน",IF(R26&lt;=VLOOKUP(O26,เกณฑ์ดัชนีมวลกาย!$A$5:$U$19,19,FALSE),"ท้วม","อ้วน"))))))</f>
        <v>#DIV/0!</v>
      </c>
      <c r="T26" s="110" t="e">
        <f>IF($E26="","",IF($F26="ชาย",IF(Q26&lt;=VLOOKUP(O26,เกณฑ์ความสูง!$A$5:$U$19,3,FALSE),"เตี้ย",IF(Q26&lt;=VLOOKUP(O26,เกณฑ์ความสูง!$A$5:$U$19,5,FALSE),"ค่อนข้างเตี้ย",IF(Q26&lt;=VLOOKUP(O26,เกณฑ์ความสูง!$A$5:$U$19,7,FALSE),"ส่วนสูงตามเกณฑ์",IF(Q26&lt;=VLOOKUP(O26,เกณฑ์ความสูง!$A$5:$U$19,9,FALSE),"ค่อนข้างสูง","สูง")))),IF(Q26&lt;=VLOOKUP(O26,เกณฑ์ความสูง!$A$5:$U$19,13,FALSE),"เตี้ย",IF(Q26&lt;=VLOOKUP(O26,เกณฑ์ความสูง!$A$5:$U$19,15,FALSE),"ค่อนข้างเตี้ย",IF(Q26&lt;=VLOOKUP(O26,เกณฑ์ความสูง!$A$5:$U$19,17,FALSE),"ส่วนสูงตามเกณฑ์",IF(Q26&lt;=VLOOKUP(O26,เกณฑ์ความสูง!$A$5:$U$19,19,FALSE),"ค่อนข้างสูง","สูง"))))))</f>
        <v>#N/A</v>
      </c>
      <c r="U26" s="83"/>
      <c r="V26" s="110" t="str">
        <f>IF($E26="","",IF(U26="","",DATEDIF(ข้อมูลนักเรียน!$N24,U26,"Y")))</f>
        <v/>
      </c>
      <c r="W26" s="111"/>
      <c r="X26" s="111"/>
      <c r="Y26" s="152" t="e">
        <f t="shared" si="2"/>
        <v>#DIV/0!</v>
      </c>
      <c r="Z26" s="110" t="e">
        <f>IF($E26="","",IF($F26="ชาย",IF(Y26&lt;=VLOOKUP(V26,เกณฑ์ดัชนีมวลกาย!$A$5:$U$19,3,FALSE),"ผอมมาก",IF(Y26&lt;=VLOOKUP(V26,เกณฑ์ดัชนีมวลกาย!$A$5:$U$19,5,FALSE),"ผอม",IF(Y26&lt;=VLOOKUP(V26,เกณฑ์ดัชนีมวลกาย!$A$5:$U$19,7,FALSE),"สมส่วน",IF(Y26&lt;=VLOOKUP(V26,เกณฑ์ดัชนีมวลกาย!$A$5:$U$19,9,FALSE),"ท้วม","อ้วน")))),IF(Y26&lt;=VLOOKUP(V26,เกณฑ์ดัชนีมวลกาย!$A$5:$U$19,13,FALSE),"ผอมมาก",IF(Y26&lt;=VLOOKUP(V26,เกณฑ์ดัชนีมวลกาย!$A$5:$U$19,15,FALSE),"ผอม",IF(Y26&lt;=VLOOKUP(V26,เกณฑ์ดัชนีมวลกาย!$A$5:$U$19,17,FALSE),"สมส่วน",IF(Y26&lt;=VLOOKUP(V26,เกณฑ์ดัชนีมวลกาย!$A$5:$U$19,19,FALSE),"ท้วม","อ้วน"))))))</f>
        <v>#DIV/0!</v>
      </c>
      <c r="AA26" s="110" t="e">
        <f>IF($E26="","",IF($F26="ชาย",IF(X26&lt;=VLOOKUP(V26,เกณฑ์ความสูง!$A$5:$U$19,3,FALSE),"เตี้ย",IF(X26&lt;=VLOOKUP(V26,เกณฑ์ความสูง!$A$5:$U$19,5,FALSE),"ค่อนข้างเตี้ย",IF(X26&lt;=VLOOKUP(V26,เกณฑ์ความสูง!$A$5:$U$19,7,FALSE),"ส่วนสูงตามเกณฑ์",IF(X26&lt;=VLOOKUP(V26,เกณฑ์ความสูง!$A$5:$U$19,9,FALSE),"ค่อนข้างสูง","สูง")))),IF(X26&lt;=VLOOKUP(V26,เกณฑ์ความสูง!$A$5:$U$19,13,FALSE),"เตี้ย",IF(X26&lt;=VLOOKUP(V26,เกณฑ์ความสูง!$A$5:$U$19,15,FALSE),"ค่อนข้างเตี้ย",IF(X26&lt;=VLOOKUP(V26,เกณฑ์ความสูง!$A$5:$U$19,17,FALSE),"ส่วนสูงตามเกณฑ์",IF(X26&lt;=VLOOKUP(V26,เกณฑ์ความสูง!$A$5:$U$19,19,FALSE),"ค่อนข้างสูง","สูง"))))))</f>
        <v>#N/A</v>
      </c>
      <c r="AB26" s="83"/>
      <c r="AC26" s="110" t="str">
        <f>IF($E26="","",IF(AB26="","",DATEDIF(ข้อมูลนักเรียน!$N24,AB26,"Y")))</f>
        <v/>
      </c>
      <c r="AD26" s="111"/>
      <c r="AE26" s="111"/>
      <c r="AF26" s="152" t="e">
        <f t="shared" si="3"/>
        <v>#DIV/0!</v>
      </c>
      <c r="AG26" s="110" t="e">
        <f>IF($E26="","",IF($F26="ชาย",IF(AF26&lt;=VLOOKUP(AC26,เกณฑ์ดัชนีมวลกาย!$A$5:$U$19,3,FALSE),"ผอมมาก",IF(AF26&lt;=VLOOKUP(AC26,เกณฑ์ดัชนีมวลกาย!$A$5:$U$19,5,FALSE),"ผอม",IF(AF26&lt;=VLOOKUP(AC26,เกณฑ์ดัชนีมวลกาย!$A$5:$U$19,7,FALSE),"สมส่วน",IF(AF26&lt;=VLOOKUP(AC26,เกณฑ์ดัชนีมวลกาย!$A$5:$U$19,9,FALSE),"ท้วม","อ้วน")))),IF(AF26&lt;=VLOOKUP(AC26,เกณฑ์ดัชนีมวลกาย!$A$5:$U$19,13,FALSE),"ผอมมาก",IF(AF26&lt;=VLOOKUP(AC26,เกณฑ์ดัชนีมวลกาย!$A$5:$U$19,15,FALSE),"ผอม",IF(AF26&lt;=VLOOKUP(AC26,เกณฑ์ดัชนีมวลกาย!$A$5:$U$19,17,FALSE),"สมส่วน",IF(AF26&lt;=VLOOKUP(AC26,เกณฑ์ดัชนีมวลกาย!$A$5:$U$19,19,FALSE),"ท้วม","อ้วน"))))))</f>
        <v>#DIV/0!</v>
      </c>
      <c r="AH26" s="110" t="e">
        <f>IF($E26="","",IF($F26="ชาย",IF(AE26&lt;=VLOOKUP(AC26,เกณฑ์ความสูง!$A$5:$U$19,3,FALSE),"เตี้ย",IF(AE26&lt;=VLOOKUP(AC26,เกณฑ์ความสูง!$A$5:$U$19,5,FALSE),"ค่อนข้างเตี้ย",IF(AE26&lt;=VLOOKUP(AC26,เกณฑ์ความสูง!$A$5:$U$19,7,FALSE),"ส่วนสูงตามเกณฑ์",IF(AE26&lt;=VLOOKUP(AC26,เกณฑ์ความสูง!$A$5:$U$19,9,FALSE),"ค่อนข้างสูง","สูง")))),IF(AE26&lt;=VLOOKUP(AC26,เกณฑ์ความสูง!$A$5:$U$19,13,FALSE),"เตี้ย",IF(AE26&lt;=VLOOKUP(AC26,เกณฑ์ความสูง!$A$5:$U$19,15,FALSE),"ค่อนข้างเตี้ย",IF(AE26&lt;=VLOOKUP(AC26,เกณฑ์ความสูง!$A$5:$U$19,17,FALSE),"ส่วนสูงตามเกณฑ์",IF(AE26&lt;=VLOOKUP(AC26,เกณฑ์ความสูง!$A$5:$U$19,19,FALSE),"ค่อนข้างสูง","สูง"))))))</f>
        <v>#N/A</v>
      </c>
    </row>
    <row r="27" spans="1:34" ht="19.8">
      <c r="A27" s="36"/>
      <c r="B27" s="36"/>
      <c r="C27" s="36"/>
      <c r="D27" s="107" t="str">
        <f>ข้อมูลนักเรียน!D25</f>
        <v/>
      </c>
      <c r="E27" s="108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F27" s="109" t="str">
        <f>IF(ข้อมูลนักเรียน!J25="","",ข้อมูลนักเรียน!J25)</f>
        <v/>
      </c>
      <c r="G27" s="83"/>
      <c r="H27" s="110" t="str">
        <f>IF($E27="","",IF(G27="","",DATEDIF(ข้อมูลนักเรียน!$N25,G27,"Y")))</f>
        <v/>
      </c>
      <c r="I27" s="111"/>
      <c r="J27" s="111"/>
      <c r="K27" s="152" t="str">
        <f t="shared" si="0"/>
        <v/>
      </c>
      <c r="L27" s="110" t="str">
        <f>IF($E27="","",IF($F27="ชาย",IF(K27&lt;=VLOOKUP(H27,เกณฑ์ดัชนีมวลกาย!$A$5:$U$19,3,FALSE),"ผอมมาก",IF(K27&lt;=VLOOKUP(H27,เกณฑ์ดัชนีมวลกาย!$A$5:$U$19,5,FALSE),"ผอม",IF(K27&lt;=VLOOKUP(H27,เกณฑ์ดัชนีมวลกาย!$A$5:$U$19,7,FALSE),"สมส่วน",IF(K27&lt;=VLOOKUP(H27,เกณฑ์ดัชนีมวลกาย!$A$5:$U$19,9,FALSE),"ท้วม","อ้วน")))),IF(K27&lt;=VLOOKUP(H27,เกณฑ์ดัชนีมวลกาย!$A$5:$U$19,13,FALSE),"ผอมมาก",IF(K27&lt;=VLOOKUP(H27,เกณฑ์ดัชนีมวลกาย!$A$5:$U$19,15,FALSE),"ผอม",IF(K27&lt;=VLOOKUP(H27,เกณฑ์ดัชนีมวลกาย!$A$5:$U$19,17,FALSE),"สมส่วน",IF(K27&lt;=VLOOKUP(H27,เกณฑ์ดัชนีมวลกาย!$A$5:$U$19,19,FALSE),"ท้วม","อ้วน"))))))</f>
        <v/>
      </c>
      <c r="M27" s="110" t="str">
        <f>IF($E27="","",IF($F27="ชาย",IF(J27&lt;=VLOOKUP(H27,เกณฑ์ความสูง!$A$5:$U$19,3,FALSE),"เตี้ย",IF(J27&lt;=VLOOKUP(H27,เกณฑ์ความสูง!$A$5:$U$19,5,FALSE),"ค่อนข้างเตี้ย",IF(J27&lt;=VLOOKUP(H27,เกณฑ์ความสูง!$A$5:$U$19,7,FALSE),"ส่วนสูงตามเกณฑ์",IF(J27&lt;=VLOOKUP(H27,เกณฑ์ความสูง!$A$5:$U$19,9,FALSE),"ค่อนข้างสูง","สูง")))),IF(J27&lt;=VLOOKUP(H27,เกณฑ์ความสูง!$A$5:$U$19,13,FALSE),"เตี้ย",IF(J27&lt;=VLOOKUP(H27,เกณฑ์ความสูง!$A$5:$U$19,15,FALSE),"ค่อนข้างเตี้ย",IF(J27&lt;=VLOOKUP(H27,เกณฑ์ความสูง!$A$5:$U$19,17,FALSE),"ส่วนสูงตามเกณฑ์",IF(J27&lt;=VLOOKUP(H27,เกณฑ์ความสูง!$A$5:$U$19,19,FALSE),"ค่อนข้างสูง","สูง"))))))</f>
        <v/>
      </c>
      <c r="N27" s="83"/>
      <c r="O27" s="110" t="str">
        <f>IF($E27="","",IF(N27="","",DATEDIF(ข้อมูลนักเรียน!$N25,N27,"Y")))</f>
        <v/>
      </c>
      <c r="P27" s="111"/>
      <c r="Q27" s="111"/>
      <c r="R27" s="152" t="str">
        <f t="shared" si="1"/>
        <v/>
      </c>
      <c r="S27" s="110" t="str">
        <f>IF($E27="","",IF($F27="ชาย",IF(R27&lt;=VLOOKUP(O27,เกณฑ์ดัชนีมวลกาย!$A$5:$U$19,3,FALSE),"ผอมมาก",IF(R27&lt;=VLOOKUP(O27,เกณฑ์ดัชนีมวลกาย!$A$5:$U$19,5,FALSE),"ผอม",IF(R27&lt;=VLOOKUP(O27,เกณฑ์ดัชนีมวลกาย!$A$5:$U$19,7,FALSE),"สมส่วน",IF(R27&lt;=VLOOKUP(O27,เกณฑ์ดัชนีมวลกาย!$A$5:$U$19,9,FALSE),"ท้วม","อ้วน")))),IF(R27&lt;=VLOOKUP(O27,เกณฑ์ดัชนีมวลกาย!$A$5:$U$19,13,FALSE),"ผอมมาก",IF(R27&lt;=VLOOKUP(O27,เกณฑ์ดัชนีมวลกาย!$A$5:$U$19,15,FALSE),"ผอม",IF(R27&lt;=VLOOKUP(O27,เกณฑ์ดัชนีมวลกาย!$A$5:$U$19,17,FALSE),"สมส่วน",IF(R27&lt;=VLOOKUP(O27,เกณฑ์ดัชนีมวลกาย!$A$5:$U$19,19,FALSE),"ท้วม","อ้วน"))))))</f>
        <v/>
      </c>
      <c r="T27" s="110" t="str">
        <f>IF($E27="","",IF($F27="ชาย",IF(Q27&lt;=VLOOKUP(O27,เกณฑ์ความสูง!$A$5:$U$19,3,FALSE),"เตี้ย",IF(Q27&lt;=VLOOKUP(O27,เกณฑ์ความสูง!$A$5:$U$19,5,FALSE),"ค่อนข้างเตี้ย",IF(Q27&lt;=VLOOKUP(O27,เกณฑ์ความสูง!$A$5:$U$19,7,FALSE),"ส่วนสูงตามเกณฑ์",IF(Q27&lt;=VLOOKUP(O27,เกณฑ์ความสูง!$A$5:$U$19,9,FALSE),"ค่อนข้างสูง","สูง")))),IF(Q27&lt;=VLOOKUP(O27,เกณฑ์ความสูง!$A$5:$U$19,13,FALSE),"เตี้ย",IF(Q27&lt;=VLOOKUP(O27,เกณฑ์ความสูง!$A$5:$U$19,15,FALSE),"ค่อนข้างเตี้ย",IF(Q27&lt;=VLOOKUP(O27,เกณฑ์ความสูง!$A$5:$U$19,17,FALSE),"ส่วนสูงตามเกณฑ์",IF(Q27&lt;=VLOOKUP(O27,เกณฑ์ความสูง!$A$5:$U$19,19,FALSE),"ค่อนข้างสูง","สูง"))))))</f>
        <v/>
      </c>
      <c r="U27" s="83"/>
      <c r="V27" s="110" t="str">
        <f>IF($E27="","",IF(U27="","",DATEDIF(ข้อมูลนักเรียน!$N25,U27,"Y")))</f>
        <v/>
      </c>
      <c r="W27" s="111"/>
      <c r="X27" s="111"/>
      <c r="Y27" s="152" t="str">
        <f t="shared" si="2"/>
        <v/>
      </c>
      <c r="Z27" s="110" t="str">
        <f>IF($E27="","",IF($F27="ชาย",IF(Y27&lt;=VLOOKUP(V27,เกณฑ์ดัชนีมวลกาย!$A$5:$U$19,3,FALSE),"ผอมมาก",IF(Y27&lt;=VLOOKUP(V27,เกณฑ์ดัชนีมวลกาย!$A$5:$U$19,5,FALSE),"ผอม",IF(Y27&lt;=VLOOKUP(V27,เกณฑ์ดัชนีมวลกาย!$A$5:$U$19,7,FALSE),"สมส่วน",IF(Y27&lt;=VLOOKUP(V27,เกณฑ์ดัชนีมวลกาย!$A$5:$U$19,9,FALSE),"ท้วม","อ้วน")))),IF(Y27&lt;=VLOOKUP(V27,เกณฑ์ดัชนีมวลกาย!$A$5:$U$19,13,FALSE),"ผอมมาก",IF(Y27&lt;=VLOOKUP(V27,เกณฑ์ดัชนีมวลกาย!$A$5:$U$19,15,FALSE),"ผอม",IF(Y27&lt;=VLOOKUP(V27,เกณฑ์ดัชนีมวลกาย!$A$5:$U$19,17,FALSE),"สมส่วน",IF(Y27&lt;=VLOOKUP(V27,เกณฑ์ดัชนีมวลกาย!$A$5:$U$19,19,FALSE),"ท้วม","อ้วน"))))))</f>
        <v/>
      </c>
      <c r="AA27" s="110" t="str">
        <f>IF($E27="","",IF($F27="ชาย",IF(X27&lt;=VLOOKUP(V27,เกณฑ์ความสูง!$A$5:$U$19,3,FALSE),"เตี้ย",IF(X27&lt;=VLOOKUP(V27,เกณฑ์ความสูง!$A$5:$U$19,5,FALSE),"ค่อนข้างเตี้ย",IF(X27&lt;=VLOOKUP(V27,เกณฑ์ความสูง!$A$5:$U$19,7,FALSE),"ส่วนสูงตามเกณฑ์",IF(X27&lt;=VLOOKUP(V27,เกณฑ์ความสูง!$A$5:$U$19,9,FALSE),"ค่อนข้างสูง","สูง")))),IF(X27&lt;=VLOOKUP(V27,เกณฑ์ความสูง!$A$5:$U$19,13,FALSE),"เตี้ย",IF(X27&lt;=VLOOKUP(V27,เกณฑ์ความสูง!$A$5:$U$19,15,FALSE),"ค่อนข้างเตี้ย",IF(X27&lt;=VLOOKUP(V27,เกณฑ์ความสูง!$A$5:$U$19,17,FALSE),"ส่วนสูงตามเกณฑ์",IF(X27&lt;=VLOOKUP(V27,เกณฑ์ความสูง!$A$5:$U$19,19,FALSE),"ค่อนข้างสูง","สูง"))))))</f>
        <v/>
      </c>
      <c r="AB27" s="83"/>
      <c r="AC27" s="110" t="str">
        <f>IF($E27="","",IF(AB27="","",DATEDIF(ข้อมูลนักเรียน!$N25,AB27,"Y")))</f>
        <v/>
      </c>
      <c r="AD27" s="111"/>
      <c r="AE27" s="111"/>
      <c r="AF27" s="152" t="str">
        <f t="shared" si="3"/>
        <v/>
      </c>
      <c r="AG27" s="110" t="str">
        <f>IF($E27="","",IF($F27="ชาย",IF(AF27&lt;=VLOOKUP(AC27,เกณฑ์ดัชนีมวลกาย!$A$5:$U$19,3,FALSE),"ผอมมาก",IF(AF27&lt;=VLOOKUP(AC27,เกณฑ์ดัชนีมวลกาย!$A$5:$U$19,5,FALSE),"ผอม",IF(AF27&lt;=VLOOKUP(AC27,เกณฑ์ดัชนีมวลกาย!$A$5:$U$19,7,FALSE),"สมส่วน",IF(AF27&lt;=VLOOKUP(AC27,เกณฑ์ดัชนีมวลกาย!$A$5:$U$19,9,FALSE),"ท้วม","อ้วน")))),IF(AF27&lt;=VLOOKUP(AC27,เกณฑ์ดัชนีมวลกาย!$A$5:$U$19,13,FALSE),"ผอมมาก",IF(AF27&lt;=VLOOKUP(AC27,เกณฑ์ดัชนีมวลกาย!$A$5:$U$19,15,FALSE),"ผอม",IF(AF27&lt;=VLOOKUP(AC27,เกณฑ์ดัชนีมวลกาย!$A$5:$U$19,17,FALSE),"สมส่วน",IF(AF27&lt;=VLOOKUP(AC27,เกณฑ์ดัชนีมวลกาย!$A$5:$U$19,19,FALSE),"ท้วม","อ้วน"))))))</f>
        <v/>
      </c>
      <c r="AH27" s="110" t="str">
        <f>IF($E27="","",IF($F27="ชาย",IF(AE27&lt;=VLOOKUP(AC27,เกณฑ์ความสูง!$A$5:$U$19,3,FALSE),"เตี้ย",IF(AE27&lt;=VLOOKUP(AC27,เกณฑ์ความสูง!$A$5:$U$19,5,FALSE),"ค่อนข้างเตี้ย",IF(AE27&lt;=VLOOKUP(AC27,เกณฑ์ความสูง!$A$5:$U$19,7,FALSE),"ส่วนสูงตามเกณฑ์",IF(AE27&lt;=VLOOKUP(AC27,เกณฑ์ความสูง!$A$5:$U$19,9,FALSE),"ค่อนข้างสูง","สูง")))),IF(AE27&lt;=VLOOKUP(AC27,เกณฑ์ความสูง!$A$5:$U$19,13,FALSE),"เตี้ย",IF(AE27&lt;=VLOOKUP(AC27,เกณฑ์ความสูง!$A$5:$U$19,15,FALSE),"ค่อนข้างเตี้ย",IF(AE27&lt;=VLOOKUP(AC27,เกณฑ์ความสูง!$A$5:$U$19,17,FALSE),"ส่วนสูงตามเกณฑ์",IF(AE27&lt;=VLOOKUP(AC27,เกณฑ์ความสูง!$A$5:$U$19,19,FALSE),"ค่อนข้างสูง","สูง"))))))</f>
        <v/>
      </c>
    </row>
    <row r="28" spans="1:34" ht="19.8">
      <c r="A28" s="36"/>
      <c r="B28" s="36"/>
      <c r="C28" s="36"/>
      <c r="D28" s="107" t="str">
        <f>ข้อมูลนักเรียน!D26</f>
        <v/>
      </c>
      <c r="E28" s="108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F28" s="109" t="str">
        <f>IF(ข้อมูลนักเรียน!J26="","",ข้อมูลนักเรียน!J26)</f>
        <v/>
      </c>
      <c r="G28" s="83"/>
      <c r="H28" s="110" t="str">
        <f>IF($E28="","",IF(G28="","",DATEDIF(ข้อมูลนักเรียน!$N26,G28,"Y")))</f>
        <v/>
      </c>
      <c r="I28" s="111"/>
      <c r="J28" s="111"/>
      <c r="K28" s="152" t="str">
        <f t="shared" si="0"/>
        <v/>
      </c>
      <c r="L28" s="110" t="str">
        <f>IF($E28="","",IF($F28="ชาย",IF(K28&lt;=VLOOKUP(H28,เกณฑ์ดัชนีมวลกาย!$A$5:$U$19,3,FALSE),"ผอมมาก",IF(K28&lt;=VLOOKUP(H28,เกณฑ์ดัชนีมวลกาย!$A$5:$U$19,5,FALSE),"ผอม",IF(K28&lt;=VLOOKUP(H28,เกณฑ์ดัชนีมวลกาย!$A$5:$U$19,7,FALSE),"สมส่วน",IF(K28&lt;=VLOOKUP(H28,เกณฑ์ดัชนีมวลกาย!$A$5:$U$19,9,FALSE),"ท้วม","อ้วน")))),IF(K28&lt;=VLOOKUP(H28,เกณฑ์ดัชนีมวลกาย!$A$5:$U$19,13,FALSE),"ผอมมาก",IF(K28&lt;=VLOOKUP(H28,เกณฑ์ดัชนีมวลกาย!$A$5:$U$19,15,FALSE),"ผอม",IF(K28&lt;=VLOOKUP(H28,เกณฑ์ดัชนีมวลกาย!$A$5:$U$19,17,FALSE),"สมส่วน",IF(K28&lt;=VLOOKUP(H28,เกณฑ์ดัชนีมวลกาย!$A$5:$U$19,19,FALSE),"ท้วม","อ้วน"))))))</f>
        <v/>
      </c>
      <c r="M28" s="110" t="str">
        <f>IF($E28="","",IF($F28="ชาย",IF(J28&lt;=VLOOKUP(H28,เกณฑ์ความสูง!$A$5:$U$19,3,FALSE),"เตี้ย",IF(J28&lt;=VLOOKUP(H28,เกณฑ์ความสูง!$A$5:$U$19,5,FALSE),"ค่อนข้างเตี้ย",IF(J28&lt;=VLOOKUP(H28,เกณฑ์ความสูง!$A$5:$U$19,7,FALSE),"ส่วนสูงตามเกณฑ์",IF(J28&lt;=VLOOKUP(H28,เกณฑ์ความสูง!$A$5:$U$19,9,FALSE),"ค่อนข้างสูง","สูง")))),IF(J28&lt;=VLOOKUP(H28,เกณฑ์ความสูง!$A$5:$U$19,13,FALSE),"เตี้ย",IF(J28&lt;=VLOOKUP(H28,เกณฑ์ความสูง!$A$5:$U$19,15,FALSE),"ค่อนข้างเตี้ย",IF(J28&lt;=VLOOKUP(H28,เกณฑ์ความสูง!$A$5:$U$19,17,FALSE),"ส่วนสูงตามเกณฑ์",IF(J28&lt;=VLOOKUP(H28,เกณฑ์ความสูง!$A$5:$U$19,19,FALSE),"ค่อนข้างสูง","สูง"))))))</f>
        <v/>
      </c>
      <c r="N28" s="83"/>
      <c r="O28" s="110" t="str">
        <f>IF($E28="","",IF(N28="","",DATEDIF(ข้อมูลนักเรียน!$N26,N28,"Y")))</f>
        <v/>
      </c>
      <c r="P28" s="111"/>
      <c r="Q28" s="111"/>
      <c r="R28" s="152" t="str">
        <f t="shared" si="1"/>
        <v/>
      </c>
      <c r="S28" s="110" t="str">
        <f>IF($E28="","",IF($F28="ชาย",IF(R28&lt;=VLOOKUP(O28,เกณฑ์ดัชนีมวลกาย!$A$5:$U$19,3,FALSE),"ผอมมาก",IF(R28&lt;=VLOOKUP(O28,เกณฑ์ดัชนีมวลกาย!$A$5:$U$19,5,FALSE),"ผอม",IF(R28&lt;=VLOOKUP(O28,เกณฑ์ดัชนีมวลกาย!$A$5:$U$19,7,FALSE),"สมส่วน",IF(R28&lt;=VLOOKUP(O28,เกณฑ์ดัชนีมวลกาย!$A$5:$U$19,9,FALSE),"ท้วม","อ้วน")))),IF(R28&lt;=VLOOKUP(O28,เกณฑ์ดัชนีมวลกาย!$A$5:$U$19,13,FALSE),"ผอมมาก",IF(R28&lt;=VLOOKUP(O28,เกณฑ์ดัชนีมวลกาย!$A$5:$U$19,15,FALSE),"ผอม",IF(R28&lt;=VLOOKUP(O28,เกณฑ์ดัชนีมวลกาย!$A$5:$U$19,17,FALSE),"สมส่วน",IF(R28&lt;=VLOOKUP(O28,เกณฑ์ดัชนีมวลกาย!$A$5:$U$19,19,FALSE),"ท้วม","อ้วน"))))))</f>
        <v/>
      </c>
      <c r="T28" s="110" t="str">
        <f>IF($E28="","",IF($F28="ชาย",IF(Q28&lt;=VLOOKUP(O28,เกณฑ์ความสูง!$A$5:$U$19,3,FALSE),"เตี้ย",IF(Q28&lt;=VLOOKUP(O28,เกณฑ์ความสูง!$A$5:$U$19,5,FALSE),"ค่อนข้างเตี้ย",IF(Q28&lt;=VLOOKUP(O28,เกณฑ์ความสูง!$A$5:$U$19,7,FALSE),"ส่วนสูงตามเกณฑ์",IF(Q28&lt;=VLOOKUP(O28,เกณฑ์ความสูง!$A$5:$U$19,9,FALSE),"ค่อนข้างสูง","สูง")))),IF(Q28&lt;=VLOOKUP(O28,เกณฑ์ความสูง!$A$5:$U$19,13,FALSE),"เตี้ย",IF(Q28&lt;=VLOOKUP(O28,เกณฑ์ความสูง!$A$5:$U$19,15,FALSE),"ค่อนข้างเตี้ย",IF(Q28&lt;=VLOOKUP(O28,เกณฑ์ความสูง!$A$5:$U$19,17,FALSE),"ส่วนสูงตามเกณฑ์",IF(Q28&lt;=VLOOKUP(O28,เกณฑ์ความสูง!$A$5:$U$19,19,FALSE),"ค่อนข้างสูง","สูง"))))))</f>
        <v/>
      </c>
      <c r="U28" s="83"/>
      <c r="V28" s="110" t="str">
        <f>IF($E28="","",IF(U28="","",DATEDIF(ข้อมูลนักเรียน!$N26,U28,"Y")))</f>
        <v/>
      </c>
      <c r="W28" s="111"/>
      <c r="X28" s="111"/>
      <c r="Y28" s="152" t="str">
        <f t="shared" si="2"/>
        <v/>
      </c>
      <c r="Z28" s="110" t="str">
        <f>IF($E28="","",IF($F28="ชาย",IF(Y28&lt;=VLOOKUP(V28,เกณฑ์ดัชนีมวลกาย!$A$5:$U$19,3,FALSE),"ผอมมาก",IF(Y28&lt;=VLOOKUP(V28,เกณฑ์ดัชนีมวลกาย!$A$5:$U$19,5,FALSE),"ผอม",IF(Y28&lt;=VLOOKUP(V28,เกณฑ์ดัชนีมวลกาย!$A$5:$U$19,7,FALSE),"สมส่วน",IF(Y28&lt;=VLOOKUP(V28,เกณฑ์ดัชนีมวลกาย!$A$5:$U$19,9,FALSE),"ท้วม","อ้วน")))),IF(Y28&lt;=VLOOKUP(V28,เกณฑ์ดัชนีมวลกาย!$A$5:$U$19,13,FALSE),"ผอมมาก",IF(Y28&lt;=VLOOKUP(V28,เกณฑ์ดัชนีมวลกาย!$A$5:$U$19,15,FALSE),"ผอม",IF(Y28&lt;=VLOOKUP(V28,เกณฑ์ดัชนีมวลกาย!$A$5:$U$19,17,FALSE),"สมส่วน",IF(Y28&lt;=VLOOKUP(V28,เกณฑ์ดัชนีมวลกาย!$A$5:$U$19,19,FALSE),"ท้วม","อ้วน"))))))</f>
        <v/>
      </c>
      <c r="AA28" s="110" t="str">
        <f>IF($E28="","",IF($F28="ชาย",IF(X28&lt;=VLOOKUP(V28,เกณฑ์ความสูง!$A$5:$U$19,3,FALSE),"เตี้ย",IF(X28&lt;=VLOOKUP(V28,เกณฑ์ความสูง!$A$5:$U$19,5,FALSE),"ค่อนข้างเตี้ย",IF(X28&lt;=VLOOKUP(V28,เกณฑ์ความสูง!$A$5:$U$19,7,FALSE),"ส่วนสูงตามเกณฑ์",IF(X28&lt;=VLOOKUP(V28,เกณฑ์ความสูง!$A$5:$U$19,9,FALSE),"ค่อนข้างสูง","สูง")))),IF(X28&lt;=VLOOKUP(V28,เกณฑ์ความสูง!$A$5:$U$19,13,FALSE),"เตี้ย",IF(X28&lt;=VLOOKUP(V28,เกณฑ์ความสูง!$A$5:$U$19,15,FALSE),"ค่อนข้างเตี้ย",IF(X28&lt;=VLOOKUP(V28,เกณฑ์ความสูง!$A$5:$U$19,17,FALSE),"ส่วนสูงตามเกณฑ์",IF(X28&lt;=VLOOKUP(V28,เกณฑ์ความสูง!$A$5:$U$19,19,FALSE),"ค่อนข้างสูง","สูง"))))))</f>
        <v/>
      </c>
      <c r="AB28" s="83"/>
      <c r="AC28" s="110" t="str">
        <f>IF($E28="","",IF(AB28="","",DATEDIF(ข้อมูลนักเรียน!$N26,AB28,"Y")))</f>
        <v/>
      </c>
      <c r="AD28" s="111"/>
      <c r="AE28" s="111"/>
      <c r="AF28" s="152" t="str">
        <f t="shared" si="3"/>
        <v/>
      </c>
      <c r="AG28" s="110" t="str">
        <f>IF($E28="","",IF($F28="ชาย",IF(AF28&lt;=VLOOKUP(AC28,เกณฑ์ดัชนีมวลกาย!$A$5:$U$19,3,FALSE),"ผอมมาก",IF(AF28&lt;=VLOOKUP(AC28,เกณฑ์ดัชนีมวลกาย!$A$5:$U$19,5,FALSE),"ผอม",IF(AF28&lt;=VLOOKUP(AC28,เกณฑ์ดัชนีมวลกาย!$A$5:$U$19,7,FALSE),"สมส่วน",IF(AF28&lt;=VLOOKUP(AC28,เกณฑ์ดัชนีมวลกาย!$A$5:$U$19,9,FALSE),"ท้วม","อ้วน")))),IF(AF28&lt;=VLOOKUP(AC28,เกณฑ์ดัชนีมวลกาย!$A$5:$U$19,13,FALSE),"ผอมมาก",IF(AF28&lt;=VLOOKUP(AC28,เกณฑ์ดัชนีมวลกาย!$A$5:$U$19,15,FALSE),"ผอม",IF(AF28&lt;=VLOOKUP(AC28,เกณฑ์ดัชนีมวลกาย!$A$5:$U$19,17,FALSE),"สมส่วน",IF(AF28&lt;=VLOOKUP(AC28,เกณฑ์ดัชนีมวลกาย!$A$5:$U$19,19,FALSE),"ท้วม","อ้วน"))))))</f>
        <v/>
      </c>
      <c r="AH28" s="110" t="str">
        <f>IF($E28="","",IF($F28="ชาย",IF(AE28&lt;=VLOOKUP(AC28,เกณฑ์ความสูง!$A$5:$U$19,3,FALSE),"เตี้ย",IF(AE28&lt;=VLOOKUP(AC28,เกณฑ์ความสูง!$A$5:$U$19,5,FALSE),"ค่อนข้างเตี้ย",IF(AE28&lt;=VLOOKUP(AC28,เกณฑ์ความสูง!$A$5:$U$19,7,FALSE),"ส่วนสูงตามเกณฑ์",IF(AE28&lt;=VLOOKUP(AC28,เกณฑ์ความสูง!$A$5:$U$19,9,FALSE),"ค่อนข้างสูง","สูง")))),IF(AE28&lt;=VLOOKUP(AC28,เกณฑ์ความสูง!$A$5:$U$19,13,FALSE),"เตี้ย",IF(AE28&lt;=VLOOKUP(AC28,เกณฑ์ความสูง!$A$5:$U$19,15,FALSE),"ค่อนข้างเตี้ย",IF(AE28&lt;=VLOOKUP(AC28,เกณฑ์ความสูง!$A$5:$U$19,17,FALSE),"ส่วนสูงตามเกณฑ์",IF(AE28&lt;=VLOOKUP(AC28,เกณฑ์ความสูง!$A$5:$U$19,19,FALSE),"ค่อนข้างสูง","สูง"))))))</f>
        <v/>
      </c>
    </row>
    <row r="29" spans="1:34" ht="19.8">
      <c r="A29" s="36"/>
      <c r="B29" s="36"/>
      <c r="C29" s="36"/>
      <c r="D29" s="107" t="str">
        <f>ข้อมูลนักเรียน!D27</f>
        <v/>
      </c>
      <c r="E29" s="108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F29" s="109" t="str">
        <f>IF(ข้อมูลนักเรียน!J27="","",ข้อมูลนักเรียน!J27)</f>
        <v/>
      </c>
      <c r="G29" s="83"/>
      <c r="H29" s="110" t="str">
        <f>IF($E29="","",IF(G29="","",DATEDIF(ข้อมูลนักเรียน!$N27,G29,"Y")))</f>
        <v/>
      </c>
      <c r="I29" s="111"/>
      <c r="J29" s="111"/>
      <c r="K29" s="152" t="str">
        <f t="shared" si="0"/>
        <v/>
      </c>
      <c r="L29" s="110" t="str">
        <f>IF($E29="","",IF($F29="ชาย",IF(K29&lt;=VLOOKUP(H29,เกณฑ์ดัชนีมวลกาย!$A$5:$U$19,3,FALSE),"ผอมมาก",IF(K29&lt;=VLOOKUP(H29,เกณฑ์ดัชนีมวลกาย!$A$5:$U$19,5,FALSE),"ผอม",IF(K29&lt;=VLOOKUP(H29,เกณฑ์ดัชนีมวลกาย!$A$5:$U$19,7,FALSE),"สมส่วน",IF(K29&lt;=VLOOKUP(H29,เกณฑ์ดัชนีมวลกาย!$A$5:$U$19,9,FALSE),"ท้วม","อ้วน")))),IF(K29&lt;=VLOOKUP(H29,เกณฑ์ดัชนีมวลกาย!$A$5:$U$19,13,FALSE),"ผอมมาก",IF(K29&lt;=VLOOKUP(H29,เกณฑ์ดัชนีมวลกาย!$A$5:$U$19,15,FALSE),"ผอม",IF(K29&lt;=VLOOKUP(H29,เกณฑ์ดัชนีมวลกาย!$A$5:$U$19,17,FALSE),"สมส่วน",IF(K29&lt;=VLOOKUP(H29,เกณฑ์ดัชนีมวลกาย!$A$5:$U$19,19,FALSE),"ท้วม","อ้วน"))))))</f>
        <v/>
      </c>
      <c r="M29" s="110" t="str">
        <f>IF($E29="","",IF($F29="ชาย",IF(J29&lt;=VLOOKUP(H29,เกณฑ์ความสูง!$A$5:$U$19,3,FALSE),"เตี้ย",IF(J29&lt;=VLOOKUP(H29,เกณฑ์ความสูง!$A$5:$U$19,5,FALSE),"ค่อนข้างเตี้ย",IF(J29&lt;=VLOOKUP(H29,เกณฑ์ความสูง!$A$5:$U$19,7,FALSE),"ส่วนสูงตามเกณฑ์",IF(J29&lt;=VLOOKUP(H29,เกณฑ์ความสูง!$A$5:$U$19,9,FALSE),"ค่อนข้างสูง","สูง")))),IF(J29&lt;=VLOOKUP(H29,เกณฑ์ความสูง!$A$5:$U$19,13,FALSE),"เตี้ย",IF(J29&lt;=VLOOKUP(H29,เกณฑ์ความสูง!$A$5:$U$19,15,FALSE),"ค่อนข้างเตี้ย",IF(J29&lt;=VLOOKUP(H29,เกณฑ์ความสูง!$A$5:$U$19,17,FALSE),"ส่วนสูงตามเกณฑ์",IF(J29&lt;=VLOOKUP(H29,เกณฑ์ความสูง!$A$5:$U$19,19,FALSE),"ค่อนข้างสูง","สูง"))))))</f>
        <v/>
      </c>
      <c r="N29" s="83"/>
      <c r="O29" s="110" t="str">
        <f>IF($E29="","",IF(N29="","",DATEDIF(ข้อมูลนักเรียน!$N27,N29,"Y")))</f>
        <v/>
      </c>
      <c r="P29" s="111"/>
      <c r="Q29" s="111"/>
      <c r="R29" s="152" t="str">
        <f t="shared" si="1"/>
        <v/>
      </c>
      <c r="S29" s="110" t="str">
        <f>IF($E29="","",IF($F29="ชาย",IF(R29&lt;=VLOOKUP(O29,เกณฑ์ดัชนีมวลกาย!$A$5:$U$19,3,FALSE),"ผอมมาก",IF(R29&lt;=VLOOKUP(O29,เกณฑ์ดัชนีมวลกาย!$A$5:$U$19,5,FALSE),"ผอม",IF(R29&lt;=VLOOKUP(O29,เกณฑ์ดัชนีมวลกาย!$A$5:$U$19,7,FALSE),"สมส่วน",IF(R29&lt;=VLOOKUP(O29,เกณฑ์ดัชนีมวลกาย!$A$5:$U$19,9,FALSE),"ท้วม","อ้วน")))),IF(R29&lt;=VLOOKUP(O29,เกณฑ์ดัชนีมวลกาย!$A$5:$U$19,13,FALSE),"ผอมมาก",IF(R29&lt;=VLOOKUP(O29,เกณฑ์ดัชนีมวลกาย!$A$5:$U$19,15,FALSE),"ผอม",IF(R29&lt;=VLOOKUP(O29,เกณฑ์ดัชนีมวลกาย!$A$5:$U$19,17,FALSE),"สมส่วน",IF(R29&lt;=VLOOKUP(O29,เกณฑ์ดัชนีมวลกาย!$A$5:$U$19,19,FALSE),"ท้วม","อ้วน"))))))</f>
        <v/>
      </c>
      <c r="T29" s="110" t="str">
        <f>IF($E29="","",IF($F29="ชาย",IF(Q29&lt;=VLOOKUP(O29,เกณฑ์ความสูง!$A$5:$U$19,3,FALSE),"เตี้ย",IF(Q29&lt;=VLOOKUP(O29,เกณฑ์ความสูง!$A$5:$U$19,5,FALSE),"ค่อนข้างเตี้ย",IF(Q29&lt;=VLOOKUP(O29,เกณฑ์ความสูง!$A$5:$U$19,7,FALSE),"ส่วนสูงตามเกณฑ์",IF(Q29&lt;=VLOOKUP(O29,เกณฑ์ความสูง!$A$5:$U$19,9,FALSE),"ค่อนข้างสูง","สูง")))),IF(Q29&lt;=VLOOKUP(O29,เกณฑ์ความสูง!$A$5:$U$19,13,FALSE),"เตี้ย",IF(Q29&lt;=VLOOKUP(O29,เกณฑ์ความสูง!$A$5:$U$19,15,FALSE),"ค่อนข้างเตี้ย",IF(Q29&lt;=VLOOKUP(O29,เกณฑ์ความสูง!$A$5:$U$19,17,FALSE),"ส่วนสูงตามเกณฑ์",IF(Q29&lt;=VLOOKUP(O29,เกณฑ์ความสูง!$A$5:$U$19,19,FALSE),"ค่อนข้างสูง","สูง"))))))</f>
        <v/>
      </c>
      <c r="U29" s="83"/>
      <c r="V29" s="110" t="str">
        <f>IF($E29="","",IF(U29="","",DATEDIF(ข้อมูลนักเรียน!$N27,U29,"Y")))</f>
        <v/>
      </c>
      <c r="W29" s="111"/>
      <c r="X29" s="111"/>
      <c r="Y29" s="152" t="str">
        <f t="shared" si="2"/>
        <v/>
      </c>
      <c r="Z29" s="110" t="str">
        <f>IF($E29="","",IF($F29="ชาย",IF(Y29&lt;=VLOOKUP(V29,เกณฑ์ดัชนีมวลกาย!$A$5:$U$19,3,FALSE),"ผอมมาก",IF(Y29&lt;=VLOOKUP(V29,เกณฑ์ดัชนีมวลกาย!$A$5:$U$19,5,FALSE),"ผอม",IF(Y29&lt;=VLOOKUP(V29,เกณฑ์ดัชนีมวลกาย!$A$5:$U$19,7,FALSE),"สมส่วน",IF(Y29&lt;=VLOOKUP(V29,เกณฑ์ดัชนีมวลกาย!$A$5:$U$19,9,FALSE),"ท้วม","อ้วน")))),IF(Y29&lt;=VLOOKUP(V29,เกณฑ์ดัชนีมวลกาย!$A$5:$U$19,13,FALSE),"ผอมมาก",IF(Y29&lt;=VLOOKUP(V29,เกณฑ์ดัชนีมวลกาย!$A$5:$U$19,15,FALSE),"ผอม",IF(Y29&lt;=VLOOKUP(V29,เกณฑ์ดัชนีมวลกาย!$A$5:$U$19,17,FALSE),"สมส่วน",IF(Y29&lt;=VLOOKUP(V29,เกณฑ์ดัชนีมวลกาย!$A$5:$U$19,19,FALSE),"ท้วม","อ้วน"))))))</f>
        <v/>
      </c>
      <c r="AA29" s="110" t="str">
        <f>IF($E29="","",IF($F29="ชาย",IF(X29&lt;=VLOOKUP(V29,เกณฑ์ความสูง!$A$5:$U$19,3,FALSE),"เตี้ย",IF(X29&lt;=VLOOKUP(V29,เกณฑ์ความสูง!$A$5:$U$19,5,FALSE),"ค่อนข้างเตี้ย",IF(X29&lt;=VLOOKUP(V29,เกณฑ์ความสูง!$A$5:$U$19,7,FALSE),"ส่วนสูงตามเกณฑ์",IF(X29&lt;=VLOOKUP(V29,เกณฑ์ความสูง!$A$5:$U$19,9,FALSE),"ค่อนข้างสูง","สูง")))),IF(X29&lt;=VLOOKUP(V29,เกณฑ์ความสูง!$A$5:$U$19,13,FALSE),"เตี้ย",IF(X29&lt;=VLOOKUP(V29,เกณฑ์ความสูง!$A$5:$U$19,15,FALSE),"ค่อนข้างเตี้ย",IF(X29&lt;=VLOOKUP(V29,เกณฑ์ความสูง!$A$5:$U$19,17,FALSE),"ส่วนสูงตามเกณฑ์",IF(X29&lt;=VLOOKUP(V29,เกณฑ์ความสูง!$A$5:$U$19,19,FALSE),"ค่อนข้างสูง","สูง"))))))</f>
        <v/>
      </c>
      <c r="AB29" s="83"/>
      <c r="AC29" s="110" t="str">
        <f>IF($E29="","",IF(AB29="","",DATEDIF(ข้อมูลนักเรียน!$N27,AB29,"Y")))</f>
        <v/>
      </c>
      <c r="AD29" s="111"/>
      <c r="AE29" s="111"/>
      <c r="AF29" s="152" t="str">
        <f t="shared" si="3"/>
        <v/>
      </c>
      <c r="AG29" s="110" t="str">
        <f>IF($E29="","",IF($F29="ชาย",IF(AF29&lt;=VLOOKUP(AC29,เกณฑ์ดัชนีมวลกาย!$A$5:$U$19,3,FALSE),"ผอมมาก",IF(AF29&lt;=VLOOKUP(AC29,เกณฑ์ดัชนีมวลกาย!$A$5:$U$19,5,FALSE),"ผอม",IF(AF29&lt;=VLOOKUP(AC29,เกณฑ์ดัชนีมวลกาย!$A$5:$U$19,7,FALSE),"สมส่วน",IF(AF29&lt;=VLOOKUP(AC29,เกณฑ์ดัชนีมวลกาย!$A$5:$U$19,9,FALSE),"ท้วม","อ้วน")))),IF(AF29&lt;=VLOOKUP(AC29,เกณฑ์ดัชนีมวลกาย!$A$5:$U$19,13,FALSE),"ผอมมาก",IF(AF29&lt;=VLOOKUP(AC29,เกณฑ์ดัชนีมวลกาย!$A$5:$U$19,15,FALSE),"ผอม",IF(AF29&lt;=VLOOKUP(AC29,เกณฑ์ดัชนีมวลกาย!$A$5:$U$19,17,FALSE),"สมส่วน",IF(AF29&lt;=VLOOKUP(AC29,เกณฑ์ดัชนีมวลกาย!$A$5:$U$19,19,FALSE),"ท้วม","อ้วน"))))))</f>
        <v/>
      </c>
      <c r="AH29" s="110" t="str">
        <f>IF($E29="","",IF($F29="ชาย",IF(AE29&lt;=VLOOKUP(AC29,เกณฑ์ความสูง!$A$5:$U$19,3,FALSE),"เตี้ย",IF(AE29&lt;=VLOOKUP(AC29,เกณฑ์ความสูง!$A$5:$U$19,5,FALSE),"ค่อนข้างเตี้ย",IF(AE29&lt;=VLOOKUP(AC29,เกณฑ์ความสูง!$A$5:$U$19,7,FALSE),"ส่วนสูงตามเกณฑ์",IF(AE29&lt;=VLOOKUP(AC29,เกณฑ์ความสูง!$A$5:$U$19,9,FALSE),"ค่อนข้างสูง","สูง")))),IF(AE29&lt;=VLOOKUP(AC29,เกณฑ์ความสูง!$A$5:$U$19,13,FALSE),"เตี้ย",IF(AE29&lt;=VLOOKUP(AC29,เกณฑ์ความสูง!$A$5:$U$19,15,FALSE),"ค่อนข้างเตี้ย",IF(AE29&lt;=VLOOKUP(AC29,เกณฑ์ความสูง!$A$5:$U$19,17,FALSE),"ส่วนสูงตามเกณฑ์",IF(AE29&lt;=VLOOKUP(AC29,เกณฑ์ความสูง!$A$5:$U$19,19,FALSE),"ค่อนข้างสูง","สูง"))))))</f>
        <v/>
      </c>
    </row>
    <row r="30" spans="1:34" ht="19.8">
      <c r="A30" s="36"/>
      <c r="B30" s="36"/>
      <c r="C30" s="36"/>
      <c r="D30" s="107" t="str">
        <f>ข้อมูลนักเรียน!D28</f>
        <v/>
      </c>
      <c r="E30" s="108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F30" s="109" t="str">
        <f>IF(ข้อมูลนักเรียน!J28="","",ข้อมูลนักเรียน!J28)</f>
        <v/>
      </c>
      <c r="G30" s="83"/>
      <c r="H30" s="110" t="str">
        <f>IF($E30="","",IF(G30="","",DATEDIF(ข้อมูลนักเรียน!$N28,G30,"Y")))</f>
        <v/>
      </c>
      <c r="I30" s="111"/>
      <c r="J30" s="111"/>
      <c r="K30" s="152" t="str">
        <f t="shared" si="0"/>
        <v/>
      </c>
      <c r="L30" s="110" t="str">
        <f>IF($E30="","",IF($F30="ชาย",IF(K30&lt;=VLOOKUP(H30,เกณฑ์ดัชนีมวลกาย!$A$5:$U$19,3,FALSE),"ผอมมาก",IF(K30&lt;=VLOOKUP(H30,เกณฑ์ดัชนีมวลกาย!$A$5:$U$19,5,FALSE),"ผอม",IF(K30&lt;=VLOOKUP(H30,เกณฑ์ดัชนีมวลกาย!$A$5:$U$19,7,FALSE),"สมส่วน",IF(K30&lt;=VLOOKUP(H30,เกณฑ์ดัชนีมวลกาย!$A$5:$U$19,9,FALSE),"ท้วม","อ้วน")))),IF(K30&lt;=VLOOKUP(H30,เกณฑ์ดัชนีมวลกาย!$A$5:$U$19,13,FALSE),"ผอมมาก",IF(K30&lt;=VLOOKUP(H30,เกณฑ์ดัชนีมวลกาย!$A$5:$U$19,15,FALSE),"ผอม",IF(K30&lt;=VLOOKUP(H30,เกณฑ์ดัชนีมวลกาย!$A$5:$U$19,17,FALSE),"สมส่วน",IF(K30&lt;=VLOOKUP(H30,เกณฑ์ดัชนีมวลกาย!$A$5:$U$19,19,FALSE),"ท้วม","อ้วน"))))))</f>
        <v/>
      </c>
      <c r="M30" s="110" t="str">
        <f>IF($E30="","",IF($F30="ชาย",IF(J30&lt;=VLOOKUP(H30,เกณฑ์ความสูง!$A$5:$U$19,3,FALSE),"เตี้ย",IF(J30&lt;=VLOOKUP(H30,เกณฑ์ความสูง!$A$5:$U$19,5,FALSE),"ค่อนข้างเตี้ย",IF(J30&lt;=VLOOKUP(H30,เกณฑ์ความสูง!$A$5:$U$19,7,FALSE),"ส่วนสูงตามเกณฑ์",IF(J30&lt;=VLOOKUP(H30,เกณฑ์ความสูง!$A$5:$U$19,9,FALSE),"ค่อนข้างสูง","สูง")))),IF(J30&lt;=VLOOKUP(H30,เกณฑ์ความสูง!$A$5:$U$19,13,FALSE),"เตี้ย",IF(J30&lt;=VLOOKUP(H30,เกณฑ์ความสูง!$A$5:$U$19,15,FALSE),"ค่อนข้างเตี้ย",IF(J30&lt;=VLOOKUP(H30,เกณฑ์ความสูง!$A$5:$U$19,17,FALSE),"ส่วนสูงตามเกณฑ์",IF(J30&lt;=VLOOKUP(H30,เกณฑ์ความสูง!$A$5:$U$19,19,FALSE),"ค่อนข้างสูง","สูง"))))))</f>
        <v/>
      </c>
      <c r="N30" s="83"/>
      <c r="O30" s="110" t="str">
        <f>IF($E30="","",IF(N30="","",DATEDIF(ข้อมูลนักเรียน!$N28,N30,"Y")))</f>
        <v/>
      </c>
      <c r="P30" s="111"/>
      <c r="Q30" s="111"/>
      <c r="R30" s="152" t="str">
        <f t="shared" si="1"/>
        <v/>
      </c>
      <c r="S30" s="110" t="str">
        <f>IF($E30="","",IF($F30="ชาย",IF(R30&lt;=VLOOKUP(O30,เกณฑ์ดัชนีมวลกาย!$A$5:$U$19,3,FALSE),"ผอมมาก",IF(R30&lt;=VLOOKUP(O30,เกณฑ์ดัชนีมวลกาย!$A$5:$U$19,5,FALSE),"ผอม",IF(R30&lt;=VLOOKUP(O30,เกณฑ์ดัชนีมวลกาย!$A$5:$U$19,7,FALSE),"สมส่วน",IF(R30&lt;=VLOOKUP(O30,เกณฑ์ดัชนีมวลกาย!$A$5:$U$19,9,FALSE),"ท้วม","อ้วน")))),IF(R30&lt;=VLOOKUP(O30,เกณฑ์ดัชนีมวลกาย!$A$5:$U$19,13,FALSE),"ผอมมาก",IF(R30&lt;=VLOOKUP(O30,เกณฑ์ดัชนีมวลกาย!$A$5:$U$19,15,FALSE),"ผอม",IF(R30&lt;=VLOOKUP(O30,เกณฑ์ดัชนีมวลกาย!$A$5:$U$19,17,FALSE),"สมส่วน",IF(R30&lt;=VLOOKUP(O30,เกณฑ์ดัชนีมวลกาย!$A$5:$U$19,19,FALSE),"ท้วม","อ้วน"))))))</f>
        <v/>
      </c>
      <c r="T30" s="110" t="str">
        <f>IF($E30="","",IF($F30="ชาย",IF(Q30&lt;=VLOOKUP(O30,เกณฑ์ความสูง!$A$5:$U$19,3,FALSE),"เตี้ย",IF(Q30&lt;=VLOOKUP(O30,เกณฑ์ความสูง!$A$5:$U$19,5,FALSE),"ค่อนข้างเตี้ย",IF(Q30&lt;=VLOOKUP(O30,เกณฑ์ความสูง!$A$5:$U$19,7,FALSE),"ส่วนสูงตามเกณฑ์",IF(Q30&lt;=VLOOKUP(O30,เกณฑ์ความสูง!$A$5:$U$19,9,FALSE),"ค่อนข้างสูง","สูง")))),IF(Q30&lt;=VLOOKUP(O30,เกณฑ์ความสูง!$A$5:$U$19,13,FALSE),"เตี้ย",IF(Q30&lt;=VLOOKUP(O30,เกณฑ์ความสูง!$A$5:$U$19,15,FALSE),"ค่อนข้างเตี้ย",IF(Q30&lt;=VLOOKUP(O30,เกณฑ์ความสูง!$A$5:$U$19,17,FALSE),"ส่วนสูงตามเกณฑ์",IF(Q30&lt;=VLOOKUP(O30,เกณฑ์ความสูง!$A$5:$U$19,19,FALSE),"ค่อนข้างสูง","สูง"))))))</f>
        <v/>
      </c>
      <c r="U30" s="83"/>
      <c r="V30" s="110" t="str">
        <f>IF($E30="","",IF(U30="","",DATEDIF(ข้อมูลนักเรียน!$N28,U30,"Y")))</f>
        <v/>
      </c>
      <c r="W30" s="111"/>
      <c r="X30" s="111"/>
      <c r="Y30" s="152" t="str">
        <f t="shared" si="2"/>
        <v/>
      </c>
      <c r="Z30" s="110" t="str">
        <f>IF($E30="","",IF($F30="ชาย",IF(Y30&lt;=VLOOKUP(V30,เกณฑ์ดัชนีมวลกาย!$A$5:$U$19,3,FALSE),"ผอมมาก",IF(Y30&lt;=VLOOKUP(V30,เกณฑ์ดัชนีมวลกาย!$A$5:$U$19,5,FALSE),"ผอม",IF(Y30&lt;=VLOOKUP(V30,เกณฑ์ดัชนีมวลกาย!$A$5:$U$19,7,FALSE),"สมส่วน",IF(Y30&lt;=VLOOKUP(V30,เกณฑ์ดัชนีมวลกาย!$A$5:$U$19,9,FALSE),"ท้วม","อ้วน")))),IF(Y30&lt;=VLOOKUP(V30,เกณฑ์ดัชนีมวลกาย!$A$5:$U$19,13,FALSE),"ผอมมาก",IF(Y30&lt;=VLOOKUP(V30,เกณฑ์ดัชนีมวลกาย!$A$5:$U$19,15,FALSE),"ผอม",IF(Y30&lt;=VLOOKUP(V30,เกณฑ์ดัชนีมวลกาย!$A$5:$U$19,17,FALSE),"สมส่วน",IF(Y30&lt;=VLOOKUP(V30,เกณฑ์ดัชนีมวลกาย!$A$5:$U$19,19,FALSE),"ท้วม","อ้วน"))))))</f>
        <v/>
      </c>
      <c r="AA30" s="110" t="str">
        <f>IF($E30="","",IF($F30="ชาย",IF(X30&lt;=VLOOKUP(V30,เกณฑ์ความสูง!$A$5:$U$19,3,FALSE),"เตี้ย",IF(X30&lt;=VLOOKUP(V30,เกณฑ์ความสูง!$A$5:$U$19,5,FALSE),"ค่อนข้างเตี้ย",IF(X30&lt;=VLOOKUP(V30,เกณฑ์ความสูง!$A$5:$U$19,7,FALSE),"ส่วนสูงตามเกณฑ์",IF(X30&lt;=VLOOKUP(V30,เกณฑ์ความสูง!$A$5:$U$19,9,FALSE),"ค่อนข้างสูง","สูง")))),IF(X30&lt;=VLOOKUP(V30,เกณฑ์ความสูง!$A$5:$U$19,13,FALSE),"เตี้ย",IF(X30&lt;=VLOOKUP(V30,เกณฑ์ความสูง!$A$5:$U$19,15,FALSE),"ค่อนข้างเตี้ย",IF(X30&lt;=VLOOKUP(V30,เกณฑ์ความสูง!$A$5:$U$19,17,FALSE),"ส่วนสูงตามเกณฑ์",IF(X30&lt;=VLOOKUP(V30,เกณฑ์ความสูง!$A$5:$U$19,19,FALSE),"ค่อนข้างสูง","สูง"))))))</f>
        <v/>
      </c>
      <c r="AB30" s="83"/>
      <c r="AC30" s="110" t="str">
        <f>IF($E30="","",IF(AB30="","",DATEDIF(ข้อมูลนักเรียน!$N28,AB30,"Y")))</f>
        <v/>
      </c>
      <c r="AD30" s="111"/>
      <c r="AE30" s="111"/>
      <c r="AF30" s="152" t="str">
        <f t="shared" si="3"/>
        <v/>
      </c>
      <c r="AG30" s="110" t="str">
        <f>IF($E30="","",IF($F30="ชาย",IF(AF30&lt;=VLOOKUP(AC30,เกณฑ์ดัชนีมวลกาย!$A$5:$U$19,3,FALSE),"ผอมมาก",IF(AF30&lt;=VLOOKUP(AC30,เกณฑ์ดัชนีมวลกาย!$A$5:$U$19,5,FALSE),"ผอม",IF(AF30&lt;=VLOOKUP(AC30,เกณฑ์ดัชนีมวลกาย!$A$5:$U$19,7,FALSE),"สมส่วน",IF(AF30&lt;=VLOOKUP(AC30,เกณฑ์ดัชนีมวลกาย!$A$5:$U$19,9,FALSE),"ท้วม","อ้วน")))),IF(AF30&lt;=VLOOKUP(AC30,เกณฑ์ดัชนีมวลกาย!$A$5:$U$19,13,FALSE),"ผอมมาก",IF(AF30&lt;=VLOOKUP(AC30,เกณฑ์ดัชนีมวลกาย!$A$5:$U$19,15,FALSE),"ผอม",IF(AF30&lt;=VLOOKUP(AC30,เกณฑ์ดัชนีมวลกาย!$A$5:$U$19,17,FALSE),"สมส่วน",IF(AF30&lt;=VLOOKUP(AC30,เกณฑ์ดัชนีมวลกาย!$A$5:$U$19,19,FALSE),"ท้วม","อ้วน"))))))</f>
        <v/>
      </c>
      <c r="AH30" s="110" t="str">
        <f>IF($E30="","",IF($F30="ชาย",IF(AE30&lt;=VLOOKUP(AC30,เกณฑ์ความสูง!$A$5:$U$19,3,FALSE),"เตี้ย",IF(AE30&lt;=VLOOKUP(AC30,เกณฑ์ความสูง!$A$5:$U$19,5,FALSE),"ค่อนข้างเตี้ย",IF(AE30&lt;=VLOOKUP(AC30,เกณฑ์ความสูง!$A$5:$U$19,7,FALSE),"ส่วนสูงตามเกณฑ์",IF(AE30&lt;=VLOOKUP(AC30,เกณฑ์ความสูง!$A$5:$U$19,9,FALSE),"ค่อนข้างสูง","สูง")))),IF(AE30&lt;=VLOOKUP(AC30,เกณฑ์ความสูง!$A$5:$U$19,13,FALSE),"เตี้ย",IF(AE30&lt;=VLOOKUP(AC30,เกณฑ์ความสูง!$A$5:$U$19,15,FALSE),"ค่อนข้างเตี้ย",IF(AE30&lt;=VLOOKUP(AC30,เกณฑ์ความสูง!$A$5:$U$19,17,FALSE),"ส่วนสูงตามเกณฑ์",IF(AE30&lt;=VLOOKUP(AC30,เกณฑ์ความสูง!$A$5:$U$19,19,FALSE),"ค่อนข้างสูง","สูง"))))))</f>
        <v/>
      </c>
    </row>
    <row r="31" spans="1:34" ht="19.8">
      <c r="A31" s="36"/>
      <c r="B31" s="36"/>
      <c r="C31" s="36"/>
      <c r="D31" s="107" t="str">
        <f>ข้อมูลนักเรียน!D29</f>
        <v/>
      </c>
      <c r="E31" s="108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F31" s="109" t="str">
        <f>IF(ข้อมูลนักเรียน!J29="","",ข้อมูลนักเรียน!J29)</f>
        <v/>
      </c>
      <c r="G31" s="83"/>
      <c r="H31" s="110" t="str">
        <f>IF($E31="","",IF(G31="","",DATEDIF(ข้อมูลนักเรียน!$N29,G31,"Y")))</f>
        <v/>
      </c>
      <c r="I31" s="111"/>
      <c r="J31" s="111"/>
      <c r="K31" s="152" t="str">
        <f t="shared" si="0"/>
        <v/>
      </c>
      <c r="L31" s="110" t="str">
        <f>IF($E31="","",IF($F31="ชาย",IF(K31&lt;=VLOOKUP(H31,เกณฑ์ดัชนีมวลกาย!$A$5:$U$19,3,FALSE),"ผอมมาก",IF(K31&lt;=VLOOKUP(H31,เกณฑ์ดัชนีมวลกาย!$A$5:$U$19,5,FALSE),"ผอม",IF(K31&lt;=VLOOKUP(H31,เกณฑ์ดัชนีมวลกาย!$A$5:$U$19,7,FALSE),"สมส่วน",IF(K31&lt;=VLOOKUP(H31,เกณฑ์ดัชนีมวลกาย!$A$5:$U$19,9,FALSE),"ท้วม","อ้วน")))),IF(K31&lt;=VLOOKUP(H31,เกณฑ์ดัชนีมวลกาย!$A$5:$U$19,13,FALSE),"ผอมมาก",IF(K31&lt;=VLOOKUP(H31,เกณฑ์ดัชนีมวลกาย!$A$5:$U$19,15,FALSE),"ผอม",IF(K31&lt;=VLOOKUP(H31,เกณฑ์ดัชนีมวลกาย!$A$5:$U$19,17,FALSE),"สมส่วน",IF(K31&lt;=VLOOKUP(H31,เกณฑ์ดัชนีมวลกาย!$A$5:$U$19,19,FALSE),"ท้วม","อ้วน"))))))</f>
        <v/>
      </c>
      <c r="M31" s="110" t="str">
        <f>IF($E31="","",IF($F31="ชาย",IF(J31&lt;=VLOOKUP(H31,เกณฑ์ความสูง!$A$5:$U$19,3,FALSE),"เตี้ย",IF(J31&lt;=VLOOKUP(H31,เกณฑ์ความสูง!$A$5:$U$19,5,FALSE),"ค่อนข้างเตี้ย",IF(J31&lt;=VLOOKUP(H31,เกณฑ์ความสูง!$A$5:$U$19,7,FALSE),"ส่วนสูงตามเกณฑ์",IF(J31&lt;=VLOOKUP(H31,เกณฑ์ความสูง!$A$5:$U$19,9,FALSE),"ค่อนข้างสูง","สูง")))),IF(J31&lt;=VLOOKUP(H31,เกณฑ์ความสูง!$A$5:$U$19,13,FALSE),"เตี้ย",IF(J31&lt;=VLOOKUP(H31,เกณฑ์ความสูง!$A$5:$U$19,15,FALSE),"ค่อนข้างเตี้ย",IF(J31&lt;=VLOOKUP(H31,เกณฑ์ความสูง!$A$5:$U$19,17,FALSE),"ส่วนสูงตามเกณฑ์",IF(J31&lt;=VLOOKUP(H31,เกณฑ์ความสูง!$A$5:$U$19,19,FALSE),"ค่อนข้างสูง","สูง"))))))</f>
        <v/>
      </c>
      <c r="N31" s="83"/>
      <c r="O31" s="110" t="str">
        <f>IF($E31="","",IF(N31="","",DATEDIF(ข้อมูลนักเรียน!$N29,N31,"Y")))</f>
        <v/>
      </c>
      <c r="P31" s="111"/>
      <c r="Q31" s="111"/>
      <c r="R31" s="152" t="str">
        <f t="shared" si="1"/>
        <v/>
      </c>
      <c r="S31" s="110" t="str">
        <f>IF($E31="","",IF($F31="ชาย",IF(R31&lt;=VLOOKUP(O31,เกณฑ์ดัชนีมวลกาย!$A$5:$U$19,3,FALSE),"ผอมมาก",IF(R31&lt;=VLOOKUP(O31,เกณฑ์ดัชนีมวลกาย!$A$5:$U$19,5,FALSE),"ผอม",IF(R31&lt;=VLOOKUP(O31,เกณฑ์ดัชนีมวลกาย!$A$5:$U$19,7,FALSE),"สมส่วน",IF(R31&lt;=VLOOKUP(O31,เกณฑ์ดัชนีมวลกาย!$A$5:$U$19,9,FALSE),"ท้วม","อ้วน")))),IF(R31&lt;=VLOOKUP(O31,เกณฑ์ดัชนีมวลกาย!$A$5:$U$19,13,FALSE),"ผอมมาก",IF(R31&lt;=VLOOKUP(O31,เกณฑ์ดัชนีมวลกาย!$A$5:$U$19,15,FALSE),"ผอม",IF(R31&lt;=VLOOKUP(O31,เกณฑ์ดัชนีมวลกาย!$A$5:$U$19,17,FALSE),"สมส่วน",IF(R31&lt;=VLOOKUP(O31,เกณฑ์ดัชนีมวลกาย!$A$5:$U$19,19,FALSE),"ท้วม","อ้วน"))))))</f>
        <v/>
      </c>
      <c r="T31" s="110" t="str">
        <f>IF($E31="","",IF($F31="ชาย",IF(Q31&lt;=VLOOKUP(O31,เกณฑ์ความสูง!$A$5:$U$19,3,FALSE),"เตี้ย",IF(Q31&lt;=VLOOKUP(O31,เกณฑ์ความสูง!$A$5:$U$19,5,FALSE),"ค่อนข้างเตี้ย",IF(Q31&lt;=VLOOKUP(O31,เกณฑ์ความสูง!$A$5:$U$19,7,FALSE),"ส่วนสูงตามเกณฑ์",IF(Q31&lt;=VLOOKUP(O31,เกณฑ์ความสูง!$A$5:$U$19,9,FALSE),"ค่อนข้างสูง","สูง")))),IF(Q31&lt;=VLOOKUP(O31,เกณฑ์ความสูง!$A$5:$U$19,13,FALSE),"เตี้ย",IF(Q31&lt;=VLOOKUP(O31,เกณฑ์ความสูง!$A$5:$U$19,15,FALSE),"ค่อนข้างเตี้ย",IF(Q31&lt;=VLOOKUP(O31,เกณฑ์ความสูง!$A$5:$U$19,17,FALSE),"ส่วนสูงตามเกณฑ์",IF(Q31&lt;=VLOOKUP(O31,เกณฑ์ความสูง!$A$5:$U$19,19,FALSE),"ค่อนข้างสูง","สูง"))))))</f>
        <v/>
      </c>
      <c r="U31" s="83"/>
      <c r="V31" s="110" t="str">
        <f>IF($E31="","",IF(U31="","",DATEDIF(ข้อมูลนักเรียน!$N29,U31,"Y")))</f>
        <v/>
      </c>
      <c r="W31" s="111"/>
      <c r="X31" s="111"/>
      <c r="Y31" s="152" t="str">
        <f t="shared" si="2"/>
        <v/>
      </c>
      <c r="Z31" s="110" t="str">
        <f>IF($E31="","",IF($F31="ชาย",IF(Y31&lt;=VLOOKUP(V31,เกณฑ์ดัชนีมวลกาย!$A$5:$U$19,3,FALSE),"ผอมมาก",IF(Y31&lt;=VLOOKUP(V31,เกณฑ์ดัชนีมวลกาย!$A$5:$U$19,5,FALSE),"ผอม",IF(Y31&lt;=VLOOKUP(V31,เกณฑ์ดัชนีมวลกาย!$A$5:$U$19,7,FALSE),"สมส่วน",IF(Y31&lt;=VLOOKUP(V31,เกณฑ์ดัชนีมวลกาย!$A$5:$U$19,9,FALSE),"ท้วม","อ้วน")))),IF(Y31&lt;=VLOOKUP(V31,เกณฑ์ดัชนีมวลกาย!$A$5:$U$19,13,FALSE),"ผอมมาก",IF(Y31&lt;=VLOOKUP(V31,เกณฑ์ดัชนีมวลกาย!$A$5:$U$19,15,FALSE),"ผอม",IF(Y31&lt;=VLOOKUP(V31,เกณฑ์ดัชนีมวลกาย!$A$5:$U$19,17,FALSE),"สมส่วน",IF(Y31&lt;=VLOOKUP(V31,เกณฑ์ดัชนีมวลกาย!$A$5:$U$19,19,FALSE),"ท้วม","อ้วน"))))))</f>
        <v/>
      </c>
      <c r="AA31" s="110" t="str">
        <f>IF($E31="","",IF($F31="ชาย",IF(X31&lt;=VLOOKUP(V31,เกณฑ์ความสูง!$A$5:$U$19,3,FALSE),"เตี้ย",IF(X31&lt;=VLOOKUP(V31,เกณฑ์ความสูง!$A$5:$U$19,5,FALSE),"ค่อนข้างเตี้ย",IF(X31&lt;=VLOOKUP(V31,เกณฑ์ความสูง!$A$5:$U$19,7,FALSE),"ส่วนสูงตามเกณฑ์",IF(X31&lt;=VLOOKUP(V31,เกณฑ์ความสูง!$A$5:$U$19,9,FALSE),"ค่อนข้างสูง","สูง")))),IF(X31&lt;=VLOOKUP(V31,เกณฑ์ความสูง!$A$5:$U$19,13,FALSE),"เตี้ย",IF(X31&lt;=VLOOKUP(V31,เกณฑ์ความสูง!$A$5:$U$19,15,FALSE),"ค่อนข้างเตี้ย",IF(X31&lt;=VLOOKUP(V31,เกณฑ์ความสูง!$A$5:$U$19,17,FALSE),"ส่วนสูงตามเกณฑ์",IF(X31&lt;=VLOOKUP(V31,เกณฑ์ความสูง!$A$5:$U$19,19,FALSE),"ค่อนข้างสูง","สูง"))))))</f>
        <v/>
      </c>
      <c r="AB31" s="83"/>
      <c r="AC31" s="110" t="str">
        <f>IF($E31="","",IF(AB31="","",DATEDIF(ข้อมูลนักเรียน!$N29,AB31,"Y")))</f>
        <v/>
      </c>
      <c r="AD31" s="111"/>
      <c r="AE31" s="111"/>
      <c r="AF31" s="152" t="str">
        <f t="shared" si="3"/>
        <v/>
      </c>
      <c r="AG31" s="110" t="str">
        <f>IF($E31="","",IF($F31="ชาย",IF(AF31&lt;=VLOOKUP(AC31,เกณฑ์ดัชนีมวลกาย!$A$5:$U$19,3,FALSE),"ผอมมาก",IF(AF31&lt;=VLOOKUP(AC31,เกณฑ์ดัชนีมวลกาย!$A$5:$U$19,5,FALSE),"ผอม",IF(AF31&lt;=VLOOKUP(AC31,เกณฑ์ดัชนีมวลกาย!$A$5:$U$19,7,FALSE),"สมส่วน",IF(AF31&lt;=VLOOKUP(AC31,เกณฑ์ดัชนีมวลกาย!$A$5:$U$19,9,FALSE),"ท้วม","อ้วน")))),IF(AF31&lt;=VLOOKUP(AC31,เกณฑ์ดัชนีมวลกาย!$A$5:$U$19,13,FALSE),"ผอมมาก",IF(AF31&lt;=VLOOKUP(AC31,เกณฑ์ดัชนีมวลกาย!$A$5:$U$19,15,FALSE),"ผอม",IF(AF31&lt;=VLOOKUP(AC31,เกณฑ์ดัชนีมวลกาย!$A$5:$U$19,17,FALSE),"สมส่วน",IF(AF31&lt;=VLOOKUP(AC31,เกณฑ์ดัชนีมวลกาย!$A$5:$U$19,19,FALSE),"ท้วม","อ้วน"))))))</f>
        <v/>
      </c>
      <c r="AH31" s="110" t="str">
        <f>IF($E31="","",IF($F31="ชาย",IF(AE31&lt;=VLOOKUP(AC31,เกณฑ์ความสูง!$A$5:$U$19,3,FALSE),"เตี้ย",IF(AE31&lt;=VLOOKUP(AC31,เกณฑ์ความสูง!$A$5:$U$19,5,FALSE),"ค่อนข้างเตี้ย",IF(AE31&lt;=VLOOKUP(AC31,เกณฑ์ความสูง!$A$5:$U$19,7,FALSE),"ส่วนสูงตามเกณฑ์",IF(AE31&lt;=VLOOKUP(AC31,เกณฑ์ความสูง!$A$5:$U$19,9,FALSE),"ค่อนข้างสูง","สูง")))),IF(AE31&lt;=VLOOKUP(AC31,เกณฑ์ความสูง!$A$5:$U$19,13,FALSE),"เตี้ย",IF(AE31&lt;=VLOOKUP(AC31,เกณฑ์ความสูง!$A$5:$U$19,15,FALSE),"ค่อนข้างเตี้ย",IF(AE31&lt;=VLOOKUP(AC31,เกณฑ์ความสูง!$A$5:$U$19,17,FALSE),"ส่วนสูงตามเกณฑ์",IF(AE31&lt;=VLOOKUP(AC31,เกณฑ์ความสูง!$A$5:$U$19,19,FALSE),"ค่อนข้างสูง","สูง"))))))</f>
        <v/>
      </c>
    </row>
    <row r="32" spans="1:34" ht="19.8">
      <c r="A32" s="36"/>
      <c r="B32" s="36"/>
      <c r="C32" s="36"/>
      <c r="D32" s="107" t="str">
        <f>ข้อมูลนักเรียน!D30</f>
        <v/>
      </c>
      <c r="E32" s="108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F32" s="109" t="str">
        <f>IF(ข้อมูลนักเรียน!J30="","",ข้อมูลนักเรียน!J30)</f>
        <v/>
      </c>
      <c r="G32" s="83"/>
      <c r="H32" s="110" t="str">
        <f>IF($E32="","",IF(G32="","",DATEDIF(ข้อมูลนักเรียน!$N30,G32,"Y")))</f>
        <v/>
      </c>
      <c r="I32" s="111"/>
      <c r="J32" s="111"/>
      <c r="K32" s="152" t="str">
        <f t="shared" si="0"/>
        <v/>
      </c>
      <c r="L32" s="110" t="str">
        <f>IF($E32="","",IF($F32="ชาย",IF(K32&lt;=VLOOKUP(H32,เกณฑ์ดัชนีมวลกาย!$A$5:$U$19,3,FALSE),"ผอมมาก",IF(K32&lt;=VLOOKUP(H32,เกณฑ์ดัชนีมวลกาย!$A$5:$U$19,5,FALSE),"ผอม",IF(K32&lt;=VLOOKUP(H32,เกณฑ์ดัชนีมวลกาย!$A$5:$U$19,7,FALSE),"สมส่วน",IF(K32&lt;=VLOOKUP(H32,เกณฑ์ดัชนีมวลกาย!$A$5:$U$19,9,FALSE),"ท้วม","อ้วน")))),IF(K32&lt;=VLOOKUP(H32,เกณฑ์ดัชนีมวลกาย!$A$5:$U$19,13,FALSE),"ผอมมาก",IF(K32&lt;=VLOOKUP(H32,เกณฑ์ดัชนีมวลกาย!$A$5:$U$19,15,FALSE),"ผอม",IF(K32&lt;=VLOOKUP(H32,เกณฑ์ดัชนีมวลกาย!$A$5:$U$19,17,FALSE),"สมส่วน",IF(K32&lt;=VLOOKUP(H32,เกณฑ์ดัชนีมวลกาย!$A$5:$U$19,19,FALSE),"ท้วม","อ้วน"))))))</f>
        <v/>
      </c>
      <c r="M32" s="110" t="str">
        <f>IF($E32="","",IF($F32="ชาย",IF(J32&lt;=VLOOKUP(H32,เกณฑ์ความสูง!$A$5:$U$19,3,FALSE),"เตี้ย",IF(J32&lt;=VLOOKUP(H32,เกณฑ์ความสูง!$A$5:$U$19,5,FALSE),"ค่อนข้างเตี้ย",IF(J32&lt;=VLOOKUP(H32,เกณฑ์ความสูง!$A$5:$U$19,7,FALSE),"ส่วนสูงตามเกณฑ์",IF(J32&lt;=VLOOKUP(H32,เกณฑ์ความสูง!$A$5:$U$19,9,FALSE),"ค่อนข้างสูง","สูง")))),IF(J32&lt;=VLOOKUP(H32,เกณฑ์ความสูง!$A$5:$U$19,13,FALSE),"เตี้ย",IF(J32&lt;=VLOOKUP(H32,เกณฑ์ความสูง!$A$5:$U$19,15,FALSE),"ค่อนข้างเตี้ย",IF(J32&lt;=VLOOKUP(H32,เกณฑ์ความสูง!$A$5:$U$19,17,FALSE),"ส่วนสูงตามเกณฑ์",IF(J32&lt;=VLOOKUP(H32,เกณฑ์ความสูง!$A$5:$U$19,19,FALSE),"ค่อนข้างสูง","สูง"))))))</f>
        <v/>
      </c>
      <c r="N32" s="83"/>
      <c r="O32" s="110" t="str">
        <f>IF($E32="","",IF(N32="","",DATEDIF(ข้อมูลนักเรียน!$N30,N32,"Y")))</f>
        <v/>
      </c>
      <c r="P32" s="111"/>
      <c r="Q32" s="111"/>
      <c r="R32" s="152" t="str">
        <f t="shared" si="1"/>
        <v/>
      </c>
      <c r="S32" s="110" t="str">
        <f>IF($E32="","",IF($F32="ชาย",IF(R32&lt;=VLOOKUP(O32,เกณฑ์ดัชนีมวลกาย!$A$5:$U$19,3,FALSE),"ผอมมาก",IF(R32&lt;=VLOOKUP(O32,เกณฑ์ดัชนีมวลกาย!$A$5:$U$19,5,FALSE),"ผอม",IF(R32&lt;=VLOOKUP(O32,เกณฑ์ดัชนีมวลกาย!$A$5:$U$19,7,FALSE),"สมส่วน",IF(R32&lt;=VLOOKUP(O32,เกณฑ์ดัชนีมวลกาย!$A$5:$U$19,9,FALSE),"ท้วม","อ้วน")))),IF(R32&lt;=VLOOKUP(O32,เกณฑ์ดัชนีมวลกาย!$A$5:$U$19,13,FALSE),"ผอมมาก",IF(R32&lt;=VLOOKUP(O32,เกณฑ์ดัชนีมวลกาย!$A$5:$U$19,15,FALSE),"ผอม",IF(R32&lt;=VLOOKUP(O32,เกณฑ์ดัชนีมวลกาย!$A$5:$U$19,17,FALSE),"สมส่วน",IF(R32&lt;=VLOOKUP(O32,เกณฑ์ดัชนีมวลกาย!$A$5:$U$19,19,FALSE),"ท้วม","อ้วน"))))))</f>
        <v/>
      </c>
      <c r="T32" s="110" t="str">
        <f>IF($E32="","",IF($F32="ชาย",IF(Q32&lt;=VLOOKUP(O32,เกณฑ์ความสูง!$A$5:$U$19,3,FALSE),"เตี้ย",IF(Q32&lt;=VLOOKUP(O32,เกณฑ์ความสูง!$A$5:$U$19,5,FALSE),"ค่อนข้างเตี้ย",IF(Q32&lt;=VLOOKUP(O32,เกณฑ์ความสูง!$A$5:$U$19,7,FALSE),"ส่วนสูงตามเกณฑ์",IF(Q32&lt;=VLOOKUP(O32,เกณฑ์ความสูง!$A$5:$U$19,9,FALSE),"ค่อนข้างสูง","สูง")))),IF(Q32&lt;=VLOOKUP(O32,เกณฑ์ความสูง!$A$5:$U$19,13,FALSE),"เตี้ย",IF(Q32&lt;=VLOOKUP(O32,เกณฑ์ความสูง!$A$5:$U$19,15,FALSE),"ค่อนข้างเตี้ย",IF(Q32&lt;=VLOOKUP(O32,เกณฑ์ความสูง!$A$5:$U$19,17,FALSE),"ส่วนสูงตามเกณฑ์",IF(Q32&lt;=VLOOKUP(O32,เกณฑ์ความสูง!$A$5:$U$19,19,FALSE),"ค่อนข้างสูง","สูง"))))))</f>
        <v/>
      </c>
      <c r="U32" s="83"/>
      <c r="V32" s="110" t="str">
        <f>IF($E32="","",IF(U32="","",DATEDIF(ข้อมูลนักเรียน!$N30,U32,"Y")))</f>
        <v/>
      </c>
      <c r="W32" s="111"/>
      <c r="X32" s="111"/>
      <c r="Y32" s="152" t="str">
        <f t="shared" si="2"/>
        <v/>
      </c>
      <c r="Z32" s="110" t="str">
        <f>IF($E32="","",IF($F32="ชาย",IF(Y32&lt;=VLOOKUP(V32,เกณฑ์ดัชนีมวลกาย!$A$5:$U$19,3,FALSE),"ผอมมาก",IF(Y32&lt;=VLOOKUP(V32,เกณฑ์ดัชนีมวลกาย!$A$5:$U$19,5,FALSE),"ผอม",IF(Y32&lt;=VLOOKUP(V32,เกณฑ์ดัชนีมวลกาย!$A$5:$U$19,7,FALSE),"สมส่วน",IF(Y32&lt;=VLOOKUP(V32,เกณฑ์ดัชนีมวลกาย!$A$5:$U$19,9,FALSE),"ท้วม","อ้วน")))),IF(Y32&lt;=VLOOKUP(V32,เกณฑ์ดัชนีมวลกาย!$A$5:$U$19,13,FALSE),"ผอมมาก",IF(Y32&lt;=VLOOKUP(V32,เกณฑ์ดัชนีมวลกาย!$A$5:$U$19,15,FALSE),"ผอม",IF(Y32&lt;=VLOOKUP(V32,เกณฑ์ดัชนีมวลกาย!$A$5:$U$19,17,FALSE),"สมส่วน",IF(Y32&lt;=VLOOKUP(V32,เกณฑ์ดัชนีมวลกาย!$A$5:$U$19,19,FALSE),"ท้วม","อ้วน"))))))</f>
        <v/>
      </c>
      <c r="AA32" s="110" t="str">
        <f>IF($E32="","",IF($F32="ชาย",IF(X32&lt;=VLOOKUP(V32,เกณฑ์ความสูง!$A$5:$U$19,3,FALSE),"เตี้ย",IF(X32&lt;=VLOOKUP(V32,เกณฑ์ความสูง!$A$5:$U$19,5,FALSE),"ค่อนข้างเตี้ย",IF(X32&lt;=VLOOKUP(V32,เกณฑ์ความสูง!$A$5:$U$19,7,FALSE),"ส่วนสูงตามเกณฑ์",IF(X32&lt;=VLOOKUP(V32,เกณฑ์ความสูง!$A$5:$U$19,9,FALSE),"ค่อนข้างสูง","สูง")))),IF(X32&lt;=VLOOKUP(V32,เกณฑ์ความสูง!$A$5:$U$19,13,FALSE),"เตี้ย",IF(X32&lt;=VLOOKUP(V32,เกณฑ์ความสูง!$A$5:$U$19,15,FALSE),"ค่อนข้างเตี้ย",IF(X32&lt;=VLOOKUP(V32,เกณฑ์ความสูง!$A$5:$U$19,17,FALSE),"ส่วนสูงตามเกณฑ์",IF(X32&lt;=VLOOKUP(V32,เกณฑ์ความสูง!$A$5:$U$19,19,FALSE),"ค่อนข้างสูง","สูง"))))))</f>
        <v/>
      </c>
      <c r="AB32" s="83"/>
      <c r="AC32" s="110" t="str">
        <f>IF($E32="","",IF(AB32="","",DATEDIF(ข้อมูลนักเรียน!$N30,AB32,"Y")))</f>
        <v/>
      </c>
      <c r="AD32" s="111"/>
      <c r="AE32" s="111"/>
      <c r="AF32" s="152" t="str">
        <f t="shared" si="3"/>
        <v/>
      </c>
      <c r="AG32" s="110" t="str">
        <f>IF($E32="","",IF($F32="ชาย",IF(AF32&lt;=VLOOKUP(AC32,เกณฑ์ดัชนีมวลกาย!$A$5:$U$19,3,FALSE),"ผอมมาก",IF(AF32&lt;=VLOOKUP(AC32,เกณฑ์ดัชนีมวลกาย!$A$5:$U$19,5,FALSE),"ผอม",IF(AF32&lt;=VLOOKUP(AC32,เกณฑ์ดัชนีมวลกาย!$A$5:$U$19,7,FALSE),"สมส่วน",IF(AF32&lt;=VLOOKUP(AC32,เกณฑ์ดัชนีมวลกาย!$A$5:$U$19,9,FALSE),"ท้วม","อ้วน")))),IF(AF32&lt;=VLOOKUP(AC32,เกณฑ์ดัชนีมวลกาย!$A$5:$U$19,13,FALSE),"ผอมมาก",IF(AF32&lt;=VLOOKUP(AC32,เกณฑ์ดัชนีมวลกาย!$A$5:$U$19,15,FALSE),"ผอม",IF(AF32&lt;=VLOOKUP(AC32,เกณฑ์ดัชนีมวลกาย!$A$5:$U$19,17,FALSE),"สมส่วน",IF(AF32&lt;=VLOOKUP(AC32,เกณฑ์ดัชนีมวลกาย!$A$5:$U$19,19,FALSE),"ท้วม","อ้วน"))))))</f>
        <v/>
      </c>
      <c r="AH32" s="110" t="str">
        <f>IF($E32="","",IF($F32="ชาย",IF(AE32&lt;=VLOOKUP(AC32,เกณฑ์ความสูง!$A$5:$U$19,3,FALSE),"เตี้ย",IF(AE32&lt;=VLOOKUP(AC32,เกณฑ์ความสูง!$A$5:$U$19,5,FALSE),"ค่อนข้างเตี้ย",IF(AE32&lt;=VLOOKUP(AC32,เกณฑ์ความสูง!$A$5:$U$19,7,FALSE),"ส่วนสูงตามเกณฑ์",IF(AE32&lt;=VLOOKUP(AC32,เกณฑ์ความสูง!$A$5:$U$19,9,FALSE),"ค่อนข้างสูง","สูง")))),IF(AE32&lt;=VLOOKUP(AC32,เกณฑ์ความสูง!$A$5:$U$19,13,FALSE),"เตี้ย",IF(AE32&lt;=VLOOKUP(AC32,เกณฑ์ความสูง!$A$5:$U$19,15,FALSE),"ค่อนข้างเตี้ย",IF(AE32&lt;=VLOOKUP(AC32,เกณฑ์ความสูง!$A$5:$U$19,17,FALSE),"ส่วนสูงตามเกณฑ์",IF(AE32&lt;=VLOOKUP(AC32,เกณฑ์ความสูง!$A$5:$U$19,19,FALSE),"ค่อนข้างสูง","สูง"))))))</f>
        <v/>
      </c>
    </row>
    <row r="33" spans="1:34" ht="19.8">
      <c r="A33" s="36"/>
      <c r="B33" s="36"/>
      <c r="C33" s="36"/>
      <c r="D33" s="107" t="str">
        <f>ข้อมูลนักเรียน!D31</f>
        <v/>
      </c>
      <c r="E33" s="108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F33" s="109" t="str">
        <f>IF(ข้อมูลนักเรียน!J31="","",ข้อมูลนักเรียน!J31)</f>
        <v/>
      </c>
      <c r="G33" s="83"/>
      <c r="H33" s="110" t="str">
        <f>IF($E33="","",IF(G33="","",DATEDIF(ข้อมูลนักเรียน!$N31,G33,"Y")))</f>
        <v/>
      </c>
      <c r="I33" s="111"/>
      <c r="J33" s="111"/>
      <c r="K33" s="152" t="str">
        <f t="shared" si="0"/>
        <v/>
      </c>
      <c r="L33" s="110" t="str">
        <f>IF($E33="","",IF($F33="ชาย",IF(K33&lt;=VLOOKUP(H33,เกณฑ์ดัชนีมวลกาย!$A$5:$U$19,3,FALSE),"ผอมมาก",IF(K33&lt;=VLOOKUP(H33,เกณฑ์ดัชนีมวลกาย!$A$5:$U$19,5,FALSE),"ผอม",IF(K33&lt;=VLOOKUP(H33,เกณฑ์ดัชนีมวลกาย!$A$5:$U$19,7,FALSE),"สมส่วน",IF(K33&lt;=VLOOKUP(H33,เกณฑ์ดัชนีมวลกาย!$A$5:$U$19,9,FALSE),"ท้วม","อ้วน")))),IF(K33&lt;=VLOOKUP(H33,เกณฑ์ดัชนีมวลกาย!$A$5:$U$19,13,FALSE),"ผอมมาก",IF(K33&lt;=VLOOKUP(H33,เกณฑ์ดัชนีมวลกาย!$A$5:$U$19,15,FALSE),"ผอม",IF(K33&lt;=VLOOKUP(H33,เกณฑ์ดัชนีมวลกาย!$A$5:$U$19,17,FALSE),"สมส่วน",IF(K33&lt;=VLOOKUP(H33,เกณฑ์ดัชนีมวลกาย!$A$5:$U$19,19,FALSE),"ท้วม","อ้วน"))))))</f>
        <v/>
      </c>
      <c r="M33" s="110" t="str">
        <f>IF($E33="","",IF($F33="ชาย",IF(J33&lt;=VLOOKUP(H33,เกณฑ์ความสูง!$A$5:$U$19,3,FALSE),"เตี้ย",IF(J33&lt;=VLOOKUP(H33,เกณฑ์ความสูง!$A$5:$U$19,5,FALSE),"ค่อนข้างเตี้ย",IF(J33&lt;=VLOOKUP(H33,เกณฑ์ความสูง!$A$5:$U$19,7,FALSE),"ส่วนสูงตามเกณฑ์",IF(J33&lt;=VLOOKUP(H33,เกณฑ์ความสูง!$A$5:$U$19,9,FALSE),"ค่อนข้างสูง","สูง")))),IF(J33&lt;=VLOOKUP(H33,เกณฑ์ความสูง!$A$5:$U$19,13,FALSE),"เตี้ย",IF(J33&lt;=VLOOKUP(H33,เกณฑ์ความสูง!$A$5:$U$19,15,FALSE),"ค่อนข้างเตี้ย",IF(J33&lt;=VLOOKUP(H33,เกณฑ์ความสูง!$A$5:$U$19,17,FALSE),"ส่วนสูงตามเกณฑ์",IF(J33&lt;=VLOOKUP(H33,เกณฑ์ความสูง!$A$5:$U$19,19,FALSE),"ค่อนข้างสูง","สูง"))))))</f>
        <v/>
      </c>
      <c r="N33" s="83"/>
      <c r="O33" s="110" t="str">
        <f>IF($E33="","",IF(N33="","",DATEDIF(ข้อมูลนักเรียน!$N31,N33,"Y")))</f>
        <v/>
      </c>
      <c r="P33" s="111"/>
      <c r="Q33" s="111"/>
      <c r="R33" s="152" t="str">
        <f t="shared" si="1"/>
        <v/>
      </c>
      <c r="S33" s="110" t="str">
        <f>IF($E33="","",IF($F33="ชาย",IF(R33&lt;=VLOOKUP(O33,เกณฑ์ดัชนีมวลกาย!$A$5:$U$19,3,FALSE),"ผอมมาก",IF(R33&lt;=VLOOKUP(O33,เกณฑ์ดัชนีมวลกาย!$A$5:$U$19,5,FALSE),"ผอม",IF(R33&lt;=VLOOKUP(O33,เกณฑ์ดัชนีมวลกาย!$A$5:$U$19,7,FALSE),"สมส่วน",IF(R33&lt;=VLOOKUP(O33,เกณฑ์ดัชนีมวลกาย!$A$5:$U$19,9,FALSE),"ท้วม","อ้วน")))),IF(R33&lt;=VLOOKUP(O33,เกณฑ์ดัชนีมวลกาย!$A$5:$U$19,13,FALSE),"ผอมมาก",IF(R33&lt;=VLOOKUP(O33,เกณฑ์ดัชนีมวลกาย!$A$5:$U$19,15,FALSE),"ผอม",IF(R33&lt;=VLOOKUP(O33,เกณฑ์ดัชนีมวลกาย!$A$5:$U$19,17,FALSE),"สมส่วน",IF(R33&lt;=VLOOKUP(O33,เกณฑ์ดัชนีมวลกาย!$A$5:$U$19,19,FALSE),"ท้วม","อ้วน"))))))</f>
        <v/>
      </c>
      <c r="T33" s="110" t="str">
        <f>IF($E33="","",IF($F33="ชาย",IF(Q33&lt;=VLOOKUP(O33,เกณฑ์ความสูง!$A$5:$U$19,3,FALSE),"เตี้ย",IF(Q33&lt;=VLOOKUP(O33,เกณฑ์ความสูง!$A$5:$U$19,5,FALSE),"ค่อนข้างเตี้ย",IF(Q33&lt;=VLOOKUP(O33,เกณฑ์ความสูง!$A$5:$U$19,7,FALSE),"ส่วนสูงตามเกณฑ์",IF(Q33&lt;=VLOOKUP(O33,เกณฑ์ความสูง!$A$5:$U$19,9,FALSE),"ค่อนข้างสูง","สูง")))),IF(Q33&lt;=VLOOKUP(O33,เกณฑ์ความสูง!$A$5:$U$19,13,FALSE),"เตี้ย",IF(Q33&lt;=VLOOKUP(O33,เกณฑ์ความสูง!$A$5:$U$19,15,FALSE),"ค่อนข้างเตี้ย",IF(Q33&lt;=VLOOKUP(O33,เกณฑ์ความสูง!$A$5:$U$19,17,FALSE),"ส่วนสูงตามเกณฑ์",IF(Q33&lt;=VLOOKUP(O33,เกณฑ์ความสูง!$A$5:$U$19,19,FALSE),"ค่อนข้างสูง","สูง"))))))</f>
        <v/>
      </c>
      <c r="U33" s="83"/>
      <c r="V33" s="110" t="str">
        <f>IF($E33="","",IF(U33="","",DATEDIF(ข้อมูลนักเรียน!$N31,U33,"Y")))</f>
        <v/>
      </c>
      <c r="W33" s="111"/>
      <c r="X33" s="111"/>
      <c r="Y33" s="152" t="str">
        <f t="shared" si="2"/>
        <v/>
      </c>
      <c r="Z33" s="110" t="str">
        <f>IF($E33="","",IF($F33="ชาย",IF(Y33&lt;=VLOOKUP(V33,เกณฑ์ดัชนีมวลกาย!$A$5:$U$19,3,FALSE),"ผอมมาก",IF(Y33&lt;=VLOOKUP(V33,เกณฑ์ดัชนีมวลกาย!$A$5:$U$19,5,FALSE),"ผอม",IF(Y33&lt;=VLOOKUP(V33,เกณฑ์ดัชนีมวลกาย!$A$5:$U$19,7,FALSE),"สมส่วน",IF(Y33&lt;=VLOOKUP(V33,เกณฑ์ดัชนีมวลกาย!$A$5:$U$19,9,FALSE),"ท้วม","อ้วน")))),IF(Y33&lt;=VLOOKUP(V33,เกณฑ์ดัชนีมวลกาย!$A$5:$U$19,13,FALSE),"ผอมมาก",IF(Y33&lt;=VLOOKUP(V33,เกณฑ์ดัชนีมวลกาย!$A$5:$U$19,15,FALSE),"ผอม",IF(Y33&lt;=VLOOKUP(V33,เกณฑ์ดัชนีมวลกาย!$A$5:$U$19,17,FALSE),"สมส่วน",IF(Y33&lt;=VLOOKUP(V33,เกณฑ์ดัชนีมวลกาย!$A$5:$U$19,19,FALSE),"ท้วม","อ้วน"))))))</f>
        <v/>
      </c>
      <c r="AA33" s="110" t="str">
        <f>IF($E33="","",IF($F33="ชาย",IF(X33&lt;=VLOOKUP(V33,เกณฑ์ความสูง!$A$5:$U$19,3,FALSE),"เตี้ย",IF(X33&lt;=VLOOKUP(V33,เกณฑ์ความสูง!$A$5:$U$19,5,FALSE),"ค่อนข้างเตี้ย",IF(X33&lt;=VLOOKUP(V33,เกณฑ์ความสูง!$A$5:$U$19,7,FALSE),"ส่วนสูงตามเกณฑ์",IF(X33&lt;=VLOOKUP(V33,เกณฑ์ความสูง!$A$5:$U$19,9,FALSE),"ค่อนข้างสูง","สูง")))),IF(X33&lt;=VLOOKUP(V33,เกณฑ์ความสูง!$A$5:$U$19,13,FALSE),"เตี้ย",IF(X33&lt;=VLOOKUP(V33,เกณฑ์ความสูง!$A$5:$U$19,15,FALSE),"ค่อนข้างเตี้ย",IF(X33&lt;=VLOOKUP(V33,เกณฑ์ความสูง!$A$5:$U$19,17,FALSE),"ส่วนสูงตามเกณฑ์",IF(X33&lt;=VLOOKUP(V33,เกณฑ์ความสูง!$A$5:$U$19,19,FALSE),"ค่อนข้างสูง","สูง"))))))</f>
        <v/>
      </c>
      <c r="AB33" s="83"/>
      <c r="AC33" s="110" t="str">
        <f>IF($E33="","",IF(AB33="","",DATEDIF(ข้อมูลนักเรียน!$N31,AB33,"Y")))</f>
        <v/>
      </c>
      <c r="AD33" s="111"/>
      <c r="AE33" s="111"/>
      <c r="AF33" s="152" t="str">
        <f t="shared" si="3"/>
        <v/>
      </c>
      <c r="AG33" s="110" t="str">
        <f>IF($E33="","",IF($F33="ชาย",IF(AF33&lt;=VLOOKUP(AC33,เกณฑ์ดัชนีมวลกาย!$A$5:$U$19,3,FALSE),"ผอมมาก",IF(AF33&lt;=VLOOKUP(AC33,เกณฑ์ดัชนีมวลกาย!$A$5:$U$19,5,FALSE),"ผอม",IF(AF33&lt;=VLOOKUP(AC33,เกณฑ์ดัชนีมวลกาย!$A$5:$U$19,7,FALSE),"สมส่วน",IF(AF33&lt;=VLOOKUP(AC33,เกณฑ์ดัชนีมวลกาย!$A$5:$U$19,9,FALSE),"ท้วม","อ้วน")))),IF(AF33&lt;=VLOOKUP(AC33,เกณฑ์ดัชนีมวลกาย!$A$5:$U$19,13,FALSE),"ผอมมาก",IF(AF33&lt;=VLOOKUP(AC33,เกณฑ์ดัชนีมวลกาย!$A$5:$U$19,15,FALSE),"ผอม",IF(AF33&lt;=VLOOKUP(AC33,เกณฑ์ดัชนีมวลกาย!$A$5:$U$19,17,FALSE),"สมส่วน",IF(AF33&lt;=VLOOKUP(AC33,เกณฑ์ดัชนีมวลกาย!$A$5:$U$19,19,FALSE),"ท้วม","อ้วน"))))))</f>
        <v/>
      </c>
      <c r="AH33" s="110" t="str">
        <f>IF($E33="","",IF($F33="ชาย",IF(AE33&lt;=VLOOKUP(AC33,เกณฑ์ความสูง!$A$5:$U$19,3,FALSE),"เตี้ย",IF(AE33&lt;=VLOOKUP(AC33,เกณฑ์ความสูง!$A$5:$U$19,5,FALSE),"ค่อนข้างเตี้ย",IF(AE33&lt;=VLOOKUP(AC33,เกณฑ์ความสูง!$A$5:$U$19,7,FALSE),"ส่วนสูงตามเกณฑ์",IF(AE33&lt;=VLOOKUP(AC33,เกณฑ์ความสูง!$A$5:$U$19,9,FALSE),"ค่อนข้างสูง","สูง")))),IF(AE33&lt;=VLOOKUP(AC33,เกณฑ์ความสูง!$A$5:$U$19,13,FALSE),"เตี้ย",IF(AE33&lt;=VLOOKUP(AC33,เกณฑ์ความสูง!$A$5:$U$19,15,FALSE),"ค่อนข้างเตี้ย",IF(AE33&lt;=VLOOKUP(AC33,เกณฑ์ความสูง!$A$5:$U$19,17,FALSE),"ส่วนสูงตามเกณฑ์",IF(AE33&lt;=VLOOKUP(AC33,เกณฑ์ความสูง!$A$5:$U$19,19,FALSE),"ค่อนข้างสูง","สูง"))))))</f>
        <v/>
      </c>
    </row>
    <row r="34" spans="1:34" ht="19.8">
      <c r="A34" s="36"/>
      <c r="B34" s="36"/>
      <c r="C34" s="36"/>
      <c r="D34" s="107" t="str">
        <f>ข้อมูลนักเรียน!D32</f>
        <v/>
      </c>
      <c r="E34" s="108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F34" s="109" t="str">
        <f>IF(ข้อมูลนักเรียน!J32="","",ข้อมูลนักเรียน!J32)</f>
        <v/>
      </c>
      <c r="G34" s="83"/>
      <c r="H34" s="110" t="str">
        <f>IF($E34="","",IF(G34="","",DATEDIF(ข้อมูลนักเรียน!$N32,G34,"Y")))</f>
        <v/>
      </c>
      <c r="I34" s="111"/>
      <c r="J34" s="111"/>
      <c r="K34" s="152" t="str">
        <f t="shared" si="0"/>
        <v/>
      </c>
      <c r="L34" s="110" t="str">
        <f>IF($E34="","",IF($F34="ชาย",IF(K34&lt;=VLOOKUP(H34,เกณฑ์ดัชนีมวลกาย!$A$5:$U$19,3,FALSE),"ผอมมาก",IF(K34&lt;=VLOOKUP(H34,เกณฑ์ดัชนีมวลกาย!$A$5:$U$19,5,FALSE),"ผอม",IF(K34&lt;=VLOOKUP(H34,เกณฑ์ดัชนีมวลกาย!$A$5:$U$19,7,FALSE),"สมส่วน",IF(K34&lt;=VLOOKUP(H34,เกณฑ์ดัชนีมวลกาย!$A$5:$U$19,9,FALSE),"ท้วม","อ้วน")))),IF(K34&lt;=VLOOKUP(H34,เกณฑ์ดัชนีมวลกาย!$A$5:$U$19,13,FALSE),"ผอมมาก",IF(K34&lt;=VLOOKUP(H34,เกณฑ์ดัชนีมวลกาย!$A$5:$U$19,15,FALSE),"ผอม",IF(K34&lt;=VLOOKUP(H34,เกณฑ์ดัชนีมวลกาย!$A$5:$U$19,17,FALSE),"สมส่วน",IF(K34&lt;=VLOOKUP(H34,เกณฑ์ดัชนีมวลกาย!$A$5:$U$19,19,FALSE),"ท้วม","อ้วน"))))))</f>
        <v/>
      </c>
      <c r="M34" s="110" t="str">
        <f>IF($E34="","",IF($F34="ชาย",IF(J34&lt;=VLOOKUP(H34,เกณฑ์ความสูง!$A$5:$U$19,3,FALSE),"เตี้ย",IF(J34&lt;=VLOOKUP(H34,เกณฑ์ความสูง!$A$5:$U$19,5,FALSE),"ค่อนข้างเตี้ย",IF(J34&lt;=VLOOKUP(H34,เกณฑ์ความสูง!$A$5:$U$19,7,FALSE),"ส่วนสูงตามเกณฑ์",IF(J34&lt;=VLOOKUP(H34,เกณฑ์ความสูง!$A$5:$U$19,9,FALSE),"ค่อนข้างสูง","สูง")))),IF(J34&lt;=VLOOKUP(H34,เกณฑ์ความสูง!$A$5:$U$19,13,FALSE),"เตี้ย",IF(J34&lt;=VLOOKUP(H34,เกณฑ์ความสูง!$A$5:$U$19,15,FALSE),"ค่อนข้างเตี้ย",IF(J34&lt;=VLOOKUP(H34,เกณฑ์ความสูง!$A$5:$U$19,17,FALSE),"ส่วนสูงตามเกณฑ์",IF(J34&lt;=VLOOKUP(H34,เกณฑ์ความสูง!$A$5:$U$19,19,FALSE),"ค่อนข้างสูง","สูง"))))))</f>
        <v/>
      </c>
      <c r="N34" s="83"/>
      <c r="O34" s="110" t="str">
        <f>IF($E34="","",IF(N34="","",DATEDIF(ข้อมูลนักเรียน!$N32,N34,"Y")))</f>
        <v/>
      </c>
      <c r="P34" s="111"/>
      <c r="Q34" s="111"/>
      <c r="R34" s="152" t="str">
        <f t="shared" si="1"/>
        <v/>
      </c>
      <c r="S34" s="110" t="str">
        <f>IF($E34="","",IF($F34="ชาย",IF(R34&lt;=VLOOKUP(O34,เกณฑ์ดัชนีมวลกาย!$A$5:$U$19,3,FALSE),"ผอมมาก",IF(R34&lt;=VLOOKUP(O34,เกณฑ์ดัชนีมวลกาย!$A$5:$U$19,5,FALSE),"ผอม",IF(R34&lt;=VLOOKUP(O34,เกณฑ์ดัชนีมวลกาย!$A$5:$U$19,7,FALSE),"สมส่วน",IF(R34&lt;=VLOOKUP(O34,เกณฑ์ดัชนีมวลกาย!$A$5:$U$19,9,FALSE),"ท้วม","อ้วน")))),IF(R34&lt;=VLOOKUP(O34,เกณฑ์ดัชนีมวลกาย!$A$5:$U$19,13,FALSE),"ผอมมาก",IF(R34&lt;=VLOOKUP(O34,เกณฑ์ดัชนีมวลกาย!$A$5:$U$19,15,FALSE),"ผอม",IF(R34&lt;=VLOOKUP(O34,เกณฑ์ดัชนีมวลกาย!$A$5:$U$19,17,FALSE),"สมส่วน",IF(R34&lt;=VLOOKUP(O34,เกณฑ์ดัชนีมวลกาย!$A$5:$U$19,19,FALSE),"ท้วม","อ้วน"))))))</f>
        <v/>
      </c>
      <c r="T34" s="110" t="str">
        <f>IF($E34="","",IF($F34="ชาย",IF(Q34&lt;=VLOOKUP(O34,เกณฑ์ความสูง!$A$5:$U$19,3,FALSE),"เตี้ย",IF(Q34&lt;=VLOOKUP(O34,เกณฑ์ความสูง!$A$5:$U$19,5,FALSE),"ค่อนข้างเตี้ย",IF(Q34&lt;=VLOOKUP(O34,เกณฑ์ความสูง!$A$5:$U$19,7,FALSE),"ส่วนสูงตามเกณฑ์",IF(Q34&lt;=VLOOKUP(O34,เกณฑ์ความสูง!$A$5:$U$19,9,FALSE),"ค่อนข้างสูง","สูง")))),IF(Q34&lt;=VLOOKUP(O34,เกณฑ์ความสูง!$A$5:$U$19,13,FALSE),"เตี้ย",IF(Q34&lt;=VLOOKUP(O34,เกณฑ์ความสูง!$A$5:$U$19,15,FALSE),"ค่อนข้างเตี้ย",IF(Q34&lt;=VLOOKUP(O34,เกณฑ์ความสูง!$A$5:$U$19,17,FALSE),"ส่วนสูงตามเกณฑ์",IF(Q34&lt;=VLOOKUP(O34,เกณฑ์ความสูง!$A$5:$U$19,19,FALSE),"ค่อนข้างสูง","สูง"))))))</f>
        <v/>
      </c>
      <c r="U34" s="83"/>
      <c r="V34" s="110" t="str">
        <f>IF($E34="","",IF(U34="","",DATEDIF(ข้อมูลนักเรียน!$N32,U34,"Y")))</f>
        <v/>
      </c>
      <c r="W34" s="111"/>
      <c r="X34" s="111"/>
      <c r="Y34" s="152" t="str">
        <f t="shared" si="2"/>
        <v/>
      </c>
      <c r="Z34" s="110" t="str">
        <f>IF($E34="","",IF($F34="ชาย",IF(Y34&lt;=VLOOKUP(V34,เกณฑ์ดัชนีมวลกาย!$A$5:$U$19,3,FALSE),"ผอมมาก",IF(Y34&lt;=VLOOKUP(V34,เกณฑ์ดัชนีมวลกาย!$A$5:$U$19,5,FALSE),"ผอม",IF(Y34&lt;=VLOOKUP(V34,เกณฑ์ดัชนีมวลกาย!$A$5:$U$19,7,FALSE),"สมส่วน",IF(Y34&lt;=VLOOKUP(V34,เกณฑ์ดัชนีมวลกาย!$A$5:$U$19,9,FALSE),"ท้วม","อ้วน")))),IF(Y34&lt;=VLOOKUP(V34,เกณฑ์ดัชนีมวลกาย!$A$5:$U$19,13,FALSE),"ผอมมาก",IF(Y34&lt;=VLOOKUP(V34,เกณฑ์ดัชนีมวลกาย!$A$5:$U$19,15,FALSE),"ผอม",IF(Y34&lt;=VLOOKUP(V34,เกณฑ์ดัชนีมวลกาย!$A$5:$U$19,17,FALSE),"สมส่วน",IF(Y34&lt;=VLOOKUP(V34,เกณฑ์ดัชนีมวลกาย!$A$5:$U$19,19,FALSE),"ท้วม","อ้วน"))))))</f>
        <v/>
      </c>
      <c r="AA34" s="110" t="str">
        <f>IF($E34="","",IF($F34="ชาย",IF(X34&lt;=VLOOKUP(V34,เกณฑ์ความสูง!$A$5:$U$19,3,FALSE),"เตี้ย",IF(X34&lt;=VLOOKUP(V34,เกณฑ์ความสูง!$A$5:$U$19,5,FALSE),"ค่อนข้างเตี้ย",IF(X34&lt;=VLOOKUP(V34,เกณฑ์ความสูง!$A$5:$U$19,7,FALSE),"ส่วนสูงตามเกณฑ์",IF(X34&lt;=VLOOKUP(V34,เกณฑ์ความสูง!$A$5:$U$19,9,FALSE),"ค่อนข้างสูง","สูง")))),IF(X34&lt;=VLOOKUP(V34,เกณฑ์ความสูง!$A$5:$U$19,13,FALSE),"เตี้ย",IF(X34&lt;=VLOOKUP(V34,เกณฑ์ความสูง!$A$5:$U$19,15,FALSE),"ค่อนข้างเตี้ย",IF(X34&lt;=VLOOKUP(V34,เกณฑ์ความสูง!$A$5:$U$19,17,FALSE),"ส่วนสูงตามเกณฑ์",IF(X34&lt;=VLOOKUP(V34,เกณฑ์ความสูง!$A$5:$U$19,19,FALSE),"ค่อนข้างสูง","สูง"))))))</f>
        <v/>
      </c>
      <c r="AB34" s="83"/>
      <c r="AC34" s="110" t="str">
        <f>IF($E34="","",IF(AB34="","",DATEDIF(ข้อมูลนักเรียน!$N32,AB34,"Y")))</f>
        <v/>
      </c>
      <c r="AD34" s="111"/>
      <c r="AE34" s="111"/>
      <c r="AF34" s="152" t="str">
        <f t="shared" si="3"/>
        <v/>
      </c>
      <c r="AG34" s="110" t="str">
        <f>IF($E34="","",IF($F34="ชาย",IF(AF34&lt;=VLOOKUP(AC34,เกณฑ์ดัชนีมวลกาย!$A$5:$U$19,3,FALSE),"ผอมมาก",IF(AF34&lt;=VLOOKUP(AC34,เกณฑ์ดัชนีมวลกาย!$A$5:$U$19,5,FALSE),"ผอม",IF(AF34&lt;=VLOOKUP(AC34,เกณฑ์ดัชนีมวลกาย!$A$5:$U$19,7,FALSE),"สมส่วน",IF(AF34&lt;=VLOOKUP(AC34,เกณฑ์ดัชนีมวลกาย!$A$5:$U$19,9,FALSE),"ท้วม","อ้วน")))),IF(AF34&lt;=VLOOKUP(AC34,เกณฑ์ดัชนีมวลกาย!$A$5:$U$19,13,FALSE),"ผอมมาก",IF(AF34&lt;=VLOOKUP(AC34,เกณฑ์ดัชนีมวลกาย!$A$5:$U$19,15,FALSE),"ผอม",IF(AF34&lt;=VLOOKUP(AC34,เกณฑ์ดัชนีมวลกาย!$A$5:$U$19,17,FALSE),"สมส่วน",IF(AF34&lt;=VLOOKUP(AC34,เกณฑ์ดัชนีมวลกาย!$A$5:$U$19,19,FALSE),"ท้วม","อ้วน"))))))</f>
        <v/>
      </c>
      <c r="AH34" s="110" t="str">
        <f>IF($E34="","",IF($F34="ชาย",IF(AE34&lt;=VLOOKUP(AC34,เกณฑ์ความสูง!$A$5:$U$19,3,FALSE),"เตี้ย",IF(AE34&lt;=VLOOKUP(AC34,เกณฑ์ความสูง!$A$5:$U$19,5,FALSE),"ค่อนข้างเตี้ย",IF(AE34&lt;=VLOOKUP(AC34,เกณฑ์ความสูง!$A$5:$U$19,7,FALSE),"ส่วนสูงตามเกณฑ์",IF(AE34&lt;=VLOOKUP(AC34,เกณฑ์ความสูง!$A$5:$U$19,9,FALSE),"ค่อนข้างสูง","สูง")))),IF(AE34&lt;=VLOOKUP(AC34,เกณฑ์ความสูง!$A$5:$U$19,13,FALSE),"เตี้ย",IF(AE34&lt;=VLOOKUP(AC34,เกณฑ์ความสูง!$A$5:$U$19,15,FALSE),"ค่อนข้างเตี้ย",IF(AE34&lt;=VLOOKUP(AC34,เกณฑ์ความสูง!$A$5:$U$19,17,FALSE),"ส่วนสูงตามเกณฑ์",IF(AE34&lt;=VLOOKUP(AC34,เกณฑ์ความสูง!$A$5:$U$19,19,FALSE),"ค่อนข้างสูง","สูง"))))))</f>
        <v/>
      </c>
    </row>
    <row r="35" spans="1:34" ht="19.8">
      <c r="A35" s="36"/>
      <c r="B35" s="36"/>
      <c r="C35" s="36"/>
      <c r="D35" s="107" t="str">
        <f>ข้อมูลนักเรียน!D33</f>
        <v/>
      </c>
      <c r="E35" s="108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F35" s="109" t="str">
        <f>IF(ข้อมูลนักเรียน!J33="","",ข้อมูลนักเรียน!J33)</f>
        <v/>
      </c>
      <c r="G35" s="83"/>
      <c r="H35" s="110" t="str">
        <f>IF($E35="","",IF(G35="","",DATEDIF(ข้อมูลนักเรียน!$N33,G35,"Y")))</f>
        <v/>
      </c>
      <c r="I35" s="111"/>
      <c r="J35" s="111"/>
      <c r="K35" s="152" t="str">
        <f t="shared" si="0"/>
        <v/>
      </c>
      <c r="L35" s="110" t="str">
        <f>IF($E35="","",IF($F35="ชาย",IF(K35&lt;=VLOOKUP(H35,เกณฑ์ดัชนีมวลกาย!$A$5:$U$19,3,FALSE),"ผอมมาก",IF(K35&lt;=VLOOKUP(H35,เกณฑ์ดัชนีมวลกาย!$A$5:$U$19,5,FALSE),"ผอม",IF(K35&lt;=VLOOKUP(H35,เกณฑ์ดัชนีมวลกาย!$A$5:$U$19,7,FALSE),"สมส่วน",IF(K35&lt;=VLOOKUP(H35,เกณฑ์ดัชนีมวลกาย!$A$5:$U$19,9,FALSE),"ท้วม","อ้วน")))),IF(K35&lt;=VLOOKUP(H35,เกณฑ์ดัชนีมวลกาย!$A$5:$U$19,13,FALSE),"ผอมมาก",IF(K35&lt;=VLOOKUP(H35,เกณฑ์ดัชนีมวลกาย!$A$5:$U$19,15,FALSE),"ผอม",IF(K35&lt;=VLOOKUP(H35,เกณฑ์ดัชนีมวลกาย!$A$5:$U$19,17,FALSE),"สมส่วน",IF(K35&lt;=VLOOKUP(H35,เกณฑ์ดัชนีมวลกาย!$A$5:$U$19,19,FALSE),"ท้วม","อ้วน"))))))</f>
        <v/>
      </c>
      <c r="M35" s="110" t="str">
        <f>IF($E35="","",IF($F35="ชาย",IF(J35&lt;=VLOOKUP(H35,เกณฑ์ความสูง!$A$5:$U$19,3,FALSE),"เตี้ย",IF(J35&lt;=VLOOKUP(H35,เกณฑ์ความสูง!$A$5:$U$19,5,FALSE),"ค่อนข้างเตี้ย",IF(J35&lt;=VLOOKUP(H35,เกณฑ์ความสูง!$A$5:$U$19,7,FALSE),"ส่วนสูงตามเกณฑ์",IF(J35&lt;=VLOOKUP(H35,เกณฑ์ความสูง!$A$5:$U$19,9,FALSE),"ค่อนข้างสูง","สูง")))),IF(J35&lt;=VLOOKUP(H35,เกณฑ์ความสูง!$A$5:$U$19,13,FALSE),"เตี้ย",IF(J35&lt;=VLOOKUP(H35,เกณฑ์ความสูง!$A$5:$U$19,15,FALSE),"ค่อนข้างเตี้ย",IF(J35&lt;=VLOOKUP(H35,เกณฑ์ความสูง!$A$5:$U$19,17,FALSE),"ส่วนสูงตามเกณฑ์",IF(J35&lt;=VLOOKUP(H35,เกณฑ์ความสูง!$A$5:$U$19,19,FALSE),"ค่อนข้างสูง","สูง"))))))</f>
        <v/>
      </c>
      <c r="N35" s="83"/>
      <c r="O35" s="110" t="str">
        <f>IF($E35="","",IF(N35="","",DATEDIF(ข้อมูลนักเรียน!$N33,N35,"Y")))</f>
        <v/>
      </c>
      <c r="P35" s="111"/>
      <c r="Q35" s="111"/>
      <c r="R35" s="152" t="str">
        <f t="shared" si="1"/>
        <v/>
      </c>
      <c r="S35" s="110" t="str">
        <f>IF($E35="","",IF($F35="ชาย",IF(R35&lt;=VLOOKUP(O35,เกณฑ์ดัชนีมวลกาย!$A$5:$U$19,3,FALSE),"ผอมมาก",IF(R35&lt;=VLOOKUP(O35,เกณฑ์ดัชนีมวลกาย!$A$5:$U$19,5,FALSE),"ผอม",IF(R35&lt;=VLOOKUP(O35,เกณฑ์ดัชนีมวลกาย!$A$5:$U$19,7,FALSE),"สมส่วน",IF(R35&lt;=VLOOKUP(O35,เกณฑ์ดัชนีมวลกาย!$A$5:$U$19,9,FALSE),"ท้วม","อ้วน")))),IF(R35&lt;=VLOOKUP(O35,เกณฑ์ดัชนีมวลกาย!$A$5:$U$19,13,FALSE),"ผอมมาก",IF(R35&lt;=VLOOKUP(O35,เกณฑ์ดัชนีมวลกาย!$A$5:$U$19,15,FALSE),"ผอม",IF(R35&lt;=VLOOKUP(O35,เกณฑ์ดัชนีมวลกาย!$A$5:$U$19,17,FALSE),"สมส่วน",IF(R35&lt;=VLOOKUP(O35,เกณฑ์ดัชนีมวลกาย!$A$5:$U$19,19,FALSE),"ท้วม","อ้วน"))))))</f>
        <v/>
      </c>
      <c r="T35" s="110" t="str">
        <f>IF($E35="","",IF($F35="ชาย",IF(Q35&lt;=VLOOKUP(O35,เกณฑ์ความสูง!$A$5:$U$19,3,FALSE),"เตี้ย",IF(Q35&lt;=VLOOKUP(O35,เกณฑ์ความสูง!$A$5:$U$19,5,FALSE),"ค่อนข้างเตี้ย",IF(Q35&lt;=VLOOKUP(O35,เกณฑ์ความสูง!$A$5:$U$19,7,FALSE),"ส่วนสูงตามเกณฑ์",IF(Q35&lt;=VLOOKUP(O35,เกณฑ์ความสูง!$A$5:$U$19,9,FALSE),"ค่อนข้างสูง","สูง")))),IF(Q35&lt;=VLOOKUP(O35,เกณฑ์ความสูง!$A$5:$U$19,13,FALSE),"เตี้ย",IF(Q35&lt;=VLOOKUP(O35,เกณฑ์ความสูง!$A$5:$U$19,15,FALSE),"ค่อนข้างเตี้ย",IF(Q35&lt;=VLOOKUP(O35,เกณฑ์ความสูง!$A$5:$U$19,17,FALSE),"ส่วนสูงตามเกณฑ์",IF(Q35&lt;=VLOOKUP(O35,เกณฑ์ความสูง!$A$5:$U$19,19,FALSE),"ค่อนข้างสูง","สูง"))))))</f>
        <v/>
      </c>
      <c r="U35" s="83"/>
      <c r="V35" s="110" t="str">
        <f>IF($E35="","",IF(U35="","",DATEDIF(ข้อมูลนักเรียน!$N33,U35,"Y")))</f>
        <v/>
      </c>
      <c r="W35" s="111"/>
      <c r="X35" s="111"/>
      <c r="Y35" s="152" t="str">
        <f t="shared" si="2"/>
        <v/>
      </c>
      <c r="Z35" s="110" t="str">
        <f>IF($E35="","",IF($F35="ชาย",IF(Y35&lt;=VLOOKUP(V35,เกณฑ์ดัชนีมวลกาย!$A$5:$U$19,3,FALSE),"ผอมมาก",IF(Y35&lt;=VLOOKUP(V35,เกณฑ์ดัชนีมวลกาย!$A$5:$U$19,5,FALSE),"ผอม",IF(Y35&lt;=VLOOKUP(V35,เกณฑ์ดัชนีมวลกาย!$A$5:$U$19,7,FALSE),"สมส่วน",IF(Y35&lt;=VLOOKUP(V35,เกณฑ์ดัชนีมวลกาย!$A$5:$U$19,9,FALSE),"ท้วม","อ้วน")))),IF(Y35&lt;=VLOOKUP(V35,เกณฑ์ดัชนีมวลกาย!$A$5:$U$19,13,FALSE),"ผอมมาก",IF(Y35&lt;=VLOOKUP(V35,เกณฑ์ดัชนีมวลกาย!$A$5:$U$19,15,FALSE),"ผอม",IF(Y35&lt;=VLOOKUP(V35,เกณฑ์ดัชนีมวลกาย!$A$5:$U$19,17,FALSE),"สมส่วน",IF(Y35&lt;=VLOOKUP(V35,เกณฑ์ดัชนีมวลกาย!$A$5:$U$19,19,FALSE),"ท้วม","อ้วน"))))))</f>
        <v/>
      </c>
      <c r="AA35" s="110" t="str">
        <f>IF($E35="","",IF($F35="ชาย",IF(X35&lt;=VLOOKUP(V35,เกณฑ์ความสูง!$A$5:$U$19,3,FALSE),"เตี้ย",IF(X35&lt;=VLOOKUP(V35,เกณฑ์ความสูง!$A$5:$U$19,5,FALSE),"ค่อนข้างเตี้ย",IF(X35&lt;=VLOOKUP(V35,เกณฑ์ความสูง!$A$5:$U$19,7,FALSE),"ส่วนสูงตามเกณฑ์",IF(X35&lt;=VLOOKUP(V35,เกณฑ์ความสูง!$A$5:$U$19,9,FALSE),"ค่อนข้างสูง","สูง")))),IF(X35&lt;=VLOOKUP(V35,เกณฑ์ความสูง!$A$5:$U$19,13,FALSE),"เตี้ย",IF(X35&lt;=VLOOKUP(V35,เกณฑ์ความสูง!$A$5:$U$19,15,FALSE),"ค่อนข้างเตี้ย",IF(X35&lt;=VLOOKUP(V35,เกณฑ์ความสูง!$A$5:$U$19,17,FALSE),"ส่วนสูงตามเกณฑ์",IF(X35&lt;=VLOOKUP(V35,เกณฑ์ความสูง!$A$5:$U$19,19,FALSE),"ค่อนข้างสูง","สูง"))))))</f>
        <v/>
      </c>
      <c r="AB35" s="83"/>
      <c r="AC35" s="110" t="str">
        <f>IF($E35="","",IF(AB35="","",DATEDIF(ข้อมูลนักเรียน!$N33,AB35,"Y")))</f>
        <v/>
      </c>
      <c r="AD35" s="111"/>
      <c r="AE35" s="111"/>
      <c r="AF35" s="152" t="str">
        <f t="shared" si="3"/>
        <v/>
      </c>
      <c r="AG35" s="110" t="str">
        <f>IF($E35="","",IF($F35="ชาย",IF(AF35&lt;=VLOOKUP(AC35,เกณฑ์ดัชนีมวลกาย!$A$5:$U$19,3,FALSE),"ผอมมาก",IF(AF35&lt;=VLOOKUP(AC35,เกณฑ์ดัชนีมวลกาย!$A$5:$U$19,5,FALSE),"ผอม",IF(AF35&lt;=VLOOKUP(AC35,เกณฑ์ดัชนีมวลกาย!$A$5:$U$19,7,FALSE),"สมส่วน",IF(AF35&lt;=VLOOKUP(AC35,เกณฑ์ดัชนีมวลกาย!$A$5:$U$19,9,FALSE),"ท้วม","อ้วน")))),IF(AF35&lt;=VLOOKUP(AC35,เกณฑ์ดัชนีมวลกาย!$A$5:$U$19,13,FALSE),"ผอมมาก",IF(AF35&lt;=VLOOKUP(AC35,เกณฑ์ดัชนีมวลกาย!$A$5:$U$19,15,FALSE),"ผอม",IF(AF35&lt;=VLOOKUP(AC35,เกณฑ์ดัชนีมวลกาย!$A$5:$U$19,17,FALSE),"สมส่วน",IF(AF35&lt;=VLOOKUP(AC35,เกณฑ์ดัชนีมวลกาย!$A$5:$U$19,19,FALSE),"ท้วม","อ้วน"))))))</f>
        <v/>
      </c>
      <c r="AH35" s="110" t="str">
        <f>IF($E35="","",IF($F35="ชาย",IF(AE35&lt;=VLOOKUP(AC35,เกณฑ์ความสูง!$A$5:$U$19,3,FALSE),"เตี้ย",IF(AE35&lt;=VLOOKUP(AC35,เกณฑ์ความสูง!$A$5:$U$19,5,FALSE),"ค่อนข้างเตี้ย",IF(AE35&lt;=VLOOKUP(AC35,เกณฑ์ความสูง!$A$5:$U$19,7,FALSE),"ส่วนสูงตามเกณฑ์",IF(AE35&lt;=VLOOKUP(AC35,เกณฑ์ความสูง!$A$5:$U$19,9,FALSE),"ค่อนข้างสูง","สูง")))),IF(AE35&lt;=VLOOKUP(AC35,เกณฑ์ความสูง!$A$5:$U$19,13,FALSE),"เตี้ย",IF(AE35&lt;=VLOOKUP(AC35,เกณฑ์ความสูง!$A$5:$U$19,15,FALSE),"ค่อนข้างเตี้ย",IF(AE35&lt;=VLOOKUP(AC35,เกณฑ์ความสูง!$A$5:$U$19,17,FALSE),"ส่วนสูงตามเกณฑ์",IF(AE35&lt;=VLOOKUP(AC35,เกณฑ์ความสูง!$A$5:$U$19,19,FALSE),"ค่อนข้างสูง","สูง"))))))</f>
        <v/>
      </c>
    </row>
    <row r="36" spans="1:34" ht="19.8">
      <c r="A36" s="36"/>
      <c r="B36" s="36"/>
      <c r="C36" s="36"/>
      <c r="D36" s="107" t="str">
        <f>ข้อมูลนักเรียน!D34</f>
        <v/>
      </c>
      <c r="E36" s="108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F36" s="109" t="str">
        <f>IF(ข้อมูลนักเรียน!J34="","",ข้อมูลนักเรียน!J34)</f>
        <v/>
      </c>
      <c r="G36" s="83"/>
      <c r="H36" s="110" t="str">
        <f>IF($E36="","",IF(G36="","",DATEDIF(ข้อมูลนักเรียน!$N34,G36,"Y")))</f>
        <v/>
      </c>
      <c r="I36" s="111"/>
      <c r="J36" s="111"/>
      <c r="K36" s="152" t="str">
        <f t="shared" si="0"/>
        <v/>
      </c>
      <c r="L36" s="110" t="str">
        <f>IF($E36="","",IF($F36="ชาย",IF(K36&lt;=VLOOKUP(H36,เกณฑ์ดัชนีมวลกาย!$A$5:$U$19,3,FALSE),"ผอมมาก",IF(K36&lt;=VLOOKUP(H36,เกณฑ์ดัชนีมวลกาย!$A$5:$U$19,5,FALSE),"ผอม",IF(K36&lt;=VLOOKUP(H36,เกณฑ์ดัชนีมวลกาย!$A$5:$U$19,7,FALSE),"สมส่วน",IF(K36&lt;=VLOOKUP(H36,เกณฑ์ดัชนีมวลกาย!$A$5:$U$19,9,FALSE),"ท้วม","อ้วน")))),IF(K36&lt;=VLOOKUP(H36,เกณฑ์ดัชนีมวลกาย!$A$5:$U$19,13,FALSE),"ผอมมาก",IF(K36&lt;=VLOOKUP(H36,เกณฑ์ดัชนีมวลกาย!$A$5:$U$19,15,FALSE),"ผอม",IF(K36&lt;=VLOOKUP(H36,เกณฑ์ดัชนีมวลกาย!$A$5:$U$19,17,FALSE),"สมส่วน",IF(K36&lt;=VLOOKUP(H36,เกณฑ์ดัชนีมวลกาย!$A$5:$U$19,19,FALSE),"ท้วม","อ้วน"))))))</f>
        <v/>
      </c>
      <c r="M36" s="110" t="str">
        <f>IF($E36="","",IF($F36="ชาย",IF(J36&lt;=VLOOKUP(H36,เกณฑ์ความสูง!$A$5:$U$19,3,FALSE),"เตี้ย",IF(J36&lt;=VLOOKUP(H36,เกณฑ์ความสูง!$A$5:$U$19,5,FALSE),"ค่อนข้างเตี้ย",IF(J36&lt;=VLOOKUP(H36,เกณฑ์ความสูง!$A$5:$U$19,7,FALSE),"ส่วนสูงตามเกณฑ์",IF(J36&lt;=VLOOKUP(H36,เกณฑ์ความสูง!$A$5:$U$19,9,FALSE),"ค่อนข้างสูง","สูง")))),IF(J36&lt;=VLOOKUP(H36,เกณฑ์ความสูง!$A$5:$U$19,13,FALSE),"เตี้ย",IF(J36&lt;=VLOOKUP(H36,เกณฑ์ความสูง!$A$5:$U$19,15,FALSE),"ค่อนข้างเตี้ย",IF(J36&lt;=VLOOKUP(H36,เกณฑ์ความสูง!$A$5:$U$19,17,FALSE),"ส่วนสูงตามเกณฑ์",IF(J36&lt;=VLOOKUP(H36,เกณฑ์ความสูง!$A$5:$U$19,19,FALSE),"ค่อนข้างสูง","สูง"))))))</f>
        <v/>
      </c>
      <c r="N36" s="83"/>
      <c r="O36" s="110" t="str">
        <f>IF($E36="","",IF(N36="","",DATEDIF(ข้อมูลนักเรียน!$N34,N36,"Y")))</f>
        <v/>
      </c>
      <c r="P36" s="111"/>
      <c r="Q36" s="111"/>
      <c r="R36" s="152" t="str">
        <f t="shared" si="1"/>
        <v/>
      </c>
      <c r="S36" s="110" t="str">
        <f>IF($E36="","",IF($F36="ชาย",IF(R36&lt;=VLOOKUP(O36,เกณฑ์ดัชนีมวลกาย!$A$5:$U$19,3,FALSE),"ผอมมาก",IF(R36&lt;=VLOOKUP(O36,เกณฑ์ดัชนีมวลกาย!$A$5:$U$19,5,FALSE),"ผอม",IF(R36&lt;=VLOOKUP(O36,เกณฑ์ดัชนีมวลกาย!$A$5:$U$19,7,FALSE),"สมส่วน",IF(R36&lt;=VLOOKUP(O36,เกณฑ์ดัชนีมวลกาย!$A$5:$U$19,9,FALSE),"ท้วม","อ้วน")))),IF(R36&lt;=VLOOKUP(O36,เกณฑ์ดัชนีมวลกาย!$A$5:$U$19,13,FALSE),"ผอมมาก",IF(R36&lt;=VLOOKUP(O36,เกณฑ์ดัชนีมวลกาย!$A$5:$U$19,15,FALSE),"ผอม",IF(R36&lt;=VLOOKUP(O36,เกณฑ์ดัชนีมวลกาย!$A$5:$U$19,17,FALSE),"สมส่วน",IF(R36&lt;=VLOOKUP(O36,เกณฑ์ดัชนีมวลกาย!$A$5:$U$19,19,FALSE),"ท้วม","อ้วน"))))))</f>
        <v/>
      </c>
      <c r="T36" s="110" t="str">
        <f>IF($E36="","",IF($F36="ชาย",IF(Q36&lt;=VLOOKUP(O36,เกณฑ์ความสูง!$A$5:$U$19,3,FALSE),"เตี้ย",IF(Q36&lt;=VLOOKUP(O36,เกณฑ์ความสูง!$A$5:$U$19,5,FALSE),"ค่อนข้างเตี้ย",IF(Q36&lt;=VLOOKUP(O36,เกณฑ์ความสูง!$A$5:$U$19,7,FALSE),"ส่วนสูงตามเกณฑ์",IF(Q36&lt;=VLOOKUP(O36,เกณฑ์ความสูง!$A$5:$U$19,9,FALSE),"ค่อนข้างสูง","สูง")))),IF(Q36&lt;=VLOOKUP(O36,เกณฑ์ความสูง!$A$5:$U$19,13,FALSE),"เตี้ย",IF(Q36&lt;=VLOOKUP(O36,เกณฑ์ความสูง!$A$5:$U$19,15,FALSE),"ค่อนข้างเตี้ย",IF(Q36&lt;=VLOOKUP(O36,เกณฑ์ความสูง!$A$5:$U$19,17,FALSE),"ส่วนสูงตามเกณฑ์",IF(Q36&lt;=VLOOKUP(O36,เกณฑ์ความสูง!$A$5:$U$19,19,FALSE),"ค่อนข้างสูง","สูง"))))))</f>
        <v/>
      </c>
      <c r="U36" s="83"/>
      <c r="V36" s="110" t="str">
        <f>IF($E36="","",IF(U36="","",DATEDIF(ข้อมูลนักเรียน!$N34,U36,"Y")))</f>
        <v/>
      </c>
      <c r="W36" s="111"/>
      <c r="X36" s="111"/>
      <c r="Y36" s="152" t="str">
        <f t="shared" si="2"/>
        <v/>
      </c>
      <c r="Z36" s="110" t="str">
        <f>IF($E36="","",IF($F36="ชาย",IF(Y36&lt;=VLOOKUP(V36,เกณฑ์ดัชนีมวลกาย!$A$5:$U$19,3,FALSE),"ผอมมาก",IF(Y36&lt;=VLOOKUP(V36,เกณฑ์ดัชนีมวลกาย!$A$5:$U$19,5,FALSE),"ผอม",IF(Y36&lt;=VLOOKUP(V36,เกณฑ์ดัชนีมวลกาย!$A$5:$U$19,7,FALSE),"สมส่วน",IF(Y36&lt;=VLOOKUP(V36,เกณฑ์ดัชนีมวลกาย!$A$5:$U$19,9,FALSE),"ท้วม","อ้วน")))),IF(Y36&lt;=VLOOKUP(V36,เกณฑ์ดัชนีมวลกาย!$A$5:$U$19,13,FALSE),"ผอมมาก",IF(Y36&lt;=VLOOKUP(V36,เกณฑ์ดัชนีมวลกาย!$A$5:$U$19,15,FALSE),"ผอม",IF(Y36&lt;=VLOOKUP(V36,เกณฑ์ดัชนีมวลกาย!$A$5:$U$19,17,FALSE),"สมส่วน",IF(Y36&lt;=VLOOKUP(V36,เกณฑ์ดัชนีมวลกาย!$A$5:$U$19,19,FALSE),"ท้วม","อ้วน"))))))</f>
        <v/>
      </c>
      <c r="AA36" s="110" t="str">
        <f>IF($E36="","",IF($F36="ชาย",IF(X36&lt;=VLOOKUP(V36,เกณฑ์ความสูง!$A$5:$U$19,3,FALSE),"เตี้ย",IF(X36&lt;=VLOOKUP(V36,เกณฑ์ความสูง!$A$5:$U$19,5,FALSE),"ค่อนข้างเตี้ย",IF(X36&lt;=VLOOKUP(V36,เกณฑ์ความสูง!$A$5:$U$19,7,FALSE),"ส่วนสูงตามเกณฑ์",IF(X36&lt;=VLOOKUP(V36,เกณฑ์ความสูง!$A$5:$U$19,9,FALSE),"ค่อนข้างสูง","สูง")))),IF(X36&lt;=VLOOKUP(V36,เกณฑ์ความสูง!$A$5:$U$19,13,FALSE),"เตี้ย",IF(X36&lt;=VLOOKUP(V36,เกณฑ์ความสูง!$A$5:$U$19,15,FALSE),"ค่อนข้างเตี้ย",IF(X36&lt;=VLOOKUP(V36,เกณฑ์ความสูง!$A$5:$U$19,17,FALSE),"ส่วนสูงตามเกณฑ์",IF(X36&lt;=VLOOKUP(V36,เกณฑ์ความสูง!$A$5:$U$19,19,FALSE),"ค่อนข้างสูง","สูง"))))))</f>
        <v/>
      </c>
      <c r="AB36" s="83"/>
      <c r="AC36" s="110" t="str">
        <f>IF($E36="","",IF(AB36="","",DATEDIF(ข้อมูลนักเรียน!$N34,AB36,"Y")))</f>
        <v/>
      </c>
      <c r="AD36" s="111"/>
      <c r="AE36" s="111"/>
      <c r="AF36" s="152" t="str">
        <f t="shared" si="3"/>
        <v/>
      </c>
      <c r="AG36" s="110" t="str">
        <f>IF($E36="","",IF($F36="ชาย",IF(AF36&lt;=VLOOKUP(AC36,เกณฑ์ดัชนีมวลกาย!$A$5:$U$19,3,FALSE),"ผอมมาก",IF(AF36&lt;=VLOOKUP(AC36,เกณฑ์ดัชนีมวลกาย!$A$5:$U$19,5,FALSE),"ผอม",IF(AF36&lt;=VLOOKUP(AC36,เกณฑ์ดัชนีมวลกาย!$A$5:$U$19,7,FALSE),"สมส่วน",IF(AF36&lt;=VLOOKUP(AC36,เกณฑ์ดัชนีมวลกาย!$A$5:$U$19,9,FALSE),"ท้วม","อ้วน")))),IF(AF36&lt;=VLOOKUP(AC36,เกณฑ์ดัชนีมวลกาย!$A$5:$U$19,13,FALSE),"ผอมมาก",IF(AF36&lt;=VLOOKUP(AC36,เกณฑ์ดัชนีมวลกาย!$A$5:$U$19,15,FALSE),"ผอม",IF(AF36&lt;=VLOOKUP(AC36,เกณฑ์ดัชนีมวลกาย!$A$5:$U$19,17,FALSE),"สมส่วน",IF(AF36&lt;=VLOOKUP(AC36,เกณฑ์ดัชนีมวลกาย!$A$5:$U$19,19,FALSE),"ท้วม","อ้วน"))))))</f>
        <v/>
      </c>
      <c r="AH36" s="110" t="str">
        <f>IF($E36="","",IF($F36="ชาย",IF(AE36&lt;=VLOOKUP(AC36,เกณฑ์ความสูง!$A$5:$U$19,3,FALSE),"เตี้ย",IF(AE36&lt;=VLOOKUP(AC36,เกณฑ์ความสูง!$A$5:$U$19,5,FALSE),"ค่อนข้างเตี้ย",IF(AE36&lt;=VLOOKUP(AC36,เกณฑ์ความสูง!$A$5:$U$19,7,FALSE),"ส่วนสูงตามเกณฑ์",IF(AE36&lt;=VLOOKUP(AC36,เกณฑ์ความสูง!$A$5:$U$19,9,FALSE),"ค่อนข้างสูง","สูง")))),IF(AE36&lt;=VLOOKUP(AC36,เกณฑ์ความสูง!$A$5:$U$19,13,FALSE),"เตี้ย",IF(AE36&lt;=VLOOKUP(AC36,เกณฑ์ความสูง!$A$5:$U$19,15,FALSE),"ค่อนข้างเตี้ย",IF(AE36&lt;=VLOOKUP(AC36,เกณฑ์ความสูง!$A$5:$U$19,17,FALSE),"ส่วนสูงตามเกณฑ์",IF(AE36&lt;=VLOOKUP(AC36,เกณฑ์ความสูง!$A$5:$U$19,19,FALSE),"ค่อนข้างสูง","สูง"))))))</f>
        <v/>
      </c>
    </row>
    <row r="37" spans="1:34" ht="19.8">
      <c r="A37" s="36"/>
      <c r="B37" s="36"/>
      <c r="C37" s="36"/>
      <c r="D37" s="107" t="str">
        <f>ข้อมูลนักเรียน!D35</f>
        <v/>
      </c>
      <c r="E37" s="108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F37" s="109" t="str">
        <f>IF(ข้อมูลนักเรียน!J35="","",ข้อมูลนักเรียน!J35)</f>
        <v/>
      </c>
      <c r="G37" s="83"/>
      <c r="H37" s="110" t="str">
        <f>IF($E37="","",IF(G37="","",DATEDIF(ข้อมูลนักเรียน!$N35,G37,"Y")))</f>
        <v/>
      </c>
      <c r="I37" s="111"/>
      <c r="J37" s="111"/>
      <c r="K37" s="152" t="str">
        <f t="shared" si="0"/>
        <v/>
      </c>
      <c r="L37" s="110" t="str">
        <f>IF($E37="","",IF($F37="ชาย",IF(K37&lt;=VLOOKUP(H37,เกณฑ์ดัชนีมวลกาย!$A$5:$U$19,3,FALSE),"ผอมมาก",IF(K37&lt;=VLOOKUP(H37,เกณฑ์ดัชนีมวลกาย!$A$5:$U$19,5,FALSE),"ผอม",IF(K37&lt;=VLOOKUP(H37,เกณฑ์ดัชนีมวลกาย!$A$5:$U$19,7,FALSE),"สมส่วน",IF(K37&lt;=VLOOKUP(H37,เกณฑ์ดัชนีมวลกาย!$A$5:$U$19,9,FALSE),"ท้วม","อ้วน")))),IF(K37&lt;=VLOOKUP(H37,เกณฑ์ดัชนีมวลกาย!$A$5:$U$19,13,FALSE),"ผอมมาก",IF(K37&lt;=VLOOKUP(H37,เกณฑ์ดัชนีมวลกาย!$A$5:$U$19,15,FALSE),"ผอม",IF(K37&lt;=VLOOKUP(H37,เกณฑ์ดัชนีมวลกาย!$A$5:$U$19,17,FALSE),"สมส่วน",IF(K37&lt;=VLOOKUP(H37,เกณฑ์ดัชนีมวลกาย!$A$5:$U$19,19,FALSE),"ท้วม","อ้วน"))))))</f>
        <v/>
      </c>
      <c r="M37" s="110" t="str">
        <f>IF($E37="","",IF($F37="ชาย",IF(J37&lt;=VLOOKUP(H37,เกณฑ์ความสูง!$A$5:$U$19,3,FALSE),"เตี้ย",IF(J37&lt;=VLOOKUP(H37,เกณฑ์ความสูง!$A$5:$U$19,5,FALSE),"ค่อนข้างเตี้ย",IF(J37&lt;=VLOOKUP(H37,เกณฑ์ความสูง!$A$5:$U$19,7,FALSE),"ส่วนสูงตามเกณฑ์",IF(J37&lt;=VLOOKUP(H37,เกณฑ์ความสูง!$A$5:$U$19,9,FALSE),"ค่อนข้างสูง","สูง")))),IF(J37&lt;=VLOOKUP(H37,เกณฑ์ความสูง!$A$5:$U$19,13,FALSE),"เตี้ย",IF(J37&lt;=VLOOKUP(H37,เกณฑ์ความสูง!$A$5:$U$19,15,FALSE),"ค่อนข้างเตี้ย",IF(J37&lt;=VLOOKUP(H37,เกณฑ์ความสูง!$A$5:$U$19,17,FALSE),"ส่วนสูงตามเกณฑ์",IF(J37&lt;=VLOOKUP(H37,เกณฑ์ความสูง!$A$5:$U$19,19,FALSE),"ค่อนข้างสูง","สูง"))))))</f>
        <v/>
      </c>
      <c r="N37" s="83"/>
      <c r="O37" s="110" t="str">
        <f>IF($E37="","",IF(N37="","",DATEDIF(ข้อมูลนักเรียน!$N35,N37,"Y")))</f>
        <v/>
      </c>
      <c r="P37" s="111"/>
      <c r="Q37" s="111"/>
      <c r="R37" s="152" t="str">
        <f t="shared" si="1"/>
        <v/>
      </c>
      <c r="S37" s="110" t="str">
        <f>IF($E37="","",IF($F37="ชาย",IF(R37&lt;=VLOOKUP(O37,เกณฑ์ดัชนีมวลกาย!$A$5:$U$19,3,FALSE),"ผอมมาก",IF(R37&lt;=VLOOKUP(O37,เกณฑ์ดัชนีมวลกาย!$A$5:$U$19,5,FALSE),"ผอม",IF(R37&lt;=VLOOKUP(O37,เกณฑ์ดัชนีมวลกาย!$A$5:$U$19,7,FALSE),"สมส่วน",IF(R37&lt;=VLOOKUP(O37,เกณฑ์ดัชนีมวลกาย!$A$5:$U$19,9,FALSE),"ท้วม","อ้วน")))),IF(R37&lt;=VLOOKUP(O37,เกณฑ์ดัชนีมวลกาย!$A$5:$U$19,13,FALSE),"ผอมมาก",IF(R37&lt;=VLOOKUP(O37,เกณฑ์ดัชนีมวลกาย!$A$5:$U$19,15,FALSE),"ผอม",IF(R37&lt;=VLOOKUP(O37,เกณฑ์ดัชนีมวลกาย!$A$5:$U$19,17,FALSE),"สมส่วน",IF(R37&lt;=VLOOKUP(O37,เกณฑ์ดัชนีมวลกาย!$A$5:$U$19,19,FALSE),"ท้วม","อ้วน"))))))</f>
        <v/>
      </c>
      <c r="T37" s="110" t="str">
        <f>IF($E37="","",IF($F37="ชาย",IF(Q37&lt;=VLOOKUP(O37,เกณฑ์ความสูง!$A$5:$U$19,3,FALSE),"เตี้ย",IF(Q37&lt;=VLOOKUP(O37,เกณฑ์ความสูง!$A$5:$U$19,5,FALSE),"ค่อนข้างเตี้ย",IF(Q37&lt;=VLOOKUP(O37,เกณฑ์ความสูง!$A$5:$U$19,7,FALSE),"ส่วนสูงตามเกณฑ์",IF(Q37&lt;=VLOOKUP(O37,เกณฑ์ความสูง!$A$5:$U$19,9,FALSE),"ค่อนข้างสูง","สูง")))),IF(Q37&lt;=VLOOKUP(O37,เกณฑ์ความสูง!$A$5:$U$19,13,FALSE),"เตี้ย",IF(Q37&lt;=VLOOKUP(O37,เกณฑ์ความสูง!$A$5:$U$19,15,FALSE),"ค่อนข้างเตี้ย",IF(Q37&lt;=VLOOKUP(O37,เกณฑ์ความสูง!$A$5:$U$19,17,FALSE),"ส่วนสูงตามเกณฑ์",IF(Q37&lt;=VLOOKUP(O37,เกณฑ์ความสูง!$A$5:$U$19,19,FALSE),"ค่อนข้างสูง","สูง"))))))</f>
        <v/>
      </c>
      <c r="U37" s="83"/>
      <c r="V37" s="110" t="str">
        <f>IF($E37="","",IF(U37="","",DATEDIF(ข้อมูลนักเรียน!$N35,U37,"Y")))</f>
        <v/>
      </c>
      <c r="W37" s="111"/>
      <c r="X37" s="111"/>
      <c r="Y37" s="152" t="str">
        <f t="shared" si="2"/>
        <v/>
      </c>
      <c r="Z37" s="110" t="str">
        <f>IF($E37="","",IF($F37="ชาย",IF(Y37&lt;=VLOOKUP(V37,เกณฑ์ดัชนีมวลกาย!$A$5:$U$19,3,FALSE),"ผอมมาก",IF(Y37&lt;=VLOOKUP(V37,เกณฑ์ดัชนีมวลกาย!$A$5:$U$19,5,FALSE),"ผอม",IF(Y37&lt;=VLOOKUP(V37,เกณฑ์ดัชนีมวลกาย!$A$5:$U$19,7,FALSE),"สมส่วน",IF(Y37&lt;=VLOOKUP(V37,เกณฑ์ดัชนีมวลกาย!$A$5:$U$19,9,FALSE),"ท้วม","อ้วน")))),IF(Y37&lt;=VLOOKUP(V37,เกณฑ์ดัชนีมวลกาย!$A$5:$U$19,13,FALSE),"ผอมมาก",IF(Y37&lt;=VLOOKUP(V37,เกณฑ์ดัชนีมวลกาย!$A$5:$U$19,15,FALSE),"ผอม",IF(Y37&lt;=VLOOKUP(V37,เกณฑ์ดัชนีมวลกาย!$A$5:$U$19,17,FALSE),"สมส่วน",IF(Y37&lt;=VLOOKUP(V37,เกณฑ์ดัชนีมวลกาย!$A$5:$U$19,19,FALSE),"ท้วม","อ้วน"))))))</f>
        <v/>
      </c>
      <c r="AA37" s="110" t="str">
        <f>IF($E37="","",IF($F37="ชาย",IF(X37&lt;=VLOOKUP(V37,เกณฑ์ความสูง!$A$5:$U$19,3,FALSE),"เตี้ย",IF(X37&lt;=VLOOKUP(V37,เกณฑ์ความสูง!$A$5:$U$19,5,FALSE),"ค่อนข้างเตี้ย",IF(X37&lt;=VLOOKUP(V37,เกณฑ์ความสูง!$A$5:$U$19,7,FALSE),"ส่วนสูงตามเกณฑ์",IF(X37&lt;=VLOOKUP(V37,เกณฑ์ความสูง!$A$5:$U$19,9,FALSE),"ค่อนข้างสูง","สูง")))),IF(X37&lt;=VLOOKUP(V37,เกณฑ์ความสูง!$A$5:$U$19,13,FALSE),"เตี้ย",IF(X37&lt;=VLOOKUP(V37,เกณฑ์ความสูง!$A$5:$U$19,15,FALSE),"ค่อนข้างเตี้ย",IF(X37&lt;=VLOOKUP(V37,เกณฑ์ความสูง!$A$5:$U$19,17,FALSE),"ส่วนสูงตามเกณฑ์",IF(X37&lt;=VLOOKUP(V37,เกณฑ์ความสูง!$A$5:$U$19,19,FALSE),"ค่อนข้างสูง","สูง"))))))</f>
        <v/>
      </c>
      <c r="AB37" s="83"/>
      <c r="AC37" s="110" t="str">
        <f>IF($E37="","",IF(AB37="","",DATEDIF(ข้อมูลนักเรียน!$N35,AB37,"Y")))</f>
        <v/>
      </c>
      <c r="AD37" s="111"/>
      <c r="AE37" s="111"/>
      <c r="AF37" s="152" t="str">
        <f t="shared" si="3"/>
        <v/>
      </c>
      <c r="AG37" s="110" t="str">
        <f>IF($E37="","",IF($F37="ชาย",IF(AF37&lt;=VLOOKUP(AC37,เกณฑ์ดัชนีมวลกาย!$A$5:$U$19,3,FALSE),"ผอมมาก",IF(AF37&lt;=VLOOKUP(AC37,เกณฑ์ดัชนีมวลกาย!$A$5:$U$19,5,FALSE),"ผอม",IF(AF37&lt;=VLOOKUP(AC37,เกณฑ์ดัชนีมวลกาย!$A$5:$U$19,7,FALSE),"สมส่วน",IF(AF37&lt;=VLOOKUP(AC37,เกณฑ์ดัชนีมวลกาย!$A$5:$U$19,9,FALSE),"ท้วม","อ้วน")))),IF(AF37&lt;=VLOOKUP(AC37,เกณฑ์ดัชนีมวลกาย!$A$5:$U$19,13,FALSE),"ผอมมาก",IF(AF37&lt;=VLOOKUP(AC37,เกณฑ์ดัชนีมวลกาย!$A$5:$U$19,15,FALSE),"ผอม",IF(AF37&lt;=VLOOKUP(AC37,เกณฑ์ดัชนีมวลกาย!$A$5:$U$19,17,FALSE),"สมส่วน",IF(AF37&lt;=VLOOKUP(AC37,เกณฑ์ดัชนีมวลกาย!$A$5:$U$19,19,FALSE),"ท้วม","อ้วน"))))))</f>
        <v/>
      </c>
      <c r="AH37" s="110" t="str">
        <f>IF($E37="","",IF($F37="ชาย",IF(AE37&lt;=VLOOKUP(AC37,เกณฑ์ความสูง!$A$5:$U$19,3,FALSE),"เตี้ย",IF(AE37&lt;=VLOOKUP(AC37,เกณฑ์ความสูง!$A$5:$U$19,5,FALSE),"ค่อนข้างเตี้ย",IF(AE37&lt;=VLOOKUP(AC37,เกณฑ์ความสูง!$A$5:$U$19,7,FALSE),"ส่วนสูงตามเกณฑ์",IF(AE37&lt;=VLOOKUP(AC37,เกณฑ์ความสูง!$A$5:$U$19,9,FALSE),"ค่อนข้างสูง","สูง")))),IF(AE37&lt;=VLOOKUP(AC37,เกณฑ์ความสูง!$A$5:$U$19,13,FALSE),"เตี้ย",IF(AE37&lt;=VLOOKUP(AC37,เกณฑ์ความสูง!$A$5:$U$19,15,FALSE),"ค่อนข้างเตี้ย",IF(AE37&lt;=VLOOKUP(AC37,เกณฑ์ความสูง!$A$5:$U$19,17,FALSE),"ส่วนสูงตามเกณฑ์",IF(AE37&lt;=VLOOKUP(AC37,เกณฑ์ความสูง!$A$5:$U$19,19,FALSE),"ค่อนข้างสูง","สูง"))))))</f>
        <v/>
      </c>
    </row>
    <row r="38" spans="1:34" ht="19.8">
      <c r="A38" s="36"/>
      <c r="B38" s="36"/>
      <c r="C38" s="36"/>
      <c r="D38" s="107" t="str">
        <f>ข้อมูลนักเรียน!D36</f>
        <v/>
      </c>
      <c r="E38" s="108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F38" s="109" t="str">
        <f>IF(ข้อมูลนักเรียน!J36="","",ข้อมูลนักเรียน!J36)</f>
        <v/>
      </c>
      <c r="G38" s="83"/>
      <c r="H38" s="110" t="str">
        <f>IF($E38="","",IF(G38="","",DATEDIF(ข้อมูลนักเรียน!$N36,G38,"Y")))</f>
        <v/>
      </c>
      <c r="I38" s="111"/>
      <c r="J38" s="111"/>
      <c r="K38" s="152" t="str">
        <f t="shared" si="0"/>
        <v/>
      </c>
      <c r="L38" s="110" t="str">
        <f>IF($E38="","",IF($F38="ชาย",IF(K38&lt;=VLOOKUP(H38,เกณฑ์ดัชนีมวลกาย!$A$5:$U$19,3,FALSE),"ผอมมาก",IF(K38&lt;=VLOOKUP(H38,เกณฑ์ดัชนีมวลกาย!$A$5:$U$19,5,FALSE),"ผอม",IF(K38&lt;=VLOOKUP(H38,เกณฑ์ดัชนีมวลกาย!$A$5:$U$19,7,FALSE),"สมส่วน",IF(K38&lt;=VLOOKUP(H38,เกณฑ์ดัชนีมวลกาย!$A$5:$U$19,9,FALSE),"ท้วม","อ้วน")))),IF(K38&lt;=VLOOKUP(H38,เกณฑ์ดัชนีมวลกาย!$A$5:$U$19,13,FALSE),"ผอมมาก",IF(K38&lt;=VLOOKUP(H38,เกณฑ์ดัชนีมวลกาย!$A$5:$U$19,15,FALSE),"ผอม",IF(K38&lt;=VLOOKUP(H38,เกณฑ์ดัชนีมวลกาย!$A$5:$U$19,17,FALSE),"สมส่วน",IF(K38&lt;=VLOOKUP(H38,เกณฑ์ดัชนีมวลกาย!$A$5:$U$19,19,FALSE),"ท้วม","อ้วน"))))))</f>
        <v/>
      </c>
      <c r="M38" s="110" t="str">
        <f>IF($E38="","",IF($F38="ชาย",IF(J38&lt;=VLOOKUP(H38,เกณฑ์ความสูง!$A$5:$U$19,3,FALSE),"เตี้ย",IF(J38&lt;=VLOOKUP(H38,เกณฑ์ความสูง!$A$5:$U$19,5,FALSE),"ค่อนข้างเตี้ย",IF(J38&lt;=VLOOKUP(H38,เกณฑ์ความสูง!$A$5:$U$19,7,FALSE),"ส่วนสูงตามเกณฑ์",IF(J38&lt;=VLOOKUP(H38,เกณฑ์ความสูง!$A$5:$U$19,9,FALSE),"ค่อนข้างสูง","สูง")))),IF(J38&lt;=VLOOKUP(H38,เกณฑ์ความสูง!$A$5:$U$19,13,FALSE),"เตี้ย",IF(J38&lt;=VLOOKUP(H38,เกณฑ์ความสูง!$A$5:$U$19,15,FALSE),"ค่อนข้างเตี้ย",IF(J38&lt;=VLOOKUP(H38,เกณฑ์ความสูง!$A$5:$U$19,17,FALSE),"ส่วนสูงตามเกณฑ์",IF(J38&lt;=VLOOKUP(H38,เกณฑ์ความสูง!$A$5:$U$19,19,FALSE),"ค่อนข้างสูง","สูง"))))))</f>
        <v/>
      </c>
      <c r="N38" s="83"/>
      <c r="O38" s="110" t="str">
        <f>IF($E38="","",IF(N38="","",DATEDIF(ข้อมูลนักเรียน!$N36,N38,"Y")))</f>
        <v/>
      </c>
      <c r="P38" s="111"/>
      <c r="Q38" s="111"/>
      <c r="R38" s="152" t="str">
        <f t="shared" si="1"/>
        <v/>
      </c>
      <c r="S38" s="110" t="str">
        <f>IF($E38="","",IF($F38="ชาย",IF(R38&lt;=VLOOKUP(O38,เกณฑ์ดัชนีมวลกาย!$A$5:$U$19,3,FALSE),"ผอมมาก",IF(R38&lt;=VLOOKUP(O38,เกณฑ์ดัชนีมวลกาย!$A$5:$U$19,5,FALSE),"ผอม",IF(R38&lt;=VLOOKUP(O38,เกณฑ์ดัชนีมวลกาย!$A$5:$U$19,7,FALSE),"สมส่วน",IF(R38&lt;=VLOOKUP(O38,เกณฑ์ดัชนีมวลกาย!$A$5:$U$19,9,FALSE),"ท้วม","อ้วน")))),IF(R38&lt;=VLOOKUP(O38,เกณฑ์ดัชนีมวลกาย!$A$5:$U$19,13,FALSE),"ผอมมาก",IF(R38&lt;=VLOOKUP(O38,เกณฑ์ดัชนีมวลกาย!$A$5:$U$19,15,FALSE),"ผอม",IF(R38&lt;=VLOOKUP(O38,เกณฑ์ดัชนีมวลกาย!$A$5:$U$19,17,FALSE),"สมส่วน",IF(R38&lt;=VLOOKUP(O38,เกณฑ์ดัชนีมวลกาย!$A$5:$U$19,19,FALSE),"ท้วม","อ้วน"))))))</f>
        <v/>
      </c>
      <c r="T38" s="110" t="str">
        <f>IF($E38="","",IF($F38="ชาย",IF(Q38&lt;=VLOOKUP(O38,เกณฑ์ความสูง!$A$5:$U$19,3,FALSE),"เตี้ย",IF(Q38&lt;=VLOOKUP(O38,เกณฑ์ความสูง!$A$5:$U$19,5,FALSE),"ค่อนข้างเตี้ย",IF(Q38&lt;=VLOOKUP(O38,เกณฑ์ความสูง!$A$5:$U$19,7,FALSE),"ส่วนสูงตามเกณฑ์",IF(Q38&lt;=VLOOKUP(O38,เกณฑ์ความสูง!$A$5:$U$19,9,FALSE),"ค่อนข้างสูง","สูง")))),IF(Q38&lt;=VLOOKUP(O38,เกณฑ์ความสูง!$A$5:$U$19,13,FALSE),"เตี้ย",IF(Q38&lt;=VLOOKUP(O38,เกณฑ์ความสูง!$A$5:$U$19,15,FALSE),"ค่อนข้างเตี้ย",IF(Q38&lt;=VLOOKUP(O38,เกณฑ์ความสูง!$A$5:$U$19,17,FALSE),"ส่วนสูงตามเกณฑ์",IF(Q38&lt;=VLOOKUP(O38,เกณฑ์ความสูง!$A$5:$U$19,19,FALSE),"ค่อนข้างสูง","สูง"))))))</f>
        <v/>
      </c>
      <c r="U38" s="83"/>
      <c r="V38" s="110" t="str">
        <f>IF($E38="","",IF(U38="","",DATEDIF(ข้อมูลนักเรียน!$N36,U38,"Y")))</f>
        <v/>
      </c>
      <c r="W38" s="111"/>
      <c r="X38" s="111"/>
      <c r="Y38" s="152" t="str">
        <f t="shared" si="2"/>
        <v/>
      </c>
      <c r="Z38" s="110" t="str">
        <f>IF($E38="","",IF($F38="ชาย",IF(Y38&lt;=VLOOKUP(V38,เกณฑ์ดัชนีมวลกาย!$A$5:$U$19,3,FALSE),"ผอมมาก",IF(Y38&lt;=VLOOKUP(V38,เกณฑ์ดัชนีมวลกาย!$A$5:$U$19,5,FALSE),"ผอม",IF(Y38&lt;=VLOOKUP(V38,เกณฑ์ดัชนีมวลกาย!$A$5:$U$19,7,FALSE),"สมส่วน",IF(Y38&lt;=VLOOKUP(V38,เกณฑ์ดัชนีมวลกาย!$A$5:$U$19,9,FALSE),"ท้วม","อ้วน")))),IF(Y38&lt;=VLOOKUP(V38,เกณฑ์ดัชนีมวลกาย!$A$5:$U$19,13,FALSE),"ผอมมาก",IF(Y38&lt;=VLOOKUP(V38,เกณฑ์ดัชนีมวลกาย!$A$5:$U$19,15,FALSE),"ผอม",IF(Y38&lt;=VLOOKUP(V38,เกณฑ์ดัชนีมวลกาย!$A$5:$U$19,17,FALSE),"สมส่วน",IF(Y38&lt;=VLOOKUP(V38,เกณฑ์ดัชนีมวลกาย!$A$5:$U$19,19,FALSE),"ท้วม","อ้วน"))))))</f>
        <v/>
      </c>
      <c r="AA38" s="110" t="str">
        <f>IF($E38="","",IF($F38="ชาย",IF(X38&lt;=VLOOKUP(V38,เกณฑ์ความสูง!$A$5:$U$19,3,FALSE),"เตี้ย",IF(X38&lt;=VLOOKUP(V38,เกณฑ์ความสูง!$A$5:$U$19,5,FALSE),"ค่อนข้างเตี้ย",IF(X38&lt;=VLOOKUP(V38,เกณฑ์ความสูง!$A$5:$U$19,7,FALSE),"ส่วนสูงตามเกณฑ์",IF(X38&lt;=VLOOKUP(V38,เกณฑ์ความสูง!$A$5:$U$19,9,FALSE),"ค่อนข้างสูง","สูง")))),IF(X38&lt;=VLOOKUP(V38,เกณฑ์ความสูง!$A$5:$U$19,13,FALSE),"เตี้ย",IF(X38&lt;=VLOOKUP(V38,เกณฑ์ความสูง!$A$5:$U$19,15,FALSE),"ค่อนข้างเตี้ย",IF(X38&lt;=VLOOKUP(V38,เกณฑ์ความสูง!$A$5:$U$19,17,FALSE),"ส่วนสูงตามเกณฑ์",IF(X38&lt;=VLOOKUP(V38,เกณฑ์ความสูง!$A$5:$U$19,19,FALSE),"ค่อนข้างสูง","สูง"))))))</f>
        <v/>
      </c>
      <c r="AB38" s="83"/>
      <c r="AC38" s="110" t="str">
        <f>IF($E38="","",IF(AB38="","",DATEDIF(ข้อมูลนักเรียน!$N36,AB38,"Y")))</f>
        <v/>
      </c>
      <c r="AD38" s="111"/>
      <c r="AE38" s="111"/>
      <c r="AF38" s="152" t="str">
        <f t="shared" si="3"/>
        <v/>
      </c>
      <c r="AG38" s="110" t="str">
        <f>IF($E38="","",IF($F38="ชาย",IF(AF38&lt;=VLOOKUP(AC38,เกณฑ์ดัชนีมวลกาย!$A$5:$U$19,3,FALSE),"ผอมมาก",IF(AF38&lt;=VLOOKUP(AC38,เกณฑ์ดัชนีมวลกาย!$A$5:$U$19,5,FALSE),"ผอม",IF(AF38&lt;=VLOOKUP(AC38,เกณฑ์ดัชนีมวลกาย!$A$5:$U$19,7,FALSE),"สมส่วน",IF(AF38&lt;=VLOOKUP(AC38,เกณฑ์ดัชนีมวลกาย!$A$5:$U$19,9,FALSE),"ท้วม","อ้วน")))),IF(AF38&lt;=VLOOKUP(AC38,เกณฑ์ดัชนีมวลกาย!$A$5:$U$19,13,FALSE),"ผอมมาก",IF(AF38&lt;=VLOOKUP(AC38,เกณฑ์ดัชนีมวลกาย!$A$5:$U$19,15,FALSE),"ผอม",IF(AF38&lt;=VLOOKUP(AC38,เกณฑ์ดัชนีมวลกาย!$A$5:$U$19,17,FALSE),"สมส่วน",IF(AF38&lt;=VLOOKUP(AC38,เกณฑ์ดัชนีมวลกาย!$A$5:$U$19,19,FALSE),"ท้วม","อ้วน"))))))</f>
        <v/>
      </c>
      <c r="AH38" s="110" t="str">
        <f>IF($E38="","",IF($F38="ชาย",IF(AE38&lt;=VLOOKUP(AC38,เกณฑ์ความสูง!$A$5:$U$19,3,FALSE),"เตี้ย",IF(AE38&lt;=VLOOKUP(AC38,เกณฑ์ความสูง!$A$5:$U$19,5,FALSE),"ค่อนข้างเตี้ย",IF(AE38&lt;=VLOOKUP(AC38,เกณฑ์ความสูง!$A$5:$U$19,7,FALSE),"ส่วนสูงตามเกณฑ์",IF(AE38&lt;=VLOOKUP(AC38,เกณฑ์ความสูง!$A$5:$U$19,9,FALSE),"ค่อนข้างสูง","สูง")))),IF(AE38&lt;=VLOOKUP(AC38,เกณฑ์ความสูง!$A$5:$U$19,13,FALSE),"เตี้ย",IF(AE38&lt;=VLOOKUP(AC38,เกณฑ์ความสูง!$A$5:$U$19,15,FALSE),"ค่อนข้างเตี้ย",IF(AE38&lt;=VLOOKUP(AC38,เกณฑ์ความสูง!$A$5:$U$19,17,FALSE),"ส่วนสูงตามเกณฑ์",IF(AE38&lt;=VLOOKUP(AC38,เกณฑ์ความสูง!$A$5:$U$19,19,FALSE),"ค่อนข้างสูง","สูง"))))))</f>
        <v/>
      </c>
    </row>
    <row r="39" spans="1:34" ht="19.8">
      <c r="A39" s="36"/>
      <c r="B39" s="36"/>
      <c r="C39" s="36"/>
      <c r="D39" s="107" t="str">
        <f>ข้อมูลนักเรียน!D37</f>
        <v/>
      </c>
      <c r="E39" s="108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F39" s="109" t="str">
        <f>IF(ข้อมูลนักเรียน!J37="","",ข้อมูลนักเรียน!J37)</f>
        <v/>
      </c>
      <c r="G39" s="83"/>
      <c r="H39" s="110" t="str">
        <f>IF($E39="","",IF(G39="","",DATEDIF(ข้อมูลนักเรียน!$N37,G39,"Y")))</f>
        <v/>
      </c>
      <c r="I39" s="111"/>
      <c r="J39" s="111"/>
      <c r="K39" s="152" t="str">
        <f t="shared" si="0"/>
        <v/>
      </c>
      <c r="L39" s="110" t="str">
        <f>IF($E39="","",IF($F39="ชาย",IF(K39&lt;=VLOOKUP(H39,เกณฑ์ดัชนีมวลกาย!$A$5:$U$19,3,FALSE),"ผอมมาก",IF(K39&lt;=VLOOKUP(H39,เกณฑ์ดัชนีมวลกาย!$A$5:$U$19,5,FALSE),"ผอม",IF(K39&lt;=VLOOKUP(H39,เกณฑ์ดัชนีมวลกาย!$A$5:$U$19,7,FALSE),"สมส่วน",IF(K39&lt;=VLOOKUP(H39,เกณฑ์ดัชนีมวลกาย!$A$5:$U$19,9,FALSE),"ท้วม","อ้วน")))),IF(K39&lt;=VLOOKUP(H39,เกณฑ์ดัชนีมวลกาย!$A$5:$U$19,13,FALSE),"ผอมมาก",IF(K39&lt;=VLOOKUP(H39,เกณฑ์ดัชนีมวลกาย!$A$5:$U$19,15,FALSE),"ผอม",IF(K39&lt;=VLOOKUP(H39,เกณฑ์ดัชนีมวลกาย!$A$5:$U$19,17,FALSE),"สมส่วน",IF(K39&lt;=VLOOKUP(H39,เกณฑ์ดัชนีมวลกาย!$A$5:$U$19,19,FALSE),"ท้วม","อ้วน"))))))</f>
        <v/>
      </c>
      <c r="M39" s="110" t="str">
        <f>IF($E39="","",IF($F39="ชาย",IF(J39&lt;=VLOOKUP(H39,เกณฑ์ความสูง!$A$5:$U$19,3,FALSE),"เตี้ย",IF(J39&lt;=VLOOKUP(H39,เกณฑ์ความสูง!$A$5:$U$19,5,FALSE),"ค่อนข้างเตี้ย",IF(J39&lt;=VLOOKUP(H39,เกณฑ์ความสูง!$A$5:$U$19,7,FALSE),"ส่วนสูงตามเกณฑ์",IF(J39&lt;=VLOOKUP(H39,เกณฑ์ความสูง!$A$5:$U$19,9,FALSE),"ค่อนข้างสูง","สูง")))),IF(J39&lt;=VLOOKUP(H39,เกณฑ์ความสูง!$A$5:$U$19,13,FALSE),"เตี้ย",IF(J39&lt;=VLOOKUP(H39,เกณฑ์ความสูง!$A$5:$U$19,15,FALSE),"ค่อนข้างเตี้ย",IF(J39&lt;=VLOOKUP(H39,เกณฑ์ความสูง!$A$5:$U$19,17,FALSE),"ส่วนสูงตามเกณฑ์",IF(J39&lt;=VLOOKUP(H39,เกณฑ์ความสูง!$A$5:$U$19,19,FALSE),"ค่อนข้างสูง","สูง"))))))</f>
        <v/>
      </c>
      <c r="N39" s="83"/>
      <c r="O39" s="110" t="str">
        <f>IF($E39="","",IF(N39="","",DATEDIF(ข้อมูลนักเรียน!$N37,N39,"Y")))</f>
        <v/>
      </c>
      <c r="P39" s="111"/>
      <c r="Q39" s="111"/>
      <c r="R39" s="152" t="str">
        <f t="shared" si="1"/>
        <v/>
      </c>
      <c r="S39" s="110" t="str">
        <f>IF($E39="","",IF($F39="ชาย",IF(R39&lt;=VLOOKUP(O39,เกณฑ์ดัชนีมวลกาย!$A$5:$U$19,3,FALSE),"ผอมมาก",IF(R39&lt;=VLOOKUP(O39,เกณฑ์ดัชนีมวลกาย!$A$5:$U$19,5,FALSE),"ผอม",IF(R39&lt;=VLOOKUP(O39,เกณฑ์ดัชนีมวลกาย!$A$5:$U$19,7,FALSE),"สมส่วน",IF(R39&lt;=VLOOKUP(O39,เกณฑ์ดัชนีมวลกาย!$A$5:$U$19,9,FALSE),"ท้วม","อ้วน")))),IF(R39&lt;=VLOOKUP(O39,เกณฑ์ดัชนีมวลกาย!$A$5:$U$19,13,FALSE),"ผอมมาก",IF(R39&lt;=VLOOKUP(O39,เกณฑ์ดัชนีมวลกาย!$A$5:$U$19,15,FALSE),"ผอม",IF(R39&lt;=VLOOKUP(O39,เกณฑ์ดัชนีมวลกาย!$A$5:$U$19,17,FALSE),"สมส่วน",IF(R39&lt;=VLOOKUP(O39,เกณฑ์ดัชนีมวลกาย!$A$5:$U$19,19,FALSE),"ท้วม","อ้วน"))))))</f>
        <v/>
      </c>
      <c r="T39" s="110" t="str">
        <f>IF($E39="","",IF($F39="ชาย",IF(Q39&lt;=VLOOKUP(O39,เกณฑ์ความสูง!$A$5:$U$19,3,FALSE),"เตี้ย",IF(Q39&lt;=VLOOKUP(O39,เกณฑ์ความสูง!$A$5:$U$19,5,FALSE),"ค่อนข้างเตี้ย",IF(Q39&lt;=VLOOKUP(O39,เกณฑ์ความสูง!$A$5:$U$19,7,FALSE),"ส่วนสูงตามเกณฑ์",IF(Q39&lt;=VLOOKUP(O39,เกณฑ์ความสูง!$A$5:$U$19,9,FALSE),"ค่อนข้างสูง","สูง")))),IF(Q39&lt;=VLOOKUP(O39,เกณฑ์ความสูง!$A$5:$U$19,13,FALSE),"เตี้ย",IF(Q39&lt;=VLOOKUP(O39,เกณฑ์ความสูง!$A$5:$U$19,15,FALSE),"ค่อนข้างเตี้ย",IF(Q39&lt;=VLOOKUP(O39,เกณฑ์ความสูง!$A$5:$U$19,17,FALSE),"ส่วนสูงตามเกณฑ์",IF(Q39&lt;=VLOOKUP(O39,เกณฑ์ความสูง!$A$5:$U$19,19,FALSE),"ค่อนข้างสูง","สูง"))))))</f>
        <v/>
      </c>
      <c r="U39" s="83"/>
      <c r="V39" s="110" t="str">
        <f>IF($E39="","",IF(U39="","",DATEDIF(ข้อมูลนักเรียน!$N37,U39,"Y")))</f>
        <v/>
      </c>
      <c r="W39" s="111"/>
      <c r="X39" s="111"/>
      <c r="Y39" s="152" t="str">
        <f t="shared" si="2"/>
        <v/>
      </c>
      <c r="Z39" s="110" t="str">
        <f>IF($E39="","",IF($F39="ชาย",IF(Y39&lt;=VLOOKUP(V39,เกณฑ์ดัชนีมวลกาย!$A$5:$U$19,3,FALSE),"ผอมมาก",IF(Y39&lt;=VLOOKUP(V39,เกณฑ์ดัชนีมวลกาย!$A$5:$U$19,5,FALSE),"ผอม",IF(Y39&lt;=VLOOKUP(V39,เกณฑ์ดัชนีมวลกาย!$A$5:$U$19,7,FALSE),"สมส่วน",IF(Y39&lt;=VLOOKUP(V39,เกณฑ์ดัชนีมวลกาย!$A$5:$U$19,9,FALSE),"ท้วม","อ้วน")))),IF(Y39&lt;=VLOOKUP(V39,เกณฑ์ดัชนีมวลกาย!$A$5:$U$19,13,FALSE),"ผอมมาก",IF(Y39&lt;=VLOOKUP(V39,เกณฑ์ดัชนีมวลกาย!$A$5:$U$19,15,FALSE),"ผอม",IF(Y39&lt;=VLOOKUP(V39,เกณฑ์ดัชนีมวลกาย!$A$5:$U$19,17,FALSE),"สมส่วน",IF(Y39&lt;=VLOOKUP(V39,เกณฑ์ดัชนีมวลกาย!$A$5:$U$19,19,FALSE),"ท้วม","อ้วน"))))))</f>
        <v/>
      </c>
      <c r="AA39" s="110" t="str">
        <f>IF($E39="","",IF($F39="ชาย",IF(X39&lt;=VLOOKUP(V39,เกณฑ์ความสูง!$A$5:$U$19,3,FALSE),"เตี้ย",IF(X39&lt;=VLOOKUP(V39,เกณฑ์ความสูง!$A$5:$U$19,5,FALSE),"ค่อนข้างเตี้ย",IF(X39&lt;=VLOOKUP(V39,เกณฑ์ความสูง!$A$5:$U$19,7,FALSE),"ส่วนสูงตามเกณฑ์",IF(X39&lt;=VLOOKUP(V39,เกณฑ์ความสูง!$A$5:$U$19,9,FALSE),"ค่อนข้างสูง","สูง")))),IF(X39&lt;=VLOOKUP(V39,เกณฑ์ความสูง!$A$5:$U$19,13,FALSE),"เตี้ย",IF(X39&lt;=VLOOKUP(V39,เกณฑ์ความสูง!$A$5:$U$19,15,FALSE),"ค่อนข้างเตี้ย",IF(X39&lt;=VLOOKUP(V39,เกณฑ์ความสูง!$A$5:$U$19,17,FALSE),"ส่วนสูงตามเกณฑ์",IF(X39&lt;=VLOOKUP(V39,เกณฑ์ความสูง!$A$5:$U$19,19,FALSE),"ค่อนข้างสูง","สูง"))))))</f>
        <v/>
      </c>
      <c r="AB39" s="83"/>
      <c r="AC39" s="110" t="str">
        <f>IF($E39="","",IF(AB39="","",DATEDIF(ข้อมูลนักเรียน!$N37,AB39,"Y")))</f>
        <v/>
      </c>
      <c r="AD39" s="111"/>
      <c r="AE39" s="111"/>
      <c r="AF39" s="152" t="str">
        <f t="shared" si="3"/>
        <v/>
      </c>
      <c r="AG39" s="110" t="str">
        <f>IF($E39="","",IF($F39="ชาย",IF(AF39&lt;=VLOOKUP(AC39,เกณฑ์ดัชนีมวลกาย!$A$5:$U$19,3,FALSE),"ผอมมาก",IF(AF39&lt;=VLOOKUP(AC39,เกณฑ์ดัชนีมวลกาย!$A$5:$U$19,5,FALSE),"ผอม",IF(AF39&lt;=VLOOKUP(AC39,เกณฑ์ดัชนีมวลกาย!$A$5:$U$19,7,FALSE),"สมส่วน",IF(AF39&lt;=VLOOKUP(AC39,เกณฑ์ดัชนีมวลกาย!$A$5:$U$19,9,FALSE),"ท้วม","อ้วน")))),IF(AF39&lt;=VLOOKUP(AC39,เกณฑ์ดัชนีมวลกาย!$A$5:$U$19,13,FALSE),"ผอมมาก",IF(AF39&lt;=VLOOKUP(AC39,เกณฑ์ดัชนีมวลกาย!$A$5:$U$19,15,FALSE),"ผอม",IF(AF39&lt;=VLOOKUP(AC39,เกณฑ์ดัชนีมวลกาย!$A$5:$U$19,17,FALSE),"สมส่วน",IF(AF39&lt;=VLOOKUP(AC39,เกณฑ์ดัชนีมวลกาย!$A$5:$U$19,19,FALSE),"ท้วม","อ้วน"))))))</f>
        <v/>
      </c>
      <c r="AH39" s="110" t="str">
        <f>IF($E39="","",IF($F39="ชาย",IF(AE39&lt;=VLOOKUP(AC39,เกณฑ์ความสูง!$A$5:$U$19,3,FALSE),"เตี้ย",IF(AE39&lt;=VLOOKUP(AC39,เกณฑ์ความสูง!$A$5:$U$19,5,FALSE),"ค่อนข้างเตี้ย",IF(AE39&lt;=VLOOKUP(AC39,เกณฑ์ความสูง!$A$5:$U$19,7,FALSE),"ส่วนสูงตามเกณฑ์",IF(AE39&lt;=VLOOKUP(AC39,เกณฑ์ความสูง!$A$5:$U$19,9,FALSE),"ค่อนข้างสูง","สูง")))),IF(AE39&lt;=VLOOKUP(AC39,เกณฑ์ความสูง!$A$5:$U$19,13,FALSE),"เตี้ย",IF(AE39&lt;=VLOOKUP(AC39,เกณฑ์ความสูง!$A$5:$U$19,15,FALSE),"ค่อนข้างเตี้ย",IF(AE39&lt;=VLOOKUP(AC39,เกณฑ์ความสูง!$A$5:$U$19,17,FALSE),"ส่วนสูงตามเกณฑ์",IF(AE39&lt;=VLOOKUP(AC39,เกณฑ์ความสูง!$A$5:$U$19,19,FALSE),"ค่อนข้างสูง","สูง"))))))</f>
        <v/>
      </c>
    </row>
    <row r="40" spans="1:34" ht="19.8">
      <c r="A40" s="36"/>
      <c r="B40" s="36"/>
      <c r="C40" s="36"/>
      <c r="D40" s="107" t="str">
        <f>ข้อมูลนักเรียน!D38</f>
        <v/>
      </c>
      <c r="E40" s="108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F40" s="109" t="str">
        <f>IF(ข้อมูลนักเรียน!J38="","",ข้อมูลนักเรียน!J38)</f>
        <v/>
      </c>
      <c r="G40" s="83"/>
      <c r="H40" s="110" t="str">
        <f>IF($E40="","",IF(G40="","",DATEDIF(ข้อมูลนักเรียน!$N38,G40,"Y")))</f>
        <v/>
      </c>
      <c r="I40" s="111"/>
      <c r="J40" s="111"/>
      <c r="K40" s="152" t="str">
        <f t="shared" si="0"/>
        <v/>
      </c>
      <c r="L40" s="110" t="str">
        <f>IF($E40="","",IF($F40="ชาย",IF(K40&lt;=VLOOKUP(H40,เกณฑ์ดัชนีมวลกาย!$A$5:$U$19,3,FALSE),"ผอมมาก",IF(K40&lt;=VLOOKUP(H40,เกณฑ์ดัชนีมวลกาย!$A$5:$U$19,5,FALSE),"ผอม",IF(K40&lt;=VLOOKUP(H40,เกณฑ์ดัชนีมวลกาย!$A$5:$U$19,7,FALSE),"สมส่วน",IF(K40&lt;=VLOOKUP(H40,เกณฑ์ดัชนีมวลกาย!$A$5:$U$19,9,FALSE),"ท้วม","อ้วน")))),IF(K40&lt;=VLOOKUP(H40,เกณฑ์ดัชนีมวลกาย!$A$5:$U$19,13,FALSE),"ผอมมาก",IF(K40&lt;=VLOOKUP(H40,เกณฑ์ดัชนีมวลกาย!$A$5:$U$19,15,FALSE),"ผอม",IF(K40&lt;=VLOOKUP(H40,เกณฑ์ดัชนีมวลกาย!$A$5:$U$19,17,FALSE),"สมส่วน",IF(K40&lt;=VLOOKUP(H40,เกณฑ์ดัชนีมวลกาย!$A$5:$U$19,19,FALSE),"ท้วม","อ้วน"))))))</f>
        <v/>
      </c>
      <c r="M40" s="110" t="str">
        <f>IF($E40="","",IF($F40="ชาย",IF(J40&lt;=VLOOKUP(H40,เกณฑ์ความสูง!$A$5:$U$19,3,FALSE),"เตี้ย",IF(J40&lt;=VLOOKUP(H40,เกณฑ์ความสูง!$A$5:$U$19,5,FALSE),"ค่อนข้างเตี้ย",IF(J40&lt;=VLOOKUP(H40,เกณฑ์ความสูง!$A$5:$U$19,7,FALSE),"ส่วนสูงตามเกณฑ์",IF(J40&lt;=VLOOKUP(H40,เกณฑ์ความสูง!$A$5:$U$19,9,FALSE),"ค่อนข้างสูง","สูง")))),IF(J40&lt;=VLOOKUP(H40,เกณฑ์ความสูง!$A$5:$U$19,13,FALSE),"เตี้ย",IF(J40&lt;=VLOOKUP(H40,เกณฑ์ความสูง!$A$5:$U$19,15,FALSE),"ค่อนข้างเตี้ย",IF(J40&lt;=VLOOKUP(H40,เกณฑ์ความสูง!$A$5:$U$19,17,FALSE),"ส่วนสูงตามเกณฑ์",IF(J40&lt;=VLOOKUP(H40,เกณฑ์ความสูง!$A$5:$U$19,19,FALSE),"ค่อนข้างสูง","สูง"))))))</f>
        <v/>
      </c>
      <c r="N40" s="83"/>
      <c r="O40" s="110" t="str">
        <f>IF($E40="","",IF(N40="","",DATEDIF(ข้อมูลนักเรียน!$N38,N40,"Y")))</f>
        <v/>
      </c>
      <c r="P40" s="111"/>
      <c r="Q40" s="111"/>
      <c r="R40" s="152" t="str">
        <f t="shared" si="1"/>
        <v/>
      </c>
      <c r="S40" s="110" t="str">
        <f>IF($E40="","",IF($F40="ชาย",IF(R40&lt;=VLOOKUP(O40,เกณฑ์ดัชนีมวลกาย!$A$5:$U$19,3,FALSE),"ผอมมาก",IF(R40&lt;=VLOOKUP(O40,เกณฑ์ดัชนีมวลกาย!$A$5:$U$19,5,FALSE),"ผอม",IF(R40&lt;=VLOOKUP(O40,เกณฑ์ดัชนีมวลกาย!$A$5:$U$19,7,FALSE),"สมส่วน",IF(R40&lt;=VLOOKUP(O40,เกณฑ์ดัชนีมวลกาย!$A$5:$U$19,9,FALSE),"ท้วม","อ้วน")))),IF(R40&lt;=VLOOKUP(O40,เกณฑ์ดัชนีมวลกาย!$A$5:$U$19,13,FALSE),"ผอมมาก",IF(R40&lt;=VLOOKUP(O40,เกณฑ์ดัชนีมวลกาย!$A$5:$U$19,15,FALSE),"ผอม",IF(R40&lt;=VLOOKUP(O40,เกณฑ์ดัชนีมวลกาย!$A$5:$U$19,17,FALSE),"สมส่วน",IF(R40&lt;=VLOOKUP(O40,เกณฑ์ดัชนีมวลกาย!$A$5:$U$19,19,FALSE),"ท้วม","อ้วน"))))))</f>
        <v/>
      </c>
      <c r="T40" s="110" t="str">
        <f>IF($E40="","",IF($F40="ชาย",IF(Q40&lt;=VLOOKUP(O40,เกณฑ์ความสูง!$A$5:$U$19,3,FALSE),"เตี้ย",IF(Q40&lt;=VLOOKUP(O40,เกณฑ์ความสูง!$A$5:$U$19,5,FALSE),"ค่อนข้างเตี้ย",IF(Q40&lt;=VLOOKUP(O40,เกณฑ์ความสูง!$A$5:$U$19,7,FALSE),"ส่วนสูงตามเกณฑ์",IF(Q40&lt;=VLOOKUP(O40,เกณฑ์ความสูง!$A$5:$U$19,9,FALSE),"ค่อนข้างสูง","สูง")))),IF(Q40&lt;=VLOOKUP(O40,เกณฑ์ความสูง!$A$5:$U$19,13,FALSE),"เตี้ย",IF(Q40&lt;=VLOOKUP(O40,เกณฑ์ความสูง!$A$5:$U$19,15,FALSE),"ค่อนข้างเตี้ย",IF(Q40&lt;=VLOOKUP(O40,เกณฑ์ความสูง!$A$5:$U$19,17,FALSE),"ส่วนสูงตามเกณฑ์",IF(Q40&lt;=VLOOKUP(O40,เกณฑ์ความสูง!$A$5:$U$19,19,FALSE),"ค่อนข้างสูง","สูง"))))))</f>
        <v/>
      </c>
      <c r="U40" s="83"/>
      <c r="V40" s="110" t="str">
        <f>IF($E40="","",IF(U40="","",DATEDIF(ข้อมูลนักเรียน!$N38,U40,"Y")))</f>
        <v/>
      </c>
      <c r="W40" s="111"/>
      <c r="X40" s="111"/>
      <c r="Y40" s="152" t="str">
        <f t="shared" si="2"/>
        <v/>
      </c>
      <c r="Z40" s="110" t="str">
        <f>IF($E40="","",IF($F40="ชาย",IF(Y40&lt;=VLOOKUP(V40,เกณฑ์ดัชนีมวลกาย!$A$5:$U$19,3,FALSE),"ผอมมาก",IF(Y40&lt;=VLOOKUP(V40,เกณฑ์ดัชนีมวลกาย!$A$5:$U$19,5,FALSE),"ผอม",IF(Y40&lt;=VLOOKUP(V40,เกณฑ์ดัชนีมวลกาย!$A$5:$U$19,7,FALSE),"สมส่วน",IF(Y40&lt;=VLOOKUP(V40,เกณฑ์ดัชนีมวลกาย!$A$5:$U$19,9,FALSE),"ท้วม","อ้วน")))),IF(Y40&lt;=VLOOKUP(V40,เกณฑ์ดัชนีมวลกาย!$A$5:$U$19,13,FALSE),"ผอมมาก",IF(Y40&lt;=VLOOKUP(V40,เกณฑ์ดัชนีมวลกาย!$A$5:$U$19,15,FALSE),"ผอม",IF(Y40&lt;=VLOOKUP(V40,เกณฑ์ดัชนีมวลกาย!$A$5:$U$19,17,FALSE),"สมส่วน",IF(Y40&lt;=VLOOKUP(V40,เกณฑ์ดัชนีมวลกาย!$A$5:$U$19,19,FALSE),"ท้วม","อ้วน"))))))</f>
        <v/>
      </c>
      <c r="AA40" s="110" t="str">
        <f>IF($E40="","",IF($F40="ชาย",IF(X40&lt;=VLOOKUP(V40,เกณฑ์ความสูง!$A$5:$U$19,3,FALSE),"เตี้ย",IF(X40&lt;=VLOOKUP(V40,เกณฑ์ความสูง!$A$5:$U$19,5,FALSE),"ค่อนข้างเตี้ย",IF(X40&lt;=VLOOKUP(V40,เกณฑ์ความสูง!$A$5:$U$19,7,FALSE),"ส่วนสูงตามเกณฑ์",IF(X40&lt;=VLOOKUP(V40,เกณฑ์ความสูง!$A$5:$U$19,9,FALSE),"ค่อนข้างสูง","สูง")))),IF(X40&lt;=VLOOKUP(V40,เกณฑ์ความสูง!$A$5:$U$19,13,FALSE),"เตี้ย",IF(X40&lt;=VLOOKUP(V40,เกณฑ์ความสูง!$A$5:$U$19,15,FALSE),"ค่อนข้างเตี้ย",IF(X40&lt;=VLOOKUP(V40,เกณฑ์ความสูง!$A$5:$U$19,17,FALSE),"ส่วนสูงตามเกณฑ์",IF(X40&lt;=VLOOKUP(V40,เกณฑ์ความสูง!$A$5:$U$19,19,FALSE),"ค่อนข้างสูง","สูง"))))))</f>
        <v/>
      </c>
      <c r="AB40" s="83"/>
      <c r="AC40" s="110" t="str">
        <f>IF($E40="","",IF(AB40="","",DATEDIF(ข้อมูลนักเรียน!$N38,AB40,"Y")))</f>
        <v/>
      </c>
      <c r="AD40" s="111"/>
      <c r="AE40" s="111"/>
      <c r="AF40" s="152" t="str">
        <f t="shared" si="3"/>
        <v/>
      </c>
      <c r="AG40" s="110" t="str">
        <f>IF($E40="","",IF($F40="ชาย",IF(AF40&lt;=VLOOKUP(AC40,เกณฑ์ดัชนีมวลกาย!$A$5:$U$19,3,FALSE),"ผอมมาก",IF(AF40&lt;=VLOOKUP(AC40,เกณฑ์ดัชนีมวลกาย!$A$5:$U$19,5,FALSE),"ผอม",IF(AF40&lt;=VLOOKUP(AC40,เกณฑ์ดัชนีมวลกาย!$A$5:$U$19,7,FALSE),"สมส่วน",IF(AF40&lt;=VLOOKUP(AC40,เกณฑ์ดัชนีมวลกาย!$A$5:$U$19,9,FALSE),"ท้วม","อ้วน")))),IF(AF40&lt;=VLOOKUP(AC40,เกณฑ์ดัชนีมวลกาย!$A$5:$U$19,13,FALSE),"ผอมมาก",IF(AF40&lt;=VLOOKUP(AC40,เกณฑ์ดัชนีมวลกาย!$A$5:$U$19,15,FALSE),"ผอม",IF(AF40&lt;=VLOOKUP(AC40,เกณฑ์ดัชนีมวลกาย!$A$5:$U$19,17,FALSE),"สมส่วน",IF(AF40&lt;=VLOOKUP(AC40,เกณฑ์ดัชนีมวลกาย!$A$5:$U$19,19,FALSE),"ท้วม","อ้วน"))))))</f>
        <v/>
      </c>
      <c r="AH40" s="110" t="str">
        <f>IF($E40="","",IF($F40="ชาย",IF(AE40&lt;=VLOOKUP(AC40,เกณฑ์ความสูง!$A$5:$U$19,3,FALSE),"เตี้ย",IF(AE40&lt;=VLOOKUP(AC40,เกณฑ์ความสูง!$A$5:$U$19,5,FALSE),"ค่อนข้างเตี้ย",IF(AE40&lt;=VLOOKUP(AC40,เกณฑ์ความสูง!$A$5:$U$19,7,FALSE),"ส่วนสูงตามเกณฑ์",IF(AE40&lt;=VLOOKUP(AC40,เกณฑ์ความสูง!$A$5:$U$19,9,FALSE),"ค่อนข้างสูง","สูง")))),IF(AE40&lt;=VLOOKUP(AC40,เกณฑ์ความสูง!$A$5:$U$19,13,FALSE),"เตี้ย",IF(AE40&lt;=VLOOKUP(AC40,เกณฑ์ความสูง!$A$5:$U$19,15,FALSE),"ค่อนข้างเตี้ย",IF(AE40&lt;=VLOOKUP(AC40,เกณฑ์ความสูง!$A$5:$U$19,17,FALSE),"ส่วนสูงตามเกณฑ์",IF(AE40&lt;=VLOOKUP(AC40,เกณฑ์ความสูง!$A$5:$U$19,19,FALSE),"ค่อนข้างสูง","สูง"))))))</f>
        <v/>
      </c>
    </row>
    <row r="41" spans="1:34" ht="19.8">
      <c r="A41" s="36"/>
      <c r="B41" s="36"/>
      <c r="C41" s="36"/>
      <c r="D41" s="107" t="str">
        <f>ข้อมูลนักเรียน!D39</f>
        <v/>
      </c>
      <c r="E41" s="108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F41" s="109" t="str">
        <f>IF(ข้อมูลนักเรียน!J39="","",ข้อมูลนักเรียน!J39)</f>
        <v/>
      </c>
      <c r="G41" s="83"/>
      <c r="H41" s="110" t="str">
        <f>IF($E41="","",IF(G41="","",DATEDIF(ข้อมูลนักเรียน!$N39,G41,"Y")))</f>
        <v/>
      </c>
      <c r="I41" s="111"/>
      <c r="J41" s="111"/>
      <c r="K41" s="152" t="str">
        <f t="shared" si="0"/>
        <v/>
      </c>
      <c r="L41" s="110" t="str">
        <f>IF($E41="","",IF($F41="ชาย",IF(K41&lt;=VLOOKUP(H41,เกณฑ์ดัชนีมวลกาย!$A$5:$U$19,3,FALSE),"ผอมมาก",IF(K41&lt;=VLOOKUP(H41,เกณฑ์ดัชนีมวลกาย!$A$5:$U$19,5,FALSE),"ผอม",IF(K41&lt;=VLOOKUP(H41,เกณฑ์ดัชนีมวลกาย!$A$5:$U$19,7,FALSE),"สมส่วน",IF(K41&lt;=VLOOKUP(H41,เกณฑ์ดัชนีมวลกาย!$A$5:$U$19,9,FALSE),"ท้วม","อ้วน")))),IF(K41&lt;=VLOOKUP(H41,เกณฑ์ดัชนีมวลกาย!$A$5:$U$19,13,FALSE),"ผอมมาก",IF(K41&lt;=VLOOKUP(H41,เกณฑ์ดัชนีมวลกาย!$A$5:$U$19,15,FALSE),"ผอม",IF(K41&lt;=VLOOKUP(H41,เกณฑ์ดัชนีมวลกาย!$A$5:$U$19,17,FALSE),"สมส่วน",IF(K41&lt;=VLOOKUP(H41,เกณฑ์ดัชนีมวลกาย!$A$5:$U$19,19,FALSE),"ท้วม","อ้วน"))))))</f>
        <v/>
      </c>
      <c r="M41" s="110" t="str">
        <f>IF($E41="","",IF($F41="ชาย",IF(J41&lt;=VLOOKUP(H41,เกณฑ์ความสูง!$A$5:$U$19,3,FALSE),"เตี้ย",IF(J41&lt;=VLOOKUP(H41,เกณฑ์ความสูง!$A$5:$U$19,5,FALSE),"ค่อนข้างเตี้ย",IF(J41&lt;=VLOOKUP(H41,เกณฑ์ความสูง!$A$5:$U$19,7,FALSE),"ส่วนสูงตามเกณฑ์",IF(J41&lt;=VLOOKUP(H41,เกณฑ์ความสูง!$A$5:$U$19,9,FALSE),"ค่อนข้างสูง","สูง")))),IF(J41&lt;=VLOOKUP(H41,เกณฑ์ความสูง!$A$5:$U$19,13,FALSE),"เตี้ย",IF(J41&lt;=VLOOKUP(H41,เกณฑ์ความสูง!$A$5:$U$19,15,FALSE),"ค่อนข้างเตี้ย",IF(J41&lt;=VLOOKUP(H41,เกณฑ์ความสูง!$A$5:$U$19,17,FALSE),"ส่วนสูงตามเกณฑ์",IF(J41&lt;=VLOOKUP(H41,เกณฑ์ความสูง!$A$5:$U$19,19,FALSE),"ค่อนข้างสูง","สูง"))))))</f>
        <v/>
      </c>
      <c r="N41" s="83"/>
      <c r="O41" s="110" t="str">
        <f>IF($E41="","",IF(N41="","",DATEDIF(ข้อมูลนักเรียน!$N39,N41,"Y")))</f>
        <v/>
      </c>
      <c r="P41" s="111"/>
      <c r="Q41" s="111"/>
      <c r="R41" s="152" t="str">
        <f t="shared" si="1"/>
        <v/>
      </c>
      <c r="S41" s="110" t="str">
        <f>IF($E41="","",IF($F41="ชาย",IF(R41&lt;=VLOOKUP(O41,เกณฑ์ดัชนีมวลกาย!$A$5:$U$19,3,FALSE),"ผอมมาก",IF(R41&lt;=VLOOKUP(O41,เกณฑ์ดัชนีมวลกาย!$A$5:$U$19,5,FALSE),"ผอม",IF(R41&lt;=VLOOKUP(O41,เกณฑ์ดัชนีมวลกาย!$A$5:$U$19,7,FALSE),"สมส่วน",IF(R41&lt;=VLOOKUP(O41,เกณฑ์ดัชนีมวลกาย!$A$5:$U$19,9,FALSE),"ท้วม","อ้วน")))),IF(R41&lt;=VLOOKUP(O41,เกณฑ์ดัชนีมวลกาย!$A$5:$U$19,13,FALSE),"ผอมมาก",IF(R41&lt;=VLOOKUP(O41,เกณฑ์ดัชนีมวลกาย!$A$5:$U$19,15,FALSE),"ผอม",IF(R41&lt;=VLOOKUP(O41,เกณฑ์ดัชนีมวลกาย!$A$5:$U$19,17,FALSE),"สมส่วน",IF(R41&lt;=VLOOKUP(O41,เกณฑ์ดัชนีมวลกาย!$A$5:$U$19,19,FALSE),"ท้วม","อ้วน"))))))</f>
        <v/>
      </c>
      <c r="T41" s="110" t="str">
        <f>IF($E41="","",IF($F41="ชาย",IF(Q41&lt;=VLOOKUP(O41,เกณฑ์ความสูง!$A$5:$U$19,3,FALSE),"เตี้ย",IF(Q41&lt;=VLOOKUP(O41,เกณฑ์ความสูง!$A$5:$U$19,5,FALSE),"ค่อนข้างเตี้ย",IF(Q41&lt;=VLOOKUP(O41,เกณฑ์ความสูง!$A$5:$U$19,7,FALSE),"ส่วนสูงตามเกณฑ์",IF(Q41&lt;=VLOOKUP(O41,เกณฑ์ความสูง!$A$5:$U$19,9,FALSE),"ค่อนข้างสูง","สูง")))),IF(Q41&lt;=VLOOKUP(O41,เกณฑ์ความสูง!$A$5:$U$19,13,FALSE),"เตี้ย",IF(Q41&lt;=VLOOKUP(O41,เกณฑ์ความสูง!$A$5:$U$19,15,FALSE),"ค่อนข้างเตี้ย",IF(Q41&lt;=VLOOKUP(O41,เกณฑ์ความสูง!$A$5:$U$19,17,FALSE),"ส่วนสูงตามเกณฑ์",IF(Q41&lt;=VLOOKUP(O41,เกณฑ์ความสูง!$A$5:$U$19,19,FALSE),"ค่อนข้างสูง","สูง"))))))</f>
        <v/>
      </c>
      <c r="U41" s="83"/>
      <c r="V41" s="110" t="str">
        <f>IF($E41="","",IF(U41="","",DATEDIF(ข้อมูลนักเรียน!$N39,U41,"Y")))</f>
        <v/>
      </c>
      <c r="W41" s="111"/>
      <c r="X41" s="111"/>
      <c r="Y41" s="152" t="str">
        <f t="shared" si="2"/>
        <v/>
      </c>
      <c r="Z41" s="110" t="str">
        <f>IF($E41="","",IF($F41="ชาย",IF(Y41&lt;=VLOOKUP(V41,เกณฑ์ดัชนีมวลกาย!$A$5:$U$19,3,FALSE),"ผอมมาก",IF(Y41&lt;=VLOOKUP(V41,เกณฑ์ดัชนีมวลกาย!$A$5:$U$19,5,FALSE),"ผอม",IF(Y41&lt;=VLOOKUP(V41,เกณฑ์ดัชนีมวลกาย!$A$5:$U$19,7,FALSE),"สมส่วน",IF(Y41&lt;=VLOOKUP(V41,เกณฑ์ดัชนีมวลกาย!$A$5:$U$19,9,FALSE),"ท้วม","อ้วน")))),IF(Y41&lt;=VLOOKUP(V41,เกณฑ์ดัชนีมวลกาย!$A$5:$U$19,13,FALSE),"ผอมมาก",IF(Y41&lt;=VLOOKUP(V41,เกณฑ์ดัชนีมวลกาย!$A$5:$U$19,15,FALSE),"ผอม",IF(Y41&lt;=VLOOKUP(V41,เกณฑ์ดัชนีมวลกาย!$A$5:$U$19,17,FALSE),"สมส่วน",IF(Y41&lt;=VLOOKUP(V41,เกณฑ์ดัชนีมวลกาย!$A$5:$U$19,19,FALSE),"ท้วม","อ้วน"))))))</f>
        <v/>
      </c>
      <c r="AA41" s="110" t="str">
        <f>IF($E41="","",IF($F41="ชาย",IF(X41&lt;=VLOOKUP(V41,เกณฑ์ความสูง!$A$5:$U$19,3,FALSE),"เตี้ย",IF(X41&lt;=VLOOKUP(V41,เกณฑ์ความสูง!$A$5:$U$19,5,FALSE),"ค่อนข้างเตี้ย",IF(X41&lt;=VLOOKUP(V41,เกณฑ์ความสูง!$A$5:$U$19,7,FALSE),"ส่วนสูงตามเกณฑ์",IF(X41&lt;=VLOOKUP(V41,เกณฑ์ความสูง!$A$5:$U$19,9,FALSE),"ค่อนข้างสูง","สูง")))),IF(X41&lt;=VLOOKUP(V41,เกณฑ์ความสูง!$A$5:$U$19,13,FALSE),"เตี้ย",IF(X41&lt;=VLOOKUP(V41,เกณฑ์ความสูง!$A$5:$U$19,15,FALSE),"ค่อนข้างเตี้ย",IF(X41&lt;=VLOOKUP(V41,เกณฑ์ความสูง!$A$5:$U$19,17,FALSE),"ส่วนสูงตามเกณฑ์",IF(X41&lt;=VLOOKUP(V41,เกณฑ์ความสูง!$A$5:$U$19,19,FALSE),"ค่อนข้างสูง","สูง"))))))</f>
        <v/>
      </c>
      <c r="AB41" s="83"/>
      <c r="AC41" s="110" t="str">
        <f>IF($E41="","",IF(AB41="","",DATEDIF(ข้อมูลนักเรียน!$N39,AB41,"Y")))</f>
        <v/>
      </c>
      <c r="AD41" s="111"/>
      <c r="AE41" s="111"/>
      <c r="AF41" s="152" t="str">
        <f t="shared" si="3"/>
        <v/>
      </c>
      <c r="AG41" s="110" t="str">
        <f>IF($E41="","",IF($F41="ชาย",IF(AF41&lt;=VLOOKUP(AC41,เกณฑ์ดัชนีมวลกาย!$A$5:$U$19,3,FALSE),"ผอมมาก",IF(AF41&lt;=VLOOKUP(AC41,เกณฑ์ดัชนีมวลกาย!$A$5:$U$19,5,FALSE),"ผอม",IF(AF41&lt;=VLOOKUP(AC41,เกณฑ์ดัชนีมวลกาย!$A$5:$U$19,7,FALSE),"สมส่วน",IF(AF41&lt;=VLOOKUP(AC41,เกณฑ์ดัชนีมวลกาย!$A$5:$U$19,9,FALSE),"ท้วม","อ้วน")))),IF(AF41&lt;=VLOOKUP(AC41,เกณฑ์ดัชนีมวลกาย!$A$5:$U$19,13,FALSE),"ผอมมาก",IF(AF41&lt;=VLOOKUP(AC41,เกณฑ์ดัชนีมวลกาย!$A$5:$U$19,15,FALSE),"ผอม",IF(AF41&lt;=VLOOKUP(AC41,เกณฑ์ดัชนีมวลกาย!$A$5:$U$19,17,FALSE),"สมส่วน",IF(AF41&lt;=VLOOKUP(AC41,เกณฑ์ดัชนีมวลกาย!$A$5:$U$19,19,FALSE),"ท้วม","อ้วน"))))))</f>
        <v/>
      </c>
      <c r="AH41" s="110" t="str">
        <f>IF($E41="","",IF($F41="ชาย",IF(AE41&lt;=VLOOKUP(AC41,เกณฑ์ความสูง!$A$5:$U$19,3,FALSE),"เตี้ย",IF(AE41&lt;=VLOOKUP(AC41,เกณฑ์ความสูง!$A$5:$U$19,5,FALSE),"ค่อนข้างเตี้ย",IF(AE41&lt;=VLOOKUP(AC41,เกณฑ์ความสูง!$A$5:$U$19,7,FALSE),"ส่วนสูงตามเกณฑ์",IF(AE41&lt;=VLOOKUP(AC41,เกณฑ์ความสูง!$A$5:$U$19,9,FALSE),"ค่อนข้างสูง","สูง")))),IF(AE41&lt;=VLOOKUP(AC41,เกณฑ์ความสูง!$A$5:$U$19,13,FALSE),"เตี้ย",IF(AE41&lt;=VLOOKUP(AC41,เกณฑ์ความสูง!$A$5:$U$19,15,FALSE),"ค่อนข้างเตี้ย",IF(AE41&lt;=VLOOKUP(AC41,เกณฑ์ความสูง!$A$5:$U$19,17,FALSE),"ส่วนสูงตามเกณฑ์",IF(AE41&lt;=VLOOKUP(AC41,เกณฑ์ความสูง!$A$5:$U$19,19,FALSE),"ค่อนข้างสูง","สูง"))))))</f>
        <v/>
      </c>
    </row>
    <row r="42" spans="1:34" ht="19.8">
      <c r="A42" s="36"/>
      <c r="B42" s="36"/>
      <c r="C42" s="36"/>
      <c r="D42" s="107" t="str">
        <f>ข้อมูลนักเรียน!D40</f>
        <v/>
      </c>
      <c r="E42" s="108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F42" s="109" t="str">
        <f>IF(ข้อมูลนักเรียน!J40="","",ข้อมูลนักเรียน!J40)</f>
        <v/>
      </c>
      <c r="G42" s="83"/>
      <c r="H42" s="110" t="str">
        <f>IF($E42="","",IF(G42="","",DATEDIF(ข้อมูลนักเรียน!$N40,G42,"Y")))</f>
        <v/>
      </c>
      <c r="I42" s="111"/>
      <c r="J42" s="111"/>
      <c r="K42" s="152" t="str">
        <f t="shared" si="0"/>
        <v/>
      </c>
      <c r="L42" s="110" t="str">
        <f>IF($E42="","",IF($F42="ชาย",IF(K42&lt;=VLOOKUP(H42,เกณฑ์ดัชนีมวลกาย!$A$5:$U$19,3,FALSE),"ผอมมาก",IF(K42&lt;=VLOOKUP(H42,เกณฑ์ดัชนีมวลกาย!$A$5:$U$19,5,FALSE),"ผอม",IF(K42&lt;=VLOOKUP(H42,เกณฑ์ดัชนีมวลกาย!$A$5:$U$19,7,FALSE),"สมส่วน",IF(K42&lt;=VLOOKUP(H42,เกณฑ์ดัชนีมวลกาย!$A$5:$U$19,9,FALSE),"ท้วม","อ้วน")))),IF(K42&lt;=VLOOKUP(H42,เกณฑ์ดัชนีมวลกาย!$A$5:$U$19,13,FALSE),"ผอมมาก",IF(K42&lt;=VLOOKUP(H42,เกณฑ์ดัชนีมวลกาย!$A$5:$U$19,15,FALSE),"ผอม",IF(K42&lt;=VLOOKUP(H42,เกณฑ์ดัชนีมวลกาย!$A$5:$U$19,17,FALSE),"สมส่วน",IF(K42&lt;=VLOOKUP(H42,เกณฑ์ดัชนีมวลกาย!$A$5:$U$19,19,FALSE),"ท้วม","อ้วน"))))))</f>
        <v/>
      </c>
      <c r="M42" s="110" t="str">
        <f>IF($E42="","",IF($F42="ชาย",IF(J42&lt;=VLOOKUP(H42,เกณฑ์ความสูง!$A$5:$U$19,3,FALSE),"เตี้ย",IF(J42&lt;=VLOOKUP(H42,เกณฑ์ความสูง!$A$5:$U$19,5,FALSE),"ค่อนข้างเตี้ย",IF(J42&lt;=VLOOKUP(H42,เกณฑ์ความสูง!$A$5:$U$19,7,FALSE),"ส่วนสูงตามเกณฑ์",IF(J42&lt;=VLOOKUP(H42,เกณฑ์ความสูง!$A$5:$U$19,9,FALSE),"ค่อนข้างสูง","สูง")))),IF(J42&lt;=VLOOKUP(H42,เกณฑ์ความสูง!$A$5:$U$19,13,FALSE),"เตี้ย",IF(J42&lt;=VLOOKUP(H42,เกณฑ์ความสูง!$A$5:$U$19,15,FALSE),"ค่อนข้างเตี้ย",IF(J42&lt;=VLOOKUP(H42,เกณฑ์ความสูง!$A$5:$U$19,17,FALSE),"ส่วนสูงตามเกณฑ์",IF(J42&lt;=VLOOKUP(H42,เกณฑ์ความสูง!$A$5:$U$19,19,FALSE),"ค่อนข้างสูง","สูง"))))))</f>
        <v/>
      </c>
      <c r="N42" s="83"/>
      <c r="O42" s="110" t="str">
        <f>IF($E42="","",IF(N42="","",DATEDIF(ข้อมูลนักเรียน!$N40,N42,"Y")))</f>
        <v/>
      </c>
      <c r="P42" s="111"/>
      <c r="Q42" s="111"/>
      <c r="R42" s="152" t="str">
        <f t="shared" si="1"/>
        <v/>
      </c>
      <c r="S42" s="110" t="str">
        <f>IF($E42="","",IF($F42="ชาย",IF(R42&lt;=VLOOKUP(O42,เกณฑ์ดัชนีมวลกาย!$A$5:$U$19,3,FALSE),"ผอมมาก",IF(R42&lt;=VLOOKUP(O42,เกณฑ์ดัชนีมวลกาย!$A$5:$U$19,5,FALSE),"ผอม",IF(R42&lt;=VLOOKUP(O42,เกณฑ์ดัชนีมวลกาย!$A$5:$U$19,7,FALSE),"สมส่วน",IF(R42&lt;=VLOOKUP(O42,เกณฑ์ดัชนีมวลกาย!$A$5:$U$19,9,FALSE),"ท้วม","อ้วน")))),IF(R42&lt;=VLOOKUP(O42,เกณฑ์ดัชนีมวลกาย!$A$5:$U$19,13,FALSE),"ผอมมาก",IF(R42&lt;=VLOOKUP(O42,เกณฑ์ดัชนีมวลกาย!$A$5:$U$19,15,FALSE),"ผอม",IF(R42&lt;=VLOOKUP(O42,เกณฑ์ดัชนีมวลกาย!$A$5:$U$19,17,FALSE),"สมส่วน",IF(R42&lt;=VLOOKUP(O42,เกณฑ์ดัชนีมวลกาย!$A$5:$U$19,19,FALSE),"ท้วม","อ้วน"))))))</f>
        <v/>
      </c>
      <c r="T42" s="110" t="str">
        <f>IF($E42="","",IF($F42="ชาย",IF(Q42&lt;=VLOOKUP(O42,เกณฑ์ความสูง!$A$5:$U$19,3,FALSE),"เตี้ย",IF(Q42&lt;=VLOOKUP(O42,เกณฑ์ความสูง!$A$5:$U$19,5,FALSE),"ค่อนข้างเตี้ย",IF(Q42&lt;=VLOOKUP(O42,เกณฑ์ความสูง!$A$5:$U$19,7,FALSE),"ส่วนสูงตามเกณฑ์",IF(Q42&lt;=VLOOKUP(O42,เกณฑ์ความสูง!$A$5:$U$19,9,FALSE),"ค่อนข้างสูง","สูง")))),IF(Q42&lt;=VLOOKUP(O42,เกณฑ์ความสูง!$A$5:$U$19,13,FALSE),"เตี้ย",IF(Q42&lt;=VLOOKUP(O42,เกณฑ์ความสูง!$A$5:$U$19,15,FALSE),"ค่อนข้างเตี้ย",IF(Q42&lt;=VLOOKUP(O42,เกณฑ์ความสูง!$A$5:$U$19,17,FALSE),"ส่วนสูงตามเกณฑ์",IF(Q42&lt;=VLOOKUP(O42,เกณฑ์ความสูง!$A$5:$U$19,19,FALSE),"ค่อนข้างสูง","สูง"))))))</f>
        <v/>
      </c>
      <c r="U42" s="83"/>
      <c r="V42" s="110" t="str">
        <f>IF($E42="","",IF(U42="","",DATEDIF(ข้อมูลนักเรียน!$N40,U42,"Y")))</f>
        <v/>
      </c>
      <c r="W42" s="111"/>
      <c r="X42" s="111"/>
      <c r="Y42" s="152" t="str">
        <f t="shared" si="2"/>
        <v/>
      </c>
      <c r="Z42" s="110" t="str">
        <f>IF($E42="","",IF($F42="ชาย",IF(Y42&lt;=VLOOKUP(V42,เกณฑ์ดัชนีมวลกาย!$A$5:$U$19,3,FALSE),"ผอมมาก",IF(Y42&lt;=VLOOKUP(V42,เกณฑ์ดัชนีมวลกาย!$A$5:$U$19,5,FALSE),"ผอม",IF(Y42&lt;=VLOOKUP(V42,เกณฑ์ดัชนีมวลกาย!$A$5:$U$19,7,FALSE),"สมส่วน",IF(Y42&lt;=VLOOKUP(V42,เกณฑ์ดัชนีมวลกาย!$A$5:$U$19,9,FALSE),"ท้วม","อ้วน")))),IF(Y42&lt;=VLOOKUP(V42,เกณฑ์ดัชนีมวลกาย!$A$5:$U$19,13,FALSE),"ผอมมาก",IF(Y42&lt;=VLOOKUP(V42,เกณฑ์ดัชนีมวลกาย!$A$5:$U$19,15,FALSE),"ผอม",IF(Y42&lt;=VLOOKUP(V42,เกณฑ์ดัชนีมวลกาย!$A$5:$U$19,17,FALSE),"สมส่วน",IF(Y42&lt;=VLOOKUP(V42,เกณฑ์ดัชนีมวลกาย!$A$5:$U$19,19,FALSE),"ท้วม","อ้วน"))))))</f>
        <v/>
      </c>
      <c r="AA42" s="110" t="str">
        <f>IF($E42="","",IF($F42="ชาย",IF(X42&lt;=VLOOKUP(V42,เกณฑ์ความสูง!$A$5:$U$19,3,FALSE),"เตี้ย",IF(X42&lt;=VLOOKUP(V42,เกณฑ์ความสูง!$A$5:$U$19,5,FALSE),"ค่อนข้างเตี้ย",IF(X42&lt;=VLOOKUP(V42,เกณฑ์ความสูง!$A$5:$U$19,7,FALSE),"ส่วนสูงตามเกณฑ์",IF(X42&lt;=VLOOKUP(V42,เกณฑ์ความสูง!$A$5:$U$19,9,FALSE),"ค่อนข้างสูง","สูง")))),IF(X42&lt;=VLOOKUP(V42,เกณฑ์ความสูง!$A$5:$U$19,13,FALSE),"เตี้ย",IF(X42&lt;=VLOOKUP(V42,เกณฑ์ความสูง!$A$5:$U$19,15,FALSE),"ค่อนข้างเตี้ย",IF(X42&lt;=VLOOKUP(V42,เกณฑ์ความสูง!$A$5:$U$19,17,FALSE),"ส่วนสูงตามเกณฑ์",IF(X42&lt;=VLOOKUP(V42,เกณฑ์ความสูง!$A$5:$U$19,19,FALSE),"ค่อนข้างสูง","สูง"))))))</f>
        <v/>
      </c>
      <c r="AB42" s="83"/>
      <c r="AC42" s="110" t="str">
        <f>IF($E42="","",IF(AB42="","",DATEDIF(ข้อมูลนักเรียน!$N40,AB42,"Y")))</f>
        <v/>
      </c>
      <c r="AD42" s="111"/>
      <c r="AE42" s="111"/>
      <c r="AF42" s="152" t="str">
        <f t="shared" si="3"/>
        <v/>
      </c>
      <c r="AG42" s="110" t="str">
        <f>IF($E42="","",IF($F42="ชาย",IF(AF42&lt;=VLOOKUP(AC42,เกณฑ์ดัชนีมวลกาย!$A$5:$U$19,3,FALSE),"ผอมมาก",IF(AF42&lt;=VLOOKUP(AC42,เกณฑ์ดัชนีมวลกาย!$A$5:$U$19,5,FALSE),"ผอม",IF(AF42&lt;=VLOOKUP(AC42,เกณฑ์ดัชนีมวลกาย!$A$5:$U$19,7,FALSE),"สมส่วน",IF(AF42&lt;=VLOOKUP(AC42,เกณฑ์ดัชนีมวลกาย!$A$5:$U$19,9,FALSE),"ท้วม","อ้วน")))),IF(AF42&lt;=VLOOKUP(AC42,เกณฑ์ดัชนีมวลกาย!$A$5:$U$19,13,FALSE),"ผอมมาก",IF(AF42&lt;=VLOOKUP(AC42,เกณฑ์ดัชนีมวลกาย!$A$5:$U$19,15,FALSE),"ผอม",IF(AF42&lt;=VLOOKUP(AC42,เกณฑ์ดัชนีมวลกาย!$A$5:$U$19,17,FALSE),"สมส่วน",IF(AF42&lt;=VLOOKUP(AC42,เกณฑ์ดัชนีมวลกาย!$A$5:$U$19,19,FALSE),"ท้วม","อ้วน"))))))</f>
        <v/>
      </c>
      <c r="AH42" s="110" t="str">
        <f>IF($E42="","",IF($F42="ชาย",IF(AE42&lt;=VLOOKUP(AC42,เกณฑ์ความสูง!$A$5:$U$19,3,FALSE),"เตี้ย",IF(AE42&lt;=VLOOKUP(AC42,เกณฑ์ความสูง!$A$5:$U$19,5,FALSE),"ค่อนข้างเตี้ย",IF(AE42&lt;=VLOOKUP(AC42,เกณฑ์ความสูง!$A$5:$U$19,7,FALSE),"ส่วนสูงตามเกณฑ์",IF(AE42&lt;=VLOOKUP(AC42,เกณฑ์ความสูง!$A$5:$U$19,9,FALSE),"ค่อนข้างสูง","สูง")))),IF(AE42&lt;=VLOOKUP(AC42,เกณฑ์ความสูง!$A$5:$U$19,13,FALSE),"เตี้ย",IF(AE42&lt;=VLOOKUP(AC42,เกณฑ์ความสูง!$A$5:$U$19,15,FALSE),"ค่อนข้างเตี้ย",IF(AE42&lt;=VLOOKUP(AC42,เกณฑ์ความสูง!$A$5:$U$19,17,FALSE),"ส่วนสูงตามเกณฑ์",IF(AE42&lt;=VLOOKUP(AC42,เกณฑ์ความสูง!$A$5:$U$19,19,FALSE),"ค่อนข้างสูง","สูง"))))))</f>
        <v/>
      </c>
    </row>
    <row r="43" spans="1:34" ht="19.8">
      <c r="A43" s="36"/>
      <c r="B43" s="36"/>
      <c r="C43" s="36"/>
      <c r="D43" s="107" t="str">
        <f>ข้อมูลนักเรียน!D41</f>
        <v/>
      </c>
      <c r="E43" s="108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F43" s="109" t="str">
        <f>IF(ข้อมูลนักเรียน!J41="","",ข้อมูลนักเรียน!J41)</f>
        <v/>
      </c>
      <c r="G43" s="83"/>
      <c r="H43" s="110" t="str">
        <f>IF($E43="","",IF(G43="","",DATEDIF(ข้อมูลนักเรียน!$N41,G43,"Y")))</f>
        <v/>
      </c>
      <c r="I43" s="111"/>
      <c r="J43" s="111"/>
      <c r="K43" s="152" t="str">
        <f t="shared" si="0"/>
        <v/>
      </c>
      <c r="L43" s="110" t="str">
        <f>IF($E43="","",IF($F43="ชาย",IF(K43&lt;=VLOOKUP(H43,เกณฑ์ดัชนีมวลกาย!$A$5:$U$19,3,FALSE),"ผอมมาก",IF(K43&lt;=VLOOKUP(H43,เกณฑ์ดัชนีมวลกาย!$A$5:$U$19,5,FALSE),"ผอม",IF(K43&lt;=VLOOKUP(H43,เกณฑ์ดัชนีมวลกาย!$A$5:$U$19,7,FALSE),"สมส่วน",IF(K43&lt;=VLOOKUP(H43,เกณฑ์ดัชนีมวลกาย!$A$5:$U$19,9,FALSE),"ท้วม","อ้วน")))),IF(K43&lt;=VLOOKUP(H43,เกณฑ์ดัชนีมวลกาย!$A$5:$U$19,13,FALSE),"ผอมมาก",IF(K43&lt;=VLOOKUP(H43,เกณฑ์ดัชนีมวลกาย!$A$5:$U$19,15,FALSE),"ผอม",IF(K43&lt;=VLOOKUP(H43,เกณฑ์ดัชนีมวลกาย!$A$5:$U$19,17,FALSE),"สมส่วน",IF(K43&lt;=VLOOKUP(H43,เกณฑ์ดัชนีมวลกาย!$A$5:$U$19,19,FALSE),"ท้วม","อ้วน"))))))</f>
        <v/>
      </c>
      <c r="M43" s="110" t="str">
        <f>IF($E43="","",IF($F43="ชาย",IF(J43&lt;=VLOOKUP(H43,เกณฑ์ความสูง!$A$5:$U$19,3,FALSE),"เตี้ย",IF(J43&lt;=VLOOKUP(H43,เกณฑ์ความสูง!$A$5:$U$19,5,FALSE),"ค่อนข้างเตี้ย",IF(J43&lt;=VLOOKUP(H43,เกณฑ์ความสูง!$A$5:$U$19,7,FALSE),"ส่วนสูงตามเกณฑ์",IF(J43&lt;=VLOOKUP(H43,เกณฑ์ความสูง!$A$5:$U$19,9,FALSE),"ค่อนข้างสูง","สูง")))),IF(J43&lt;=VLOOKUP(H43,เกณฑ์ความสูง!$A$5:$U$19,13,FALSE),"เตี้ย",IF(J43&lt;=VLOOKUP(H43,เกณฑ์ความสูง!$A$5:$U$19,15,FALSE),"ค่อนข้างเตี้ย",IF(J43&lt;=VLOOKUP(H43,เกณฑ์ความสูง!$A$5:$U$19,17,FALSE),"ส่วนสูงตามเกณฑ์",IF(J43&lt;=VLOOKUP(H43,เกณฑ์ความสูง!$A$5:$U$19,19,FALSE),"ค่อนข้างสูง","สูง"))))))</f>
        <v/>
      </c>
      <c r="N43" s="83"/>
      <c r="O43" s="110" t="str">
        <f>IF($E43="","",IF(N43="","",DATEDIF(ข้อมูลนักเรียน!$N41,N43,"Y")))</f>
        <v/>
      </c>
      <c r="P43" s="111"/>
      <c r="Q43" s="111"/>
      <c r="R43" s="152" t="str">
        <f t="shared" si="1"/>
        <v/>
      </c>
      <c r="S43" s="110" t="str">
        <f>IF($E43="","",IF($F43="ชาย",IF(R43&lt;=VLOOKUP(O43,เกณฑ์ดัชนีมวลกาย!$A$5:$U$19,3,FALSE),"ผอมมาก",IF(R43&lt;=VLOOKUP(O43,เกณฑ์ดัชนีมวลกาย!$A$5:$U$19,5,FALSE),"ผอม",IF(R43&lt;=VLOOKUP(O43,เกณฑ์ดัชนีมวลกาย!$A$5:$U$19,7,FALSE),"สมส่วน",IF(R43&lt;=VLOOKUP(O43,เกณฑ์ดัชนีมวลกาย!$A$5:$U$19,9,FALSE),"ท้วม","อ้วน")))),IF(R43&lt;=VLOOKUP(O43,เกณฑ์ดัชนีมวลกาย!$A$5:$U$19,13,FALSE),"ผอมมาก",IF(R43&lt;=VLOOKUP(O43,เกณฑ์ดัชนีมวลกาย!$A$5:$U$19,15,FALSE),"ผอม",IF(R43&lt;=VLOOKUP(O43,เกณฑ์ดัชนีมวลกาย!$A$5:$U$19,17,FALSE),"สมส่วน",IF(R43&lt;=VLOOKUP(O43,เกณฑ์ดัชนีมวลกาย!$A$5:$U$19,19,FALSE),"ท้วม","อ้วน"))))))</f>
        <v/>
      </c>
      <c r="T43" s="110" t="str">
        <f>IF($E43="","",IF($F43="ชาย",IF(Q43&lt;=VLOOKUP(O43,เกณฑ์ความสูง!$A$5:$U$19,3,FALSE),"เตี้ย",IF(Q43&lt;=VLOOKUP(O43,เกณฑ์ความสูง!$A$5:$U$19,5,FALSE),"ค่อนข้างเตี้ย",IF(Q43&lt;=VLOOKUP(O43,เกณฑ์ความสูง!$A$5:$U$19,7,FALSE),"ส่วนสูงตามเกณฑ์",IF(Q43&lt;=VLOOKUP(O43,เกณฑ์ความสูง!$A$5:$U$19,9,FALSE),"ค่อนข้างสูง","สูง")))),IF(Q43&lt;=VLOOKUP(O43,เกณฑ์ความสูง!$A$5:$U$19,13,FALSE),"เตี้ย",IF(Q43&lt;=VLOOKUP(O43,เกณฑ์ความสูง!$A$5:$U$19,15,FALSE),"ค่อนข้างเตี้ย",IF(Q43&lt;=VLOOKUP(O43,เกณฑ์ความสูง!$A$5:$U$19,17,FALSE),"ส่วนสูงตามเกณฑ์",IF(Q43&lt;=VLOOKUP(O43,เกณฑ์ความสูง!$A$5:$U$19,19,FALSE),"ค่อนข้างสูง","สูง"))))))</f>
        <v/>
      </c>
      <c r="U43" s="83"/>
      <c r="V43" s="110" t="str">
        <f>IF($E43="","",IF(U43="","",DATEDIF(ข้อมูลนักเรียน!$N41,U43,"Y")))</f>
        <v/>
      </c>
      <c r="W43" s="111"/>
      <c r="X43" s="111"/>
      <c r="Y43" s="152" t="str">
        <f t="shared" si="2"/>
        <v/>
      </c>
      <c r="Z43" s="110" t="str">
        <f>IF($E43="","",IF($F43="ชาย",IF(Y43&lt;=VLOOKUP(V43,เกณฑ์ดัชนีมวลกาย!$A$5:$U$19,3,FALSE),"ผอมมาก",IF(Y43&lt;=VLOOKUP(V43,เกณฑ์ดัชนีมวลกาย!$A$5:$U$19,5,FALSE),"ผอม",IF(Y43&lt;=VLOOKUP(V43,เกณฑ์ดัชนีมวลกาย!$A$5:$U$19,7,FALSE),"สมส่วน",IF(Y43&lt;=VLOOKUP(V43,เกณฑ์ดัชนีมวลกาย!$A$5:$U$19,9,FALSE),"ท้วม","อ้วน")))),IF(Y43&lt;=VLOOKUP(V43,เกณฑ์ดัชนีมวลกาย!$A$5:$U$19,13,FALSE),"ผอมมาก",IF(Y43&lt;=VLOOKUP(V43,เกณฑ์ดัชนีมวลกาย!$A$5:$U$19,15,FALSE),"ผอม",IF(Y43&lt;=VLOOKUP(V43,เกณฑ์ดัชนีมวลกาย!$A$5:$U$19,17,FALSE),"สมส่วน",IF(Y43&lt;=VLOOKUP(V43,เกณฑ์ดัชนีมวลกาย!$A$5:$U$19,19,FALSE),"ท้วม","อ้วน"))))))</f>
        <v/>
      </c>
      <c r="AA43" s="110" t="str">
        <f>IF($E43="","",IF($F43="ชาย",IF(X43&lt;=VLOOKUP(V43,เกณฑ์ความสูง!$A$5:$U$19,3,FALSE),"เตี้ย",IF(X43&lt;=VLOOKUP(V43,เกณฑ์ความสูง!$A$5:$U$19,5,FALSE),"ค่อนข้างเตี้ย",IF(X43&lt;=VLOOKUP(V43,เกณฑ์ความสูง!$A$5:$U$19,7,FALSE),"ส่วนสูงตามเกณฑ์",IF(X43&lt;=VLOOKUP(V43,เกณฑ์ความสูง!$A$5:$U$19,9,FALSE),"ค่อนข้างสูง","สูง")))),IF(X43&lt;=VLOOKUP(V43,เกณฑ์ความสูง!$A$5:$U$19,13,FALSE),"เตี้ย",IF(X43&lt;=VLOOKUP(V43,เกณฑ์ความสูง!$A$5:$U$19,15,FALSE),"ค่อนข้างเตี้ย",IF(X43&lt;=VLOOKUP(V43,เกณฑ์ความสูง!$A$5:$U$19,17,FALSE),"ส่วนสูงตามเกณฑ์",IF(X43&lt;=VLOOKUP(V43,เกณฑ์ความสูง!$A$5:$U$19,19,FALSE),"ค่อนข้างสูง","สูง"))))))</f>
        <v/>
      </c>
      <c r="AB43" s="83"/>
      <c r="AC43" s="110" t="str">
        <f>IF($E43="","",IF(AB43="","",DATEDIF(ข้อมูลนักเรียน!$N41,AB43,"Y")))</f>
        <v/>
      </c>
      <c r="AD43" s="111"/>
      <c r="AE43" s="111"/>
      <c r="AF43" s="152" t="str">
        <f t="shared" si="3"/>
        <v/>
      </c>
      <c r="AG43" s="110" t="str">
        <f>IF($E43="","",IF($F43="ชาย",IF(AF43&lt;=VLOOKUP(AC43,เกณฑ์ดัชนีมวลกาย!$A$5:$U$19,3,FALSE),"ผอมมาก",IF(AF43&lt;=VLOOKUP(AC43,เกณฑ์ดัชนีมวลกาย!$A$5:$U$19,5,FALSE),"ผอม",IF(AF43&lt;=VLOOKUP(AC43,เกณฑ์ดัชนีมวลกาย!$A$5:$U$19,7,FALSE),"สมส่วน",IF(AF43&lt;=VLOOKUP(AC43,เกณฑ์ดัชนีมวลกาย!$A$5:$U$19,9,FALSE),"ท้วม","อ้วน")))),IF(AF43&lt;=VLOOKUP(AC43,เกณฑ์ดัชนีมวลกาย!$A$5:$U$19,13,FALSE),"ผอมมาก",IF(AF43&lt;=VLOOKUP(AC43,เกณฑ์ดัชนีมวลกาย!$A$5:$U$19,15,FALSE),"ผอม",IF(AF43&lt;=VLOOKUP(AC43,เกณฑ์ดัชนีมวลกาย!$A$5:$U$19,17,FALSE),"สมส่วน",IF(AF43&lt;=VLOOKUP(AC43,เกณฑ์ดัชนีมวลกาย!$A$5:$U$19,19,FALSE),"ท้วม","อ้วน"))))))</f>
        <v/>
      </c>
      <c r="AH43" s="110" t="str">
        <f>IF($E43="","",IF($F43="ชาย",IF(AE43&lt;=VLOOKUP(AC43,เกณฑ์ความสูง!$A$5:$U$19,3,FALSE),"เตี้ย",IF(AE43&lt;=VLOOKUP(AC43,เกณฑ์ความสูง!$A$5:$U$19,5,FALSE),"ค่อนข้างเตี้ย",IF(AE43&lt;=VLOOKUP(AC43,เกณฑ์ความสูง!$A$5:$U$19,7,FALSE),"ส่วนสูงตามเกณฑ์",IF(AE43&lt;=VLOOKUP(AC43,เกณฑ์ความสูง!$A$5:$U$19,9,FALSE),"ค่อนข้างสูง","สูง")))),IF(AE43&lt;=VLOOKUP(AC43,เกณฑ์ความสูง!$A$5:$U$19,13,FALSE),"เตี้ย",IF(AE43&lt;=VLOOKUP(AC43,เกณฑ์ความสูง!$A$5:$U$19,15,FALSE),"ค่อนข้างเตี้ย",IF(AE43&lt;=VLOOKUP(AC43,เกณฑ์ความสูง!$A$5:$U$19,17,FALSE),"ส่วนสูงตามเกณฑ์",IF(AE43&lt;=VLOOKUP(AC43,เกณฑ์ความสูง!$A$5:$U$19,19,FALSE),"ค่อนข้างสูง","สูง"))))))</f>
        <v/>
      </c>
    </row>
    <row r="44" spans="1:34" ht="19.8">
      <c r="A44" s="36"/>
      <c r="B44" s="36"/>
      <c r="C44" s="36"/>
      <c r="D44" s="107" t="str">
        <f>ข้อมูลนักเรียน!D42</f>
        <v/>
      </c>
      <c r="E44" s="108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F44" s="109" t="str">
        <f>IF(ข้อมูลนักเรียน!J42="","",ข้อมูลนักเรียน!J42)</f>
        <v/>
      </c>
      <c r="G44" s="83"/>
      <c r="H44" s="110" t="str">
        <f>IF($E44="","",IF(G44="","",DATEDIF(ข้อมูลนักเรียน!$N42,G44,"Y")))</f>
        <v/>
      </c>
      <c r="I44" s="111"/>
      <c r="J44" s="111"/>
      <c r="K44" s="152" t="str">
        <f t="shared" si="0"/>
        <v/>
      </c>
      <c r="L44" s="110" t="str">
        <f>IF($E44="","",IF($F44="ชาย",IF(K44&lt;=VLOOKUP(H44,เกณฑ์ดัชนีมวลกาย!$A$5:$U$19,3,FALSE),"ผอมมาก",IF(K44&lt;=VLOOKUP(H44,เกณฑ์ดัชนีมวลกาย!$A$5:$U$19,5,FALSE),"ผอม",IF(K44&lt;=VLOOKUP(H44,เกณฑ์ดัชนีมวลกาย!$A$5:$U$19,7,FALSE),"สมส่วน",IF(K44&lt;=VLOOKUP(H44,เกณฑ์ดัชนีมวลกาย!$A$5:$U$19,9,FALSE),"ท้วม","อ้วน")))),IF(K44&lt;=VLOOKUP(H44,เกณฑ์ดัชนีมวลกาย!$A$5:$U$19,13,FALSE),"ผอมมาก",IF(K44&lt;=VLOOKUP(H44,เกณฑ์ดัชนีมวลกาย!$A$5:$U$19,15,FALSE),"ผอม",IF(K44&lt;=VLOOKUP(H44,เกณฑ์ดัชนีมวลกาย!$A$5:$U$19,17,FALSE),"สมส่วน",IF(K44&lt;=VLOOKUP(H44,เกณฑ์ดัชนีมวลกาย!$A$5:$U$19,19,FALSE),"ท้วม","อ้วน"))))))</f>
        <v/>
      </c>
      <c r="M44" s="110" t="str">
        <f>IF($E44="","",IF($F44="ชาย",IF(J44&lt;=VLOOKUP(H44,เกณฑ์ความสูง!$A$5:$U$19,3,FALSE),"เตี้ย",IF(J44&lt;=VLOOKUP(H44,เกณฑ์ความสูง!$A$5:$U$19,5,FALSE),"ค่อนข้างเตี้ย",IF(J44&lt;=VLOOKUP(H44,เกณฑ์ความสูง!$A$5:$U$19,7,FALSE),"ส่วนสูงตามเกณฑ์",IF(J44&lt;=VLOOKUP(H44,เกณฑ์ความสูง!$A$5:$U$19,9,FALSE),"ค่อนข้างสูง","สูง")))),IF(J44&lt;=VLOOKUP(H44,เกณฑ์ความสูง!$A$5:$U$19,13,FALSE),"เตี้ย",IF(J44&lt;=VLOOKUP(H44,เกณฑ์ความสูง!$A$5:$U$19,15,FALSE),"ค่อนข้างเตี้ย",IF(J44&lt;=VLOOKUP(H44,เกณฑ์ความสูง!$A$5:$U$19,17,FALSE),"ส่วนสูงตามเกณฑ์",IF(J44&lt;=VLOOKUP(H44,เกณฑ์ความสูง!$A$5:$U$19,19,FALSE),"ค่อนข้างสูง","สูง"))))))</f>
        <v/>
      </c>
      <c r="N44" s="83"/>
      <c r="O44" s="110" t="str">
        <f>IF($E44="","",IF(N44="","",DATEDIF(ข้อมูลนักเรียน!$N42,N44,"Y")))</f>
        <v/>
      </c>
      <c r="P44" s="111"/>
      <c r="Q44" s="111"/>
      <c r="R44" s="152" t="str">
        <f t="shared" si="1"/>
        <v/>
      </c>
      <c r="S44" s="110" t="str">
        <f>IF($E44="","",IF($F44="ชาย",IF(R44&lt;=VLOOKUP(O44,เกณฑ์ดัชนีมวลกาย!$A$5:$U$19,3,FALSE),"ผอมมาก",IF(R44&lt;=VLOOKUP(O44,เกณฑ์ดัชนีมวลกาย!$A$5:$U$19,5,FALSE),"ผอม",IF(R44&lt;=VLOOKUP(O44,เกณฑ์ดัชนีมวลกาย!$A$5:$U$19,7,FALSE),"สมส่วน",IF(R44&lt;=VLOOKUP(O44,เกณฑ์ดัชนีมวลกาย!$A$5:$U$19,9,FALSE),"ท้วม","อ้วน")))),IF(R44&lt;=VLOOKUP(O44,เกณฑ์ดัชนีมวลกาย!$A$5:$U$19,13,FALSE),"ผอมมาก",IF(R44&lt;=VLOOKUP(O44,เกณฑ์ดัชนีมวลกาย!$A$5:$U$19,15,FALSE),"ผอม",IF(R44&lt;=VLOOKUP(O44,เกณฑ์ดัชนีมวลกาย!$A$5:$U$19,17,FALSE),"สมส่วน",IF(R44&lt;=VLOOKUP(O44,เกณฑ์ดัชนีมวลกาย!$A$5:$U$19,19,FALSE),"ท้วม","อ้วน"))))))</f>
        <v/>
      </c>
      <c r="T44" s="110" t="str">
        <f>IF($E44="","",IF($F44="ชาย",IF(Q44&lt;=VLOOKUP(O44,เกณฑ์ความสูง!$A$5:$U$19,3,FALSE),"เตี้ย",IF(Q44&lt;=VLOOKUP(O44,เกณฑ์ความสูง!$A$5:$U$19,5,FALSE),"ค่อนข้างเตี้ย",IF(Q44&lt;=VLOOKUP(O44,เกณฑ์ความสูง!$A$5:$U$19,7,FALSE),"ส่วนสูงตามเกณฑ์",IF(Q44&lt;=VLOOKUP(O44,เกณฑ์ความสูง!$A$5:$U$19,9,FALSE),"ค่อนข้างสูง","สูง")))),IF(Q44&lt;=VLOOKUP(O44,เกณฑ์ความสูง!$A$5:$U$19,13,FALSE),"เตี้ย",IF(Q44&lt;=VLOOKUP(O44,เกณฑ์ความสูง!$A$5:$U$19,15,FALSE),"ค่อนข้างเตี้ย",IF(Q44&lt;=VLOOKUP(O44,เกณฑ์ความสูง!$A$5:$U$19,17,FALSE),"ส่วนสูงตามเกณฑ์",IF(Q44&lt;=VLOOKUP(O44,เกณฑ์ความสูง!$A$5:$U$19,19,FALSE),"ค่อนข้างสูง","สูง"))))))</f>
        <v/>
      </c>
      <c r="U44" s="83"/>
      <c r="V44" s="110" t="str">
        <f>IF($E44="","",IF(U44="","",DATEDIF(ข้อมูลนักเรียน!$N42,U44,"Y")))</f>
        <v/>
      </c>
      <c r="W44" s="111"/>
      <c r="X44" s="111"/>
      <c r="Y44" s="152" t="str">
        <f t="shared" si="2"/>
        <v/>
      </c>
      <c r="Z44" s="110" t="str">
        <f>IF($E44="","",IF($F44="ชาย",IF(Y44&lt;=VLOOKUP(V44,เกณฑ์ดัชนีมวลกาย!$A$5:$U$19,3,FALSE),"ผอมมาก",IF(Y44&lt;=VLOOKUP(V44,เกณฑ์ดัชนีมวลกาย!$A$5:$U$19,5,FALSE),"ผอม",IF(Y44&lt;=VLOOKUP(V44,เกณฑ์ดัชนีมวลกาย!$A$5:$U$19,7,FALSE),"สมส่วน",IF(Y44&lt;=VLOOKUP(V44,เกณฑ์ดัชนีมวลกาย!$A$5:$U$19,9,FALSE),"ท้วม","อ้วน")))),IF(Y44&lt;=VLOOKUP(V44,เกณฑ์ดัชนีมวลกาย!$A$5:$U$19,13,FALSE),"ผอมมาก",IF(Y44&lt;=VLOOKUP(V44,เกณฑ์ดัชนีมวลกาย!$A$5:$U$19,15,FALSE),"ผอม",IF(Y44&lt;=VLOOKUP(V44,เกณฑ์ดัชนีมวลกาย!$A$5:$U$19,17,FALSE),"สมส่วน",IF(Y44&lt;=VLOOKUP(V44,เกณฑ์ดัชนีมวลกาย!$A$5:$U$19,19,FALSE),"ท้วม","อ้วน"))))))</f>
        <v/>
      </c>
      <c r="AA44" s="110" t="str">
        <f>IF($E44="","",IF($F44="ชาย",IF(X44&lt;=VLOOKUP(V44,เกณฑ์ความสูง!$A$5:$U$19,3,FALSE),"เตี้ย",IF(X44&lt;=VLOOKUP(V44,เกณฑ์ความสูง!$A$5:$U$19,5,FALSE),"ค่อนข้างเตี้ย",IF(X44&lt;=VLOOKUP(V44,เกณฑ์ความสูง!$A$5:$U$19,7,FALSE),"ส่วนสูงตามเกณฑ์",IF(X44&lt;=VLOOKUP(V44,เกณฑ์ความสูง!$A$5:$U$19,9,FALSE),"ค่อนข้างสูง","สูง")))),IF(X44&lt;=VLOOKUP(V44,เกณฑ์ความสูง!$A$5:$U$19,13,FALSE),"เตี้ย",IF(X44&lt;=VLOOKUP(V44,เกณฑ์ความสูง!$A$5:$U$19,15,FALSE),"ค่อนข้างเตี้ย",IF(X44&lt;=VLOOKUP(V44,เกณฑ์ความสูง!$A$5:$U$19,17,FALSE),"ส่วนสูงตามเกณฑ์",IF(X44&lt;=VLOOKUP(V44,เกณฑ์ความสูง!$A$5:$U$19,19,FALSE),"ค่อนข้างสูง","สูง"))))))</f>
        <v/>
      </c>
      <c r="AB44" s="83"/>
      <c r="AC44" s="110" t="str">
        <f>IF($E44="","",IF(AB44="","",DATEDIF(ข้อมูลนักเรียน!$N42,AB44,"Y")))</f>
        <v/>
      </c>
      <c r="AD44" s="111"/>
      <c r="AE44" s="111"/>
      <c r="AF44" s="152" t="str">
        <f t="shared" si="3"/>
        <v/>
      </c>
      <c r="AG44" s="110" t="str">
        <f>IF($E44="","",IF($F44="ชาย",IF(AF44&lt;=VLOOKUP(AC44,เกณฑ์ดัชนีมวลกาย!$A$5:$U$19,3,FALSE),"ผอมมาก",IF(AF44&lt;=VLOOKUP(AC44,เกณฑ์ดัชนีมวลกาย!$A$5:$U$19,5,FALSE),"ผอม",IF(AF44&lt;=VLOOKUP(AC44,เกณฑ์ดัชนีมวลกาย!$A$5:$U$19,7,FALSE),"สมส่วน",IF(AF44&lt;=VLOOKUP(AC44,เกณฑ์ดัชนีมวลกาย!$A$5:$U$19,9,FALSE),"ท้วม","อ้วน")))),IF(AF44&lt;=VLOOKUP(AC44,เกณฑ์ดัชนีมวลกาย!$A$5:$U$19,13,FALSE),"ผอมมาก",IF(AF44&lt;=VLOOKUP(AC44,เกณฑ์ดัชนีมวลกาย!$A$5:$U$19,15,FALSE),"ผอม",IF(AF44&lt;=VLOOKUP(AC44,เกณฑ์ดัชนีมวลกาย!$A$5:$U$19,17,FALSE),"สมส่วน",IF(AF44&lt;=VLOOKUP(AC44,เกณฑ์ดัชนีมวลกาย!$A$5:$U$19,19,FALSE),"ท้วม","อ้วน"))))))</f>
        <v/>
      </c>
      <c r="AH44" s="110" t="str">
        <f>IF($E44="","",IF($F44="ชาย",IF(AE44&lt;=VLOOKUP(AC44,เกณฑ์ความสูง!$A$5:$U$19,3,FALSE),"เตี้ย",IF(AE44&lt;=VLOOKUP(AC44,เกณฑ์ความสูง!$A$5:$U$19,5,FALSE),"ค่อนข้างเตี้ย",IF(AE44&lt;=VLOOKUP(AC44,เกณฑ์ความสูง!$A$5:$U$19,7,FALSE),"ส่วนสูงตามเกณฑ์",IF(AE44&lt;=VLOOKUP(AC44,เกณฑ์ความสูง!$A$5:$U$19,9,FALSE),"ค่อนข้างสูง","สูง")))),IF(AE44&lt;=VLOOKUP(AC44,เกณฑ์ความสูง!$A$5:$U$19,13,FALSE),"เตี้ย",IF(AE44&lt;=VLOOKUP(AC44,เกณฑ์ความสูง!$A$5:$U$19,15,FALSE),"ค่อนข้างเตี้ย",IF(AE44&lt;=VLOOKUP(AC44,เกณฑ์ความสูง!$A$5:$U$19,17,FALSE),"ส่วนสูงตามเกณฑ์",IF(AE44&lt;=VLOOKUP(AC44,เกณฑ์ความสูง!$A$5:$U$19,19,FALSE),"ค่อนข้างสูง","สูง"))))))</f>
        <v/>
      </c>
    </row>
    <row r="45" spans="1:34" ht="19.8">
      <c r="A45" s="36"/>
      <c r="B45" s="36"/>
      <c r="C45" s="36"/>
      <c r="D45" s="107" t="str">
        <f>ข้อมูลนักเรียน!D43</f>
        <v/>
      </c>
      <c r="E45" s="108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F45" s="109" t="str">
        <f>IF(ข้อมูลนักเรียน!J43="","",ข้อมูลนักเรียน!J43)</f>
        <v/>
      </c>
      <c r="G45" s="83"/>
      <c r="H45" s="110" t="str">
        <f>IF($E45="","",IF(G45="","",DATEDIF(ข้อมูลนักเรียน!$N43,G45,"Y")))</f>
        <v/>
      </c>
      <c r="I45" s="111"/>
      <c r="J45" s="111"/>
      <c r="K45" s="152" t="str">
        <f t="shared" si="0"/>
        <v/>
      </c>
      <c r="L45" s="110" t="str">
        <f>IF($E45="","",IF($F45="ชาย",IF(K45&lt;=VLOOKUP(H45,เกณฑ์ดัชนีมวลกาย!$A$5:$U$19,3,FALSE),"ผอมมาก",IF(K45&lt;=VLOOKUP(H45,เกณฑ์ดัชนีมวลกาย!$A$5:$U$19,5,FALSE),"ผอม",IF(K45&lt;=VLOOKUP(H45,เกณฑ์ดัชนีมวลกาย!$A$5:$U$19,7,FALSE),"สมส่วน",IF(K45&lt;=VLOOKUP(H45,เกณฑ์ดัชนีมวลกาย!$A$5:$U$19,9,FALSE),"ท้วม","อ้วน")))),IF(K45&lt;=VLOOKUP(H45,เกณฑ์ดัชนีมวลกาย!$A$5:$U$19,13,FALSE),"ผอมมาก",IF(K45&lt;=VLOOKUP(H45,เกณฑ์ดัชนีมวลกาย!$A$5:$U$19,15,FALSE),"ผอม",IF(K45&lt;=VLOOKUP(H45,เกณฑ์ดัชนีมวลกาย!$A$5:$U$19,17,FALSE),"สมส่วน",IF(K45&lt;=VLOOKUP(H45,เกณฑ์ดัชนีมวลกาย!$A$5:$U$19,19,FALSE),"ท้วม","อ้วน"))))))</f>
        <v/>
      </c>
      <c r="M45" s="110" t="str">
        <f>IF($E45="","",IF($F45="ชาย",IF(J45&lt;=VLOOKUP(H45,เกณฑ์ความสูง!$A$5:$U$19,3,FALSE),"เตี้ย",IF(J45&lt;=VLOOKUP(H45,เกณฑ์ความสูง!$A$5:$U$19,5,FALSE),"ค่อนข้างเตี้ย",IF(J45&lt;=VLOOKUP(H45,เกณฑ์ความสูง!$A$5:$U$19,7,FALSE),"ส่วนสูงตามเกณฑ์",IF(J45&lt;=VLOOKUP(H45,เกณฑ์ความสูง!$A$5:$U$19,9,FALSE),"ค่อนข้างสูง","สูง")))),IF(J45&lt;=VLOOKUP(H45,เกณฑ์ความสูง!$A$5:$U$19,13,FALSE),"เตี้ย",IF(J45&lt;=VLOOKUP(H45,เกณฑ์ความสูง!$A$5:$U$19,15,FALSE),"ค่อนข้างเตี้ย",IF(J45&lt;=VLOOKUP(H45,เกณฑ์ความสูง!$A$5:$U$19,17,FALSE),"ส่วนสูงตามเกณฑ์",IF(J45&lt;=VLOOKUP(H45,เกณฑ์ความสูง!$A$5:$U$19,19,FALSE),"ค่อนข้างสูง","สูง"))))))</f>
        <v/>
      </c>
      <c r="N45" s="83"/>
      <c r="O45" s="110" t="str">
        <f>IF($E45="","",IF(N45="","",DATEDIF(ข้อมูลนักเรียน!$N43,N45,"Y")))</f>
        <v/>
      </c>
      <c r="P45" s="111"/>
      <c r="Q45" s="111"/>
      <c r="R45" s="152" t="str">
        <f t="shared" si="1"/>
        <v/>
      </c>
      <c r="S45" s="110" t="str">
        <f>IF($E45="","",IF($F45="ชาย",IF(R45&lt;=VLOOKUP(O45,เกณฑ์ดัชนีมวลกาย!$A$5:$U$19,3,FALSE),"ผอมมาก",IF(R45&lt;=VLOOKUP(O45,เกณฑ์ดัชนีมวลกาย!$A$5:$U$19,5,FALSE),"ผอม",IF(R45&lt;=VLOOKUP(O45,เกณฑ์ดัชนีมวลกาย!$A$5:$U$19,7,FALSE),"สมส่วน",IF(R45&lt;=VLOOKUP(O45,เกณฑ์ดัชนีมวลกาย!$A$5:$U$19,9,FALSE),"ท้วม","อ้วน")))),IF(R45&lt;=VLOOKUP(O45,เกณฑ์ดัชนีมวลกาย!$A$5:$U$19,13,FALSE),"ผอมมาก",IF(R45&lt;=VLOOKUP(O45,เกณฑ์ดัชนีมวลกาย!$A$5:$U$19,15,FALSE),"ผอม",IF(R45&lt;=VLOOKUP(O45,เกณฑ์ดัชนีมวลกาย!$A$5:$U$19,17,FALSE),"สมส่วน",IF(R45&lt;=VLOOKUP(O45,เกณฑ์ดัชนีมวลกาย!$A$5:$U$19,19,FALSE),"ท้วม","อ้วน"))))))</f>
        <v/>
      </c>
      <c r="T45" s="110" t="str">
        <f>IF($E45="","",IF($F45="ชาย",IF(Q45&lt;=VLOOKUP(O45,เกณฑ์ความสูง!$A$5:$U$19,3,FALSE),"เตี้ย",IF(Q45&lt;=VLOOKUP(O45,เกณฑ์ความสูง!$A$5:$U$19,5,FALSE),"ค่อนข้างเตี้ย",IF(Q45&lt;=VLOOKUP(O45,เกณฑ์ความสูง!$A$5:$U$19,7,FALSE),"ส่วนสูงตามเกณฑ์",IF(Q45&lt;=VLOOKUP(O45,เกณฑ์ความสูง!$A$5:$U$19,9,FALSE),"ค่อนข้างสูง","สูง")))),IF(Q45&lt;=VLOOKUP(O45,เกณฑ์ความสูง!$A$5:$U$19,13,FALSE),"เตี้ย",IF(Q45&lt;=VLOOKUP(O45,เกณฑ์ความสูง!$A$5:$U$19,15,FALSE),"ค่อนข้างเตี้ย",IF(Q45&lt;=VLOOKUP(O45,เกณฑ์ความสูง!$A$5:$U$19,17,FALSE),"ส่วนสูงตามเกณฑ์",IF(Q45&lt;=VLOOKUP(O45,เกณฑ์ความสูง!$A$5:$U$19,19,FALSE),"ค่อนข้างสูง","สูง"))))))</f>
        <v/>
      </c>
      <c r="U45" s="83"/>
      <c r="V45" s="110" t="str">
        <f>IF($E45="","",IF(U45="","",DATEDIF(ข้อมูลนักเรียน!$N43,U45,"Y")))</f>
        <v/>
      </c>
      <c r="W45" s="111"/>
      <c r="X45" s="111"/>
      <c r="Y45" s="152" t="str">
        <f t="shared" si="2"/>
        <v/>
      </c>
      <c r="Z45" s="110" t="str">
        <f>IF($E45="","",IF($F45="ชาย",IF(Y45&lt;=VLOOKUP(V45,เกณฑ์ดัชนีมวลกาย!$A$5:$U$19,3,FALSE),"ผอมมาก",IF(Y45&lt;=VLOOKUP(V45,เกณฑ์ดัชนีมวลกาย!$A$5:$U$19,5,FALSE),"ผอม",IF(Y45&lt;=VLOOKUP(V45,เกณฑ์ดัชนีมวลกาย!$A$5:$U$19,7,FALSE),"สมส่วน",IF(Y45&lt;=VLOOKUP(V45,เกณฑ์ดัชนีมวลกาย!$A$5:$U$19,9,FALSE),"ท้วม","อ้วน")))),IF(Y45&lt;=VLOOKUP(V45,เกณฑ์ดัชนีมวลกาย!$A$5:$U$19,13,FALSE),"ผอมมาก",IF(Y45&lt;=VLOOKUP(V45,เกณฑ์ดัชนีมวลกาย!$A$5:$U$19,15,FALSE),"ผอม",IF(Y45&lt;=VLOOKUP(V45,เกณฑ์ดัชนีมวลกาย!$A$5:$U$19,17,FALSE),"สมส่วน",IF(Y45&lt;=VLOOKUP(V45,เกณฑ์ดัชนีมวลกาย!$A$5:$U$19,19,FALSE),"ท้วม","อ้วน"))))))</f>
        <v/>
      </c>
      <c r="AA45" s="110" t="str">
        <f>IF($E45="","",IF($F45="ชาย",IF(X45&lt;=VLOOKUP(V45,เกณฑ์ความสูง!$A$5:$U$19,3,FALSE),"เตี้ย",IF(X45&lt;=VLOOKUP(V45,เกณฑ์ความสูง!$A$5:$U$19,5,FALSE),"ค่อนข้างเตี้ย",IF(X45&lt;=VLOOKUP(V45,เกณฑ์ความสูง!$A$5:$U$19,7,FALSE),"ส่วนสูงตามเกณฑ์",IF(X45&lt;=VLOOKUP(V45,เกณฑ์ความสูง!$A$5:$U$19,9,FALSE),"ค่อนข้างสูง","สูง")))),IF(X45&lt;=VLOOKUP(V45,เกณฑ์ความสูง!$A$5:$U$19,13,FALSE),"เตี้ย",IF(X45&lt;=VLOOKUP(V45,เกณฑ์ความสูง!$A$5:$U$19,15,FALSE),"ค่อนข้างเตี้ย",IF(X45&lt;=VLOOKUP(V45,เกณฑ์ความสูง!$A$5:$U$19,17,FALSE),"ส่วนสูงตามเกณฑ์",IF(X45&lt;=VLOOKUP(V45,เกณฑ์ความสูง!$A$5:$U$19,19,FALSE),"ค่อนข้างสูง","สูง"))))))</f>
        <v/>
      </c>
      <c r="AB45" s="83"/>
      <c r="AC45" s="110" t="str">
        <f>IF($E45="","",IF(AB45="","",DATEDIF(ข้อมูลนักเรียน!$N43,AB45,"Y")))</f>
        <v/>
      </c>
      <c r="AD45" s="111"/>
      <c r="AE45" s="111"/>
      <c r="AF45" s="152" t="str">
        <f t="shared" si="3"/>
        <v/>
      </c>
      <c r="AG45" s="110" t="str">
        <f>IF($E45="","",IF($F45="ชาย",IF(AF45&lt;=VLOOKUP(AC45,เกณฑ์ดัชนีมวลกาย!$A$5:$U$19,3,FALSE),"ผอมมาก",IF(AF45&lt;=VLOOKUP(AC45,เกณฑ์ดัชนีมวลกาย!$A$5:$U$19,5,FALSE),"ผอม",IF(AF45&lt;=VLOOKUP(AC45,เกณฑ์ดัชนีมวลกาย!$A$5:$U$19,7,FALSE),"สมส่วน",IF(AF45&lt;=VLOOKUP(AC45,เกณฑ์ดัชนีมวลกาย!$A$5:$U$19,9,FALSE),"ท้วม","อ้วน")))),IF(AF45&lt;=VLOOKUP(AC45,เกณฑ์ดัชนีมวลกาย!$A$5:$U$19,13,FALSE),"ผอมมาก",IF(AF45&lt;=VLOOKUP(AC45,เกณฑ์ดัชนีมวลกาย!$A$5:$U$19,15,FALSE),"ผอม",IF(AF45&lt;=VLOOKUP(AC45,เกณฑ์ดัชนีมวลกาย!$A$5:$U$19,17,FALSE),"สมส่วน",IF(AF45&lt;=VLOOKUP(AC45,เกณฑ์ดัชนีมวลกาย!$A$5:$U$19,19,FALSE),"ท้วม","อ้วน"))))))</f>
        <v/>
      </c>
      <c r="AH45" s="110" t="str">
        <f>IF($E45="","",IF($F45="ชาย",IF(AE45&lt;=VLOOKUP(AC45,เกณฑ์ความสูง!$A$5:$U$19,3,FALSE),"เตี้ย",IF(AE45&lt;=VLOOKUP(AC45,เกณฑ์ความสูง!$A$5:$U$19,5,FALSE),"ค่อนข้างเตี้ย",IF(AE45&lt;=VLOOKUP(AC45,เกณฑ์ความสูง!$A$5:$U$19,7,FALSE),"ส่วนสูงตามเกณฑ์",IF(AE45&lt;=VLOOKUP(AC45,เกณฑ์ความสูง!$A$5:$U$19,9,FALSE),"ค่อนข้างสูง","สูง")))),IF(AE45&lt;=VLOOKUP(AC45,เกณฑ์ความสูง!$A$5:$U$19,13,FALSE),"เตี้ย",IF(AE45&lt;=VLOOKUP(AC45,เกณฑ์ความสูง!$A$5:$U$19,15,FALSE),"ค่อนข้างเตี้ย",IF(AE45&lt;=VLOOKUP(AC45,เกณฑ์ความสูง!$A$5:$U$19,17,FALSE),"ส่วนสูงตามเกณฑ์",IF(AE45&lt;=VLOOKUP(AC45,เกณฑ์ความสูง!$A$5:$U$19,19,FALSE),"ค่อนข้างสูง","สูง"))))))</f>
        <v/>
      </c>
    </row>
    <row r="46" spans="1:34" ht="19.8">
      <c r="A46" s="36"/>
      <c r="B46" s="36"/>
      <c r="C46" s="36"/>
      <c r="D46" s="107" t="str">
        <f>ข้อมูลนักเรียน!D44</f>
        <v/>
      </c>
      <c r="E46" s="108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F46" s="109" t="str">
        <f>IF(ข้อมูลนักเรียน!J44="","",ข้อมูลนักเรียน!J44)</f>
        <v/>
      </c>
      <c r="G46" s="83"/>
      <c r="H46" s="110" t="str">
        <f>IF($E46="","",IF(G46="","",DATEDIF(ข้อมูลนักเรียน!$N44,G46,"Y")))</f>
        <v/>
      </c>
      <c r="I46" s="111"/>
      <c r="J46" s="111"/>
      <c r="K46" s="152" t="str">
        <f t="shared" si="0"/>
        <v/>
      </c>
      <c r="L46" s="110" t="str">
        <f>IF($E46="","",IF($F46="ชาย",IF(K46&lt;=VLOOKUP(H46,เกณฑ์ดัชนีมวลกาย!$A$5:$U$19,3,FALSE),"ผอมมาก",IF(K46&lt;=VLOOKUP(H46,เกณฑ์ดัชนีมวลกาย!$A$5:$U$19,5,FALSE),"ผอม",IF(K46&lt;=VLOOKUP(H46,เกณฑ์ดัชนีมวลกาย!$A$5:$U$19,7,FALSE),"สมส่วน",IF(K46&lt;=VLOOKUP(H46,เกณฑ์ดัชนีมวลกาย!$A$5:$U$19,9,FALSE),"ท้วม","อ้วน")))),IF(K46&lt;=VLOOKUP(H46,เกณฑ์ดัชนีมวลกาย!$A$5:$U$19,13,FALSE),"ผอมมาก",IF(K46&lt;=VLOOKUP(H46,เกณฑ์ดัชนีมวลกาย!$A$5:$U$19,15,FALSE),"ผอม",IF(K46&lt;=VLOOKUP(H46,เกณฑ์ดัชนีมวลกาย!$A$5:$U$19,17,FALSE),"สมส่วน",IF(K46&lt;=VLOOKUP(H46,เกณฑ์ดัชนีมวลกาย!$A$5:$U$19,19,FALSE),"ท้วม","อ้วน"))))))</f>
        <v/>
      </c>
      <c r="M46" s="110" t="str">
        <f>IF($E46="","",IF($F46="ชาย",IF(J46&lt;=VLOOKUP(H46,เกณฑ์ความสูง!$A$5:$U$19,3,FALSE),"เตี้ย",IF(J46&lt;=VLOOKUP(H46,เกณฑ์ความสูง!$A$5:$U$19,5,FALSE),"ค่อนข้างเตี้ย",IF(J46&lt;=VLOOKUP(H46,เกณฑ์ความสูง!$A$5:$U$19,7,FALSE),"ส่วนสูงตามเกณฑ์",IF(J46&lt;=VLOOKUP(H46,เกณฑ์ความสูง!$A$5:$U$19,9,FALSE),"ค่อนข้างสูง","สูง")))),IF(J46&lt;=VLOOKUP(H46,เกณฑ์ความสูง!$A$5:$U$19,13,FALSE),"เตี้ย",IF(J46&lt;=VLOOKUP(H46,เกณฑ์ความสูง!$A$5:$U$19,15,FALSE),"ค่อนข้างเตี้ย",IF(J46&lt;=VLOOKUP(H46,เกณฑ์ความสูง!$A$5:$U$19,17,FALSE),"ส่วนสูงตามเกณฑ์",IF(J46&lt;=VLOOKUP(H46,เกณฑ์ความสูง!$A$5:$U$19,19,FALSE),"ค่อนข้างสูง","สูง"))))))</f>
        <v/>
      </c>
      <c r="N46" s="83"/>
      <c r="O46" s="110" t="str">
        <f>IF($E46="","",IF(N46="","",DATEDIF(ข้อมูลนักเรียน!$N44,N46,"Y")))</f>
        <v/>
      </c>
      <c r="P46" s="111"/>
      <c r="Q46" s="111"/>
      <c r="R46" s="152" t="str">
        <f t="shared" si="1"/>
        <v/>
      </c>
      <c r="S46" s="110" t="str">
        <f>IF($E46="","",IF($F46="ชาย",IF(R46&lt;=VLOOKUP(O46,เกณฑ์ดัชนีมวลกาย!$A$5:$U$19,3,FALSE),"ผอมมาก",IF(R46&lt;=VLOOKUP(O46,เกณฑ์ดัชนีมวลกาย!$A$5:$U$19,5,FALSE),"ผอม",IF(R46&lt;=VLOOKUP(O46,เกณฑ์ดัชนีมวลกาย!$A$5:$U$19,7,FALSE),"สมส่วน",IF(R46&lt;=VLOOKUP(O46,เกณฑ์ดัชนีมวลกาย!$A$5:$U$19,9,FALSE),"ท้วม","อ้วน")))),IF(R46&lt;=VLOOKUP(O46,เกณฑ์ดัชนีมวลกาย!$A$5:$U$19,13,FALSE),"ผอมมาก",IF(R46&lt;=VLOOKUP(O46,เกณฑ์ดัชนีมวลกาย!$A$5:$U$19,15,FALSE),"ผอม",IF(R46&lt;=VLOOKUP(O46,เกณฑ์ดัชนีมวลกาย!$A$5:$U$19,17,FALSE),"สมส่วน",IF(R46&lt;=VLOOKUP(O46,เกณฑ์ดัชนีมวลกาย!$A$5:$U$19,19,FALSE),"ท้วม","อ้วน"))))))</f>
        <v/>
      </c>
      <c r="T46" s="110" t="str">
        <f>IF($E46="","",IF($F46="ชาย",IF(Q46&lt;=VLOOKUP(O46,เกณฑ์ความสูง!$A$5:$U$19,3,FALSE),"เตี้ย",IF(Q46&lt;=VLOOKUP(O46,เกณฑ์ความสูง!$A$5:$U$19,5,FALSE),"ค่อนข้างเตี้ย",IF(Q46&lt;=VLOOKUP(O46,เกณฑ์ความสูง!$A$5:$U$19,7,FALSE),"ส่วนสูงตามเกณฑ์",IF(Q46&lt;=VLOOKUP(O46,เกณฑ์ความสูง!$A$5:$U$19,9,FALSE),"ค่อนข้างสูง","สูง")))),IF(Q46&lt;=VLOOKUP(O46,เกณฑ์ความสูง!$A$5:$U$19,13,FALSE),"เตี้ย",IF(Q46&lt;=VLOOKUP(O46,เกณฑ์ความสูง!$A$5:$U$19,15,FALSE),"ค่อนข้างเตี้ย",IF(Q46&lt;=VLOOKUP(O46,เกณฑ์ความสูง!$A$5:$U$19,17,FALSE),"ส่วนสูงตามเกณฑ์",IF(Q46&lt;=VLOOKUP(O46,เกณฑ์ความสูง!$A$5:$U$19,19,FALSE),"ค่อนข้างสูง","สูง"))))))</f>
        <v/>
      </c>
      <c r="U46" s="83"/>
      <c r="V46" s="110" t="str">
        <f>IF($E46="","",IF(U46="","",DATEDIF(ข้อมูลนักเรียน!$N44,U46,"Y")))</f>
        <v/>
      </c>
      <c r="W46" s="111"/>
      <c r="X46" s="111"/>
      <c r="Y46" s="152" t="str">
        <f t="shared" si="2"/>
        <v/>
      </c>
      <c r="Z46" s="110" t="str">
        <f>IF($E46="","",IF($F46="ชาย",IF(Y46&lt;=VLOOKUP(V46,เกณฑ์ดัชนีมวลกาย!$A$5:$U$19,3,FALSE),"ผอมมาก",IF(Y46&lt;=VLOOKUP(V46,เกณฑ์ดัชนีมวลกาย!$A$5:$U$19,5,FALSE),"ผอม",IF(Y46&lt;=VLOOKUP(V46,เกณฑ์ดัชนีมวลกาย!$A$5:$U$19,7,FALSE),"สมส่วน",IF(Y46&lt;=VLOOKUP(V46,เกณฑ์ดัชนีมวลกาย!$A$5:$U$19,9,FALSE),"ท้วม","อ้วน")))),IF(Y46&lt;=VLOOKUP(V46,เกณฑ์ดัชนีมวลกาย!$A$5:$U$19,13,FALSE),"ผอมมาก",IF(Y46&lt;=VLOOKUP(V46,เกณฑ์ดัชนีมวลกาย!$A$5:$U$19,15,FALSE),"ผอม",IF(Y46&lt;=VLOOKUP(V46,เกณฑ์ดัชนีมวลกาย!$A$5:$U$19,17,FALSE),"สมส่วน",IF(Y46&lt;=VLOOKUP(V46,เกณฑ์ดัชนีมวลกาย!$A$5:$U$19,19,FALSE),"ท้วม","อ้วน"))))))</f>
        <v/>
      </c>
      <c r="AA46" s="110" t="str">
        <f>IF($E46="","",IF($F46="ชาย",IF(X46&lt;=VLOOKUP(V46,เกณฑ์ความสูง!$A$5:$U$19,3,FALSE),"เตี้ย",IF(X46&lt;=VLOOKUP(V46,เกณฑ์ความสูง!$A$5:$U$19,5,FALSE),"ค่อนข้างเตี้ย",IF(X46&lt;=VLOOKUP(V46,เกณฑ์ความสูง!$A$5:$U$19,7,FALSE),"ส่วนสูงตามเกณฑ์",IF(X46&lt;=VLOOKUP(V46,เกณฑ์ความสูง!$A$5:$U$19,9,FALSE),"ค่อนข้างสูง","สูง")))),IF(X46&lt;=VLOOKUP(V46,เกณฑ์ความสูง!$A$5:$U$19,13,FALSE),"เตี้ย",IF(X46&lt;=VLOOKUP(V46,เกณฑ์ความสูง!$A$5:$U$19,15,FALSE),"ค่อนข้างเตี้ย",IF(X46&lt;=VLOOKUP(V46,เกณฑ์ความสูง!$A$5:$U$19,17,FALSE),"ส่วนสูงตามเกณฑ์",IF(X46&lt;=VLOOKUP(V46,เกณฑ์ความสูง!$A$5:$U$19,19,FALSE),"ค่อนข้างสูง","สูง"))))))</f>
        <v/>
      </c>
      <c r="AB46" s="83"/>
      <c r="AC46" s="110" t="str">
        <f>IF($E46="","",IF(AB46="","",DATEDIF(ข้อมูลนักเรียน!$N44,AB46,"Y")))</f>
        <v/>
      </c>
      <c r="AD46" s="111"/>
      <c r="AE46" s="111"/>
      <c r="AF46" s="152" t="str">
        <f t="shared" si="3"/>
        <v/>
      </c>
      <c r="AG46" s="110" t="str">
        <f>IF($E46="","",IF($F46="ชาย",IF(AF46&lt;=VLOOKUP(AC46,เกณฑ์ดัชนีมวลกาย!$A$5:$U$19,3,FALSE),"ผอมมาก",IF(AF46&lt;=VLOOKUP(AC46,เกณฑ์ดัชนีมวลกาย!$A$5:$U$19,5,FALSE),"ผอม",IF(AF46&lt;=VLOOKUP(AC46,เกณฑ์ดัชนีมวลกาย!$A$5:$U$19,7,FALSE),"สมส่วน",IF(AF46&lt;=VLOOKUP(AC46,เกณฑ์ดัชนีมวลกาย!$A$5:$U$19,9,FALSE),"ท้วม","อ้วน")))),IF(AF46&lt;=VLOOKUP(AC46,เกณฑ์ดัชนีมวลกาย!$A$5:$U$19,13,FALSE),"ผอมมาก",IF(AF46&lt;=VLOOKUP(AC46,เกณฑ์ดัชนีมวลกาย!$A$5:$U$19,15,FALSE),"ผอม",IF(AF46&lt;=VLOOKUP(AC46,เกณฑ์ดัชนีมวลกาย!$A$5:$U$19,17,FALSE),"สมส่วน",IF(AF46&lt;=VLOOKUP(AC46,เกณฑ์ดัชนีมวลกาย!$A$5:$U$19,19,FALSE),"ท้วม","อ้วน"))))))</f>
        <v/>
      </c>
      <c r="AH46" s="110" t="str">
        <f>IF($E46="","",IF($F46="ชาย",IF(AE46&lt;=VLOOKUP(AC46,เกณฑ์ความสูง!$A$5:$U$19,3,FALSE),"เตี้ย",IF(AE46&lt;=VLOOKUP(AC46,เกณฑ์ความสูง!$A$5:$U$19,5,FALSE),"ค่อนข้างเตี้ย",IF(AE46&lt;=VLOOKUP(AC46,เกณฑ์ความสูง!$A$5:$U$19,7,FALSE),"ส่วนสูงตามเกณฑ์",IF(AE46&lt;=VLOOKUP(AC46,เกณฑ์ความสูง!$A$5:$U$19,9,FALSE),"ค่อนข้างสูง","สูง")))),IF(AE46&lt;=VLOOKUP(AC46,เกณฑ์ความสูง!$A$5:$U$19,13,FALSE),"เตี้ย",IF(AE46&lt;=VLOOKUP(AC46,เกณฑ์ความสูง!$A$5:$U$19,15,FALSE),"ค่อนข้างเตี้ย",IF(AE46&lt;=VLOOKUP(AC46,เกณฑ์ความสูง!$A$5:$U$19,17,FALSE),"ส่วนสูงตามเกณฑ์",IF(AE46&lt;=VLOOKUP(AC46,เกณฑ์ความสูง!$A$5:$U$19,19,FALSE),"ค่อนข้างสูง","สูง"))))))</f>
        <v/>
      </c>
    </row>
    <row r="47" spans="1:34" ht="19.8">
      <c r="A47" s="36"/>
      <c r="B47" s="36"/>
      <c r="C47" s="36"/>
      <c r="D47" s="107" t="str">
        <f>ข้อมูลนักเรียน!D45</f>
        <v/>
      </c>
      <c r="E47" s="108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F47" s="109" t="str">
        <f>IF(ข้อมูลนักเรียน!J45="","",ข้อมูลนักเรียน!J45)</f>
        <v/>
      </c>
      <c r="G47" s="83"/>
      <c r="H47" s="110" t="str">
        <f>IF($E47="","",IF(G47="","",DATEDIF(ข้อมูลนักเรียน!$N45,G47,"Y")))</f>
        <v/>
      </c>
      <c r="I47" s="111"/>
      <c r="J47" s="111"/>
      <c r="K47" s="152" t="str">
        <f t="shared" si="0"/>
        <v/>
      </c>
      <c r="L47" s="110" t="str">
        <f>IF($E47="","",IF($F47="ชาย",IF(K47&lt;=VLOOKUP(H47,เกณฑ์ดัชนีมวลกาย!$A$5:$U$19,3,FALSE),"ผอมมาก",IF(K47&lt;=VLOOKUP(H47,เกณฑ์ดัชนีมวลกาย!$A$5:$U$19,5,FALSE),"ผอม",IF(K47&lt;=VLOOKUP(H47,เกณฑ์ดัชนีมวลกาย!$A$5:$U$19,7,FALSE),"สมส่วน",IF(K47&lt;=VLOOKUP(H47,เกณฑ์ดัชนีมวลกาย!$A$5:$U$19,9,FALSE),"ท้วม","อ้วน")))),IF(K47&lt;=VLOOKUP(H47,เกณฑ์ดัชนีมวลกาย!$A$5:$U$19,13,FALSE),"ผอมมาก",IF(K47&lt;=VLOOKUP(H47,เกณฑ์ดัชนีมวลกาย!$A$5:$U$19,15,FALSE),"ผอม",IF(K47&lt;=VLOOKUP(H47,เกณฑ์ดัชนีมวลกาย!$A$5:$U$19,17,FALSE),"สมส่วน",IF(K47&lt;=VLOOKUP(H47,เกณฑ์ดัชนีมวลกาย!$A$5:$U$19,19,FALSE),"ท้วม","อ้วน"))))))</f>
        <v/>
      </c>
      <c r="M47" s="110" t="str">
        <f>IF($E47="","",IF($F47="ชาย",IF(J47&lt;=VLOOKUP(H47,เกณฑ์ความสูง!$A$5:$U$19,3,FALSE),"เตี้ย",IF(J47&lt;=VLOOKUP(H47,เกณฑ์ความสูง!$A$5:$U$19,5,FALSE),"ค่อนข้างเตี้ย",IF(J47&lt;=VLOOKUP(H47,เกณฑ์ความสูง!$A$5:$U$19,7,FALSE),"ส่วนสูงตามเกณฑ์",IF(J47&lt;=VLOOKUP(H47,เกณฑ์ความสูง!$A$5:$U$19,9,FALSE),"ค่อนข้างสูง","สูง")))),IF(J47&lt;=VLOOKUP(H47,เกณฑ์ความสูง!$A$5:$U$19,13,FALSE),"เตี้ย",IF(J47&lt;=VLOOKUP(H47,เกณฑ์ความสูง!$A$5:$U$19,15,FALSE),"ค่อนข้างเตี้ย",IF(J47&lt;=VLOOKUP(H47,เกณฑ์ความสูง!$A$5:$U$19,17,FALSE),"ส่วนสูงตามเกณฑ์",IF(J47&lt;=VLOOKUP(H47,เกณฑ์ความสูง!$A$5:$U$19,19,FALSE),"ค่อนข้างสูง","สูง"))))))</f>
        <v/>
      </c>
      <c r="N47" s="83"/>
      <c r="O47" s="110" t="str">
        <f>IF($E47="","",IF(N47="","",DATEDIF(ข้อมูลนักเรียน!$N45,N47,"Y")))</f>
        <v/>
      </c>
      <c r="P47" s="111"/>
      <c r="Q47" s="111"/>
      <c r="R47" s="152" t="str">
        <f t="shared" si="1"/>
        <v/>
      </c>
      <c r="S47" s="110" t="str">
        <f>IF($E47="","",IF($F47="ชาย",IF(R47&lt;=VLOOKUP(O47,เกณฑ์ดัชนีมวลกาย!$A$5:$U$19,3,FALSE),"ผอมมาก",IF(R47&lt;=VLOOKUP(O47,เกณฑ์ดัชนีมวลกาย!$A$5:$U$19,5,FALSE),"ผอม",IF(R47&lt;=VLOOKUP(O47,เกณฑ์ดัชนีมวลกาย!$A$5:$U$19,7,FALSE),"สมส่วน",IF(R47&lt;=VLOOKUP(O47,เกณฑ์ดัชนีมวลกาย!$A$5:$U$19,9,FALSE),"ท้วม","อ้วน")))),IF(R47&lt;=VLOOKUP(O47,เกณฑ์ดัชนีมวลกาย!$A$5:$U$19,13,FALSE),"ผอมมาก",IF(R47&lt;=VLOOKUP(O47,เกณฑ์ดัชนีมวลกาย!$A$5:$U$19,15,FALSE),"ผอม",IF(R47&lt;=VLOOKUP(O47,เกณฑ์ดัชนีมวลกาย!$A$5:$U$19,17,FALSE),"สมส่วน",IF(R47&lt;=VLOOKUP(O47,เกณฑ์ดัชนีมวลกาย!$A$5:$U$19,19,FALSE),"ท้วม","อ้วน"))))))</f>
        <v/>
      </c>
      <c r="T47" s="110" t="str">
        <f>IF($E47="","",IF($F47="ชาย",IF(Q47&lt;=VLOOKUP(O47,เกณฑ์ความสูง!$A$5:$U$19,3,FALSE),"เตี้ย",IF(Q47&lt;=VLOOKUP(O47,เกณฑ์ความสูง!$A$5:$U$19,5,FALSE),"ค่อนข้างเตี้ย",IF(Q47&lt;=VLOOKUP(O47,เกณฑ์ความสูง!$A$5:$U$19,7,FALSE),"ส่วนสูงตามเกณฑ์",IF(Q47&lt;=VLOOKUP(O47,เกณฑ์ความสูง!$A$5:$U$19,9,FALSE),"ค่อนข้างสูง","สูง")))),IF(Q47&lt;=VLOOKUP(O47,เกณฑ์ความสูง!$A$5:$U$19,13,FALSE),"เตี้ย",IF(Q47&lt;=VLOOKUP(O47,เกณฑ์ความสูง!$A$5:$U$19,15,FALSE),"ค่อนข้างเตี้ย",IF(Q47&lt;=VLOOKUP(O47,เกณฑ์ความสูง!$A$5:$U$19,17,FALSE),"ส่วนสูงตามเกณฑ์",IF(Q47&lt;=VLOOKUP(O47,เกณฑ์ความสูง!$A$5:$U$19,19,FALSE),"ค่อนข้างสูง","สูง"))))))</f>
        <v/>
      </c>
      <c r="U47" s="83"/>
      <c r="V47" s="110" t="str">
        <f>IF($E47="","",IF(U47="","",DATEDIF(ข้อมูลนักเรียน!$N45,U47,"Y")))</f>
        <v/>
      </c>
      <c r="W47" s="111"/>
      <c r="X47" s="111"/>
      <c r="Y47" s="152" t="str">
        <f t="shared" si="2"/>
        <v/>
      </c>
      <c r="Z47" s="110" t="str">
        <f>IF($E47="","",IF($F47="ชาย",IF(Y47&lt;=VLOOKUP(V47,เกณฑ์ดัชนีมวลกาย!$A$5:$U$19,3,FALSE),"ผอมมาก",IF(Y47&lt;=VLOOKUP(V47,เกณฑ์ดัชนีมวลกาย!$A$5:$U$19,5,FALSE),"ผอม",IF(Y47&lt;=VLOOKUP(V47,เกณฑ์ดัชนีมวลกาย!$A$5:$U$19,7,FALSE),"สมส่วน",IF(Y47&lt;=VLOOKUP(V47,เกณฑ์ดัชนีมวลกาย!$A$5:$U$19,9,FALSE),"ท้วม","อ้วน")))),IF(Y47&lt;=VLOOKUP(V47,เกณฑ์ดัชนีมวลกาย!$A$5:$U$19,13,FALSE),"ผอมมาก",IF(Y47&lt;=VLOOKUP(V47,เกณฑ์ดัชนีมวลกาย!$A$5:$U$19,15,FALSE),"ผอม",IF(Y47&lt;=VLOOKUP(V47,เกณฑ์ดัชนีมวลกาย!$A$5:$U$19,17,FALSE),"สมส่วน",IF(Y47&lt;=VLOOKUP(V47,เกณฑ์ดัชนีมวลกาย!$A$5:$U$19,19,FALSE),"ท้วม","อ้วน"))))))</f>
        <v/>
      </c>
      <c r="AA47" s="110" t="str">
        <f>IF($E47="","",IF($F47="ชาย",IF(X47&lt;=VLOOKUP(V47,เกณฑ์ความสูง!$A$5:$U$19,3,FALSE),"เตี้ย",IF(X47&lt;=VLOOKUP(V47,เกณฑ์ความสูง!$A$5:$U$19,5,FALSE),"ค่อนข้างเตี้ย",IF(X47&lt;=VLOOKUP(V47,เกณฑ์ความสูง!$A$5:$U$19,7,FALSE),"ส่วนสูงตามเกณฑ์",IF(X47&lt;=VLOOKUP(V47,เกณฑ์ความสูง!$A$5:$U$19,9,FALSE),"ค่อนข้างสูง","สูง")))),IF(X47&lt;=VLOOKUP(V47,เกณฑ์ความสูง!$A$5:$U$19,13,FALSE),"เตี้ย",IF(X47&lt;=VLOOKUP(V47,เกณฑ์ความสูง!$A$5:$U$19,15,FALSE),"ค่อนข้างเตี้ย",IF(X47&lt;=VLOOKUP(V47,เกณฑ์ความสูง!$A$5:$U$19,17,FALSE),"ส่วนสูงตามเกณฑ์",IF(X47&lt;=VLOOKUP(V47,เกณฑ์ความสูง!$A$5:$U$19,19,FALSE),"ค่อนข้างสูง","สูง"))))))</f>
        <v/>
      </c>
      <c r="AB47" s="83"/>
      <c r="AC47" s="110" t="str">
        <f>IF($E47="","",IF(AB47="","",DATEDIF(ข้อมูลนักเรียน!$N45,AB47,"Y")))</f>
        <v/>
      </c>
      <c r="AD47" s="111"/>
      <c r="AE47" s="111"/>
      <c r="AF47" s="152" t="str">
        <f t="shared" si="3"/>
        <v/>
      </c>
      <c r="AG47" s="110" t="str">
        <f>IF($E47="","",IF($F47="ชาย",IF(AF47&lt;=VLOOKUP(AC47,เกณฑ์ดัชนีมวลกาย!$A$5:$U$19,3,FALSE),"ผอมมาก",IF(AF47&lt;=VLOOKUP(AC47,เกณฑ์ดัชนีมวลกาย!$A$5:$U$19,5,FALSE),"ผอม",IF(AF47&lt;=VLOOKUP(AC47,เกณฑ์ดัชนีมวลกาย!$A$5:$U$19,7,FALSE),"สมส่วน",IF(AF47&lt;=VLOOKUP(AC47,เกณฑ์ดัชนีมวลกาย!$A$5:$U$19,9,FALSE),"ท้วม","อ้วน")))),IF(AF47&lt;=VLOOKUP(AC47,เกณฑ์ดัชนีมวลกาย!$A$5:$U$19,13,FALSE),"ผอมมาก",IF(AF47&lt;=VLOOKUP(AC47,เกณฑ์ดัชนีมวลกาย!$A$5:$U$19,15,FALSE),"ผอม",IF(AF47&lt;=VLOOKUP(AC47,เกณฑ์ดัชนีมวลกาย!$A$5:$U$19,17,FALSE),"สมส่วน",IF(AF47&lt;=VLOOKUP(AC47,เกณฑ์ดัชนีมวลกาย!$A$5:$U$19,19,FALSE),"ท้วม","อ้วน"))))))</f>
        <v/>
      </c>
      <c r="AH47" s="110" t="str">
        <f>IF($E47="","",IF($F47="ชาย",IF(AE47&lt;=VLOOKUP(AC47,เกณฑ์ความสูง!$A$5:$U$19,3,FALSE),"เตี้ย",IF(AE47&lt;=VLOOKUP(AC47,เกณฑ์ความสูง!$A$5:$U$19,5,FALSE),"ค่อนข้างเตี้ย",IF(AE47&lt;=VLOOKUP(AC47,เกณฑ์ความสูง!$A$5:$U$19,7,FALSE),"ส่วนสูงตามเกณฑ์",IF(AE47&lt;=VLOOKUP(AC47,เกณฑ์ความสูง!$A$5:$U$19,9,FALSE),"ค่อนข้างสูง","สูง")))),IF(AE47&lt;=VLOOKUP(AC47,เกณฑ์ความสูง!$A$5:$U$19,13,FALSE),"เตี้ย",IF(AE47&lt;=VLOOKUP(AC47,เกณฑ์ความสูง!$A$5:$U$19,15,FALSE),"ค่อนข้างเตี้ย",IF(AE47&lt;=VLOOKUP(AC47,เกณฑ์ความสูง!$A$5:$U$19,17,FALSE),"ส่วนสูงตามเกณฑ์",IF(AE47&lt;=VLOOKUP(AC47,เกณฑ์ความสูง!$A$5:$U$19,19,FALSE),"ค่อนข้างสูง","สูง"))))))</f>
        <v/>
      </c>
    </row>
    <row r="48" spans="1:34" ht="19.8">
      <c r="A48" s="36"/>
      <c r="B48" s="36"/>
      <c r="C48" s="36"/>
      <c r="D48" s="107" t="str">
        <f>ข้อมูลนักเรียน!D46</f>
        <v/>
      </c>
      <c r="E48" s="108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F48" s="109" t="str">
        <f>IF(ข้อมูลนักเรียน!J46="","",ข้อมูลนักเรียน!J46)</f>
        <v/>
      </c>
      <c r="G48" s="83"/>
      <c r="H48" s="110" t="str">
        <f>IF($E48="","",IF(G48="","",DATEDIF(ข้อมูลนักเรียน!$N46,G48,"Y")))</f>
        <v/>
      </c>
      <c r="I48" s="111"/>
      <c r="J48" s="111"/>
      <c r="K48" s="152" t="str">
        <f t="shared" si="0"/>
        <v/>
      </c>
      <c r="L48" s="110" t="str">
        <f>IF($E48="","",IF($F48="ชาย",IF(K48&lt;=VLOOKUP(H48,เกณฑ์ดัชนีมวลกาย!$A$5:$U$19,3,FALSE),"ผอมมาก",IF(K48&lt;=VLOOKUP(H48,เกณฑ์ดัชนีมวลกาย!$A$5:$U$19,5,FALSE),"ผอม",IF(K48&lt;=VLOOKUP(H48,เกณฑ์ดัชนีมวลกาย!$A$5:$U$19,7,FALSE),"สมส่วน",IF(K48&lt;=VLOOKUP(H48,เกณฑ์ดัชนีมวลกาย!$A$5:$U$19,9,FALSE),"ท้วม","อ้วน")))),IF(K48&lt;=VLOOKUP(H48,เกณฑ์ดัชนีมวลกาย!$A$5:$U$19,13,FALSE),"ผอมมาก",IF(K48&lt;=VLOOKUP(H48,เกณฑ์ดัชนีมวลกาย!$A$5:$U$19,15,FALSE),"ผอม",IF(K48&lt;=VLOOKUP(H48,เกณฑ์ดัชนีมวลกาย!$A$5:$U$19,17,FALSE),"สมส่วน",IF(K48&lt;=VLOOKUP(H48,เกณฑ์ดัชนีมวลกาย!$A$5:$U$19,19,FALSE),"ท้วม","อ้วน"))))))</f>
        <v/>
      </c>
      <c r="M48" s="110" t="str">
        <f>IF($E48="","",IF($F48="ชาย",IF(J48&lt;=VLOOKUP(H48,เกณฑ์ความสูง!$A$5:$U$19,3,FALSE),"เตี้ย",IF(J48&lt;=VLOOKUP(H48,เกณฑ์ความสูง!$A$5:$U$19,5,FALSE),"ค่อนข้างเตี้ย",IF(J48&lt;=VLOOKUP(H48,เกณฑ์ความสูง!$A$5:$U$19,7,FALSE),"ส่วนสูงตามเกณฑ์",IF(J48&lt;=VLOOKUP(H48,เกณฑ์ความสูง!$A$5:$U$19,9,FALSE),"ค่อนข้างสูง","สูง")))),IF(J48&lt;=VLOOKUP(H48,เกณฑ์ความสูง!$A$5:$U$19,13,FALSE),"เตี้ย",IF(J48&lt;=VLOOKUP(H48,เกณฑ์ความสูง!$A$5:$U$19,15,FALSE),"ค่อนข้างเตี้ย",IF(J48&lt;=VLOOKUP(H48,เกณฑ์ความสูง!$A$5:$U$19,17,FALSE),"ส่วนสูงตามเกณฑ์",IF(J48&lt;=VLOOKUP(H48,เกณฑ์ความสูง!$A$5:$U$19,19,FALSE),"ค่อนข้างสูง","สูง"))))))</f>
        <v/>
      </c>
      <c r="N48" s="83"/>
      <c r="O48" s="110" t="str">
        <f>IF($E48="","",IF(N48="","",DATEDIF(ข้อมูลนักเรียน!$N46,N48,"Y")))</f>
        <v/>
      </c>
      <c r="P48" s="111"/>
      <c r="Q48" s="111"/>
      <c r="R48" s="152" t="str">
        <f t="shared" si="1"/>
        <v/>
      </c>
      <c r="S48" s="110" t="str">
        <f>IF($E48="","",IF($F48="ชาย",IF(R48&lt;=VLOOKUP(O48,เกณฑ์ดัชนีมวลกาย!$A$5:$U$19,3,FALSE),"ผอมมาก",IF(R48&lt;=VLOOKUP(O48,เกณฑ์ดัชนีมวลกาย!$A$5:$U$19,5,FALSE),"ผอม",IF(R48&lt;=VLOOKUP(O48,เกณฑ์ดัชนีมวลกาย!$A$5:$U$19,7,FALSE),"สมส่วน",IF(R48&lt;=VLOOKUP(O48,เกณฑ์ดัชนีมวลกาย!$A$5:$U$19,9,FALSE),"ท้วม","อ้วน")))),IF(R48&lt;=VLOOKUP(O48,เกณฑ์ดัชนีมวลกาย!$A$5:$U$19,13,FALSE),"ผอมมาก",IF(R48&lt;=VLOOKUP(O48,เกณฑ์ดัชนีมวลกาย!$A$5:$U$19,15,FALSE),"ผอม",IF(R48&lt;=VLOOKUP(O48,เกณฑ์ดัชนีมวลกาย!$A$5:$U$19,17,FALSE),"สมส่วน",IF(R48&lt;=VLOOKUP(O48,เกณฑ์ดัชนีมวลกาย!$A$5:$U$19,19,FALSE),"ท้วม","อ้วน"))))))</f>
        <v/>
      </c>
      <c r="T48" s="110" t="str">
        <f>IF($E48="","",IF($F48="ชาย",IF(Q48&lt;=VLOOKUP(O48,เกณฑ์ความสูง!$A$5:$U$19,3,FALSE),"เตี้ย",IF(Q48&lt;=VLOOKUP(O48,เกณฑ์ความสูง!$A$5:$U$19,5,FALSE),"ค่อนข้างเตี้ย",IF(Q48&lt;=VLOOKUP(O48,เกณฑ์ความสูง!$A$5:$U$19,7,FALSE),"ส่วนสูงตามเกณฑ์",IF(Q48&lt;=VLOOKUP(O48,เกณฑ์ความสูง!$A$5:$U$19,9,FALSE),"ค่อนข้างสูง","สูง")))),IF(Q48&lt;=VLOOKUP(O48,เกณฑ์ความสูง!$A$5:$U$19,13,FALSE),"เตี้ย",IF(Q48&lt;=VLOOKUP(O48,เกณฑ์ความสูง!$A$5:$U$19,15,FALSE),"ค่อนข้างเตี้ย",IF(Q48&lt;=VLOOKUP(O48,เกณฑ์ความสูง!$A$5:$U$19,17,FALSE),"ส่วนสูงตามเกณฑ์",IF(Q48&lt;=VLOOKUP(O48,เกณฑ์ความสูง!$A$5:$U$19,19,FALSE),"ค่อนข้างสูง","สูง"))))))</f>
        <v/>
      </c>
      <c r="U48" s="83"/>
      <c r="V48" s="110" t="str">
        <f>IF($E48="","",IF(U48="","",DATEDIF(ข้อมูลนักเรียน!$N46,U48,"Y")))</f>
        <v/>
      </c>
      <c r="W48" s="111"/>
      <c r="X48" s="111"/>
      <c r="Y48" s="152" t="str">
        <f t="shared" si="2"/>
        <v/>
      </c>
      <c r="Z48" s="110" t="str">
        <f>IF($E48="","",IF($F48="ชาย",IF(Y48&lt;=VLOOKUP(V48,เกณฑ์ดัชนีมวลกาย!$A$5:$U$19,3,FALSE),"ผอมมาก",IF(Y48&lt;=VLOOKUP(V48,เกณฑ์ดัชนีมวลกาย!$A$5:$U$19,5,FALSE),"ผอม",IF(Y48&lt;=VLOOKUP(V48,เกณฑ์ดัชนีมวลกาย!$A$5:$U$19,7,FALSE),"สมส่วน",IF(Y48&lt;=VLOOKUP(V48,เกณฑ์ดัชนีมวลกาย!$A$5:$U$19,9,FALSE),"ท้วม","อ้วน")))),IF(Y48&lt;=VLOOKUP(V48,เกณฑ์ดัชนีมวลกาย!$A$5:$U$19,13,FALSE),"ผอมมาก",IF(Y48&lt;=VLOOKUP(V48,เกณฑ์ดัชนีมวลกาย!$A$5:$U$19,15,FALSE),"ผอม",IF(Y48&lt;=VLOOKUP(V48,เกณฑ์ดัชนีมวลกาย!$A$5:$U$19,17,FALSE),"สมส่วน",IF(Y48&lt;=VLOOKUP(V48,เกณฑ์ดัชนีมวลกาย!$A$5:$U$19,19,FALSE),"ท้วม","อ้วน"))))))</f>
        <v/>
      </c>
      <c r="AA48" s="110" t="str">
        <f>IF($E48="","",IF($F48="ชาย",IF(X48&lt;=VLOOKUP(V48,เกณฑ์ความสูง!$A$5:$U$19,3,FALSE),"เตี้ย",IF(X48&lt;=VLOOKUP(V48,เกณฑ์ความสูง!$A$5:$U$19,5,FALSE),"ค่อนข้างเตี้ย",IF(X48&lt;=VLOOKUP(V48,เกณฑ์ความสูง!$A$5:$U$19,7,FALSE),"ส่วนสูงตามเกณฑ์",IF(X48&lt;=VLOOKUP(V48,เกณฑ์ความสูง!$A$5:$U$19,9,FALSE),"ค่อนข้างสูง","สูง")))),IF(X48&lt;=VLOOKUP(V48,เกณฑ์ความสูง!$A$5:$U$19,13,FALSE),"เตี้ย",IF(X48&lt;=VLOOKUP(V48,เกณฑ์ความสูง!$A$5:$U$19,15,FALSE),"ค่อนข้างเตี้ย",IF(X48&lt;=VLOOKUP(V48,เกณฑ์ความสูง!$A$5:$U$19,17,FALSE),"ส่วนสูงตามเกณฑ์",IF(X48&lt;=VLOOKUP(V48,เกณฑ์ความสูง!$A$5:$U$19,19,FALSE),"ค่อนข้างสูง","สูง"))))))</f>
        <v/>
      </c>
      <c r="AB48" s="83"/>
      <c r="AC48" s="110" t="str">
        <f>IF($E48="","",IF(AB48="","",DATEDIF(ข้อมูลนักเรียน!$N46,AB48,"Y")))</f>
        <v/>
      </c>
      <c r="AD48" s="111"/>
      <c r="AE48" s="111"/>
      <c r="AF48" s="152" t="str">
        <f t="shared" si="3"/>
        <v/>
      </c>
      <c r="AG48" s="110" t="str">
        <f>IF($E48="","",IF($F48="ชาย",IF(AF48&lt;=VLOOKUP(AC48,เกณฑ์ดัชนีมวลกาย!$A$5:$U$19,3,FALSE),"ผอมมาก",IF(AF48&lt;=VLOOKUP(AC48,เกณฑ์ดัชนีมวลกาย!$A$5:$U$19,5,FALSE),"ผอม",IF(AF48&lt;=VLOOKUP(AC48,เกณฑ์ดัชนีมวลกาย!$A$5:$U$19,7,FALSE),"สมส่วน",IF(AF48&lt;=VLOOKUP(AC48,เกณฑ์ดัชนีมวลกาย!$A$5:$U$19,9,FALSE),"ท้วม","อ้วน")))),IF(AF48&lt;=VLOOKUP(AC48,เกณฑ์ดัชนีมวลกาย!$A$5:$U$19,13,FALSE),"ผอมมาก",IF(AF48&lt;=VLOOKUP(AC48,เกณฑ์ดัชนีมวลกาย!$A$5:$U$19,15,FALSE),"ผอม",IF(AF48&lt;=VLOOKUP(AC48,เกณฑ์ดัชนีมวลกาย!$A$5:$U$19,17,FALSE),"สมส่วน",IF(AF48&lt;=VLOOKUP(AC48,เกณฑ์ดัชนีมวลกาย!$A$5:$U$19,19,FALSE),"ท้วม","อ้วน"))))))</f>
        <v/>
      </c>
      <c r="AH48" s="110" t="str">
        <f>IF($E48="","",IF($F48="ชาย",IF(AE48&lt;=VLOOKUP(AC48,เกณฑ์ความสูง!$A$5:$U$19,3,FALSE),"เตี้ย",IF(AE48&lt;=VLOOKUP(AC48,เกณฑ์ความสูง!$A$5:$U$19,5,FALSE),"ค่อนข้างเตี้ย",IF(AE48&lt;=VLOOKUP(AC48,เกณฑ์ความสูง!$A$5:$U$19,7,FALSE),"ส่วนสูงตามเกณฑ์",IF(AE48&lt;=VLOOKUP(AC48,เกณฑ์ความสูง!$A$5:$U$19,9,FALSE),"ค่อนข้างสูง","สูง")))),IF(AE48&lt;=VLOOKUP(AC48,เกณฑ์ความสูง!$A$5:$U$19,13,FALSE),"เตี้ย",IF(AE48&lt;=VLOOKUP(AC48,เกณฑ์ความสูง!$A$5:$U$19,15,FALSE),"ค่อนข้างเตี้ย",IF(AE48&lt;=VLOOKUP(AC48,เกณฑ์ความสูง!$A$5:$U$19,17,FALSE),"ส่วนสูงตามเกณฑ์",IF(AE48&lt;=VLOOKUP(AC48,เกณฑ์ความสูง!$A$5:$U$19,19,FALSE),"ค่อนข้างสูง","สูง"))))))</f>
        <v/>
      </c>
    </row>
    <row r="49" spans="1:34" ht="19.8">
      <c r="A49" s="36"/>
      <c r="B49" s="36"/>
      <c r="C49" s="36"/>
      <c r="D49" s="107" t="str">
        <f>ข้อมูลนักเรียน!D47</f>
        <v/>
      </c>
      <c r="E49" s="108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F49" s="109" t="str">
        <f>IF(ข้อมูลนักเรียน!J47="","",ข้อมูลนักเรียน!J47)</f>
        <v/>
      </c>
      <c r="G49" s="83"/>
      <c r="H49" s="110" t="str">
        <f>IF($E49="","",IF(G49="","",DATEDIF(ข้อมูลนักเรียน!$N47,G49,"Y")))</f>
        <v/>
      </c>
      <c r="I49" s="111"/>
      <c r="J49" s="111"/>
      <c r="K49" s="152" t="str">
        <f t="shared" si="0"/>
        <v/>
      </c>
      <c r="L49" s="110" t="str">
        <f>IF($E49="","",IF($F49="ชาย",IF(K49&lt;=VLOOKUP(H49,เกณฑ์ดัชนีมวลกาย!$A$5:$U$19,3,FALSE),"ผอมมาก",IF(K49&lt;=VLOOKUP(H49,เกณฑ์ดัชนีมวลกาย!$A$5:$U$19,5,FALSE),"ผอม",IF(K49&lt;=VLOOKUP(H49,เกณฑ์ดัชนีมวลกาย!$A$5:$U$19,7,FALSE),"สมส่วน",IF(K49&lt;=VLOOKUP(H49,เกณฑ์ดัชนีมวลกาย!$A$5:$U$19,9,FALSE),"ท้วม","อ้วน")))),IF(K49&lt;=VLOOKUP(H49,เกณฑ์ดัชนีมวลกาย!$A$5:$U$19,13,FALSE),"ผอมมาก",IF(K49&lt;=VLOOKUP(H49,เกณฑ์ดัชนีมวลกาย!$A$5:$U$19,15,FALSE),"ผอม",IF(K49&lt;=VLOOKUP(H49,เกณฑ์ดัชนีมวลกาย!$A$5:$U$19,17,FALSE),"สมส่วน",IF(K49&lt;=VLOOKUP(H49,เกณฑ์ดัชนีมวลกาย!$A$5:$U$19,19,FALSE),"ท้วม","อ้วน"))))))</f>
        <v/>
      </c>
      <c r="M49" s="110" t="str">
        <f>IF($E49="","",IF($F49="ชาย",IF(J49&lt;=VLOOKUP(H49,เกณฑ์ความสูง!$A$5:$U$19,3,FALSE),"เตี้ย",IF(J49&lt;=VLOOKUP(H49,เกณฑ์ความสูง!$A$5:$U$19,5,FALSE),"ค่อนข้างเตี้ย",IF(J49&lt;=VLOOKUP(H49,เกณฑ์ความสูง!$A$5:$U$19,7,FALSE),"ส่วนสูงตามเกณฑ์",IF(J49&lt;=VLOOKUP(H49,เกณฑ์ความสูง!$A$5:$U$19,9,FALSE),"ค่อนข้างสูง","สูง")))),IF(J49&lt;=VLOOKUP(H49,เกณฑ์ความสูง!$A$5:$U$19,13,FALSE),"เตี้ย",IF(J49&lt;=VLOOKUP(H49,เกณฑ์ความสูง!$A$5:$U$19,15,FALSE),"ค่อนข้างเตี้ย",IF(J49&lt;=VLOOKUP(H49,เกณฑ์ความสูง!$A$5:$U$19,17,FALSE),"ส่วนสูงตามเกณฑ์",IF(J49&lt;=VLOOKUP(H49,เกณฑ์ความสูง!$A$5:$U$19,19,FALSE),"ค่อนข้างสูง","สูง"))))))</f>
        <v/>
      </c>
      <c r="N49" s="83"/>
      <c r="O49" s="110" t="str">
        <f>IF($E49="","",IF(N49="","",DATEDIF(ข้อมูลนักเรียน!$N47,N49,"Y")))</f>
        <v/>
      </c>
      <c r="P49" s="111"/>
      <c r="Q49" s="111"/>
      <c r="R49" s="152" t="str">
        <f t="shared" si="1"/>
        <v/>
      </c>
      <c r="S49" s="110" t="str">
        <f>IF($E49="","",IF($F49="ชาย",IF(R49&lt;=VLOOKUP(O49,เกณฑ์ดัชนีมวลกาย!$A$5:$U$19,3,FALSE),"ผอมมาก",IF(R49&lt;=VLOOKUP(O49,เกณฑ์ดัชนีมวลกาย!$A$5:$U$19,5,FALSE),"ผอม",IF(R49&lt;=VLOOKUP(O49,เกณฑ์ดัชนีมวลกาย!$A$5:$U$19,7,FALSE),"สมส่วน",IF(R49&lt;=VLOOKUP(O49,เกณฑ์ดัชนีมวลกาย!$A$5:$U$19,9,FALSE),"ท้วม","อ้วน")))),IF(R49&lt;=VLOOKUP(O49,เกณฑ์ดัชนีมวลกาย!$A$5:$U$19,13,FALSE),"ผอมมาก",IF(R49&lt;=VLOOKUP(O49,เกณฑ์ดัชนีมวลกาย!$A$5:$U$19,15,FALSE),"ผอม",IF(R49&lt;=VLOOKUP(O49,เกณฑ์ดัชนีมวลกาย!$A$5:$U$19,17,FALSE),"สมส่วน",IF(R49&lt;=VLOOKUP(O49,เกณฑ์ดัชนีมวลกาย!$A$5:$U$19,19,FALSE),"ท้วม","อ้วน"))))))</f>
        <v/>
      </c>
      <c r="T49" s="110" t="str">
        <f>IF($E49="","",IF($F49="ชาย",IF(Q49&lt;=VLOOKUP(O49,เกณฑ์ความสูง!$A$5:$U$19,3,FALSE),"เตี้ย",IF(Q49&lt;=VLOOKUP(O49,เกณฑ์ความสูง!$A$5:$U$19,5,FALSE),"ค่อนข้างเตี้ย",IF(Q49&lt;=VLOOKUP(O49,เกณฑ์ความสูง!$A$5:$U$19,7,FALSE),"ส่วนสูงตามเกณฑ์",IF(Q49&lt;=VLOOKUP(O49,เกณฑ์ความสูง!$A$5:$U$19,9,FALSE),"ค่อนข้างสูง","สูง")))),IF(Q49&lt;=VLOOKUP(O49,เกณฑ์ความสูง!$A$5:$U$19,13,FALSE),"เตี้ย",IF(Q49&lt;=VLOOKUP(O49,เกณฑ์ความสูง!$A$5:$U$19,15,FALSE),"ค่อนข้างเตี้ย",IF(Q49&lt;=VLOOKUP(O49,เกณฑ์ความสูง!$A$5:$U$19,17,FALSE),"ส่วนสูงตามเกณฑ์",IF(Q49&lt;=VLOOKUP(O49,เกณฑ์ความสูง!$A$5:$U$19,19,FALSE),"ค่อนข้างสูง","สูง"))))))</f>
        <v/>
      </c>
      <c r="U49" s="83"/>
      <c r="V49" s="110" t="str">
        <f>IF($E49="","",IF(U49="","",DATEDIF(ข้อมูลนักเรียน!$N47,U49,"Y")))</f>
        <v/>
      </c>
      <c r="W49" s="111"/>
      <c r="X49" s="111"/>
      <c r="Y49" s="152" t="str">
        <f t="shared" si="2"/>
        <v/>
      </c>
      <c r="Z49" s="110" t="str">
        <f>IF($E49="","",IF($F49="ชาย",IF(Y49&lt;=VLOOKUP(V49,เกณฑ์ดัชนีมวลกาย!$A$5:$U$19,3,FALSE),"ผอมมาก",IF(Y49&lt;=VLOOKUP(V49,เกณฑ์ดัชนีมวลกาย!$A$5:$U$19,5,FALSE),"ผอม",IF(Y49&lt;=VLOOKUP(V49,เกณฑ์ดัชนีมวลกาย!$A$5:$U$19,7,FALSE),"สมส่วน",IF(Y49&lt;=VLOOKUP(V49,เกณฑ์ดัชนีมวลกาย!$A$5:$U$19,9,FALSE),"ท้วม","อ้วน")))),IF(Y49&lt;=VLOOKUP(V49,เกณฑ์ดัชนีมวลกาย!$A$5:$U$19,13,FALSE),"ผอมมาก",IF(Y49&lt;=VLOOKUP(V49,เกณฑ์ดัชนีมวลกาย!$A$5:$U$19,15,FALSE),"ผอม",IF(Y49&lt;=VLOOKUP(V49,เกณฑ์ดัชนีมวลกาย!$A$5:$U$19,17,FALSE),"สมส่วน",IF(Y49&lt;=VLOOKUP(V49,เกณฑ์ดัชนีมวลกาย!$A$5:$U$19,19,FALSE),"ท้วม","อ้วน"))))))</f>
        <v/>
      </c>
      <c r="AA49" s="110" t="str">
        <f>IF($E49="","",IF($F49="ชาย",IF(X49&lt;=VLOOKUP(V49,เกณฑ์ความสูง!$A$5:$U$19,3,FALSE),"เตี้ย",IF(X49&lt;=VLOOKUP(V49,เกณฑ์ความสูง!$A$5:$U$19,5,FALSE),"ค่อนข้างเตี้ย",IF(X49&lt;=VLOOKUP(V49,เกณฑ์ความสูง!$A$5:$U$19,7,FALSE),"ส่วนสูงตามเกณฑ์",IF(X49&lt;=VLOOKUP(V49,เกณฑ์ความสูง!$A$5:$U$19,9,FALSE),"ค่อนข้างสูง","สูง")))),IF(X49&lt;=VLOOKUP(V49,เกณฑ์ความสูง!$A$5:$U$19,13,FALSE),"เตี้ย",IF(X49&lt;=VLOOKUP(V49,เกณฑ์ความสูง!$A$5:$U$19,15,FALSE),"ค่อนข้างเตี้ย",IF(X49&lt;=VLOOKUP(V49,เกณฑ์ความสูง!$A$5:$U$19,17,FALSE),"ส่วนสูงตามเกณฑ์",IF(X49&lt;=VLOOKUP(V49,เกณฑ์ความสูง!$A$5:$U$19,19,FALSE),"ค่อนข้างสูง","สูง"))))))</f>
        <v/>
      </c>
      <c r="AB49" s="83"/>
      <c r="AC49" s="110" t="str">
        <f>IF($E49="","",IF(AB49="","",DATEDIF(ข้อมูลนักเรียน!$N47,AB49,"Y")))</f>
        <v/>
      </c>
      <c r="AD49" s="111"/>
      <c r="AE49" s="111"/>
      <c r="AF49" s="152" t="str">
        <f t="shared" si="3"/>
        <v/>
      </c>
      <c r="AG49" s="110" t="str">
        <f>IF($E49="","",IF($F49="ชาย",IF(AF49&lt;=VLOOKUP(AC49,เกณฑ์ดัชนีมวลกาย!$A$5:$U$19,3,FALSE),"ผอมมาก",IF(AF49&lt;=VLOOKUP(AC49,เกณฑ์ดัชนีมวลกาย!$A$5:$U$19,5,FALSE),"ผอม",IF(AF49&lt;=VLOOKUP(AC49,เกณฑ์ดัชนีมวลกาย!$A$5:$U$19,7,FALSE),"สมส่วน",IF(AF49&lt;=VLOOKUP(AC49,เกณฑ์ดัชนีมวลกาย!$A$5:$U$19,9,FALSE),"ท้วม","อ้วน")))),IF(AF49&lt;=VLOOKUP(AC49,เกณฑ์ดัชนีมวลกาย!$A$5:$U$19,13,FALSE),"ผอมมาก",IF(AF49&lt;=VLOOKUP(AC49,เกณฑ์ดัชนีมวลกาย!$A$5:$U$19,15,FALSE),"ผอม",IF(AF49&lt;=VLOOKUP(AC49,เกณฑ์ดัชนีมวลกาย!$A$5:$U$19,17,FALSE),"สมส่วน",IF(AF49&lt;=VLOOKUP(AC49,เกณฑ์ดัชนีมวลกาย!$A$5:$U$19,19,FALSE),"ท้วม","อ้วน"))))))</f>
        <v/>
      </c>
      <c r="AH49" s="110" t="str">
        <f>IF($E49="","",IF($F49="ชาย",IF(AE49&lt;=VLOOKUP(AC49,เกณฑ์ความสูง!$A$5:$U$19,3,FALSE),"เตี้ย",IF(AE49&lt;=VLOOKUP(AC49,เกณฑ์ความสูง!$A$5:$U$19,5,FALSE),"ค่อนข้างเตี้ย",IF(AE49&lt;=VLOOKUP(AC49,เกณฑ์ความสูง!$A$5:$U$19,7,FALSE),"ส่วนสูงตามเกณฑ์",IF(AE49&lt;=VLOOKUP(AC49,เกณฑ์ความสูง!$A$5:$U$19,9,FALSE),"ค่อนข้างสูง","สูง")))),IF(AE49&lt;=VLOOKUP(AC49,เกณฑ์ความสูง!$A$5:$U$19,13,FALSE),"เตี้ย",IF(AE49&lt;=VLOOKUP(AC49,เกณฑ์ความสูง!$A$5:$U$19,15,FALSE),"ค่อนข้างเตี้ย",IF(AE49&lt;=VLOOKUP(AC49,เกณฑ์ความสูง!$A$5:$U$19,17,FALSE),"ส่วนสูงตามเกณฑ์",IF(AE49&lt;=VLOOKUP(AC49,เกณฑ์ความสูง!$A$5:$U$19,19,FALSE),"ค่อนข้างสูง","สูง"))))))</f>
        <v/>
      </c>
    </row>
    <row r="50" spans="1:34" ht="19.8">
      <c r="A50" s="36"/>
      <c r="B50" s="36"/>
      <c r="C50" s="36"/>
      <c r="D50" s="107" t="str">
        <f>ข้อมูลนักเรียน!D48</f>
        <v/>
      </c>
      <c r="E50" s="108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F50" s="109" t="str">
        <f>IF(ข้อมูลนักเรียน!J48="","",ข้อมูลนักเรียน!J48)</f>
        <v/>
      </c>
      <c r="G50" s="83"/>
      <c r="H50" s="110" t="str">
        <f>IF($E50="","",IF(G50="","",DATEDIF(ข้อมูลนักเรียน!$N48,G50,"Y")))</f>
        <v/>
      </c>
      <c r="I50" s="111"/>
      <c r="J50" s="111"/>
      <c r="K50" s="152" t="str">
        <f t="shared" si="0"/>
        <v/>
      </c>
      <c r="L50" s="110" t="str">
        <f>IF($E50="","",IF($F50="ชาย",IF(K50&lt;=VLOOKUP(H50,เกณฑ์ดัชนีมวลกาย!$A$5:$U$19,3,FALSE),"ผอมมาก",IF(K50&lt;=VLOOKUP(H50,เกณฑ์ดัชนีมวลกาย!$A$5:$U$19,5,FALSE),"ผอม",IF(K50&lt;=VLOOKUP(H50,เกณฑ์ดัชนีมวลกาย!$A$5:$U$19,7,FALSE),"สมส่วน",IF(K50&lt;=VLOOKUP(H50,เกณฑ์ดัชนีมวลกาย!$A$5:$U$19,9,FALSE),"ท้วม","อ้วน")))),IF(K50&lt;=VLOOKUP(H50,เกณฑ์ดัชนีมวลกาย!$A$5:$U$19,13,FALSE),"ผอมมาก",IF(K50&lt;=VLOOKUP(H50,เกณฑ์ดัชนีมวลกาย!$A$5:$U$19,15,FALSE),"ผอม",IF(K50&lt;=VLOOKUP(H50,เกณฑ์ดัชนีมวลกาย!$A$5:$U$19,17,FALSE),"สมส่วน",IF(K50&lt;=VLOOKUP(H50,เกณฑ์ดัชนีมวลกาย!$A$5:$U$19,19,FALSE),"ท้วม","อ้วน"))))))</f>
        <v/>
      </c>
      <c r="M50" s="110" t="str">
        <f>IF($E50="","",IF($F50="ชาย",IF(J50&lt;=VLOOKUP(H50,เกณฑ์ความสูง!$A$5:$U$19,3,FALSE),"เตี้ย",IF(J50&lt;=VLOOKUP(H50,เกณฑ์ความสูง!$A$5:$U$19,5,FALSE),"ค่อนข้างเตี้ย",IF(J50&lt;=VLOOKUP(H50,เกณฑ์ความสูง!$A$5:$U$19,7,FALSE),"ส่วนสูงตามเกณฑ์",IF(J50&lt;=VLOOKUP(H50,เกณฑ์ความสูง!$A$5:$U$19,9,FALSE),"ค่อนข้างสูง","สูง")))),IF(J50&lt;=VLOOKUP(H50,เกณฑ์ความสูง!$A$5:$U$19,13,FALSE),"เตี้ย",IF(J50&lt;=VLOOKUP(H50,เกณฑ์ความสูง!$A$5:$U$19,15,FALSE),"ค่อนข้างเตี้ย",IF(J50&lt;=VLOOKUP(H50,เกณฑ์ความสูง!$A$5:$U$19,17,FALSE),"ส่วนสูงตามเกณฑ์",IF(J50&lt;=VLOOKUP(H50,เกณฑ์ความสูง!$A$5:$U$19,19,FALSE),"ค่อนข้างสูง","สูง"))))))</f>
        <v/>
      </c>
      <c r="N50" s="83"/>
      <c r="O50" s="110" t="str">
        <f>IF($E50="","",IF(N50="","",DATEDIF(ข้อมูลนักเรียน!$N48,N50,"Y")))</f>
        <v/>
      </c>
      <c r="P50" s="111"/>
      <c r="Q50" s="111"/>
      <c r="R50" s="152" t="str">
        <f t="shared" si="1"/>
        <v/>
      </c>
      <c r="S50" s="110" t="str">
        <f>IF($E50="","",IF($F50="ชาย",IF(R50&lt;=VLOOKUP(O50,เกณฑ์ดัชนีมวลกาย!$A$5:$U$19,3,FALSE),"ผอมมาก",IF(R50&lt;=VLOOKUP(O50,เกณฑ์ดัชนีมวลกาย!$A$5:$U$19,5,FALSE),"ผอม",IF(R50&lt;=VLOOKUP(O50,เกณฑ์ดัชนีมวลกาย!$A$5:$U$19,7,FALSE),"สมส่วน",IF(R50&lt;=VLOOKUP(O50,เกณฑ์ดัชนีมวลกาย!$A$5:$U$19,9,FALSE),"ท้วม","อ้วน")))),IF(R50&lt;=VLOOKUP(O50,เกณฑ์ดัชนีมวลกาย!$A$5:$U$19,13,FALSE),"ผอมมาก",IF(R50&lt;=VLOOKUP(O50,เกณฑ์ดัชนีมวลกาย!$A$5:$U$19,15,FALSE),"ผอม",IF(R50&lt;=VLOOKUP(O50,เกณฑ์ดัชนีมวลกาย!$A$5:$U$19,17,FALSE),"สมส่วน",IF(R50&lt;=VLOOKUP(O50,เกณฑ์ดัชนีมวลกาย!$A$5:$U$19,19,FALSE),"ท้วม","อ้วน"))))))</f>
        <v/>
      </c>
      <c r="T50" s="110" t="str">
        <f>IF($E50="","",IF($F50="ชาย",IF(Q50&lt;=VLOOKUP(O50,เกณฑ์ความสูง!$A$5:$U$19,3,FALSE),"เตี้ย",IF(Q50&lt;=VLOOKUP(O50,เกณฑ์ความสูง!$A$5:$U$19,5,FALSE),"ค่อนข้างเตี้ย",IF(Q50&lt;=VLOOKUP(O50,เกณฑ์ความสูง!$A$5:$U$19,7,FALSE),"ส่วนสูงตามเกณฑ์",IF(Q50&lt;=VLOOKUP(O50,เกณฑ์ความสูง!$A$5:$U$19,9,FALSE),"ค่อนข้างสูง","สูง")))),IF(Q50&lt;=VLOOKUP(O50,เกณฑ์ความสูง!$A$5:$U$19,13,FALSE),"เตี้ย",IF(Q50&lt;=VLOOKUP(O50,เกณฑ์ความสูง!$A$5:$U$19,15,FALSE),"ค่อนข้างเตี้ย",IF(Q50&lt;=VLOOKUP(O50,เกณฑ์ความสูง!$A$5:$U$19,17,FALSE),"ส่วนสูงตามเกณฑ์",IF(Q50&lt;=VLOOKUP(O50,เกณฑ์ความสูง!$A$5:$U$19,19,FALSE),"ค่อนข้างสูง","สูง"))))))</f>
        <v/>
      </c>
      <c r="U50" s="83"/>
      <c r="V50" s="110" t="str">
        <f>IF($E50="","",IF(U50="","",DATEDIF(ข้อมูลนักเรียน!$N48,U50,"Y")))</f>
        <v/>
      </c>
      <c r="W50" s="111"/>
      <c r="X50" s="111"/>
      <c r="Y50" s="152" t="str">
        <f t="shared" si="2"/>
        <v/>
      </c>
      <c r="Z50" s="110" t="str">
        <f>IF($E50="","",IF($F50="ชาย",IF(Y50&lt;=VLOOKUP(V50,เกณฑ์ดัชนีมวลกาย!$A$5:$U$19,3,FALSE),"ผอมมาก",IF(Y50&lt;=VLOOKUP(V50,เกณฑ์ดัชนีมวลกาย!$A$5:$U$19,5,FALSE),"ผอม",IF(Y50&lt;=VLOOKUP(V50,เกณฑ์ดัชนีมวลกาย!$A$5:$U$19,7,FALSE),"สมส่วน",IF(Y50&lt;=VLOOKUP(V50,เกณฑ์ดัชนีมวลกาย!$A$5:$U$19,9,FALSE),"ท้วม","อ้วน")))),IF(Y50&lt;=VLOOKUP(V50,เกณฑ์ดัชนีมวลกาย!$A$5:$U$19,13,FALSE),"ผอมมาก",IF(Y50&lt;=VLOOKUP(V50,เกณฑ์ดัชนีมวลกาย!$A$5:$U$19,15,FALSE),"ผอม",IF(Y50&lt;=VLOOKUP(V50,เกณฑ์ดัชนีมวลกาย!$A$5:$U$19,17,FALSE),"สมส่วน",IF(Y50&lt;=VLOOKUP(V50,เกณฑ์ดัชนีมวลกาย!$A$5:$U$19,19,FALSE),"ท้วม","อ้วน"))))))</f>
        <v/>
      </c>
      <c r="AA50" s="110" t="str">
        <f>IF($E50="","",IF($F50="ชาย",IF(X50&lt;=VLOOKUP(V50,เกณฑ์ความสูง!$A$5:$U$19,3,FALSE),"เตี้ย",IF(X50&lt;=VLOOKUP(V50,เกณฑ์ความสูง!$A$5:$U$19,5,FALSE),"ค่อนข้างเตี้ย",IF(X50&lt;=VLOOKUP(V50,เกณฑ์ความสูง!$A$5:$U$19,7,FALSE),"ส่วนสูงตามเกณฑ์",IF(X50&lt;=VLOOKUP(V50,เกณฑ์ความสูง!$A$5:$U$19,9,FALSE),"ค่อนข้างสูง","สูง")))),IF(X50&lt;=VLOOKUP(V50,เกณฑ์ความสูง!$A$5:$U$19,13,FALSE),"เตี้ย",IF(X50&lt;=VLOOKUP(V50,เกณฑ์ความสูง!$A$5:$U$19,15,FALSE),"ค่อนข้างเตี้ย",IF(X50&lt;=VLOOKUP(V50,เกณฑ์ความสูง!$A$5:$U$19,17,FALSE),"ส่วนสูงตามเกณฑ์",IF(X50&lt;=VLOOKUP(V50,เกณฑ์ความสูง!$A$5:$U$19,19,FALSE),"ค่อนข้างสูง","สูง"))))))</f>
        <v/>
      </c>
      <c r="AB50" s="83"/>
      <c r="AC50" s="110" t="str">
        <f>IF($E50="","",IF(AB50="","",DATEDIF(ข้อมูลนักเรียน!$N48,AB50,"Y")))</f>
        <v/>
      </c>
      <c r="AD50" s="111"/>
      <c r="AE50" s="111"/>
      <c r="AF50" s="152" t="str">
        <f t="shared" si="3"/>
        <v/>
      </c>
      <c r="AG50" s="110" t="str">
        <f>IF($E50="","",IF($F50="ชาย",IF(AF50&lt;=VLOOKUP(AC50,เกณฑ์ดัชนีมวลกาย!$A$5:$U$19,3,FALSE),"ผอมมาก",IF(AF50&lt;=VLOOKUP(AC50,เกณฑ์ดัชนีมวลกาย!$A$5:$U$19,5,FALSE),"ผอม",IF(AF50&lt;=VLOOKUP(AC50,เกณฑ์ดัชนีมวลกาย!$A$5:$U$19,7,FALSE),"สมส่วน",IF(AF50&lt;=VLOOKUP(AC50,เกณฑ์ดัชนีมวลกาย!$A$5:$U$19,9,FALSE),"ท้วม","อ้วน")))),IF(AF50&lt;=VLOOKUP(AC50,เกณฑ์ดัชนีมวลกาย!$A$5:$U$19,13,FALSE),"ผอมมาก",IF(AF50&lt;=VLOOKUP(AC50,เกณฑ์ดัชนีมวลกาย!$A$5:$U$19,15,FALSE),"ผอม",IF(AF50&lt;=VLOOKUP(AC50,เกณฑ์ดัชนีมวลกาย!$A$5:$U$19,17,FALSE),"สมส่วน",IF(AF50&lt;=VLOOKUP(AC50,เกณฑ์ดัชนีมวลกาย!$A$5:$U$19,19,FALSE),"ท้วม","อ้วน"))))))</f>
        <v/>
      </c>
      <c r="AH50" s="110" t="str">
        <f>IF($E50="","",IF($F50="ชาย",IF(AE50&lt;=VLOOKUP(AC50,เกณฑ์ความสูง!$A$5:$U$19,3,FALSE),"เตี้ย",IF(AE50&lt;=VLOOKUP(AC50,เกณฑ์ความสูง!$A$5:$U$19,5,FALSE),"ค่อนข้างเตี้ย",IF(AE50&lt;=VLOOKUP(AC50,เกณฑ์ความสูง!$A$5:$U$19,7,FALSE),"ส่วนสูงตามเกณฑ์",IF(AE50&lt;=VLOOKUP(AC50,เกณฑ์ความสูง!$A$5:$U$19,9,FALSE),"ค่อนข้างสูง","สูง")))),IF(AE50&lt;=VLOOKUP(AC50,เกณฑ์ความสูง!$A$5:$U$19,13,FALSE),"เตี้ย",IF(AE50&lt;=VLOOKUP(AC50,เกณฑ์ความสูง!$A$5:$U$19,15,FALSE),"ค่อนข้างเตี้ย",IF(AE50&lt;=VLOOKUP(AC50,เกณฑ์ความสูง!$A$5:$U$19,17,FALSE),"ส่วนสูงตามเกณฑ์",IF(AE50&lt;=VLOOKUP(AC50,เกณฑ์ความสูง!$A$5:$U$19,19,FALSE),"ค่อนข้างสูง","สูง"))))))</f>
        <v/>
      </c>
    </row>
    <row r="51" spans="1:34" ht="19.8">
      <c r="A51" s="36"/>
      <c r="B51" s="36"/>
      <c r="C51" s="36"/>
      <c r="D51" s="107" t="str">
        <f>ข้อมูลนักเรียน!D49</f>
        <v/>
      </c>
      <c r="E51" s="108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F51" s="109" t="str">
        <f>IF(ข้อมูลนักเรียน!J49="","",ข้อมูลนักเรียน!J49)</f>
        <v/>
      </c>
      <c r="G51" s="83"/>
      <c r="H51" s="110" t="str">
        <f>IF($E51="","",IF(G51="","",DATEDIF(ข้อมูลนักเรียน!$N49,G51,"Y")))</f>
        <v/>
      </c>
      <c r="I51" s="111"/>
      <c r="J51" s="111"/>
      <c r="K51" s="152" t="str">
        <f t="shared" si="0"/>
        <v/>
      </c>
      <c r="L51" s="110" t="str">
        <f>IF($E51="","",IF($F51="ชาย",IF(K51&lt;=VLOOKUP(H51,เกณฑ์ดัชนีมวลกาย!$A$5:$U$19,3,FALSE),"ผอมมาก",IF(K51&lt;=VLOOKUP(H51,เกณฑ์ดัชนีมวลกาย!$A$5:$U$19,5,FALSE),"ผอม",IF(K51&lt;=VLOOKUP(H51,เกณฑ์ดัชนีมวลกาย!$A$5:$U$19,7,FALSE),"สมส่วน",IF(K51&lt;=VLOOKUP(H51,เกณฑ์ดัชนีมวลกาย!$A$5:$U$19,9,FALSE),"ท้วม","อ้วน")))),IF(K51&lt;=VLOOKUP(H51,เกณฑ์ดัชนีมวลกาย!$A$5:$U$19,13,FALSE),"ผอมมาก",IF(K51&lt;=VLOOKUP(H51,เกณฑ์ดัชนีมวลกาย!$A$5:$U$19,15,FALSE),"ผอม",IF(K51&lt;=VLOOKUP(H51,เกณฑ์ดัชนีมวลกาย!$A$5:$U$19,17,FALSE),"สมส่วน",IF(K51&lt;=VLOOKUP(H51,เกณฑ์ดัชนีมวลกาย!$A$5:$U$19,19,FALSE),"ท้วม","อ้วน"))))))</f>
        <v/>
      </c>
      <c r="M51" s="110" t="str">
        <f>IF($E51="","",IF($F51="ชาย",IF(J51&lt;=VLOOKUP(H51,เกณฑ์ความสูง!$A$5:$U$19,3,FALSE),"เตี้ย",IF(J51&lt;=VLOOKUP(H51,เกณฑ์ความสูง!$A$5:$U$19,5,FALSE),"ค่อนข้างเตี้ย",IF(J51&lt;=VLOOKUP(H51,เกณฑ์ความสูง!$A$5:$U$19,7,FALSE),"ส่วนสูงตามเกณฑ์",IF(J51&lt;=VLOOKUP(H51,เกณฑ์ความสูง!$A$5:$U$19,9,FALSE),"ค่อนข้างสูง","สูง")))),IF(J51&lt;=VLOOKUP(H51,เกณฑ์ความสูง!$A$5:$U$19,13,FALSE),"เตี้ย",IF(J51&lt;=VLOOKUP(H51,เกณฑ์ความสูง!$A$5:$U$19,15,FALSE),"ค่อนข้างเตี้ย",IF(J51&lt;=VLOOKUP(H51,เกณฑ์ความสูง!$A$5:$U$19,17,FALSE),"ส่วนสูงตามเกณฑ์",IF(J51&lt;=VLOOKUP(H51,เกณฑ์ความสูง!$A$5:$U$19,19,FALSE),"ค่อนข้างสูง","สูง"))))))</f>
        <v/>
      </c>
      <c r="N51" s="83"/>
      <c r="O51" s="110" t="str">
        <f>IF($E51="","",IF(N51="","",DATEDIF(ข้อมูลนักเรียน!$N49,N51,"Y")))</f>
        <v/>
      </c>
      <c r="P51" s="111"/>
      <c r="Q51" s="111"/>
      <c r="R51" s="152" t="str">
        <f t="shared" si="1"/>
        <v/>
      </c>
      <c r="S51" s="110" t="str">
        <f>IF($E51="","",IF($F51="ชาย",IF(R51&lt;=VLOOKUP(O51,เกณฑ์ดัชนีมวลกาย!$A$5:$U$19,3,FALSE),"ผอมมาก",IF(R51&lt;=VLOOKUP(O51,เกณฑ์ดัชนีมวลกาย!$A$5:$U$19,5,FALSE),"ผอม",IF(R51&lt;=VLOOKUP(O51,เกณฑ์ดัชนีมวลกาย!$A$5:$U$19,7,FALSE),"สมส่วน",IF(R51&lt;=VLOOKUP(O51,เกณฑ์ดัชนีมวลกาย!$A$5:$U$19,9,FALSE),"ท้วม","อ้วน")))),IF(R51&lt;=VLOOKUP(O51,เกณฑ์ดัชนีมวลกาย!$A$5:$U$19,13,FALSE),"ผอมมาก",IF(R51&lt;=VLOOKUP(O51,เกณฑ์ดัชนีมวลกาย!$A$5:$U$19,15,FALSE),"ผอม",IF(R51&lt;=VLOOKUP(O51,เกณฑ์ดัชนีมวลกาย!$A$5:$U$19,17,FALSE),"สมส่วน",IF(R51&lt;=VLOOKUP(O51,เกณฑ์ดัชนีมวลกาย!$A$5:$U$19,19,FALSE),"ท้วม","อ้วน"))))))</f>
        <v/>
      </c>
      <c r="T51" s="110" t="str">
        <f>IF($E51="","",IF($F51="ชาย",IF(Q51&lt;=VLOOKUP(O51,เกณฑ์ความสูง!$A$5:$U$19,3,FALSE),"เตี้ย",IF(Q51&lt;=VLOOKUP(O51,เกณฑ์ความสูง!$A$5:$U$19,5,FALSE),"ค่อนข้างเตี้ย",IF(Q51&lt;=VLOOKUP(O51,เกณฑ์ความสูง!$A$5:$U$19,7,FALSE),"ส่วนสูงตามเกณฑ์",IF(Q51&lt;=VLOOKUP(O51,เกณฑ์ความสูง!$A$5:$U$19,9,FALSE),"ค่อนข้างสูง","สูง")))),IF(Q51&lt;=VLOOKUP(O51,เกณฑ์ความสูง!$A$5:$U$19,13,FALSE),"เตี้ย",IF(Q51&lt;=VLOOKUP(O51,เกณฑ์ความสูง!$A$5:$U$19,15,FALSE),"ค่อนข้างเตี้ย",IF(Q51&lt;=VLOOKUP(O51,เกณฑ์ความสูง!$A$5:$U$19,17,FALSE),"ส่วนสูงตามเกณฑ์",IF(Q51&lt;=VLOOKUP(O51,เกณฑ์ความสูง!$A$5:$U$19,19,FALSE),"ค่อนข้างสูง","สูง"))))))</f>
        <v/>
      </c>
      <c r="U51" s="83"/>
      <c r="V51" s="110" t="str">
        <f>IF($E51="","",IF(U51="","",DATEDIF(ข้อมูลนักเรียน!$N49,U51,"Y")))</f>
        <v/>
      </c>
      <c r="W51" s="111"/>
      <c r="X51" s="111"/>
      <c r="Y51" s="152" t="str">
        <f t="shared" si="2"/>
        <v/>
      </c>
      <c r="Z51" s="110" t="str">
        <f>IF($E51="","",IF($F51="ชาย",IF(Y51&lt;=VLOOKUP(V51,เกณฑ์ดัชนีมวลกาย!$A$5:$U$19,3,FALSE),"ผอมมาก",IF(Y51&lt;=VLOOKUP(V51,เกณฑ์ดัชนีมวลกาย!$A$5:$U$19,5,FALSE),"ผอม",IF(Y51&lt;=VLOOKUP(V51,เกณฑ์ดัชนีมวลกาย!$A$5:$U$19,7,FALSE),"สมส่วน",IF(Y51&lt;=VLOOKUP(V51,เกณฑ์ดัชนีมวลกาย!$A$5:$U$19,9,FALSE),"ท้วม","อ้วน")))),IF(Y51&lt;=VLOOKUP(V51,เกณฑ์ดัชนีมวลกาย!$A$5:$U$19,13,FALSE),"ผอมมาก",IF(Y51&lt;=VLOOKUP(V51,เกณฑ์ดัชนีมวลกาย!$A$5:$U$19,15,FALSE),"ผอม",IF(Y51&lt;=VLOOKUP(V51,เกณฑ์ดัชนีมวลกาย!$A$5:$U$19,17,FALSE),"สมส่วน",IF(Y51&lt;=VLOOKUP(V51,เกณฑ์ดัชนีมวลกาย!$A$5:$U$19,19,FALSE),"ท้วม","อ้วน"))))))</f>
        <v/>
      </c>
      <c r="AA51" s="110" t="str">
        <f>IF($E51="","",IF($F51="ชาย",IF(X51&lt;=VLOOKUP(V51,เกณฑ์ความสูง!$A$5:$U$19,3,FALSE),"เตี้ย",IF(X51&lt;=VLOOKUP(V51,เกณฑ์ความสูง!$A$5:$U$19,5,FALSE),"ค่อนข้างเตี้ย",IF(X51&lt;=VLOOKUP(V51,เกณฑ์ความสูง!$A$5:$U$19,7,FALSE),"ส่วนสูงตามเกณฑ์",IF(X51&lt;=VLOOKUP(V51,เกณฑ์ความสูง!$A$5:$U$19,9,FALSE),"ค่อนข้างสูง","สูง")))),IF(X51&lt;=VLOOKUP(V51,เกณฑ์ความสูง!$A$5:$U$19,13,FALSE),"เตี้ย",IF(X51&lt;=VLOOKUP(V51,เกณฑ์ความสูง!$A$5:$U$19,15,FALSE),"ค่อนข้างเตี้ย",IF(X51&lt;=VLOOKUP(V51,เกณฑ์ความสูง!$A$5:$U$19,17,FALSE),"ส่วนสูงตามเกณฑ์",IF(X51&lt;=VLOOKUP(V51,เกณฑ์ความสูง!$A$5:$U$19,19,FALSE),"ค่อนข้างสูง","สูง"))))))</f>
        <v/>
      </c>
      <c r="AB51" s="83"/>
      <c r="AC51" s="110" t="str">
        <f>IF($E51="","",IF(AB51="","",DATEDIF(ข้อมูลนักเรียน!$N49,AB51,"Y")))</f>
        <v/>
      </c>
      <c r="AD51" s="111"/>
      <c r="AE51" s="111"/>
      <c r="AF51" s="152" t="str">
        <f t="shared" si="3"/>
        <v/>
      </c>
      <c r="AG51" s="110" t="str">
        <f>IF($E51="","",IF($F51="ชาย",IF(AF51&lt;=VLOOKUP(AC51,เกณฑ์ดัชนีมวลกาย!$A$5:$U$19,3,FALSE),"ผอมมาก",IF(AF51&lt;=VLOOKUP(AC51,เกณฑ์ดัชนีมวลกาย!$A$5:$U$19,5,FALSE),"ผอม",IF(AF51&lt;=VLOOKUP(AC51,เกณฑ์ดัชนีมวลกาย!$A$5:$U$19,7,FALSE),"สมส่วน",IF(AF51&lt;=VLOOKUP(AC51,เกณฑ์ดัชนีมวลกาย!$A$5:$U$19,9,FALSE),"ท้วม","อ้วน")))),IF(AF51&lt;=VLOOKUP(AC51,เกณฑ์ดัชนีมวลกาย!$A$5:$U$19,13,FALSE),"ผอมมาก",IF(AF51&lt;=VLOOKUP(AC51,เกณฑ์ดัชนีมวลกาย!$A$5:$U$19,15,FALSE),"ผอม",IF(AF51&lt;=VLOOKUP(AC51,เกณฑ์ดัชนีมวลกาย!$A$5:$U$19,17,FALSE),"สมส่วน",IF(AF51&lt;=VLOOKUP(AC51,เกณฑ์ดัชนีมวลกาย!$A$5:$U$19,19,FALSE),"ท้วม","อ้วน"))))))</f>
        <v/>
      </c>
      <c r="AH51" s="110" t="str">
        <f>IF($E51="","",IF($F51="ชาย",IF(AE51&lt;=VLOOKUP(AC51,เกณฑ์ความสูง!$A$5:$U$19,3,FALSE),"เตี้ย",IF(AE51&lt;=VLOOKUP(AC51,เกณฑ์ความสูง!$A$5:$U$19,5,FALSE),"ค่อนข้างเตี้ย",IF(AE51&lt;=VLOOKUP(AC51,เกณฑ์ความสูง!$A$5:$U$19,7,FALSE),"ส่วนสูงตามเกณฑ์",IF(AE51&lt;=VLOOKUP(AC51,เกณฑ์ความสูง!$A$5:$U$19,9,FALSE),"ค่อนข้างสูง","สูง")))),IF(AE51&lt;=VLOOKUP(AC51,เกณฑ์ความสูง!$A$5:$U$19,13,FALSE),"เตี้ย",IF(AE51&lt;=VLOOKUP(AC51,เกณฑ์ความสูง!$A$5:$U$19,15,FALSE),"ค่อนข้างเตี้ย",IF(AE51&lt;=VLOOKUP(AC51,เกณฑ์ความสูง!$A$5:$U$19,17,FALSE),"ส่วนสูงตามเกณฑ์",IF(AE51&lt;=VLOOKUP(AC51,เกณฑ์ความสูง!$A$5:$U$19,19,FALSE),"ค่อนข้างสูง","สูง"))))))</f>
        <v/>
      </c>
    </row>
    <row r="52" spans="1:34" ht="19.8">
      <c r="A52" s="36"/>
      <c r="B52" s="36"/>
      <c r="C52" s="36"/>
      <c r="D52" s="107" t="str">
        <f>ข้อมูลนักเรียน!D50</f>
        <v/>
      </c>
      <c r="E52" s="108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F52" s="109" t="str">
        <f>IF(ข้อมูลนักเรียน!J50="","",ข้อมูลนักเรียน!J50)</f>
        <v/>
      </c>
      <c r="G52" s="83"/>
      <c r="H52" s="110" t="str">
        <f>IF($E52="","",IF(G52="","",DATEDIF(ข้อมูลนักเรียน!$N50,G52,"Y")))</f>
        <v/>
      </c>
      <c r="I52" s="111"/>
      <c r="J52" s="111"/>
      <c r="K52" s="152" t="str">
        <f t="shared" si="0"/>
        <v/>
      </c>
      <c r="L52" s="110" t="str">
        <f>IF($E52="","",IF($F52="ชาย",IF(K52&lt;=VLOOKUP(H52,เกณฑ์ดัชนีมวลกาย!$A$5:$U$19,3,FALSE),"ผอมมาก",IF(K52&lt;=VLOOKUP(H52,เกณฑ์ดัชนีมวลกาย!$A$5:$U$19,5,FALSE),"ผอม",IF(K52&lt;=VLOOKUP(H52,เกณฑ์ดัชนีมวลกาย!$A$5:$U$19,7,FALSE),"สมส่วน",IF(K52&lt;=VLOOKUP(H52,เกณฑ์ดัชนีมวลกาย!$A$5:$U$19,9,FALSE),"ท้วม","อ้วน")))),IF(K52&lt;=VLOOKUP(H52,เกณฑ์ดัชนีมวลกาย!$A$5:$U$19,13,FALSE),"ผอมมาก",IF(K52&lt;=VLOOKUP(H52,เกณฑ์ดัชนีมวลกาย!$A$5:$U$19,15,FALSE),"ผอม",IF(K52&lt;=VLOOKUP(H52,เกณฑ์ดัชนีมวลกาย!$A$5:$U$19,17,FALSE),"สมส่วน",IF(K52&lt;=VLOOKUP(H52,เกณฑ์ดัชนีมวลกาย!$A$5:$U$19,19,FALSE),"ท้วม","อ้วน"))))))</f>
        <v/>
      </c>
      <c r="M52" s="110" t="str">
        <f>IF($E52="","",IF($F52="ชาย",IF(J52&lt;=VLOOKUP(H52,เกณฑ์ความสูง!$A$5:$U$19,3,FALSE),"เตี้ย",IF(J52&lt;=VLOOKUP(H52,เกณฑ์ความสูง!$A$5:$U$19,5,FALSE),"ค่อนข้างเตี้ย",IF(J52&lt;=VLOOKUP(H52,เกณฑ์ความสูง!$A$5:$U$19,7,FALSE),"ส่วนสูงตามเกณฑ์",IF(J52&lt;=VLOOKUP(H52,เกณฑ์ความสูง!$A$5:$U$19,9,FALSE),"ค่อนข้างสูง","สูง")))),IF(J52&lt;=VLOOKUP(H52,เกณฑ์ความสูง!$A$5:$U$19,13,FALSE),"เตี้ย",IF(J52&lt;=VLOOKUP(H52,เกณฑ์ความสูง!$A$5:$U$19,15,FALSE),"ค่อนข้างเตี้ย",IF(J52&lt;=VLOOKUP(H52,เกณฑ์ความสูง!$A$5:$U$19,17,FALSE),"ส่วนสูงตามเกณฑ์",IF(J52&lt;=VLOOKUP(H52,เกณฑ์ความสูง!$A$5:$U$19,19,FALSE),"ค่อนข้างสูง","สูง"))))))</f>
        <v/>
      </c>
      <c r="N52" s="83"/>
      <c r="O52" s="110" t="str">
        <f>IF($E52="","",IF(N52="","",DATEDIF(ข้อมูลนักเรียน!$N50,N52,"Y")))</f>
        <v/>
      </c>
      <c r="P52" s="111"/>
      <c r="Q52" s="111"/>
      <c r="R52" s="152" t="str">
        <f t="shared" si="1"/>
        <v/>
      </c>
      <c r="S52" s="110" t="str">
        <f>IF($E52="","",IF($F52="ชาย",IF(R52&lt;=VLOOKUP(O52,เกณฑ์ดัชนีมวลกาย!$A$5:$U$19,3,FALSE),"ผอมมาก",IF(R52&lt;=VLOOKUP(O52,เกณฑ์ดัชนีมวลกาย!$A$5:$U$19,5,FALSE),"ผอม",IF(R52&lt;=VLOOKUP(O52,เกณฑ์ดัชนีมวลกาย!$A$5:$U$19,7,FALSE),"สมส่วน",IF(R52&lt;=VLOOKUP(O52,เกณฑ์ดัชนีมวลกาย!$A$5:$U$19,9,FALSE),"ท้วม","อ้วน")))),IF(R52&lt;=VLOOKUP(O52,เกณฑ์ดัชนีมวลกาย!$A$5:$U$19,13,FALSE),"ผอมมาก",IF(R52&lt;=VLOOKUP(O52,เกณฑ์ดัชนีมวลกาย!$A$5:$U$19,15,FALSE),"ผอม",IF(R52&lt;=VLOOKUP(O52,เกณฑ์ดัชนีมวลกาย!$A$5:$U$19,17,FALSE),"สมส่วน",IF(R52&lt;=VLOOKUP(O52,เกณฑ์ดัชนีมวลกาย!$A$5:$U$19,19,FALSE),"ท้วม","อ้วน"))))))</f>
        <v/>
      </c>
      <c r="T52" s="110" t="str">
        <f>IF($E52="","",IF($F52="ชาย",IF(Q52&lt;=VLOOKUP(O52,เกณฑ์ความสูง!$A$5:$U$19,3,FALSE),"เตี้ย",IF(Q52&lt;=VLOOKUP(O52,เกณฑ์ความสูง!$A$5:$U$19,5,FALSE),"ค่อนข้างเตี้ย",IF(Q52&lt;=VLOOKUP(O52,เกณฑ์ความสูง!$A$5:$U$19,7,FALSE),"ส่วนสูงตามเกณฑ์",IF(Q52&lt;=VLOOKUP(O52,เกณฑ์ความสูง!$A$5:$U$19,9,FALSE),"ค่อนข้างสูง","สูง")))),IF(Q52&lt;=VLOOKUP(O52,เกณฑ์ความสูง!$A$5:$U$19,13,FALSE),"เตี้ย",IF(Q52&lt;=VLOOKUP(O52,เกณฑ์ความสูง!$A$5:$U$19,15,FALSE),"ค่อนข้างเตี้ย",IF(Q52&lt;=VLOOKUP(O52,เกณฑ์ความสูง!$A$5:$U$19,17,FALSE),"ส่วนสูงตามเกณฑ์",IF(Q52&lt;=VLOOKUP(O52,เกณฑ์ความสูง!$A$5:$U$19,19,FALSE),"ค่อนข้างสูง","สูง"))))))</f>
        <v/>
      </c>
      <c r="U52" s="83"/>
      <c r="V52" s="110" t="str">
        <f>IF($E52="","",IF(U52="","",DATEDIF(ข้อมูลนักเรียน!$N50,U52,"Y")))</f>
        <v/>
      </c>
      <c r="W52" s="111"/>
      <c r="X52" s="111"/>
      <c r="Y52" s="152" t="str">
        <f t="shared" si="2"/>
        <v/>
      </c>
      <c r="Z52" s="110" t="str">
        <f>IF($E52="","",IF($F52="ชาย",IF(Y52&lt;=VLOOKUP(V52,เกณฑ์ดัชนีมวลกาย!$A$5:$U$19,3,FALSE),"ผอมมาก",IF(Y52&lt;=VLOOKUP(V52,เกณฑ์ดัชนีมวลกาย!$A$5:$U$19,5,FALSE),"ผอม",IF(Y52&lt;=VLOOKUP(V52,เกณฑ์ดัชนีมวลกาย!$A$5:$U$19,7,FALSE),"สมส่วน",IF(Y52&lt;=VLOOKUP(V52,เกณฑ์ดัชนีมวลกาย!$A$5:$U$19,9,FALSE),"ท้วม","อ้วน")))),IF(Y52&lt;=VLOOKUP(V52,เกณฑ์ดัชนีมวลกาย!$A$5:$U$19,13,FALSE),"ผอมมาก",IF(Y52&lt;=VLOOKUP(V52,เกณฑ์ดัชนีมวลกาย!$A$5:$U$19,15,FALSE),"ผอม",IF(Y52&lt;=VLOOKUP(V52,เกณฑ์ดัชนีมวลกาย!$A$5:$U$19,17,FALSE),"สมส่วน",IF(Y52&lt;=VLOOKUP(V52,เกณฑ์ดัชนีมวลกาย!$A$5:$U$19,19,FALSE),"ท้วม","อ้วน"))))))</f>
        <v/>
      </c>
      <c r="AA52" s="110" t="str">
        <f>IF($E52="","",IF($F52="ชาย",IF(X52&lt;=VLOOKUP(V52,เกณฑ์ความสูง!$A$5:$U$19,3,FALSE),"เตี้ย",IF(X52&lt;=VLOOKUP(V52,เกณฑ์ความสูง!$A$5:$U$19,5,FALSE),"ค่อนข้างเตี้ย",IF(X52&lt;=VLOOKUP(V52,เกณฑ์ความสูง!$A$5:$U$19,7,FALSE),"ส่วนสูงตามเกณฑ์",IF(X52&lt;=VLOOKUP(V52,เกณฑ์ความสูง!$A$5:$U$19,9,FALSE),"ค่อนข้างสูง","สูง")))),IF(X52&lt;=VLOOKUP(V52,เกณฑ์ความสูง!$A$5:$U$19,13,FALSE),"เตี้ย",IF(X52&lt;=VLOOKUP(V52,เกณฑ์ความสูง!$A$5:$U$19,15,FALSE),"ค่อนข้างเตี้ย",IF(X52&lt;=VLOOKUP(V52,เกณฑ์ความสูง!$A$5:$U$19,17,FALSE),"ส่วนสูงตามเกณฑ์",IF(X52&lt;=VLOOKUP(V52,เกณฑ์ความสูง!$A$5:$U$19,19,FALSE),"ค่อนข้างสูง","สูง"))))))</f>
        <v/>
      </c>
      <c r="AB52" s="83"/>
      <c r="AC52" s="110" t="str">
        <f>IF($E52="","",IF(AB52="","",DATEDIF(ข้อมูลนักเรียน!$N50,AB52,"Y")))</f>
        <v/>
      </c>
      <c r="AD52" s="111"/>
      <c r="AE52" s="111"/>
      <c r="AF52" s="152" t="str">
        <f t="shared" si="3"/>
        <v/>
      </c>
      <c r="AG52" s="110" t="str">
        <f>IF($E52="","",IF($F52="ชาย",IF(AF52&lt;=VLOOKUP(AC52,เกณฑ์ดัชนีมวลกาย!$A$5:$U$19,3,FALSE),"ผอมมาก",IF(AF52&lt;=VLOOKUP(AC52,เกณฑ์ดัชนีมวลกาย!$A$5:$U$19,5,FALSE),"ผอม",IF(AF52&lt;=VLOOKUP(AC52,เกณฑ์ดัชนีมวลกาย!$A$5:$U$19,7,FALSE),"สมส่วน",IF(AF52&lt;=VLOOKUP(AC52,เกณฑ์ดัชนีมวลกาย!$A$5:$U$19,9,FALSE),"ท้วม","อ้วน")))),IF(AF52&lt;=VLOOKUP(AC52,เกณฑ์ดัชนีมวลกาย!$A$5:$U$19,13,FALSE),"ผอมมาก",IF(AF52&lt;=VLOOKUP(AC52,เกณฑ์ดัชนีมวลกาย!$A$5:$U$19,15,FALSE),"ผอม",IF(AF52&lt;=VLOOKUP(AC52,เกณฑ์ดัชนีมวลกาย!$A$5:$U$19,17,FALSE),"สมส่วน",IF(AF52&lt;=VLOOKUP(AC52,เกณฑ์ดัชนีมวลกาย!$A$5:$U$19,19,FALSE),"ท้วม","อ้วน"))))))</f>
        <v/>
      </c>
      <c r="AH52" s="110" t="str">
        <f>IF($E52="","",IF($F52="ชาย",IF(AE52&lt;=VLOOKUP(AC52,เกณฑ์ความสูง!$A$5:$U$19,3,FALSE),"เตี้ย",IF(AE52&lt;=VLOOKUP(AC52,เกณฑ์ความสูง!$A$5:$U$19,5,FALSE),"ค่อนข้างเตี้ย",IF(AE52&lt;=VLOOKUP(AC52,เกณฑ์ความสูง!$A$5:$U$19,7,FALSE),"ส่วนสูงตามเกณฑ์",IF(AE52&lt;=VLOOKUP(AC52,เกณฑ์ความสูง!$A$5:$U$19,9,FALSE),"ค่อนข้างสูง","สูง")))),IF(AE52&lt;=VLOOKUP(AC52,เกณฑ์ความสูง!$A$5:$U$19,13,FALSE),"เตี้ย",IF(AE52&lt;=VLOOKUP(AC52,เกณฑ์ความสูง!$A$5:$U$19,15,FALSE),"ค่อนข้างเตี้ย",IF(AE52&lt;=VLOOKUP(AC52,เกณฑ์ความสูง!$A$5:$U$19,17,FALSE),"ส่วนสูงตามเกณฑ์",IF(AE52&lt;=VLOOKUP(AC52,เกณฑ์ความสูง!$A$5:$U$19,19,FALSE),"ค่อนข้างสูง","สูง"))))))</f>
        <v/>
      </c>
    </row>
    <row r="53" spans="1:34" ht="19.8">
      <c r="A53" s="36"/>
      <c r="B53" s="36"/>
      <c r="C53" s="36"/>
      <c r="D53" s="107" t="str">
        <f>ข้อมูลนักเรียน!D51</f>
        <v/>
      </c>
      <c r="E53" s="108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F53" s="109" t="str">
        <f>IF(ข้อมูลนักเรียน!J51="","",ข้อมูลนักเรียน!J51)</f>
        <v/>
      </c>
      <c r="G53" s="83"/>
      <c r="H53" s="110" t="str">
        <f>IF($E53="","",IF(G53="","",DATEDIF(ข้อมูลนักเรียน!$N51,G53,"Y")))</f>
        <v/>
      </c>
      <c r="I53" s="111"/>
      <c r="J53" s="111"/>
      <c r="K53" s="152" t="str">
        <f t="shared" si="0"/>
        <v/>
      </c>
      <c r="L53" s="110" t="str">
        <f>IF($E53="","",IF($F53="ชาย",IF(K53&lt;=VLOOKUP(H53,เกณฑ์ดัชนีมวลกาย!$A$5:$U$19,3,FALSE),"ผอมมาก",IF(K53&lt;=VLOOKUP(H53,เกณฑ์ดัชนีมวลกาย!$A$5:$U$19,5,FALSE),"ผอม",IF(K53&lt;=VLOOKUP(H53,เกณฑ์ดัชนีมวลกาย!$A$5:$U$19,7,FALSE),"สมส่วน",IF(K53&lt;=VLOOKUP(H53,เกณฑ์ดัชนีมวลกาย!$A$5:$U$19,9,FALSE),"ท้วม","อ้วน")))),IF(K53&lt;=VLOOKUP(H53,เกณฑ์ดัชนีมวลกาย!$A$5:$U$19,13,FALSE),"ผอมมาก",IF(K53&lt;=VLOOKUP(H53,เกณฑ์ดัชนีมวลกาย!$A$5:$U$19,15,FALSE),"ผอม",IF(K53&lt;=VLOOKUP(H53,เกณฑ์ดัชนีมวลกาย!$A$5:$U$19,17,FALSE),"สมส่วน",IF(K53&lt;=VLOOKUP(H53,เกณฑ์ดัชนีมวลกาย!$A$5:$U$19,19,FALSE),"ท้วม","อ้วน"))))))</f>
        <v/>
      </c>
      <c r="M53" s="110" t="str">
        <f>IF($E53="","",IF($F53="ชาย",IF(J53&lt;=VLOOKUP(H53,เกณฑ์ความสูง!$A$5:$U$19,3,FALSE),"เตี้ย",IF(J53&lt;=VLOOKUP(H53,เกณฑ์ความสูง!$A$5:$U$19,5,FALSE),"ค่อนข้างเตี้ย",IF(J53&lt;=VLOOKUP(H53,เกณฑ์ความสูง!$A$5:$U$19,7,FALSE),"ส่วนสูงตามเกณฑ์",IF(J53&lt;=VLOOKUP(H53,เกณฑ์ความสูง!$A$5:$U$19,9,FALSE),"ค่อนข้างสูง","สูง")))),IF(J53&lt;=VLOOKUP(H53,เกณฑ์ความสูง!$A$5:$U$19,13,FALSE),"เตี้ย",IF(J53&lt;=VLOOKUP(H53,เกณฑ์ความสูง!$A$5:$U$19,15,FALSE),"ค่อนข้างเตี้ย",IF(J53&lt;=VLOOKUP(H53,เกณฑ์ความสูง!$A$5:$U$19,17,FALSE),"ส่วนสูงตามเกณฑ์",IF(J53&lt;=VLOOKUP(H53,เกณฑ์ความสูง!$A$5:$U$19,19,FALSE),"ค่อนข้างสูง","สูง"))))))</f>
        <v/>
      </c>
      <c r="N53" s="83"/>
      <c r="O53" s="110" t="str">
        <f>IF($E53="","",IF(N53="","",DATEDIF(ข้อมูลนักเรียน!$N51,N53,"Y")))</f>
        <v/>
      </c>
      <c r="P53" s="111"/>
      <c r="Q53" s="111"/>
      <c r="R53" s="152" t="str">
        <f t="shared" si="1"/>
        <v/>
      </c>
      <c r="S53" s="110" t="str">
        <f>IF($E53="","",IF($F53="ชาย",IF(R53&lt;=VLOOKUP(O53,เกณฑ์ดัชนีมวลกาย!$A$5:$U$19,3,FALSE),"ผอมมาก",IF(R53&lt;=VLOOKUP(O53,เกณฑ์ดัชนีมวลกาย!$A$5:$U$19,5,FALSE),"ผอม",IF(R53&lt;=VLOOKUP(O53,เกณฑ์ดัชนีมวลกาย!$A$5:$U$19,7,FALSE),"สมส่วน",IF(R53&lt;=VLOOKUP(O53,เกณฑ์ดัชนีมวลกาย!$A$5:$U$19,9,FALSE),"ท้วม","อ้วน")))),IF(R53&lt;=VLOOKUP(O53,เกณฑ์ดัชนีมวลกาย!$A$5:$U$19,13,FALSE),"ผอมมาก",IF(R53&lt;=VLOOKUP(O53,เกณฑ์ดัชนีมวลกาย!$A$5:$U$19,15,FALSE),"ผอม",IF(R53&lt;=VLOOKUP(O53,เกณฑ์ดัชนีมวลกาย!$A$5:$U$19,17,FALSE),"สมส่วน",IF(R53&lt;=VLOOKUP(O53,เกณฑ์ดัชนีมวลกาย!$A$5:$U$19,19,FALSE),"ท้วม","อ้วน"))))))</f>
        <v/>
      </c>
      <c r="T53" s="110" t="str">
        <f>IF($E53="","",IF($F53="ชาย",IF(Q53&lt;=VLOOKUP(O53,เกณฑ์ความสูง!$A$5:$U$19,3,FALSE),"เตี้ย",IF(Q53&lt;=VLOOKUP(O53,เกณฑ์ความสูง!$A$5:$U$19,5,FALSE),"ค่อนข้างเตี้ย",IF(Q53&lt;=VLOOKUP(O53,เกณฑ์ความสูง!$A$5:$U$19,7,FALSE),"ส่วนสูงตามเกณฑ์",IF(Q53&lt;=VLOOKUP(O53,เกณฑ์ความสูง!$A$5:$U$19,9,FALSE),"ค่อนข้างสูง","สูง")))),IF(Q53&lt;=VLOOKUP(O53,เกณฑ์ความสูง!$A$5:$U$19,13,FALSE),"เตี้ย",IF(Q53&lt;=VLOOKUP(O53,เกณฑ์ความสูง!$A$5:$U$19,15,FALSE),"ค่อนข้างเตี้ย",IF(Q53&lt;=VLOOKUP(O53,เกณฑ์ความสูง!$A$5:$U$19,17,FALSE),"ส่วนสูงตามเกณฑ์",IF(Q53&lt;=VLOOKUP(O53,เกณฑ์ความสูง!$A$5:$U$19,19,FALSE),"ค่อนข้างสูง","สูง"))))))</f>
        <v/>
      </c>
      <c r="U53" s="83"/>
      <c r="V53" s="110" t="str">
        <f>IF($E53="","",IF(U53="","",DATEDIF(ข้อมูลนักเรียน!$N51,U53,"Y")))</f>
        <v/>
      </c>
      <c r="W53" s="111"/>
      <c r="X53" s="111"/>
      <c r="Y53" s="152" t="str">
        <f t="shared" si="2"/>
        <v/>
      </c>
      <c r="Z53" s="110" t="str">
        <f>IF($E53="","",IF($F53="ชาย",IF(Y53&lt;=VLOOKUP(V53,เกณฑ์ดัชนีมวลกาย!$A$5:$U$19,3,FALSE),"ผอมมาก",IF(Y53&lt;=VLOOKUP(V53,เกณฑ์ดัชนีมวลกาย!$A$5:$U$19,5,FALSE),"ผอม",IF(Y53&lt;=VLOOKUP(V53,เกณฑ์ดัชนีมวลกาย!$A$5:$U$19,7,FALSE),"สมส่วน",IF(Y53&lt;=VLOOKUP(V53,เกณฑ์ดัชนีมวลกาย!$A$5:$U$19,9,FALSE),"ท้วม","อ้วน")))),IF(Y53&lt;=VLOOKUP(V53,เกณฑ์ดัชนีมวลกาย!$A$5:$U$19,13,FALSE),"ผอมมาก",IF(Y53&lt;=VLOOKUP(V53,เกณฑ์ดัชนีมวลกาย!$A$5:$U$19,15,FALSE),"ผอม",IF(Y53&lt;=VLOOKUP(V53,เกณฑ์ดัชนีมวลกาย!$A$5:$U$19,17,FALSE),"สมส่วน",IF(Y53&lt;=VLOOKUP(V53,เกณฑ์ดัชนีมวลกาย!$A$5:$U$19,19,FALSE),"ท้วม","อ้วน"))))))</f>
        <v/>
      </c>
      <c r="AA53" s="110" t="str">
        <f>IF($E53="","",IF($F53="ชาย",IF(X53&lt;=VLOOKUP(V53,เกณฑ์ความสูง!$A$5:$U$19,3,FALSE),"เตี้ย",IF(X53&lt;=VLOOKUP(V53,เกณฑ์ความสูง!$A$5:$U$19,5,FALSE),"ค่อนข้างเตี้ย",IF(X53&lt;=VLOOKUP(V53,เกณฑ์ความสูง!$A$5:$U$19,7,FALSE),"ส่วนสูงตามเกณฑ์",IF(X53&lt;=VLOOKUP(V53,เกณฑ์ความสูง!$A$5:$U$19,9,FALSE),"ค่อนข้างสูง","สูง")))),IF(X53&lt;=VLOOKUP(V53,เกณฑ์ความสูง!$A$5:$U$19,13,FALSE),"เตี้ย",IF(X53&lt;=VLOOKUP(V53,เกณฑ์ความสูง!$A$5:$U$19,15,FALSE),"ค่อนข้างเตี้ย",IF(X53&lt;=VLOOKUP(V53,เกณฑ์ความสูง!$A$5:$U$19,17,FALSE),"ส่วนสูงตามเกณฑ์",IF(X53&lt;=VLOOKUP(V53,เกณฑ์ความสูง!$A$5:$U$19,19,FALSE),"ค่อนข้างสูง","สูง"))))))</f>
        <v/>
      </c>
      <c r="AB53" s="83"/>
      <c r="AC53" s="110" t="str">
        <f>IF($E53="","",IF(AB53="","",DATEDIF(ข้อมูลนักเรียน!$N51,AB53,"Y")))</f>
        <v/>
      </c>
      <c r="AD53" s="111"/>
      <c r="AE53" s="111"/>
      <c r="AF53" s="152" t="str">
        <f t="shared" si="3"/>
        <v/>
      </c>
      <c r="AG53" s="110" t="str">
        <f>IF($E53="","",IF($F53="ชาย",IF(AF53&lt;=VLOOKUP(AC53,เกณฑ์ดัชนีมวลกาย!$A$5:$U$19,3,FALSE),"ผอมมาก",IF(AF53&lt;=VLOOKUP(AC53,เกณฑ์ดัชนีมวลกาย!$A$5:$U$19,5,FALSE),"ผอม",IF(AF53&lt;=VLOOKUP(AC53,เกณฑ์ดัชนีมวลกาย!$A$5:$U$19,7,FALSE),"สมส่วน",IF(AF53&lt;=VLOOKUP(AC53,เกณฑ์ดัชนีมวลกาย!$A$5:$U$19,9,FALSE),"ท้วม","อ้วน")))),IF(AF53&lt;=VLOOKUP(AC53,เกณฑ์ดัชนีมวลกาย!$A$5:$U$19,13,FALSE),"ผอมมาก",IF(AF53&lt;=VLOOKUP(AC53,เกณฑ์ดัชนีมวลกาย!$A$5:$U$19,15,FALSE),"ผอม",IF(AF53&lt;=VLOOKUP(AC53,เกณฑ์ดัชนีมวลกาย!$A$5:$U$19,17,FALSE),"สมส่วน",IF(AF53&lt;=VLOOKUP(AC53,เกณฑ์ดัชนีมวลกาย!$A$5:$U$19,19,FALSE),"ท้วม","อ้วน"))))))</f>
        <v/>
      </c>
      <c r="AH53" s="110" t="str">
        <f>IF($E53="","",IF($F53="ชาย",IF(AE53&lt;=VLOOKUP(AC53,เกณฑ์ความสูง!$A$5:$U$19,3,FALSE),"เตี้ย",IF(AE53&lt;=VLOOKUP(AC53,เกณฑ์ความสูง!$A$5:$U$19,5,FALSE),"ค่อนข้างเตี้ย",IF(AE53&lt;=VLOOKUP(AC53,เกณฑ์ความสูง!$A$5:$U$19,7,FALSE),"ส่วนสูงตามเกณฑ์",IF(AE53&lt;=VLOOKUP(AC53,เกณฑ์ความสูง!$A$5:$U$19,9,FALSE),"ค่อนข้างสูง","สูง")))),IF(AE53&lt;=VLOOKUP(AC53,เกณฑ์ความสูง!$A$5:$U$19,13,FALSE),"เตี้ย",IF(AE53&lt;=VLOOKUP(AC53,เกณฑ์ความสูง!$A$5:$U$19,15,FALSE),"ค่อนข้างเตี้ย",IF(AE53&lt;=VLOOKUP(AC53,เกณฑ์ความสูง!$A$5:$U$19,17,FALSE),"ส่วนสูงตามเกณฑ์",IF(AE53&lt;=VLOOKUP(AC53,เกณฑ์ความสูง!$A$5:$U$19,19,FALSE),"ค่อนข้างสูง","สูง"))))))</f>
        <v/>
      </c>
    </row>
    <row r="54" spans="1:34" ht="19.8">
      <c r="A54" s="36"/>
      <c r="B54" s="36"/>
      <c r="C54" s="36"/>
      <c r="D54" s="107" t="str">
        <f>ข้อมูลนักเรียน!D52</f>
        <v/>
      </c>
      <c r="E54" s="108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F54" s="109" t="str">
        <f>IF(ข้อมูลนักเรียน!J52="","",ข้อมูลนักเรียน!J52)</f>
        <v/>
      </c>
      <c r="G54" s="83"/>
      <c r="H54" s="110" t="str">
        <f>IF($E54="","",IF(G54="","",DATEDIF(ข้อมูลนักเรียน!$N52,G54,"Y")))</f>
        <v/>
      </c>
      <c r="I54" s="111"/>
      <c r="J54" s="111"/>
      <c r="K54" s="152" t="str">
        <f t="shared" si="0"/>
        <v/>
      </c>
      <c r="L54" s="110" t="str">
        <f>IF($E54="","",IF($F54="ชาย",IF(K54&lt;=VLOOKUP(H54,เกณฑ์ดัชนีมวลกาย!$A$5:$U$19,3,FALSE),"ผอมมาก",IF(K54&lt;=VLOOKUP(H54,เกณฑ์ดัชนีมวลกาย!$A$5:$U$19,5,FALSE),"ผอม",IF(K54&lt;=VLOOKUP(H54,เกณฑ์ดัชนีมวลกาย!$A$5:$U$19,7,FALSE),"สมส่วน",IF(K54&lt;=VLOOKUP(H54,เกณฑ์ดัชนีมวลกาย!$A$5:$U$19,9,FALSE),"ท้วม","อ้วน")))),IF(K54&lt;=VLOOKUP(H54,เกณฑ์ดัชนีมวลกาย!$A$5:$U$19,13,FALSE),"ผอมมาก",IF(K54&lt;=VLOOKUP(H54,เกณฑ์ดัชนีมวลกาย!$A$5:$U$19,15,FALSE),"ผอม",IF(K54&lt;=VLOOKUP(H54,เกณฑ์ดัชนีมวลกาย!$A$5:$U$19,17,FALSE),"สมส่วน",IF(K54&lt;=VLOOKUP(H54,เกณฑ์ดัชนีมวลกาย!$A$5:$U$19,19,FALSE),"ท้วม","อ้วน"))))))</f>
        <v/>
      </c>
      <c r="M54" s="110" t="str">
        <f>IF($E54="","",IF($F54="ชาย",IF(J54&lt;=VLOOKUP(H54,เกณฑ์ความสูง!$A$5:$U$19,3,FALSE),"เตี้ย",IF(J54&lt;=VLOOKUP(H54,เกณฑ์ความสูง!$A$5:$U$19,5,FALSE),"ค่อนข้างเตี้ย",IF(J54&lt;=VLOOKUP(H54,เกณฑ์ความสูง!$A$5:$U$19,7,FALSE),"ส่วนสูงตามเกณฑ์",IF(J54&lt;=VLOOKUP(H54,เกณฑ์ความสูง!$A$5:$U$19,9,FALSE),"ค่อนข้างสูง","สูง")))),IF(J54&lt;=VLOOKUP(H54,เกณฑ์ความสูง!$A$5:$U$19,13,FALSE),"เตี้ย",IF(J54&lt;=VLOOKUP(H54,เกณฑ์ความสูง!$A$5:$U$19,15,FALSE),"ค่อนข้างเตี้ย",IF(J54&lt;=VLOOKUP(H54,เกณฑ์ความสูง!$A$5:$U$19,17,FALSE),"ส่วนสูงตามเกณฑ์",IF(J54&lt;=VLOOKUP(H54,เกณฑ์ความสูง!$A$5:$U$19,19,FALSE),"ค่อนข้างสูง","สูง"))))))</f>
        <v/>
      </c>
      <c r="N54" s="83"/>
      <c r="O54" s="110" t="str">
        <f>IF($E54="","",IF(N54="","",DATEDIF(ข้อมูลนักเรียน!$N52,N54,"Y")))</f>
        <v/>
      </c>
      <c r="P54" s="111"/>
      <c r="Q54" s="111"/>
      <c r="R54" s="152" t="str">
        <f t="shared" si="1"/>
        <v/>
      </c>
      <c r="S54" s="110" t="str">
        <f>IF($E54="","",IF($F54="ชาย",IF(R54&lt;=VLOOKUP(O54,เกณฑ์ดัชนีมวลกาย!$A$5:$U$19,3,FALSE),"ผอมมาก",IF(R54&lt;=VLOOKUP(O54,เกณฑ์ดัชนีมวลกาย!$A$5:$U$19,5,FALSE),"ผอม",IF(R54&lt;=VLOOKUP(O54,เกณฑ์ดัชนีมวลกาย!$A$5:$U$19,7,FALSE),"สมส่วน",IF(R54&lt;=VLOOKUP(O54,เกณฑ์ดัชนีมวลกาย!$A$5:$U$19,9,FALSE),"ท้วม","อ้วน")))),IF(R54&lt;=VLOOKUP(O54,เกณฑ์ดัชนีมวลกาย!$A$5:$U$19,13,FALSE),"ผอมมาก",IF(R54&lt;=VLOOKUP(O54,เกณฑ์ดัชนีมวลกาย!$A$5:$U$19,15,FALSE),"ผอม",IF(R54&lt;=VLOOKUP(O54,เกณฑ์ดัชนีมวลกาย!$A$5:$U$19,17,FALSE),"สมส่วน",IF(R54&lt;=VLOOKUP(O54,เกณฑ์ดัชนีมวลกาย!$A$5:$U$19,19,FALSE),"ท้วม","อ้วน"))))))</f>
        <v/>
      </c>
      <c r="T54" s="110" t="str">
        <f>IF($E54="","",IF($F54="ชาย",IF(Q54&lt;=VLOOKUP(O54,เกณฑ์ความสูง!$A$5:$U$19,3,FALSE),"เตี้ย",IF(Q54&lt;=VLOOKUP(O54,เกณฑ์ความสูง!$A$5:$U$19,5,FALSE),"ค่อนข้างเตี้ย",IF(Q54&lt;=VLOOKUP(O54,เกณฑ์ความสูง!$A$5:$U$19,7,FALSE),"ส่วนสูงตามเกณฑ์",IF(Q54&lt;=VLOOKUP(O54,เกณฑ์ความสูง!$A$5:$U$19,9,FALSE),"ค่อนข้างสูง","สูง")))),IF(Q54&lt;=VLOOKUP(O54,เกณฑ์ความสูง!$A$5:$U$19,13,FALSE),"เตี้ย",IF(Q54&lt;=VLOOKUP(O54,เกณฑ์ความสูง!$A$5:$U$19,15,FALSE),"ค่อนข้างเตี้ย",IF(Q54&lt;=VLOOKUP(O54,เกณฑ์ความสูง!$A$5:$U$19,17,FALSE),"ส่วนสูงตามเกณฑ์",IF(Q54&lt;=VLOOKUP(O54,เกณฑ์ความสูง!$A$5:$U$19,19,FALSE),"ค่อนข้างสูง","สูง"))))))</f>
        <v/>
      </c>
      <c r="U54" s="83"/>
      <c r="V54" s="110" t="str">
        <f>IF($E54="","",IF(U54="","",DATEDIF(ข้อมูลนักเรียน!$N52,U54,"Y")))</f>
        <v/>
      </c>
      <c r="W54" s="111"/>
      <c r="X54" s="111"/>
      <c r="Y54" s="152" t="str">
        <f t="shared" si="2"/>
        <v/>
      </c>
      <c r="Z54" s="110" t="str">
        <f>IF($E54="","",IF($F54="ชาย",IF(Y54&lt;=VLOOKUP(V54,เกณฑ์ดัชนีมวลกาย!$A$5:$U$19,3,FALSE),"ผอมมาก",IF(Y54&lt;=VLOOKUP(V54,เกณฑ์ดัชนีมวลกาย!$A$5:$U$19,5,FALSE),"ผอม",IF(Y54&lt;=VLOOKUP(V54,เกณฑ์ดัชนีมวลกาย!$A$5:$U$19,7,FALSE),"สมส่วน",IF(Y54&lt;=VLOOKUP(V54,เกณฑ์ดัชนีมวลกาย!$A$5:$U$19,9,FALSE),"ท้วม","อ้วน")))),IF(Y54&lt;=VLOOKUP(V54,เกณฑ์ดัชนีมวลกาย!$A$5:$U$19,13,FALSE),"ผอมมาก",IF(Y54&lt;=VLOOKUP(V54,เกณฑ์ดัชนีมวลกาย!$A$5:$U$19,15,FALSE),"ผอม",IF(Y54&lt;=VLOOKUP(V54,เกณฑ์ดัชนีมวลกาย!$A$5:$U$19,17,FALSE),"สมส่วน",IF(Y54&lt;=VLOOKUP(V54,เกณฑ์ดัชนีมวลกาย!$A$5:$U$19,19,FALSE),"ท้วม","อ้วน"))))))</f>
        <v/>
      </c>
      <c r="AA54" s="110" t="str">
        <f>IF($E54="","",IF($F54="ชาย",IF(X54&lt;=VLOOKUP(V54,เกณฑ์ความสูง!$A$5:$U$19,3,FALSE),"เตี้ย",IF(X54&lt;=VLOOKUP(V54,เกณฑ์ความสูง!$A$5:$U$19,5,FALSE),"ค่อนข้างเตี้ย",IF(X54&lt;=VLOOKUP(V54,เกณฑ์ความสูง!$A$5:$U$19,7,FALSE),"ส่วนสูงตามเกณฑ์",IF(X54&lt;=VLOOKUP(V54,เกณฑ์ความสูง!$A$5:$U$19,9,FALSE),"ค่อนข้างสูง","สูง")))),IF(X54&lt;=VLOOKUP(V54,เกณฑ์ความสูง!$A$5:$U$19,13,FALSE),"เตี้ย",IF(X54&lt;=VLOOKUP(V54,เกณฑ์ความสูง!$A$5:$U$19,15,FALSE),"ค่อนข้างเตี้ย",IF(X54&lt;=VLOOKUP(V54,เกณฑ์ความสูง!$A$5:$U$19,17,FALSE),"ส่วนสูงตามเกณฑ์",IF(X54&lt;=VLOOKUP(V54,เกณฑ์ความสูง!$A$5:$U$19,19,FALSE),"ค่อนข้างสูง","สูง"))))))</f>
        <v/>
      </c>
      <c r="AB54" s="83"/>
      <c r="AC54" s="110" t="str">
        <f>IF($E54="","",IF(AB54="","",DATEDIF(ข้อมูลนักเรียน!$N52,AB54,"Y")))</f>
        <v/>
      </c>
      <c r="AD54" s="111"/>
      <c r="AE54" s="111"/>
      <c r="AF54" s="152" t="str">
        <f t="shared" si="3"/>
        <v/>
      </c>
      <c r="AG54" s="110" t="str">
        <f>IF($E54="","",IF($F54="ชาย",IF(AF54&lt;=VLOOKUP(AC54,เกณฑ์ดัชนีมวลกาย!$A$5:$U$19,3,FALSE),"ผอมมาก",IF(AF54&lt;=VLOOKUP(AC54,เกณฑ์ดัชนีมวลกาย!$A$5:$U$19,5,FALSE),"ผอม",IF(AF54&lt;=VLOOKUP(AC54,เกณฑ์ดัชนีมวลกาย!$A$5:$U$19,7,FALSE),"สมส่วน",IF(AF54&lt;=VLOOKUP(AC54,เกณฑ์ดัชนีมวลกาย!$A$5:$U$19,9,FALSE),"ท้วม","อ้วน")))),IF(AF54&lt;=VLOOKUP(AC54,เกณฑ์ดัชนีมวลกาย!$A$5:$U$19,13,FALSE),"ผอมมาก",IF(AF54&lt;=VLOOKUP(AC54,เกณฑ์ดัชนีมวลกาย!$A$5:$U$19,15,FALSE),"ผอม",IF(AF54&lt;=VLOOKUP(AC54,เกณฑ์ดัชนีมวลกาย!$A$5:$U$19,17,FALSE),"สมส่วน",IF(AF54&lt;=VLOOKUP(AC54,เกณฑ์ดัชนีมวลกาย!$A$5:$U$19,19,FALSE),"ท้วม","อ้วน"))))))</f>
        <v/>
      </c>
      <c r="AH54" s="110" t="str">
        <f>IF($E54="","",IF($F54="ชาย",IF(AE54&lt;=VLOOKUP(AC54,เกณฑ์ความสูง!$A$5:$U$19,3,FALSE),"เตี้ย",IF(AE54&lt;=VLOOKUP(AC54,เกณฑ์ความสูง!$A$5:$U$19,5,FALSE),"ค่อนข้างเตี้ย",IF(AE54&lt;=VLOOKUP(AC54,เกณฑ์ความสูง!$A$5:$U$19,7,FALSE),"ส่วนสูงตามเกณฑ์",IF(AE54&lt;=VLOOKUP(AC54,เกณฑ์ความสูง!$A$5:$U$19,9,FALSE),"ค่อนข้างสูง","สูง")))),IF(AE54&lt;=VLOOKUP(AC54,เกณฑ์ความสูง!$A$5:$U$19,13,FALSE),"เตี้ย",IF(AE54&lt;=VLOOKUP(AC54,เกณฑ์ความสูง!$A$5:$U$19,15,FALSE),"ค่อนข้างเตี้ย",IF(AE54&lt;=VLOOKUP(AC54,เกณฑ์ความสูง!$A$5:$U$19,17,FALSE),"ส่วนสูงตามเกณฑ์",IF(AE54&lt;=VLOOKUP(AC54,เกณฑ์ความสูง!$A$5:$U$19,19,FALSE),"ค่อนข้างสูง","สูง"))))))</f>
        <v/>
      </c>
    </row>
    <row r="55" spans="1:34" ht="19.8">
      <c r="A55" s="36"/>
      <c r="B55" s="36"/>
      <c r="C55" s="36"/>
      <c r="D55" s="107" t="str">
        <f>ข้อมูลนักเรียน!D53</f>
        <v/>
      </c>
      <c r="E55" s="108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F55" s="109" t="str">
        <f>IF(ข้อมูลนักเรียน!J53="","",ข้อมูลนักเรียน!J53)</f>
        <v/>
      </c>
      <c r="G55" s="83"/>
      <c r="H55" s="110" t="str">
        <f>IF($E55="","",IF(G55="","",DATEDIF(ข้อมูลนักเรียน!$N53,G55,"Y")))</f>
        <v/>
      </c>
      <c r="I55" s="111"/>
      <c r="J55" s="111"/>
      <c r="K55" s="152" t="str">
        <f t="shared" si="0"/>
        <v/>
      </c>
      <c r="L55" s="110" t="str">
        <f>IF($E55="","",IF($F55="ชาย",IF(K55&lt;=VLOOKUP(H55,เกณฑ์ดัชนีมวลกาย!$A$5:$U$19,3,FALSE),"ผอมมาก",IF(K55&lt;=VLOOKUP(H55,เกณฑ์ดัชนีมวลกาย!$A$5:$U$19,5,FALSE),"ผอม",IF(K55&lt;=VLOOKUP(H55,เกณฑ์ดัชนีมวลกาย!$A$5:$U$19,7,FALSE),"สมส่วน",IF(K55&lt;=VLOOKUP(H55,เกณฑ์ดัชนีมวลกาย!$A$5:$U$19,9,FALSE),"ท้วม","อ้วน")))),IF(K55&lt;=VLOOKUP(H55,เกณฑ์ดัชนีมวลกาย!$A$5:$U$19,13,FALSE),"ผอมมาก",IF(K55&lt;=VLOOKUP(H55,เกณฑ์ดัชนีมวลกาย!$A$5:$U$19,15,FALSE),"ผอม",IF(K55&lt;=VLOOKUP(H55,เกณฑ์ดัชนีมวลกาย!$A$5:$U$19,17,FALSE),"สมส่วน",IF(K55&lt;=VLOOKUP(H55,เกณฑ์ดัชนีมวลกาย!$A$5:$U$19,19,FALSE),"ท้วม","อ้วน"))))))</f>
        <v/>
      </c>
      <c r="M55" s="110" t="str">
        <f>IF($E55="","",IF($F55="ชาย",IF(J55&lt;=VLOOKUP(H55,เกณฑ์ความสูง!$A$5:$U$19,3,FALSE),"เตี้ย",IF(J55&lt;=VLOOKUP(H55,เกณฑ์ความสูง!$A$5:$U$19,5,FALSE),"ค่อนข้างเตี้ย",IF(J55&lt;=VLOOKUP(H55,เกณฑ์ความสูง!$A$5:$U$19,7,FALSE),"ส่วนสูงตามเกณฑ์",IF(J55&lt;=VLOOKUP(H55,เกณฑ์ความสูง!$A$5:$U$19,9,FALSE),"ค่อนข้างสูง","สูง")))),IF(J55&lt;=VLOOKUP(H55,เกณฑ์ความสูง!$A$5:$U$19,13,FALSE),"เตี้ย",IF(J55&lt;=VLOOKUP(H55,เกณฑ์ความสูง!$A$5:$U$19,15,FALSE),"ค่อนข้างเตี้ย",IF(J55&lt;=VLOOKUP(H55,เกณฑ์ความสูง!$A$5:$U$19,17,FALSE),"ส่วนสูงตามเกณฑ์",IF(J55&lt;=VLOOKUP(H55,เกณฑ์ความสูง!$A$5:$U$19,19,FALSE),"ค่อนข้างสูง","สูง"))))))</f>
        <v/>
      </c>
      <c r="N55" s="83"/>
      <c r="O55" s="110" t="str">
        <f>IF($E55="","",IF(N55="","",DATEDIF(ข้อมูลนักเรียน!$N53,N55,"Y")))</f>
        <v/>
      </c>
      <c r="P55" s="111"/>
      <c r="Q55" s="111"/>
      <c r="R55" s="152" t="str">
        <f t="shared" si="1"/>
        <v/>
      </c>
      <c r="S55" s="110" t="str">
        <f>IF($E55="","",IF($F55="ชาย",IF(R55&lt;=VLOOKUP(O55,เกณฑ์ดัชนีมวลกาย!$A$5:$U$19,3,FALSE),"ผอมมาก",IF(R55&lt;=VLOOKUP(O55,เกณฑ์ดัชนีมวลกาย!$A$5:$U$19,5,FALSE),"ผอม",IF(R55&lt;=VLOOKUP(O55,เกณฑ์ดัชนีมวลกาย!$A$5:$U$19,7,FALSE),"สมส่วน",IF(R55&lt;=VLOOKUP(O55,เกณฑ์ดัชนีมวลกาย!$A$5:$U$19,9,FALSE),"ท้วม","อ้วน")))),IF(R55&lt;=VLOOKUP(O55,เกณฑ์ดัชนีมวลกาย!$A$5:$U$19,13,FALSE),"ผอมมาก",IF(R55&lt;=VLOOKUP(O55,เกณฑ์ดัชนีมวลกาย!$A$5:$U$19,15,FALSE),"ผอม",IF(R55&lt;=VLOOKUP(O55,เกณฑ์ดัชนีมวลกาย!$A$5:$U$19,17,FALSE),"สมส่วน",IF(R55&lt;=VLOOKUP(O55,เกณฑ์ดัชนีมวลกาย!$A$5:$U$19,19,FALSE),"ท้วม","อ้วน"))))))</f>
        <v/>
      </c>
      <c r="T55" s="110" t="str">
        <f>IF($E55="","",IF($F55="ชาย",IF(Q55&lt;=VLOOKUP(O55,เกณฑ์ความสูง!$A$5:$U$19,3,FALSE),"เตี้ย",IF(Q55&lt;=VLOOKUP(O55,เกณฑ์ความสูง!$A$5:$U$19,5,FALSE),"ค่อนข้างเตี้ย",IF(Q55&lt;=VLOOKUP(O55,เกณฑ์ความสูง!$A$5:$U$19,7,FALSE),"ส่วนสูงตามเกณฑ์",IF(Q55&lt;=VLOOKUP(O55,เกณฑ์ความสูง!$A$5:$U$19,9,FALSE),"ค่อนข้างสูง","สูง")))),IF(Q55&lt;=VLOOKUP(O55,เกณฑ์ความสูง!$A$5:$U$19,13,FALSE),"เตี้ย",IF(Q55&lt;=VLOOKUP(O55,เกณฑ์ความสูง!$A$5:$U$19,15,FALSE),"ค่อนข้างเตี้ย",IF(Q55&lt;=VLOOKUP(O55,เกณฑ์ความสูง!$A$5:$U$19,17,FALSE),"ส่วนสูงตามเกณฑ์",IF(Q55&lt;=VLOOKUP(O55,เกณฑ์ความสูง!$A$5:$U$19,19,FALSE),"ค่อนข้างสูง","สูง"))))))</f>
        <v/>
      </c>
      <c r="U55" s="83"/>
      <c r="V55" s="110" t="str">
        <f>IF($E55="","",IF(U55="","",DATEDIF(ข้อมูลนักเรียน!$N53,U55,"Y")))</f>
        <v/>
      </c>
      <c r="W55" s="111"/>
      <c r="X55" s="111"/>
      <c r="Y55" s="152" t="str">
        <f t="shared" si="2"/>
        <v/>
      </c>
      <c r="Z55" s="110" t="str">
        <f>IF($E55="","",IF($F55="ชาย",IF(Y55&lt;=VLOOKUP(V55,เกณฑ์ดัชนีมวลกาย!$A$5:$U$19,3,FALSE),"ผอมมาก",IF(Y55&lt;=VLOOKUP(V55,เกณฑ์ดัชนีมวลกาย!$A$5:$U$19,5,FALSE),"ผอม",IF(Y55&lt;=VLOOKUP(V55,เกณฑ์ดัชนีมวลกาย!$A$5:$U$19,7,FALSE),"สมส่วน",IF(Y55&lt;=VLOOKUP(V55,เกณฑ์ดัชนีมวลกาย!$A$5:$U$19,9,FALSE),"ท้วม","อ้วน")))),IF(Y55&lt;=VLOOKUP(V55,เกณฑ์ดัชนีมวลกาย!$A$5:$U$19,13,FALSE),"ผอมมาก",IF(Y55&lt;=VLOOKUP(V55,เกณฑ์ดัชนีมวลกาย!$A$5:$U$19,15,FALSE),"ผอม",IF(Y55&lt;=VLOOKUP(V55,เกณฑ์ดัชนีมวลกาย!$A$5:$U$19,17,FALSE),"สมส่วน",IF(Y55&lt;=VLOOKUP(V55,เกณฑ์ดัชนีมวลกาย!$A$5:$U$19,19,FALSE),"ท้วม","อ้วน"))))))</f>
        <v/>
      </c>
      <c r="AA55" s="110" t="str">
        <f>IF($E55="","",IF($F55="ชาย",IF(X55&lt;=VLOOKUP(V55,เกณฑ์ความสูง!$A$5:$U$19,3,FALSE),"เตี้ย",IF(X55&lt;=VLOOKUP(V55,เกณฑ์ความสูง!$A$5:$U$19,5,FALSE),"ค่อนข้างเตี้ย",IF(X55&lt;=VLOOKUP(V55,เกณฑ์ความสูง!$A$5:$U$19,7,FALSE),"ส่วนสูงตามเกณฑ์",IF(X55&lt;=VLOOKUP(V55,เกณฑ์ความสูง!$A$5:$U$19,9,FALSE),"ค่อนข้างสูง","สูง")))),IF(X55&lt;=VLOOKUP(V55,เกณฑ์ความสูง!$A$5:$U$19,13,FALSE),"เตี้ย",IF(X55&lt;=VLOOKUP(V55,เกณฑ์ความสูง!$A$5:$U$19,15,FALSE),"ค่อนข้างเตี้ย",IF(X55&lt;=VLOOKUP(V55,เกณฑ์ความสูง!$A$5:$U$19,17,FALSE),"ส่วนสูงตามเกณฑ์",IF(X55&lt;=VLOOKUP(V55,เกณฑ์ความสูง!$A$5:$U$19,19,FALSE),"ค่อนข้างสูง","สูง"))))))</f>
        <v/>
      </c>
      <c r="AB55" s="83"/>
      <c r="AC55" s="110" t="str">
        <f>IF($E55="","",IF(AB55="","",DATEDIF(ข้อมูลนักเรียน!$N53,AB55,"Y")))</f>
        <v/>
      </c>
      <c r="AD55" s="111"/>
      <c r="AE55" s="111"/>
      <c r="AF55" s="152" t="str">
        <f t="shared" si="3"/>
        <v/>
      </c>
      <c r="AG55" s="110" t="str">
        <f>IF($E55="","",IF($F55="ชาย",IF(AF55&lt;=VLOOKUP(AC55,เกณฑ์ดัชนีมวลกาย!$A$5:$U$19,3,FALSE),"ผอมมาก",IF(AF55&lt;=VLOOKUP(AC55,เกณฑ์ดัชนีมวลกาย!$A$5:$U$19,5,FALSE),"ผอม",IF(AF55&lt;=VLOOKUP(AC55,เกณฑ์ดัชนีมวลกาย!$A$5:$U$19,7,FALSE),"สมส่วน",IF(AF55&lt;=VLOOKUP(AC55,เกณฑ์ดัชนีมวลกาย!$A$5:$U$19,9,FALSE),"ท้วม","อ้วน")))),IF(AF55&lt;=VLOOKUP(AC55,เกณฑ์ดัชนีมวลกาย!$A$5:$U$19,13,FALSE),"ผอมมาก",IF(AF55&lt;=VLOOKUP(AC55,เกณฑ์ดัชนีมวลกาย!$A$5:$U$19,15,FALSE),"ผอม",IF(AF55&lt;=VLOOKUP(AC55,เกณฑ์ดัชนีมวลกาย!$A$5:$U$19,17,FALSE),"สมส่วน",IF(AF55&lt;=VLOOKUP(AC55,เกณฑ์ดัชนีมวลกาย!$A$5:$U$19,19,FALSE),"ท้วม","อ้วน"))))))</f>
        <v/>
      </c>
      <c r="AH55" s="110" t="str">
        <f>IF($E55="","",IF($F55="ชาย",IF(AE55&lt;=VLOOKUP(AC55,เกณฑ์ความสูง!$A$5:$U$19,3,FALSE),"เตี้ย",IF(AE55&lt;=VLOOKUP(AC55,เกณฑ์ความสูง!$A$5:$U$19,5,FALSE),"ค่อนข้างเตี้ย",IF(AE55&lt;=VLOOKUP(AC55,เกณฑ์ความสูง!$A$5:$U$19,7,FALSE),"ส่วนสูงตามเกณฑ์",IF(AE55&lt;=VLOOKUP(AC55,เกณฑ์ความสูง!$A$5:$U$19,9,FALSE),"ค่อนข้างสูง","สูง")))),IF(AE55&lt;=VLOOKUP(AC55,เกณฑ์ความสูง!$A$5:$U$19,13,FALSE),"เตี้ย",IF(AE55&lt;=VLOOKUP(AC55,เกณฑ์ความสูง!$A$5:$U$19,15,FALSE),"ค่อนข้างเตี้ย",IF(AE55&lt;=VLOOKUP(AC55,เกณฑ์ความสูง!$A$5:$U$19,17,FALSE),"ส่วนสูงตามเกณฑ์",IF(AE55&lt;=VLOOKUP(AC55,เกณฑ์ความสูง!$A$5:$U$19,19,FALSE),"ค่อนข้างสูง","สูง"))))))</f>
        <v/>
      </c>
    </row>
    <row r="56" spans="1:34" ht="19.8">
      <c r="A56" s="36"/>
      <c r="B56" s="36"/>
      <c r="C56" s="36"/>
      <c r="D56" s="107" t="str">
        <f>ข้อมูลนักเรียน!D54</f>
        <v/>
      </c>
      <c r="E56" s="108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F56" s="109" t="str">
        <f>IF(ข้อมูลนักเรียน!J54="","",ข้อมูลนักเรียน!J54)</f>
        <v/>
      </c>
      <c r="G56" s="83"/>
      <c r="H56" s="110" t="str">
        <f>IF($E56="","",IF(G56="","",DATEDIF(ข้อมูลนักเรียน!$N54,G56,"Y")))</f>
        <v/>
      </c>
      <c r="I56" s="111"/>
      <c r="J56" s="111"/>
      <c r="K56" s="152" t="str">
        <f t="shared" si="0"/>
        <v/>
      </c>
      <c r="L56" s="110" t="str">
        <f>IF($E56="","",IF($F56="ชาย",IF(K56&lt;=VLOOKUP(H56,เกณฑ์ดัชนีมวลกาย!$A$5:$U$19,3,FALSE),"ผอมมาก",IF(K56&lt;=VLOOKUP(H56,เกณฑ์ดัชนีมวลกาย!$A$5:$U$19,5,FALSE),"ผอม",IF(K56&lt;=VLOOKUP(H56,เกณฑ์ดัชนีมวลกาย!$A$5:$U$19,7,FALSE),"สมส่วน",IF(K56&lt;=VLOOKUP(H56,เกณฑ์ดัชนีมวลกาย!$A$5:$U$19,9,FALSE),"ท้วม","อ้วน")))),IF(K56&lt;=VLOOKUP(H56,เกณฑ์ดัชนีมวลกาย!$A$5:$U$19,13,FALSE),"ผอมมาก",IF(K56&lt;=VLOOKUP(H56,เกณฑ์ดัชนีมวลกาย!$A$5:$U$19,15,FALSE),"ผอม",IF(K56&lt;=VLOOKUP(H56,เกณฑ์ดัชนีมวลกาย!$A$5:$U$19,17,FALSE),"สมส่วน",IF(K56&lt;=VLOOKUP(H56,เกณฑ์ดัชนีมวลกาย!$A$5:$U$19,19,FALSE),"ท้วม","อ้วน"))))))</f>
        <v/>
      </c>
      <c r="M56" s="110" t="str">
        <f>IF($E56="","",IF($F56="ชาย",IF(J56&lt;=VLOOKUP(H56,เกณฑ์ความสูง!$A$5:$U$19,3,FALSE),"เตี้ย",IF(J56&lt;=VLOOKUP(H56,เกณฑ์ความสูง!$A$5:$U$19,5,FALSE),"ค่อนข้างเตี้ย",IF(J56&lt;=VLOOKUP(H56,เกณฑ์ความสูง!$A$5:$U$19,7,FALSE),"ส่วนสูงตามเกณฑ์",IF(J56&lt;=VLOOKUP(H56,เกณฑ์ความสูง!$A$5:$U$19,9,FALSE),"ค่อนข้างสูง","สูง")))),IF(J56&lt;=VLOOKUP(H56,เกณฑ์ความสูง!$A$5:$U$19,13,FALSE),"เตี้ย",IF(J56&lt;=VLOOKUP(H56,เกณฑ์ความสูง!$A$5:$U$19,15,FALSE),"ค่อนข้างเตี้ย",IF(J56&lt;=VLOOKUP(H56,เกณฑ์ความสูง!$A$5:$U$19,17,FALSE),"ส่วนสูงตามเกณฑ์",IF(J56&lt;=VLOOKUP(H56,เกณฑ์ความสูง!$A$5:$U$19,19,FALSE),"ค่อนข้างสูง","สูง"))))))</f>
        <v/>
      </c>
      <c r="N56" s="83"/>
      <c r="O56" s="110" t="str">
        <f>IF($E56="","",IF(N56="","",DATEDIF(ข้อมูลนักเรียน!$N54,N56,"Y")))</f>
        <v/>
      </c>
      <c r="P56" s="111"/>
      <c r="Q56" s="111"/>
      <c r="R56" s="152" t="str">
        <f t="shared" si="1"/>
        <v/>
      </c>
      <c r="S56" s="110" t="str">
        <f>IF($E56="","",IF($F56="ชาย",IF(R56&lt;=VLOOKUP(O56,เกณฑ์ดัชนีมวลกาย!$A$5:$U$19,3,FALSE),"ผอมมาก",IF(R56&lt;=VLOOKUP(O56,เกณฑ์ดัชนีมวลกาย!$A$5:$U$19,5,FALSE),"ผอม",IF(R56&lt;=VLOOKUP(O56,เกณฑ์ดัชนีมวลกาย!$A$5:$U$19,7,FALSE),"สมส่วน",IF(R56&lt;=VLOOKUP(O56,เกณฑ์ดัชนีมวลกาย!$A$5:$U$19,9,FALSE),"ท้วม","อ้วน")))),IF(R56&lt;=VLOOKUP(O56,เกณฑ์ดัชนีมวลกาย!$A$5:$U$19,13,FALSE),"ผอมมาก",IF(R56&lt;=VLOOKUP(O56,เกณฑ์ดัชนีมวลกาย!$A$5:$U$19,15,FALSE),"ผอม",IF(R56&lt;=VLOOKUP(O56,เกณฑ์ดัชนีมวลกาย!$A$5:$U$19,17,FALSE),"สมส่วน",IF(R56&lt;=VLOOKUP(O56,เกณฑ์ดัชนีมวลกาย!$A$5:$U$19,19,FALSE),"ท้วม","อ้วน"))))))</f>
        <v/>
      </c>
      <c r="T56" s="110" t="str">
        <f>IF($E56="","",IF($F56="ชาย",IF(Q56&lt;=VLOOKUP(O56,เกณฑ์ความสูง!$A$5:$U$19,3,FALSE),"เตี้ย",IF(Q56&lt;=VLOOKUP(O56,เกณฑ์ความสูง!$A$5:$U$19,5,FALSE),"ค่อนข้างเตี้ย",IF(Q56&lt;=VLOOKUP(O56,เกณฑ์ความสูง!$A$5:$U$19,7,FALSE),"ส่วนสูงตามเกณฑ์",IF(Q56&lt;=VLOOKUP(O56,เกณฑ์ความสูง!$A$5:$U$19,9,FALSE),"ค่อนข้างสูง","สูง")))),IF(Q56&lt;=VLOOKUP(O56,เกณฑ์ความสูง!$A$5:$U$19,13,FALSE),"เตี้ย",IF(Q56&lt;=VLOOKUP(O56,เกณฑ์ความสูง!$A$5:$U$19,15,FALSE),"ค่อนข้างเตี้ย",IF(Q56&lt;=VLOOKUP(O56,เกณฑ์ความสูง!$A$5:$U$19,17,FALSE),"ส่วนสูงตามเกณฑ์",IF(Q56&lt;=VLOOKUP(O56,เกณฑ์ความสูง!$A$5:$U$19,19,FALSE),"ค่อนข้างสูง","สูง"))))))</f>
        <v/>
      </c>
      <c r="U56" s="83"/>
      <c r="V56" s="110" t="str">
        <f>IF($E56="","",IF(U56="","",DATEDIF(ข้อมูลนักเรียน!$N54,U56,"Y")))</f>
        <v/>
      </c>
      <c r="W56" s="111"/>
      <c r="X56" s="111"/>
      <c r="Y56" s="152" t="str">
        <f t="shared" si="2"/>
        <v/>
      </c>
      <c r="Z56" s="110" t="str">
        <f>IF($E56="","",IF($F56="ชาย",IF(Y56&lt;=VLOOKUP(V56,เกณฑ์ดัชนีมวลกาย!$A$5:$U$19,3,FALSE),"ผอมมาก",IF(Y56&lt;=VLOOKUP(V56,เกณฑ์ดัชนีมวลกาย!$A$5:$U$19,5,FALSE),"ผอม",IF(Y56&lt;=VLOOKUP(V56,เกณฑ์ดัชนีมวลกาย!$A$5:$U$19,7,FALSE),"สมส่วน",IF(Y56&lt;=VLOOKUP(V56,เกณฑ์ดัชนีมวลกาย!$A$5:$U$19,9,FALSE),"ท้วม","อ้วน")))),IF(Y56&lt;=VLOOKUP(V56,เกณฑ์ดัชนีมวลกาย!$A$5:$U$19,13,FALSE),"ผอมมาก",IF(Y56&lt;=VLOOKUP(V56,เกณฑ์ดัชนีมวลกาย!$A$5:$U$19,15,FALSE),"ผอม",IF(Y56&lt;=VLOOKUP(V56,เกณฑ์ดัชนีมวลกาย!$A$5:$U$19,17,FALSE),"สมส่วน",IF(Y56&lt;=VLOOKUP(V56,เกณฑ์ดัชนีมวลกาย!$A$5:$U$19,19,FALSE),"ท้วม","อ้วน"))))))</f>
        <v/>
      </c>
      <c r="AA56" s="110" t="str">
        <f>IF($E56="","",IF($F56="ชาย",IF(X56&lt;=VLOOKUP(V56,เกณฑ์ความสูง!$A$5:$U$19,3,FALSE),"เตี้ย",IF(X56&lt;=VLOOKUP(V56,เกณฑ์ความสูง!$A$5:$U$19,5,FALSE),"ค่อนข้างเตี้ย",IF(X56&lt;=VLOOKUP(V56,เกณฑ์ความสูง!$A$5:$U$19,7,FALSE),"ส่วนสูงตามเกณฑ์",IF(X56&lt;=VLOOKUP(V56,เกณฑ์ความสูง!$A$5:$U$19,9,FALSE),"ค่อนข้างสูง","สูง")))),IF(X56&lt;=VLOOKUP(V56,เกณฑ์ความสูง!$A$5:$U$19,13,FALSE),"เตี้ย",IF(X56&lt;=VLOOKUP(V56,เกณฑ์ความสูง!$A$5:$U$19,15,FALSE),"ค่อนข้างเตี้ย",IF(X56&lt;=VLOOKUP(V56,เกณฑ์ความสูง!$A$5:$U$19,17,FALSE),"ส่วนสูงตามเกณฑ์",IF(X56&lt;=VLOOKUP(V56,เกณฑ์ความสูง!$A$5:$U$19,19,FALSE),"ค่อนข้างสูง","สูง"))))))</f>
        <v/>
      </c>
      <c r="AB56" s="83"/>
      <c r="AC56" s="110" t="str">
        <f>IF($E56="","",IF(AB56="","",DATEDIF(ข้อมูลนักเรียน!$N54,AB56,"Y")))</f>
        <v/>
      </c>
      <c r="AD56" s="111"/>
      <c r="AE56" s="111"/>
      <c r="AF56" s="152" t="str">
        <f t="shared" si="3"/>
        <v/>
      </c>
      <c r="AG56" s="110" t="str">
        <f>IF($E56="","",IF($F56="ชาย",IF(AF56&lt;=VLOOKUP(AC56,เกณฑ์ดัชนีมวลกาย!$A$5:$U$19,3,FALSE),"ผอมมาก",IF(AF56&lt;=VLOOKUP(AC56,เกณฑ์ดัชนีมวลกาย!$A$5:$U$19,5,FALSE),"ผอม",IF(AF56&lt;=VLOOKUP(AC56,เกณฑ์ดัชนีมวลกาย!$A$5:$U$19,7,FALSE),"สมส่วน",IF(AF56&lt;=VLOOKUP(AC56,เกณฑ์ดัชนีมวลกาย!$A$5:$U$19,9,FALSE),"ท้วม","อ้วน")))),IF(AF56&lt;=VLOOKUP(AC56,เกณฑ์ดัชนีมวลกาย!$A$5:$U$19,13,FALSE),"ผอมมาก",IF(AF56&lt;=VLOOKUP(AC56,เกณฑ์ดัชนีมวลกาย!$A$5:$U$19,15,FALSE),"ผอม",IF(AF56&lt;=VLOOKUP(AC56,เกณฑ์ดัชนีมวลกาย!$A$5:$U$19,17,FALSE),"สมส่วน",IF(AF56&lt;=VLOOKUP(AC56,เกณฑ์ดัชนีมวลกาย!$A$5:$U$19,19,FALSE),"ท้วม","อ้วน"))))))</f>
        <v/>
      </c>
      <c r="AH56" s="110" t="str">
        <f>IF($E56="","",IF($F56="ชาย",IF(AE56&lt;=VLOOKUP(AC56,เกณฑ์ความสูง!$A$5:$U$19,3,FALSE),"เตี้ย",IF(AE56&lt;=VLOOKUP(AC56,เกณฑ์ความสูง!$A$5:$U$19,5,FALSE),"ค่อนข้างเตี้ย",IF(AE56&lt;=VLOOKUP(AC56,เกณฑ์ความสูง!$A$5:$U$19,7,FALSE),"ส่วนสูงตามเกณฑ์",IF(AE56&lt;=VLOOKUP(AC56,เกณฑ์ความสูง!$A$5:$U$19,9,FALSE),"ค่อนข้างสูง","สูง")))),IF(AE56&lt;=VLOOKUP(AC56,เกณฑ์ความสูง!$A$5:$U$19,13,FALSE),"เตี้ย",IF(AE56&lt;=VLOOKUP(AC56,เกณฑ์ความสูง!$A$5:$U$19,15,FALSE),"ค่อนข้างเตี้ย",IF(AE56&lt;=VLOOKUP(AC56,เกณฑ์ความสูง!$A$5:$U$19,17,FALSE),"ส่วนสูงตามเกณฑ์",IF(AE56&lt;=VLOOKUP(AC56,เกณฑ์ความสูง!$A$5:$U$19,19,FALSE),"ค่อนข้างสูง","สูง"))))))</f>
        <v/>
      </c>
    </row>
    <row r="57" spans="1:34" ht="19.8">
      <c r="A57" s="36"/>
      <c r="B57" s="36"/>
      <c r="C57" s="36"/>
      <c r="D57" s="107" t="str">
        <f>ข้อมูลนักเรียน!D55</f>
        <v/>
      </c>
      <c r="E57" s="108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F57" s="109" t="str">
        <f>IF(ข้อมูลนักเรียน!J55="","",ข้อมูลนักเรียน!J55)</f>
        <v/>
      </c>
      <c r="G57" s="83"/>
      <c r="H57" s="110" t="str">
        <f>IF($E57="","",IF(G57="","",DATEDIF(ข้อมูลนักเรียน!$N55,G57,"Y")))</f>
        <v/>
      </c>
      <c r="I57" s="111"/>
      <c r="J57" s="111"/>
      <c r="K57" s="152" t="str">
        <f t="shared" si="0"/>
        <v/>
      </c>
      <c r="L57" s="110" t="str">
        <f>IF($E57="","",IF($F57="ชาย",IF(K57&lt;=VLOOKUP(H57,เกณฑ์ดัชนีมวลกาย!$A$5:$U$19,3,FALSE),"ผอมมาก",IF(K57&lt;=VLOOKUP(H57,เกณฑ์ดัชนีมวลกาย!$A$5:$U$19,5,FALSE),"ผอม",IF(K57&lt;=VLOOKUP(H57,เกณฑ์ดัชนีมวลกาย!$A$5:$U$19,7,FALSE),"สมส่วน",IF(K57&lt;=VLOOKUP(H57,เกณฑ์ดัชนีมวลกาย!$A$5:$U$19,9,FALSE),"ท้วม","อ้วน")))),IF(K57&lt;=VLOOKUP(H57,เกณฑ์ดัชนีมวลกาย!$A$5:$U$19,13,FALSE),"ผอมมาก",IF(K57&lt;=VLOOKUP(H57,เกณฑ์ดัชนีมวลกาย!$A$5:$U$19,15,FALSE),"ผอม",IF(K57&lt;=VLOOKUP(H57,เกณฑ์ดัชนีมวลกาย!$A$5:$U$19,17,FALSE),"สมส่วน",IF(K57&lt;=VLOOKUP(H57,เกณฑ์ดัชนีมวลกาย!$A$5:$U$19,19,FALSE),"ท้วม","อ้วน"))))))</f>
        <v/>
      </c>
      <c r="M57" s="110" t="str">
        <f>IF($E57="","",IF($F57="ชาย",IF(J57&lt;=VLOOKUP(H57,เกณฑ์ความสูง!$A$5:$U$19,3,FALSE),"เตี้ย",IF(J57&lt;=VLOOKUP(H57,เกณฑ์ความสูง!$A$5:$U$19,5,FALSE),"ค่อนข้างเตี้ย",IF(J57&lt;=VLOOKUP(H57,เกณฑ์ความสูง!$A$5:$U$19,7,FALSE),"ส่วนสูงตามเกณฑ์",IF(J57&lt;=VLOOKUP(H57,เกณฑ์ความสูง!$A$5:$U$19,9,FALSE),"ค่อนข้างสูง","สูง")))),IF(J57&lt;=VLOOKUP(H57,เกณฑ์ความสูง!$A$5:$U$19,13,FALSE),"เตี้ย",IF(J57&lt;=VLOOKUP(H57,เกณฑ์ความสูง!$A$5:$U$19,15,FALSE),"ค่อนข้างเตี้ย",IF(J57&lt;=VLOOKUP(H57,เกณฑ์ความสูง!$A$5:$U$19,17,FALSE),"ส่วนสูงตามเกณฑ์",IF(J57&lt;=VLOOKUP(H57,เกณฑ์ความสูง!$A$5:$U$19,19,FALSE),"ค่อนข้างสูง","สูง"))))))</f>
        <v/>
      </c>
      <c r="N57" s="83"/>
      <c r="O57" s="110" t="str">
        <f>IF($E57="","",IF(N57="","",DATEDIF(ข้อมูลนักเรียน!$N55,N57,"Y")))</f>
        <v/>
      </c>
      <c r="P57" s="111"/>
      <c r="Q57" s="111"/>
      <c r="R57" s="152" t="str">
        <f t="shared" si="1"/>
        <v/>
      </c>
      <c r="S57" s="110" t="str">
        <f>IF($E57="","",IF($F57="ชาย",IF(R57&lt;=VLOOKUP(O57,เกณฑ์ดัชนีมวลกาย!$A$5:$U$19,3,FALSE),"ผอมมาก",IF(R57&lt;=VLOOKUP(O57,เกณฑ์ดัชนีมวลกาย!$A$5:$U$19,5,FALSE),"ผอม",IF(R57&lt;=VLOOKUP(O57,เกณฑ์ดัชนีมวลกาย!$A$5:$U$19,7,FALSE),"สมส่วน",IF(R57&lt;=VLOOKUP(O57,เกณฑ์ดัชนีมวลกาย!$A$5:$U$19,9,FALSE),"ท้วม","อ้วน")))),IF(R57&lt;=VLOOKUP(O57,เกณฑ์ดัชนีมวลกาย!$A$5:$U$19,13,FALSE),"ผอมมาก",IF(R57&lt;=VLOOKUP(O57,เกณฑ์ดัชนีมวลกาย!$A$5:$U$19,15,FALSE),"ผอม",IF(R57&lt;=VLOOKUP(O57,เกณฑ์ดัชนีมวลกาย!$A$5:$U$19,17,FALSE),"สมส่วน",IF(R57&lt;=VLOOKUP(O57,เกณฑ์ดัชนีมวลกาย!$A$5:$U$19,19,FALSE),"ท้วม","อ้วน"))))))</f>
        <v/>
      </c>
      <c r="T57" s="110" t="str">
        <f>IF($E57="","",IF($F57="ชาย",IF(Q57&lt;=VLOOKUP(O57,เกณฑ์ความสูง!$A$5:$U$19,3,FALSE),"เตี้ย",IF(Q57&lt;=VLOOKUP(O57,เกณฑ์ความสูง!$A$5:$U$19,5,FALSE),"ค่อนข้างเตี้ย",IF(Q57&lt;=VLOOKUP(O57,เกณฑ์ความสูง!$A$5:$U$19,7,FALSE),"ส่วนสูงตามเกณฑ์",IF(Q57&lt;=VLOOKUP(O57,เกณฑ์ความสูง!$A$5:$U$19,9,FALSE),"ค่อนข้างสูง","สูง")))),IF(Q57&lt;=VLOOKUP(O57,เกณฑ์ความสูง!$A$5:$U$19,13,FALSE),"เตี้ย",IF(Q57&lt;=VLOOKUP(O57,เกณฑ์ความสูง!$A$5:$U$19,15,FALSE),"ค่อนข้างเตี้ย",IF(Q57&lt;=VLOOKUP(O57,เกณฑ์ความสูง!$A$5:$U$19,17,FALSE),"ส่วนสูงตามเกณฑ์",IF(Q57&lt;=VLOOKUP(O57,เกณฑ์ความสูง!$A$5:$U$19,19,FALSE),"ค่อนข้างสูง","สูง"))))))</f>
        <v/>
      </c>
      <c r="U57" s="83"/>
      <c r="V57" s="110" t="str">
        <f>IF($E57="","",IF(U57="","",DATEDIF(ข้อมูลนักเรียน!$N55,U57,"Y")))</f>
        <v/>
      </c>
      <c r="W57" s="111"/>
      <c r="X57" s="111"/>
      <c r="Y57" s="152" t="str">
        <f t="shared" si="2"/>
        <v/>
      </c>
      <c r="Z57" s="110" t="str">
        <f>IF($E57="","",IF($F57="ชาย",IF(Y57&lt;=VLOOKUP(V57,เกณฑ์ดัชนีมวลกาย!$A$5:$U$19,3,FALSE),"ผอมมาก",IF(Y57&lt;=VLOOKUP(V57,เกณฑ์ดัชนีมวลกาย!$A$5:$U$19,5,FALSE),"ผอม",IF(Y57&lt;=VLOOKUP(V57,เกณฑ์ดัชนีมวลกาย!$A$5:$U$19,7,FALSE),"สมส่วน",IF(Y57&lt;=VLOOKUP(V57,เกณฑ์ดัชนีมวลกาย!$A$5:$U$19,9,FALSE),"ท้วม","อ้วน")))),IF(Y57&lt;=VLOOKUP(V57,เกณฑ์ดัชนีมวลกาย!$A$5:$U$19,13,FALSE),"ผอมมาก",IF(Y57&lt;=VLOOKUP(V57,เกณฑ์ดัชนีมวลกาย!$A$5:$U$19,15,FALSE),"ผอม",IF(Y57&lt;=VLOOKUP(V57,เกณฑ์ดัชนีมวลกาย!$A$5:$U$19,17,FALSE),"สมส่วน",IF(Y57&lt;=VLOOKUP(V57,เกณฑ์ดัชนีมวลกาย!$A$5:$U$19,19,FALSE),"ท้วม","อ้วน"))))))</f>
        <v/>
      </c>
      <c r="AA57" s="110" t="str">
        <f>IF($E57="","",IF($F57="ชาย",IF(X57&lt;=VLOOKUP(V57,เกณฑ์ความสูง!$A$5:$U$19,3,FALSE),"เตี้ย",IF(X57&lt;=VLOOKUP(V57,เกณฑ์ความสูง!$A$5:$U$19,5,FALSE),"ค่อนข้างเตี้ย",IF(X57&lt;=VLOOKUP(V57,เกณฑ์ความสูง!$A$5:$U$19,7,FALSE),"ส่วนสูงตามเกณฑ์",IF(X57&lt;=VLOOKUP(V57,เกณฑ์ความสูง!$A$5:$U$19,9,FALSE),"ค่อนข้างสูง","สูง")))),IF(X57&lt;=VLOOKUP(V57,เกณฑ์ความสูง!$A$5:$U$19,13,FALSE),"เตี้ย",IF(X57&lt;=VLOOKUP(V57,เกณฑ์ความสูง!$A$5:$U$19,15,FALSE),"ค่อนข้างเตี้ย",IF(X57&lt;=VLOOKUP(V57,เกณฑ์ความสูง!$A$5:$U$19,17,FALSE),"ส่วนสูงตามเกณฑ์",IF(X57&lt;=VLOOKUP(V57,เกณฑ์ความสูง!$A$5:$U$19,19,FALSE),"ค่อนข้างสูง","สูง"))))))</f>
        <v/>
      </c>
      <c r="AB57" s="83"/>
      <c r="AC57" s="110" t="str">
        <f>IF($E57="","",IF(AB57="","",DATEDIF(ข้อมูลนักเรียน!$N55,AB57,"Y")))</f>
        <v/>
      </c>
      <c r="AD57" s="111"/>
      <c r="AE57" s="111"/>
      <c r="AF57" s="152" t="str">
        <f t="shared" si="3"/>
        <v/>
      </c>
      <c r="AG57" s="110" t="str">
        <f>IF($E57="","",IF($F57="ชาย",IF(AF57&lt;=VLOOKUP(AC57,เกณฑ์ดัชนีมวลกาย!$A$5:$U$19,3,FALSE),"ผอมมาก",IF(AF57&lt;=VLOOKUP(AC57,เกณฑ์ดัชนีมวลกาย!$A$5:$U$19,5,FALSE),"ผอม",IF(AF57&lt;=VLOOKUP(AC57,เกณฑ์ดัชนีมวลกาย!$A$5:$U$19,7,FALSE),"สมส่วน",IF(AF57&lt;=VLOOKUP(AC57,เกณฑ์ดัชนีมวลกาย!$A$5:$U$19,9,FALSE),"ท้วม","อ้วน")))),IF(AF57&lt;=VLOOKUP(AC57,เกณฑ์ดัชนีมวลกาย!$A$5:$U$19,13,FALSE),"ผอมมาก",IF(AF57&lt;=VLOOKUP(AC57,เกณฑ์ดัชนีมวลกาย!$A$5:$U$19,15,FALSE),"ผอม",IF(AF57&lt;=VLOOKUP(AC57,เกณฑ์ดัชนีมวลกาย!$A$5:$U$19,17,FALSE),"สมส่วน",IF(AF57&lt;=VLOOKUP(AC57,เกณฑ์ดัชนีมวลกาย!$A$5:$U$19,19,FALSE),"ท้วม","อ้วน"))))))</f>
        <v/>
      </c>
      <c r="AH57" s="110" t="str">
        <f>IF($E57="","",IF($F57="ชาย",IF(AE57&lt;=VLOOKUP(AC57,เกณฑ์ความสูง!$A$5:$U$19,3,FALSE),"เตี้ย",IF(AE57&lt;=VLOOKUP(AC57,เกณฑ์ความสูง!$A$5:$U$19,5,FALSE),"ค่อนข้างเตี้ย",IF(AE57&lt;=VLOOKUP(AC57,เกณฑ์ความสูง!$A$5:$U$19,7,FALSE),"ส่วนสูงตามเกณฑ์",IF(AE57&lt;=VLOOKUP(AC57,เกณฑ์ความสูง!$A$5:$U$19,9,FALSE),"ค่อนข้างสูง","สูง")))),IF(AE57&lt;=VLOOKUP(AC57,เกณฑ์ความสูง!$A$5:$U$19,13,FALSE),"เตี้ย",IF(AE57&lt;=VLOOKUP(AC57,เกณฑ์ความสูง!$A$5:$U$19,15,FALSE),"ค่อนข้างเตี้ย",IF(AE57&lt;=VLOOKUP(AC57,เกณฑ์ความสูง!$A$5:$U$19,17,FALSE),"ส่วนสูงตามเกณฑ์",IF(AE57&lt;=VLOOKUP(AC57,เกณฑ์ความสูง!$A$5:$U$19,19,FALSE),"ค่อนข้างสูง","สูง"))))))</f>
        <v/>
      </c>
    </row>
    <row r="58" spans="1:34" ht="19.8">
      <c r="A58" s="36"/>
      <c r="B58" s="36"/>
      <c r="C58" s="36"/>
      <c r="D58" s="107" t="str">
        <f>ข้อมูลนักเรียน!D56</f>
        <v/>
      </c>
      <c r="E58" s="108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F58" s="109" t="str">
        <f>IF(ข้อมูลนักเรียน!J56="","",ข้อมูลนักเรียน!J56)</f>
        <v/>
      </c>
      <c r="G58" s="83"/>
      <c r="H58" s="110" t="str">
        <f>IF($E58="","",IF(G58="","",DATEDIF(ข้อมูลนักเรียน!$N56,G58,"Y")))</f>
        <v/>
      </c>
      <c r="I58" s="111"/>
      <c r="J58" s="111"/>
      <c r="K58" s="152" t="str">
        <f t="shared" si="0"/>
        <v/>
      </c>
      <c r="L58" s="110" t="str">
        <f>IF($E58="","",IF($F58="ชาย",IF(K58&lt;=VLOOKUP(H58,เกณฑ์ดัชนีมวลกาย!$A$5:$U$19,3,FALSE),"ผอมมาก",IF(K58&lt;=VLOOKUP(H58,เกณฑ์ดัชนีมวลกาย!$A$5:$U$19,5,FALSE),"ผอม",IF(K58&lt;=VLOOKUP(H58,เกณฑ์ดัชนีมวลกาย!$A$5:$U$19,7,FALSE),"สมส่วน",IF(K58&lt;=VLOOKUP(H58,เกณฑ์ดัชนีมวลกาย!$A$5:$U$19,9,FALSE),"ท้วม","อ้วน")))),IF(K58&lt;=VLOOKUP(H58,เกณฑ์ดัชนีมวลกาย!$A$5:$U$19,13,FALSE),"ผอมมาก",IF(K58&lt;=VLOOKUP(H58,เกณฑ์ดัชนีมวลกาย!$A$5:$U$19,15,FALSE),"ผอม",IF(K58&lt;=VLOOKUP(H58,เกณฑ์ดัชนีมวลกาย!$A$5:$U$19,17,FALSE),"สมส่วน",IF(K58&lt;=VLOOKUP(H58,เกณฑ์ดัชนีมวลกาย!$A$5:$U$19,19,FALSE),"ท้วม","อ้วน"))))))</f>
        <v/>
      </c>
      <c r="M58" s="110" t="str">
        <f>IF($E58="","",IF($F58="ชาย",IF(J58&lt;=VLOOKUP(H58,เกณฑ์ความสูง!$A$5:$U$19,3,FALSE),"เตี้ย",IF(J58&lt;=VLOOKUP(H58,เกณฑ์ความสูง!$A$5:$U$19,5,FALSE),"ค่อนข้างเตี้ย",IF(J58&lt;=VLOOKUP(H58,เกณฑ์ความสูง!$A$5:$U$19,7,FALSE),"ส่วนสูงตามเกณฑ์",IF(J58&lt;=VLOOKUP(H58,เกณฑ์ความสูง!$A$5:$U$19,9,FALSE),"ค่อนข้างสูง","สูง")))),IF(J58&lt;=VLOOKUP(H58,เกณฑ์ความสูง!$A$5:$U$19,13,FALSE),"เตี้ย",IF(J58&lt;=VLOOKUP(H58,เกณฑ์ความสูง!$A$5:$U$19,15,FALSE),"ค่อนข้างเตี้ย",IF(J58&lt;=VLOOKUP(H58,เกณฑ์ความสูง!$A$5:$U$19,17,FALSE),"ส่วนสูงตามเกณฑ์",IF(J58&lt;=VLOOKUP(H58,เกณฑ์ความสูง!$A$5:$U$19,19,FALSE),"ค่อนข้างสูง","สูง"))))))</f>
        <v/>
      </c>
      <c r="N58" s="83"/>
      <c r="O58" s="110" t="str">
        <f>IF($E58="","",IF(N58="","",DATEDIF(ข้อมูลนักเรียน!$N56,N58,"Y")))</f>
        <v/>
      </c>
      <c r="P58" s="111"/>
      <c r="Q58" s="111"/>
      <c r="R58" s="152" t="str">
        <f t="shared" si="1"/>
        <v/>
      </c>
      <c r="S58" s="110" t="str">
        <f>IF($E58="","",IF($F58="ชาย",IF(R58&lt;=VLOOKUP(O58,เกณฑ์ดัชนีมวลกาย!$A$5:$U$19,3,FALSE),"ผอมมาก",IF(R58&lt;=VLOOKUP(O58,เกณฑ์ดัชนีมวลกาย!$A$5:$U$19,5,FALSE),"ผอม",IF(R58&lt;=VLOOKUP(O58,เกณฑ์ดัชนีมวลกาย!$A$5:$U$19,7,FALSE),"สมส่วน",IF(R58&lt;=VLOOKUP(O58,เกณฑ์ดัชนีมวลกาย!$A$5:$U$19,9,FALSE),"ท้วม","อ้วน")))),IF(R58&lt;=VLOOKUP(O58,เกณฑ์ดัชนีมวลกาย!$A$5:$U$19,13,FALSE),"ผอมมาก",IF(R58&lt;=VLOOKUP(O58,เกณฑ์ดัชนีมวลกาย!$A$5:$U$19,15,FALSE),"ผอม",IF(R58&lt;=VLOOKUP(O58,เกณฑ์ดัชนีมวลกาย!$A$5:$U$19,17,FALSE),"สมส่วน",IF(R58&lt;=VLOOKUP(O58,เกณฑ์ดัชนีมวลกาย!$A$5:$U$19,19,FALSE),"ท้วม","อ้วน"))))))</f>
        <v/>
      </c>
      <c r="T58" s="110" t="str">
        <f>IF($E58="","",IF($F58="ชาย",IF(Q58&lt;=VLOOKUP(O58,เกณฑ์ความสูง!$A$5:$U$19,3,FALSE),"เตี้ย",IF(Q58&lt;=VLOOKUP(O58,เกณฑ์ความสูง!$A$5:$U$19,5,FALSE),"ค่อนข้างเตี้ย",IF(Q58&lt;=VLOOKUP(O58,เกณฑ์ความสูง!$A$5:$U$19,7,FALSE),"ส่วนสูงตามเกณฑ์",IF(Q58&lt;=VLOOKUP(O58,เกณฑ์ความสูง!$A$5:$U$19,9,FALSE),"ค่อนข้างสูง","สูง")))),IF(Q58&lt;=VLOOKUP(O58,เกณฑ์ความสูง!$A$5:$U$19,13,FALSE),"เตี้ย",IF(Q58&lt;=VLOOKUP(O58,เกณฑ์ความสูง!$A$5:$U$19,15,FALSE),"ค่อนข้างเตี้ย",IF(Q58&lt;=VLOOKUP(O58,เกณฑ์ความสูง!$A$5:$U$19,17,FALSE),"ส่วนสูงตามเกณฑ์",IF(Q58&lt;=VLOOKUP(O58,เกณฑ์ความสูง!$A$5:$U$19,19,FALSE),"ค่อนข้างสูง","สูง"))))))</f>
        <v/>
      </c>
      <c r="U58" s="83"/>
      <c r="V58" s="110" t="str">
        <f>IF($E58="","",IF(U58="","",DATEDIF(ข้อมูลนักเรียน!$N56,U58,"Y")))</f>
        <v/>
      </c>
      <c r="W58" s="111"/>
      <c r="X58" s="111"/>
      <c r="Y58" s="152" t="str">
        <f t="shared" si="2"/>
        <v/>
      </c>
      <c r="Z58" s="110" t="str">
        <f>IF($E58="","",IF($F58="ชาย",IF(Y58&lt;=VLOOKUP(V58,เกณฑ์ดัชนีมวลกาย!$A$5:$U$19,3,FALSE),"ผอมมาก",IF(Y58&lt;=VLOOKUP(V58,เกณฑ์ดัชนีมวลกาย!$A$5:$U$19,5,FALSE),"ผอม",IF(Y58&lt;=VLOOKUP(V58,เกณฑ์ดัชนีมวลกาย!$A$5:$U$19,7,FALSE),"สมส่วน",IF(Y58&lt;=VLOOKUP(V58,เกณฑ์ดัชนีมวลกาย!$A$5:$U$19,9,FALSE),"ท้วม","อ้วน")))),IF(Y58&lt;=VLOOKUP(V58,เกณฑ์ดัชนีมวลกาย!$A$5:$U$19,13,FALSE),"ผอมมาก",IF(Y58&lt;=VLOOKUP(V58,เกณฑ์ดัชนีมวลกาย!$A$5:$U$19,15,FALSE),"ผอม",IF(Y58&lt;=VLOOKUP(V58,เกณฑ์ดัชนีมวลกาย!$A$5:$U$19,17,FALSE),"สมส่วน",IF(Y58&lt;=VLOOKUP(V58,เกณฑ์ดัชนีมวลกาย!$A$5:$U$19,19,FALSE),"ท้วม","อ้วน"))))))</f>
        <v/>
      </c>
      <c r="AA58" s="110" t="str">
        <f>IF($E58="","",IF($F58="ชาย",IF(X58&lt;=VLOOKUP(V58,เกณฑ์ความสูง!$A$5:$U$19,3,FALSE),"เตี้ย",IF(X58&lt;=VLOOKUP(V58,เกณฑ์ความสูง!$A$5:$U$19,5,FALSE),"ค่อนข้างเตี้ย",IF(X58&lt;=VLOOKUP(V58,เกณฑ์ความสูง!$A$5:$U$19,7,FALSE),"ส่วนสูงตามเกณฑ์",IF(X58&lt;=VLOOKUP(V58,เกณฑ์ความสูง!$A$5:$U$19,9,FALSE),"ค่อนข้างสูง","สูง")))),IF(X58&lt;=VLOOKUP(V58,เกณฑ์ความสูง!$A$5:$U$19,13,FALSE),"เตี้ย",IF(X58&lt;=VLOOKUP(V58,เกณฑ์ความสูง!$A$5:$U$19,15,FALSE),"ค่อนข้างเตี้ย",IF(X58&lt;=VLOOKUP(V58,เกณฑ์ความสูง!$A$5:$U$19,17,FALSE),"ส่วนสูงตามเกณฑ์",IF(X58&lt;=VLOOKUP(V58,เกณฑ์ความสูง!$A$5:$U$19,19,FALSE),"ค่อนข้างสูง","สูง"))))))</f>
        <v/>
      </c>
      <c r="AB58" s="83"/>
      <c r="AC58" s="110" t="str">
        <f>IF($E58="","",IF(AB58="","",DATEDIF(ข้อมูลนักเรียน!$N56,AB58,"Y")))</f>
        <v/>
      </c>
      <c r="AD58" s="111"/>
      <c r="AE58" s="111"/>
      <c r="AF58" s="152" t="str">
        <f t="shared" si="3"/>
        <v/>
      </c>
      <c r="AG58" s="110" t="str">
        <f>IF($E58="","",IF($F58="ชาย",IF(AF58&lt;=VLOOKUP(AC58,เกณฑ์ดัชนีมวลกาย!$A$5:$U$19,3,FALSE),"ผอมมาก",IF(AF58&lt;=VLOOKUP(AC58,เกณฑ์ดัชนีมวลกาย!$A$5:$U$19,5,FALSE),"ผอม",IF(AF58&lt;=VLOOKUP(AC58,เกณฑ์ดัชนีมวลกาย!$A$5:$U$19,7,FALSE),"สมส่วน",IF(AF58&lt;=VLOOKUP(AC58,เกณฑ์ดัชนีมวลกาย!$A$5:$U$19,9,FALSE),"ท้วม","อ้วน")))),IF(AF58&lt;=VLOOKUP(AC58,เกณฑ์ดัชนีมวลกาย!$A$5:$U$19,13,FALSE),"ผอมมาก",IF(AF58&lt;=VLOOKUP(AC58,เกณฑ์ดัชนีมวลกาย!$A$5:$U$19,15,FALSE),"ผอม",IF(AF58&lt;=VLOOKUP(AC58,เกณฑ์ดัชนีมวลกาย!$A$5:$U$19,17,FALSE),"สมส่วน",IF(AF58&lt;=VLOOKUP(AC58,เกณฑ์ดัชนีมวลกาย!$A$5:$U$19,19,FALSE),"ท้วม","อ้วน"))))))</f>
        <v/>
      </c>
      <c r="AH58" s="110" t="str">
        <f>IF($E58="","",IF($F58="ชาย",IF(AE58&lt;=VLOOKUP(AC58,เกณฑ์ความสูง!$A$5:$U$19,3,FALSE),"เตี้ย",IF(AE58&lt;=VLOOKUP(AC58,เกณฑ์ความสูง!$A$5:$U$19,5,FALSE),"ค่อนข้างเตี้ย",IF(AE58&lt;=VLOOKUP(AC58,เกณฑ์ความสูง!$A$5:$U$19,7,FALSE),"ส่วนสูงตามเกณฑ์",IF(AE58&lt;=VLOOKUP(AC58,เกณฑ์ความสูง!$A$5:$U$19,9,FALSE),"ค่อนข้างสูง","สูง")))),IF(AE58&lt;=VLOOKUP(AC58,เกณฑ์ความสูง!$A$5:$U$19,13,FALSE),"เตี้ย",IF(AE58&lt;=VLOOKUP(AC58,เกณฑ์ความสูง!$A$5:$U$19,15,FALSE),"ค่อนข้างเตี้ย",IF(AE58&lt;=VLOOKUP(AC58,เกณฑ์ความสูง!$A$5:$U$19,17,FALSE),"ส่วนสูงตามเกณฑ์",IF(AE58&lt;=VLOOKUP(AC58,เกณฑ์ความสูง!$A$5:$U$19,19,FALSE),"ค่อนข้างสูง","สูง"))))))</f>
        <v/>
      </c>
    </row>
    <row r="59" spans="1:34" ht="19.8">
      <c r="A59" s="36"/>
      <c r="B59" s="36"/>
      <c r="C59" s="36"/>
      <c r="D59" s="107" t="str">
        <f>ข้อมูลนักเรียน!D57</f>
        <v/>
      </c>
      <c r="E59" s="108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F59" s="109" t="str">
        <f>IF(ข้อมูลนักเรียน!J57="","",ข้อมูลนักเรียน!J57)</f>
        <v/>
      </c>
      <c r="G59" s="83"/>
      <c r="H59" s="110" t="str">
        <f>IF($E59="","",IF(G59="","",DATEDIF(ข้อมูลนักเรียน!$N57,G59,"Y")))</f>
        <v/>
      </c>
      <c r="I59" s="111"/>
      <c r="J59" s="111"/>
      <c r="K59" s="152" t="str">
        <f t="shared" si="0"/>
        <v/>
      </c>
      <c r="L59" s="110" t="str">
        <f>IF($E59="","",IF($F59="ชาย",IF(K59&lt;=VLOOKUP(H59,เกณฑ์ดัชนีมวลกาย!$A$5:$U$19,3,FALSE),"ผอมมาก",IF(K59&lt;=VLOOKUP(H59,เกณฑ์ดัชนีมวลกาย!$A$5:$U$19,5,FALSE),"ผอม",IF(K59&lt;=VLOOKUP(H59,เกณฑ์ดัชนีมวลกาย!$A$5:$U$19,7,FALSE),"สมส่วน",IF(K59&lt;=VLOOKUP(H59,เกณฑ์ดัชนีมวลกาย!$A$5:$U$19,9,FALSE),"ท้วม","อ้วน")))),IF(K59&lt;=VLOOKUP(H59,เกณฑ์ดัชนีมวลกาย!$A$5:$U$19,13,FALSE),"ผอมมาก",IF(K59&lt;=VLOOKUP(H59,เกณฑ์ดัชนีมวลกาย!$A$5:$U$19,15,FALSE),"ผอม",IF(K59&lt;=VLOOKUP(H59,เกณฑ์ดัชนีมวลกาย!$A$5:$U$19,17,FALSE),"สมส่วน",IF(K59&lt;=VLOOKUP(H59,เกณฑ์ดัชนีมวลกาย!$A$5:$U$19,19,FALSE),"ท้วม","อ้วน"))))))</f>
        <v/>
      </c>
      <c r="M59" s="110" t="str">
        <f>IF($E59="","",IF($F59="ชาย",IF(J59&lt;=VLOOKUP(H59,เกณฑ์ความสูง!$A$5:$U$19,3,FALSE),"เตี้ย",IF(J59&lt;=VLOOKUP(H59,เกณฑ์ความสูง!$A$5:$U$19,5,FALSE),"ค่อนข้างเตี้ย",IF(J59&lt;=VLOOKUP(H59,เกณฑ์ความสูง!$A$5:$U$19,7,FALSE),"ส่วนสูงตามเกณฑ์",IF(J59&lt;=VLOOKUP(H59,เกณฑ์ความสูง!$A$5:$U$19,9,FALSE),"ค่อนข้างสูง","สูง")))),IF(J59&lt;=VLOOKUP(H59,เกณฑ์ความสูง!$A$5:$U$19,13,FALSE),"เตี้ย",IF(J59&lt;=VLOOKUP(H59,เกณฑ์ความสูง!$A$5:$U$19,15,FALSE),"ค่อนข้างเตี้ย",IF(J59&lt;=VLOOKUP(H59,เกณฑ์ความสูง!$A$5:$U$19,17,FALSE),"ส่วนสูงตามเกณฑ์",IF(J59&lt;=VLOOKUP(H59,เกณฑ์ความสูง!$A$5:$U$19,19,FALSE),"ค่อนข้างสูง","สูง"))))))</f>
        <v/>
      </c>
      <c r="N59" s="83"/>
      <c r="O59" s="110" t="str">
        <f>IF($E59="","",IF(N59="","",DATEDIF(ข้อมูลนักเรียน!$N57,N59,"Y")))</f>
        <v/>
      </c>
      <c r="P59" s="111"/>
      <c r="Q59" s="111"/>
      <c r="R59" s="152" t="str">
        <f t="shared" si="1"/>
        <v/>
      </c>
      <c r="S59" s="110" t="str">
        <f>IF($E59="","",IF($F59="ชาย",IF(R59&lt;=VLOOKUP(O59,เกณฑ์ดัชนีมวลกาย!$A$5:$U$19,3,FALSE),"ผอมมาก",IF(R59&lt;=VLOOKUP(O59,เกณฑ์ดัชนีมวลกาย!$A$5:$U$19,5,FALSE),"ผอม",IF(R59&lt;=VLOOKUP(O59,เกณฑ์ดัชนีมวลกาย!$A$5:$U$19,7,FALSE),"สมส่วน",IF(R59&lt;=VLOOKUP(O59,เกณฑ์ดัชนีมวลกาย!$A$5:$U$19,9,FALSE),"ท้วม","อ้วน")))),IF(R59&lt;=VLOOKUP(O59,เกณฑ์ดัชนีมวลกาย!$A$5:$U$19,13,FALSE),"ผอมมาก",IF(R59&lt;=VLOOKUP(O59,เกณฑ์ดัชนีมวลกาย!$A$5:$U$19,15,FALSE),"ผอม",IF(R59&lt;=VLOOKUP(O59,เกณฑ์ดัชนีมวลกาย!$A$5:$U$19,17,FALSE),"สมส่วน",IF(R59&lt;=VLOOKUP(O59,เกณฑ์ดัชนีมวลกาย!$A$5:$U$19,19,FALSE),"ท้วม","อ้วน"))))))</f>
        <v/>
      </c>
      <c r="T59" s="110" t="str">
        <f>IF($E59="","",IF($F59="ชาย",IF(Q59&lt;=VLOOKUP(O59,เกณฑ์ความสูง!$A$5:$U$19,3,FALSE),"เตี้ย",IF(Q59&lt;=VLOOKUP(O59,เกณฑ์ความสูง!$A$5:$U$19,5,FALSE),"ค่อนข้างเตี้ย",IF(Q59&lt;=VLOOKUP(O59,เกณฑ์ความสูง!$A$5:$U$19,7,FALSE),"ส่วนสูงตามเกณฑ์",IF(Q59&lt;=VLOOKUP(O59,เกณฑ์ความสูง!$A$5:$U$19,9,FALSE),"ค่อนข้างสูง","สูง")))),IF(Q59&lt;=VLOOKUP(O59,เกณฑ์ความสูง!$A$5:$U$19,13,FALSE),"เตี้ย",IF(Q59&lt;=VLOOKUP(O59,เกณฑ์ความสูง!$A$5:$U$19,15,FALSE),"ค่อนข้างเตี้ย",IF(Q59&lt;=VLOOKUP(O59,เกณฑ์ความสูง!$A$5:$U$19,17,FALSE),"ส่วนสูงตามเกณฑ์",IF(Q59&lt;=VLOOKUP(O59,เกณฑ์ความสูง!$A$5:$U$19,19,FALSE),"ค่อนข้างสูง","สูง"))))))</f>
        <v/>
      </c>
      <c r="U59" s="83"/>
      <c r="V59" s="110" t="str">
        <f>IF($E59="","",IF(U59="","",DATEDIF(ข้อมูลนักเรียน!$N57,U59,"Y")))</f>
        <v/>
      </c>
      <c r="W59" s="111"/>
      <c r="X59" s="111"/>
      <c r="Y59" s="152" t="str">
        <f t="shared" si="2"/>
        <v/>
      </c>
      <c r="Z59" s="110" t="str">
        <f>IF($E59="","",IF($F59="ชาย",IF(Y59&lt;=VLOOKUP(V59,เกณฑ์ดัชนีมวลกาย!$A$5:$U$19,3,FALSE),"ผอมมาก",IF(Y59&lt;=VLOOKUP(V59,เกณฑ์ดัชนีมวลกาย!$A$5:$U$19,5,FALSE),"ผอม",IF(Y59&lt;=VLOOKUP(V59,เกณฑ์ดัชนีมวลกาย!$A$5:$U$19,7,FALSE),"สมส่วน",IF(Y59&lt;=VLOOKUP(V59,เกณฑ์ดัชนีมวลกาย!$A$5:$U$19,9,FALSE),"ท้วม","อ้วน")))),IF(Y59&lt;=VLOOKUP(V59,เกณฑ์ดัชนีมวลกาย!$A$5:$U$19,13,FALSE),"ผอมมาก",IF(Y59&lt;=VLOOKUP(V59,เกณฑ์ดัชนีมวลกาย!$A$5:$U$19,15,FALSE),"ผอม",IF(Y59&lt;=VLOOKUP(V59,เกณฑ์ดัชนีมวลกาย!$A$5:$U$19,17,FALSE),"สมส่วน",IF(Y59&lt;=VLOOKUP(V59,เกณฑ์ดัชนีมวลกาย!$A$5:$U$19,19,FALSE),"ท้วม","อ้วน"))))))</f>
        <v/>
      </c>
      <c r="AA59" s="110" t="str">
        <f>IF($E59="","",IF($F59="ชาย",IF(X59&lt;=VLOOKUP(V59,เกณฑ์ความสูง!$A$5:$U$19,3,FALSE),"เตี้ย",IF(X59&lt;=VLOOKUP(V59,เกณฑ์ความสูง!$A$5:$U$19,5,FALSE),"ค่อนข้างเตี้ย",IF(X59&lt;=VLOOKUP(V59,เกณฑ์ความสูง!$A$5:$U$19,7,FALSE),"ส่วนสูงตามเกณฑ์",IF(X59&lt;=VLOOKUP(V59,เกณฑ์ความสูง!$A$5:$U$19,9,FALSE),"ค่อนข้างสูง","สูง")))),IF(X59&lt;=VLOOKUP(V59,เกณฑ์ความสูง!$A$5:$U$19,13,FALSE),"เตี้ย",IF(X59&lt;=VLOOKUP(V59,เกณฑ์ความสูง!$A$5:$U$19,15,FALSE),"ค่อนข้างเตี้ย",IF(X59&lt;=VLOOKUP(V59,เกณฑ์ความสูง!$A$5:$U$19,17,FALSE),"ส่วนสูงตามเกณฑ์",IF(X59&lt;=VLOOKUP(V59,เกณฑ์ความสูง!$A$5:$U$19,19,FALSE),"ค่อนข้างสูง","สูง"))))))</f>
        <v/>
      </c>
      <c r="AB59" s="83"/>
      <c r="AC59" s="110" t="str">
        <f>IF($E59="","",IF(AB59="","",DATEDIF(ข้อมูลนักเรียน!$N57,AB59,"Y")))</f>
        <v/>
      </c>
      <c r="AD59" s="111"/>
      <c r="AE59" s="111"/>
      <c r="AF59" s="152" t="str">
        <f t="shared" si="3"/>
        <v/>
      </c>
      <c r="AG59" s="110" t="str">
        <f>IF($E59="","",IF($F59="ชาย",IF(AF59&lt;=VLOOKUP(AC59,เกณฑ์ดัชนีมวลกาย!$A$5:$U$19,3,FALSE),"ผอมมาก",IF(AF59&lt;=VLOOKUP(AC59,เกณฑ์ดัชนีมวลกาย!$A$5:$U$19,5,FALSE),"ผอม",IF(AF59&lt;=VLOOKUP(AC59,เกณฑ์ดัชนีมวลกาย!$A$5:$U$19,7,FALSE),"สมส่วน",IF(AF59&lt;=VLOOKUP(AC59,เกณฑ์ดัชนีมวลกาย!$A$5:$U$19,9,FALSE),"ท้วม","อ้วน")))),IF(AF59&lt;=VLOOKUP(AC59,เกณฑ์ดัชนีมวลกาย!$A$5:$U$19,13,FALSE),"ผอมมาก",IF(AF59&lt;=VLOOKUP(AC59,เกณฑ์ดัชนีมวลกาย!$A$5:$U$19,15,FALSE),"ผอม",IF(AF59&lt;=VLOOKUP(AC59,เกณฑ์ดัชนีมวลกาย!$A$5:$U$19,17,FALSE),"สมส่วน",IF(AF59&lt;=VLOOKUP(AC59,เกณฑ์ดัชนีมวลกาย!$A$5:$U$19,19,FALSE),"ท้วม","อ้วน"))))))</f>
        <v/>
      </c>
      <c r="AH59" s="110" t="str">
        <f>IF($E59="","",IF($F59="ชาย",IF(AE59&lt;=VLOOKUP(AC59,เกณฑ์ความสูง!$A$5:$U$19,3,FALSE),"เตี้ย",IF(AE59&lt;=VLOOKUP(AC59,เกณฑ์ความสูง!$A$5:$U$19,5,FALSE),"ค่อนข้างเตี้ย",IF(AE59&lt;=VLOOKUP(AC59,เกณฑ์ความสูง!$A$5:$U$19,7,FALSE),"ส่วนสูงตามเกณฑ์",IF(AE59&lt;=VLOOKUP(AC59,เกณฑ์ความสูง!$A$5:$U$19,9,FALSE),"ค่อนข้างสูง","สูง")))),IF(AE59&lt;=VLOOKUP(AC59,เกณฑ์ความสูง!$A$5:$U$19,13,FALSE),"เตี้ย",IF(AE59&lt;=VLOOKUP(AC59,เกณฑ์ความสูง!$A$5:$U$19,15,FALSE),"ค่อนข้างเตี้ย",IF(AE59&lt;=VLOOKUP(AC59,เกณฑ์ความสูง!$A$5:$U$19,17,FALSE),"ส่วนสูงตามเกณฑ์",IF(AE59&lt;=VLOOKUP(AC59,เกณฑ์ความสูง!$A$5:$U$19,19,FALSE),"ค่อนข้างสูง","สูง"))))))</f>
        <v/>
      </c>
    </row>
    <row r="60" spans="1:34" ht="19.8">
      <c r="A60" s="36"/>
      <c r="B60" s="36"/>
      <c r="C60" s="36"/>
      <c r="D60" s="107" t="str">
        <f>ข้อมูลนักเรียน!D58</f>
        <v/>
      </c>
      <c r="E60" s="108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F60" s="109" t="str">
        <f>IF(ข้อมูลนักเรียน!J58="","",ข้อมูลนักเรียน!J58)</f>
        <v/>
      </c>
      <c r="G60" s="83"/>
      <c r="H60" s="110" t="str">
        <f>IF($E60="","",IF(G60="","",DATEDIF(ข้อมูลนักเรียน!$N58,G60,"Y")))</f>
        <v/>
      </c>
      <c r="I60" s="111"/>
      <c r="J60" s="111"/>
      <c r="K60" s="152" t="str">
        <f t="shared" si="0"/>
        <v/>
      </c>
      <c r="L60" s="110" t="str">
        <f>IF($E60="","",IF($F60="ชาย",IF(K60&lt;=VLOOKUP(H60,เกณฑ์ดัชนีมวลกาย!$A$5:$U$19,3,FALSE),"ผอมมาก",IF(K60&lt;=VLOOKUP(H60,เกณฑ์ดัชนีมวลกาย!$A$5:$U$19,5,FALSE),"ผอม",IF(K60&lt;=VLOOKUP(H60,เกณฑ์ดัชนีมวลกาย!$A$5:$U$19,7,FALSE),"สมส่วน",IF(K60&lt;=VLOOKUP(H60,เกณฑ์ดัชนีมวลกาย!$A$5:$U$19,9,FALSE),"ท้วม","อ้วน")))),IF(K60&lt;=VLOOKUP(H60,เกณฑ์ดัชนีมวลกาย!$A$5:$U$19,13,FALSE),"ผอมมาก",IF(K60&lt;=VLOOKUP(H60,เกณฑ์ดัชนีมวลกาย!$A$5:$U$19,15,FALSE),"ผอม",IF(K60&lt;=VLOOKUP(H60,เกณฑ์ดัชนีมวลกาย!$A$5:$U$19,17,FALSE),"สมส่วน",IF(K60&lt;=VLOOKUP(H60,เกณฑ์ดัชนีมวลกาย!$A$5:$U$19,19,FALSE),"ท้วม","อ้วน"))))))</f>
        <v/>
      </c>
      <c r="M60" s="110" t="str">
        <f>IF($E60="","",IF($F60="ชาย",IF(J60&lt;=VLOOKUP(H60,เกณฑ์ความสูง!$A$5:$U$19,3,FALSE),"เตี้ย",IF(J60&lt;=VLOOKUP(H60,เกณฑ์ความสูง!$A$5:$U$19,5,FALSE),"ค่อนข้างเตี้ย",IF(J60&lt;=VLOOKUP(H60,เกณฑ์ความสูง!$A$5:$U$19,7,FALSE),"ส่วนสูงตามเกณฑ์",IF(J60&lt;=VLOOKUP(H60,เกณฑ์ความสูง!$A$5:$U$19,9,FALSE),"ค่อนข้างสูง","สูง")))),IF(J60&lt;=VLOOKUP(H60,เกณฑ์ความสูง!$A$5:$U$19,13,FALSE),"เตี้ย",IF(J60&lt;=VLOOKUP(H60,เกณฑ์ความสูง!$A$5:$U$19,15,FALSE),"ค่อนข้างเตี้ย",IF(J60&lt;=VLOOKUP(H60,เกณฑ์ความสูง!$A$5:$U$19,17,FALSE),"ส่วนสูงตามเกณฑ์",IF(J60&lt;=VLOOKUP(H60,เกณฑ์ความสูง!$A$5:$U$19,19,FALSE),"ค่อนข้างสูง","สูง"))))))</f>
        <v/>
      </c>
      <c r="N60" s="83"/>
      <c r="O60" s="110" t="str">
        <f>IF($E60="","",IF(N60="","",DATEDIF(ข้อมูลนักเรียน!$N58,N60,"Y")))</f>
        <v/>
      </c>
      <c r="P60" s="111"/>
      <c r="Q60" s="111"/>
      <c r="R60" s="152" t="str">
        <f t="shared" si="1"/>
        <v/>
      </c>
      <c r="S60" s="110" t="str">
        <f>IF($E60="","",IF($F60="ชาย",IF(R60&lt;=VLOOKUP(O60,เกณฑ์ดัชนีมวลกาย!$A$5:$U$19,3,FALSE),"ผอมมาก",IF(R60&lt;=VLOOKUP(O60,เกณฑ์ดัชนีมวลกาย!$A$5:$U$19,5,FALSE),"ผอม",IF(R60&lt;=VLOOKUP(O60,เกณฑ์ดัชนีมวลกาย!$A$5:$U$19,7,FALSE),"สมส่วน",IF(R60&lt;=VLOOKUP(O60,เกณฑ์ดัชนีมวลกาย!$A$5:$U$19,9,FALSE),"ท้วม","อ้วน")))),IF(R60&lt;=VLOOKUP(O60,เกณฑ์ดัชนีมวลกาย!$A$5:$U$19,13,FALSE),"ผอมมาก",IF(R60&lt;=VLOOKUP(O60,เกณฑ์ดัชนีมวลกาย!$A$5:$U$19,15,FALSE),"ผอม",IF(R60&lt;=VLOOKUP(O60,เกณฑ์ดัชนีมวลกาย!$A$5:$U$19,17,FALSE),"สมส่วน",IF(R60&lt;=VLOOKUP(O60,เกณฑ์ดัชนีมวลกาย!$A$5:$U$19,19,FALSE),"ท้วม","อ้วน"))))))</f>
        <v/>
      </c>
      <c r="T60" s="110" t="str">
        <f>IF($E60="","",IF($F60="ชาย",IF(Q60&lt;=VLOOKUP(O60,เกณฑ์ความสูง!$A$5:$U$19,3,FALSE),"เตี้ย",IF(Q60&lt;=VLOOKUP(O60,เกณฑ์ความสูง!$A$5:$U$19,5,FALSE),"ค่อนข้างเตี้ย",IF(Q60&lt;=VLOOKUP(O60,เกณฑ์ความสูง!$A$5:$U$19,7,FALSE),"ส่วนสูงตามเกณฑ์",IF(Q60&lt;=VLOOKUP(O60,เกณฑ์ความสูง!$A$5:$U$19,9,FALSE),"ค่อนข้างสูง","สูง")))),IF(Q60&lt;=VLOOKUP(O60,เกณฑ์ความสูง!$A$5:$U$19,13,FALSE),"เตี้ย",IF(Q60&lt;=VLOOKUP(O60,เกณฑ์ความสูง!$A$5:$U$19,15,FALSE),"ค่อนข้างเตี้ย",IF(Q60&lt;=VLOOKUP(O60,เกณฑ์ความสูง!$A$5:$U$19,17,FALSE),"ส่วนสูงตามเกณฑ์",IF(Q60&lt;=VLOOKUP(O60,เกณฑ์ความสูง!$A$5:$U$19,19,FALSE),"ค่อนข้างสูง","สูง"))))))</f>
        <v/>
      </c>
      <c r="U60" s="83"/>
      <c r="V60" s="110" t="str">
        <f>IF($E60="","",IF(U60="","",DATEDIF(ข้อมูลนักเรียน!$N58,U60,"Y")))</f>
        <v/>
      </c>
      <c r="W60" s="111"/>
      <c r="X60" s="111"/>
      <c r="Y60" s="152" t="str">
        <f t="shared" si="2"/>
        <v/>
      </c>
      <c r="Z60" s="110" t="str">
        <f>IF($E60="","",IF($F60="ชาย",IF(Y60&lt;=VLOOKUP(V60,เกณฑ์ดัชนีมวลกาย!$A$5:$U$19,3,FALSE),"ผอมมาก",IF(Y60&lt;=VLOOKUP(V60,เกณฑ์ดัชนีมวลกาย!$A$5:$U$19,5,FALSE),"ผอม",IF(Y60&lt;=VLOOKUP(V60,เกณฑ์ดัชนีมวลกาย!$A$5:$U$19,7,FALSE),"สมส่วน",IF(Y60&lt;=VLOOKUP(V60,เกณฑ์ดัชนีมวลกาย!$A$5:$U$19,9,FALSE),"ท้วม","อ้วน")))),IF(Y60&lt;=VLOOKUP(V60,เกณฑ์ดัชนีมวลกาย!$A$5:$U$19,13,FALSE),"ผอมมาก",IF(Y60&lt;=VLOOKUP(V60,เกณฑ์ดัชนีมวลกาย!$A$5:$U$19,15,FALSE),"ผอม",IF(Y60&lt;=VLOOKUP(V60,เกณฑ์ดัชนีมวลกาย!$A$5:$U$19,17,FALSE),"สมส่วน",IF(Y60&lt;=VLOOKUP(V60,เกณฑ์ดัชนีมวลกาย!$A$5:$U$19,19,FALSE),"ท้วม","อ้วน"))))))</f>
        <v/>
      </c>
      <c r="AA60" s="110" t="str">
        <f>IF($E60="","",IF($F60="ชาย",IF(X60&lt;=VLOOKUP(V60,เกณฑ์ความสูง!$A$5:$U$19,3,FALSE),"เตี้ย",IF(X60&lt;=VLOOKUP(V60,เกณฑ์ความสูง!$A$5:$U$19,5,FALSE),"ค่อนข้างเตี้ย",IF(X60&lt;=VLOOKUP(V60,เกณฑ์ความสูง!$A$5:$U$19,7,FALSE),"ส่วนสูงตามเกณฑ์",IF(X60&lt;=VLOOKUP(V60,เกณฑ์ความสูง!$A$5:$U$19,9,FALSE),"ค่อนข้างสูง","สูง")))),IF(X60&lt;=VLOOKUP(V60,เกณฑ์ความสูง!$A$5:$U$19,13,FALSE),"เตี้ย",IF(X60&lt;=VLOOKUP(V60,เกณฑ์ความสูง!$A$5:$U$19,15,FALSE),"ค่อนข้างเตี้ย",IF(X60&lt;=VLOOKUP(V60,เกณฑ์ความสูง!$A$5:$U$19,17,FALSE),"ส่วนสูงตามเกณฑ์",IF(X60&lt;=VLOOKUP(V60,เกณฑ์ความสูง!$A$5:$U$19,19,FALSE),"ค่อนข้างสูง","สูง"))))))</f>
        <v/>
      </c>
      <c r="AB60" s="83"/>
      <c r="AC60" s="110" t="str">
        <f>IF($E60="","",IF(AB60="","",DATEDIF(ข้อมูลนักเรียน!$N58,AB60,"Y")))</f>
        <v/>
      </c>
      <c r="AD60" s="111"/>
      <c r="AE60" s="111"/>
      <c r="AF60" s="152" t="str">
        <f t="shared" si="3"/>
        <v/>
      </c>
      <c r="AG60" s="110" t="str">
        <f>IF($E60="","",IF($F60="ชาย",IF(AF60&lt;=VLOOKUP(AC60,เกณฑ์ดัชนีมวลกาย!$A$5:$U$19,3,FALSE),"ผอมมาก",IF(AF60&lt;=VLOOKUP(AC60,เกณฑ์ดัชนีมวลกาย!$A$5:$U$19,5,FALSE),"ผอม",IF(AF60&lt;=VLOOKUP(AC60,เกณฑ์ดัชนีมวลกาย!$A$5:$U$19,7,FALSE),"สมส่วน",IF(AF60&lt;=VLOOKUP(AC60,เกณฑ์ดัชนีมวลกาย!$A$5:$U$19,9,FALSE),"ท้วม","อ้วน")))),IF(AF60&lt;=VLOOKUP(AC60,เกณฑ์ดัชนีมวลกาย!$A$5:$U$19,13,FALSE),"ผอมมาก",IF(AF60&lt;=VLOOKUP(AC60,เกณฑ์ดัชนีมวลกาย!$A$5:$U$19,15,FALSE),"ผอม",IF(AF60&lt;=VLOOKUP(AC60,เกณฑ์ดัชนีมวลกาย!$A$5:$U$19,17,FALSE),"สมส่วน",IF(AF60&lt;=VLOOKUP(AC60,เกณฑ์ดัชนีมวลกาย!$A$5:$U$19,19,FALSE),"ท้วม","อ้วน"))))))</f>
        <v/>
      </c>
      <c r="AH60" s="110" t="str">
        <f>IF($E60="","",IF($F60="ชาย",IF(AE60&lt;=VLOOKUP(AC60,เกณฑ์ความสูง!$A$5:$U$19,3,FALSE),"เตี้ย",IF(AE60&lt;=VLOOKUP(AC60,เกณฑ์ความสูง!$A$5:$U$19,5,FALSE),"ค่อนข้างเตี้ย",IF(AE60&lt;=VLOOKUP(AC60,เกณฑ์ความสูง!$A$5:$U$19,7,FALSE),"ส่วนสูงตามเกณฑ์",IF(AE60&lt;=VLOOKUP(AC60,เกณฑ์ความสูง!$A$5:$U$19,9,FALSE),"ค่อนข้างสูง","สูง")))),IF(AE60&lt;=VLOOKUP(AC60,เกณฑ์ความสูง!$A$5:$U$19,13,FALSE),"เตี้ย",IF(AE60&lt;=VLOOKUP(AC60,เกณฑ์ความสูง!$A$5:$U$19,15,FALSE),"ค่อนข้างเตี้ย",IF(AE60&lt;=VLOOKUP(AC60,เกณฑ์ความสูง!$A$5:$U$19,17,FALSE),"ส่วนสูงตามเกณฑ์",IF(AE60&lt;=VLOOKUP(AC60,เกณฑ์ความสูง!$A$5:$U$19,19,FALSE),"ค่อนข้างสูง","สูง"))))))</f>
        <v/>
      </c>
    </row>
    <row r="61" spans="1:34" ht="19.8">
      <c r="A61" s="36"/>
      <c r="B61" s="36"/>
      <c r="C61" s="36"/>
      <c r="D61" s="107" t="str">
        <f>ข้อมูลนักเรียน!D59</f>
        <v/>
      </c>
      <c r="E61" s="108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F61" s="109" t="str">
        <f>IF(ข้อมูลนักเรียน!J59="","",ข้อมูลนักเรียน!J59)</f>
        <v/>
      </c>
      <c r="G61" s="83"/>
      <c r="H61" s="110" t="str">
        <f>IF($E61="","",IF(G61="","",DATEDIF(ข้อมูลนักเรียน!$N59,G61,"Y")))</f>
        <v/>
      </c>
      <c r="I61" s="111"/>
      <c r="J61" s="111"/>
      <c r="K61" s="152" t="str">
        <f t="shared" si="0"/>
        <v/>
      </c>
      <c r="L61" s="110" t="str">
        <f>IF($E61="","",IF($F61="ชาย",IF(K61&lt;=VLOOKUP(H61,เกณฑ์ดัชนีมวลกาย!$A$5:$U$19,3,FALSE),"ผอมมาก",IF(K61&lt;=VLOOKUP(H61,เกณฑ์ดัชนีมวลกาย!$A$5:$U$19,5,FALSE),"ผอม",IF(K61&lt;=VLOOKUP(H61,เกณฑ์ดัชนีมวลกาย!$A$5:$U$19,7,FALSE),"สมส่วน",IF(K61&lt;=VLOOKUP(H61,เกณฑ์ดัชนีมวลกาย!$A$5:$U$19,9,FALSE),"ท้วม","อ้วน")))),IF(K61&lt;=VLOOKUP(H61,เกณฑ์ดัชนีมวลกาย!$A$5:$U$19,13,FALSE),"ผอมมาก",IF(K61&lt;=VLOOKUP(H61,เกณฑ์ดัชนีมวลกาย!$A$5:$U$19,15,FALSE),"ผอม",IF(K61&lt;=VLOOKUP(H61,เกณฑ์ดัชนีมวลกาย!$A$5:$U$19,17,FALSE),"สมส่วน",IF(K61&lt;=VLOOKUP(H61,เกณฑ์ดัชนีมวลกาย!$A$5:$U$19,19,FALSE),"ท้วม","อ้วน"))))))</f>
        <v/>
      </c>
      <c r="M61" s="110" t="str">
        <f>IF($E61="","",IF($F61="ชาย",IF(J61&lt;=VLOOKUP(H61,เกณฑ์ความสูง!$A$5:$U$19,3,FALSE),"เตี้ย",IF(J61&lt;=VLOOKUP(H61,เกณฑ์ความสูง!$A$5:$U$19,5,FALSE),"ค่อนข้างเตี้ย",IF(J61&lt;=VLOOKUP(H61,เกณฑ์ความสูง!$A$5:$U$19,7,FALSE),"ส่วนสูงตามเกณฑ์",IF(J61&lt;=VLOOKUP(H61,เกณฑ์ความสูง!$A$5:$U$19,9,FALSE),"ค่อนข้างสูง","สูง")))),IF(J61&lt;=VLOOKUP(H61,เกณฑ์ความสูง!$A$5:$U$19,13,FALSE),"เตี้ย",IF(J61&lt;=VLOOKUP(H61,เกณฑ์ความสูง!$A$5:$U$19,15,FALSE),"ค่อนข้างเตี้ย",IF(J61&lt;=VLOOKUP(H61,เกณฑ์ความสูง!$A$5:$U$19,17,FALSE),"ส่วนสูงตามเกณฑ์",IF(J61&lt;=VLOOKUP(H61,เกณฑ์ความสูง!$A$5:$U$19,19,FALSE),"ค่อนข้างสูง","สูง"))))))</f>
        <v/>
      </c>
      <c r="N61" s="83"/>
      <c r="O61" s="110" t="str">
        <f>IF($E61="","",IF(N61="","",DATEDIF(ข้อมูลนักเรียน!$N59,N61,"Y")))</f>
        <v/>
      </c>
      <c r="P61" s="111"/>
      <c r="Q61" s="111"/>
      <c r="R61" s="152" t="str">
        <f t="shared" si="1"/>
        <v/>
      </c>
      <c r="S61" s="110" t="str">
        <f>IF($E61="","",IF($F61="ชาย",IF(R61&lt;=VLOOKUP(O61,เกณฑ์ดัชนีมวลกาย!$A$5:$U$19,3,FALSE),"ผอมมาก",IF(R61&lt;=VLOOKUP(O61,เกณฑ์ดัชนีมวลกาย!$A$5:$U$19,5,FALSE),"ผอม",IF(R61&lt;=VLOOKUP(O61,เกณฑ์ดัชนีมวลกาย!$A$5:$U$19,7,FALSE),"สมส่วน",IF(R61&lt;=VLOOKUP(O61,เกณฑ์ดัชนีมวลกาย!$A$5:$U$19,9,FALSE),"ท้วม","อ้วน")))),IF(R61&lt;=VLOOKUP(O61,เกณฑ์ดัชนีมวลกาย!$A$5:$U$19,13,FALSE),"ผอมมาก",IF(R61&lt;=VLOOKUP(O61,เกณฑ์ดัชนีมวลกาย!$A$5:$U$19,15,FALSE),"ผอม",IF(R61&lt;=VLOOKUP(O61,เกณฑ์ดัชนีมวลกาย!$A$5:$U$19,17,FALSE),"สมส่วน",IF(R61&lt;=VLOOKUP(O61,เกณฑ์ดัชนีมวลกาย!$A$5:$U$19,19,FALSE),"ท้วม","อ้วน"))))))</f>
        <v/>
      </c>
      <c r="T61" s="110" t="str">
        <f>IF($E61="","",IF($F61="ชาย",IF(Q61&lt;=VLOOKUP(O61,เกณฑ์ความสูง!$A$5:$U$19,3,FALSE),"เตี้ย",IF(Q61&lt;=VLOOKUP(O61,เกณฑ์ความสูง!$A$5:$U$19,5,FALSE),"ค่อนข้างเตี้ย",IF(Q61&lt;=VLOOKUP(O61,เกณฑ์ความสูง!$A$5:$U$19,7,FALSE),"ส่วนสูงตามเกณฑ์",IF(Q61&lt;=VLOOKUP(O61,เกณฑ์ความสูง!$A$5:$U$19,9,FALSE),"ค่อนข้างสูง","สูง")))),IF(Q61&lt;=VLOOKUP(O61,เกณฑ์ความสูง!$A$5:$U$19,13,FALSE),"เตี้ย",IF(Q61&lt;=VLOOKUP(O61,เกณฑ์ความสูง!$A$5:$U$19,15,FALSE),"ค่อนข้างเตี้ย",IF(Q61&lt;=VLOOKUP(O61,เกณฑ์ความสูง!$A$5:$U$19,17,FALSE),"ส่วนสูงตามเกณฑ์",IF(Q61&lt;=VLOOKUP(O61,เกณฑ์ความสูง!$A$5:$U$19,19,FALSE),"ค่อนข้างสูง","สูง"))))))</f>
        <v/>
      </c>
      <c r="U61" s="83"/>
      <c r="V61" s="110" t="str">
        <f>IF($E61="","",IF(U61="","",DATEDIF(ข้อมูลนักเรียน!$N59,U61,"Y")))</f>
        <v/>
      </c>
      <c r="W61" s="111"/>
      <c r="X61" s="111"/>
      <c r="Y61" s="152" t="str">
        <f t="shared" si="2"/>
        <v/>
      </c>
      <c r="Z61" s="110" t="str">
        <f>IF($E61="","",IF($F61="ชาย",IF(Y61&lt;=VLOOKUP(V61,เกณฑ์ดัชนีมวลกาย!$A$5:$U$19,3,FALSE),"ผอมมาก",IF(Y61&lt;=VLOOKUP(V61,เกณฑ์ดัชนีมวลกาย!$A$5:$U$19,5,FALSE),"ผอม",IF(Y61&lt;=VLOOKUP(V61,เกณฑ์ดัชนีมวลกาย!$A$5:$U$19,7,FALSE),"สมส่วน",IF(Y61&lt;=VLOOKUP(V61,เกณฑ์ดัชนีมวลกาย!$A$5:$U$19,9,FALSE),"ท้วม","อ้วน")))),IF(Y61&lt;=VLOOKUP(V61,เกณฑ์ดัชนีมวลกาย!$A$5:$U$19,13,FALSE),"ผอมมาก",IF(Y61&lt;=VLOOKUP(V61,เกณฑ์ดัชนีมวลกาย!$A$5:$U$19,15,FALSE),"ผอม",IF(Y61&lt;=VLOOKUP(V61,เกณฑ์ดัชนีมวลกาย!$A$5:$U$19,17,FALSE),"สมส่วน",IF(Y61&lt;=VLOOKUP(V61,เกณฑ์ดัชนีมวลกาย!$A$5:$U$19,19,FALSE),"ท้วม","อ้วน"))))))</f>
        <v/>
      </c>
      <c r="AA61" s="110" t="str">
        <f>IF($E61="","",IF($F61="ชาย",IF(X61&lt;=VLOOKUP(V61,เกณฑ์ความสูง!$A$5:$U$19,3,FALSE),"เตี้ย",IF(X61&lt;=VLOOKUP(V61,เกณฑ์ความสูง!$A$5:$U$19,5,FALSE),"ค่อนข้างเตี้ย",IF(X61&lt;=VLOOKUP(V61,เกณฑ์ความสูง!$A$5:$U$19,7,FALSE),"ส่วนสูงตามเกณฑ์",IF(X61&lt;=VLOOKUP(V61,เกณฑ์ความสูง!$A$5:$U$19,9,FALSE),"ค่อนข้างสูง","สูง")))),IF(X61&lt;=VLOOKUP(V61,เกณฑ์ความสูง!$A$5:$U$19,13,FALSE),"เตี้ย",IF(X61&lt;=VLOOKUP(V61,เกณฑ์ความสูง!$A$5:$U$19,15,FALSE),"ค่อนข้างเตี้ย",IF(X61&lt;=VLOOKUP(V61,เกณฑ์ความสูง!$A$5:$U$19,17,FALSE),"ส่วนสูงตามเกณฑ์",IF(X61&lt;=VLOOKUP(V61,เกณฑ์ความสูง!$A$5:$U$19,19,FALSE),"ค่อนข้างสูง","สูง"))))))</f>
        <v/>
      </c>
      <c r="AB61" s="83"/>
      <c r="AC61" s="110" t="str">
        <f>IF($E61="","",IF(AB61="","",DATEDIF(ข้อมูลนักเรียน!$N59,AB61,"Y")))</f>
        <v/>
      </c>
      <c r="AD61" s="111"/>
      <c r="AE61" s="111"/>
      <c r="AF61" s="152" t="str">
        <f t="shared" si="3"/>
        <v/>
      </c>
      <c r="AG61" s="110" t="str">
        <f>IF($E61="","",IF($F61="ชาย",IF(AF61&lt;=VLOOKUP(AC61,เกณฑ์ดัชนีมวลกาย!$A$5:$U$19,3,FALSE),"ผอมมาก",IF(AF61&lt;=VLOOKUP(AC61,เกณฑ์ดัชนีมวลกาย!$A$5:$U$19,5,FALSE),"ผอม",IF(AF61&lt;=VLOOKUP(AC61,เกณฑ์ดัชนีมวลกาย!$A$5:$U$19,7,FALSE),"สมส่วน",IF(AF61&lt;=VLOOKUP(AC61,เกณฑ์ดัชนีมวลกาย!$A$5:$U$19,9,FALSE),"ท้วม","อ้วน")))),IF(AF61&lt;=VLOOKUP(AC61,เกณฑ์ดัชนีมวลกาย!$A$5:$U$19,13,FALSE),"ผอมมาก",IF(AF61&lt;=VLOOKUP(AC61,เกณฑ์ดัชนีมวลกาย!$A$5:$U$19,15,FALSE),"ผอม",IF(AF61&lt;=VLOOKUP(AC61,เกณฑ์ดัชนีมวลกาย!$A$5:$U$19,17,FALSE),"สมส่วน",IF(AF61&lt;=VLOOKUP(AC61,เกณฑ์ดัชนีมวลกาย!$A$5:$U$19,19,FALSE),"ท้วม","อ้วน"))))))</f>
        <v/>
      </c>
      <c r="AH61" s="110" t="str">
        <f>IF($E61="","",IF($F61="ชาย",IF(AE61&lt;=VLOOKUP(AC61,เกณฑ์ความสูง!$A$5:$U$19,3,FALSE),"เตี้ย",IF(AE61&lt;=VLOOKUP(AC61,เกณฑ์ความสูง!$A$5:$U$19,5,FALSE),"ค่อนข้างเตี้ย",IF(AE61&lt;=VLOOKUP(AC61,เกณฑ์ความสูง!$A$5:$U$19,7,FALSE),"ส่วนสูงตามเกณฑ์",IF(AE61&lt;=VLOOKUP(AC61,เกณฑ์ความสูง!$A$5:$U$19,9,FALSE),"ค่อนข้างสูง","สูง")))),IF(AE61&lt;=VLOOKUP(AC61,เกณฑ์ความสูง!$A$5:$U$19,13,FALSE),"เตี้ย",IF(AE61&lt;=VLOOKUP(AC61,เกณฑ์ความสูง!$A$5:$U$19,15,FALSE),"ค่อนข้างเตี้ย",IF(AE61&lt;=VLOOKUP(AC61,เกณฑ์ความสูง!$A$5:$U$19,17,FALSE),"ส่วนสูงตามเกณฑ์",IF(AE61&lt;=VLOOKUP(AC61,เกณฑ์ความสูง!$A$5:$U$19,19,FALSE),"ค่อนข้างสูง","สูง"))))))</f>
        <v/>
      </c>
    </row>
    <row r="62" spans="1:34" ht="19.8">
      <c r="A62" s="36"/>
      <c r="B62" s="36"/>
      <c r="C62" s="36"/>
      <c r="D62" s="107" t="str">
        <f>ข้อมูลนักเรียน!D60</f>
        <v/>
      </c>
      <c r="E62" s="108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F62" s="109" t="str">
        <f>IF(ข้อมูลนักเรียน!J60="","",ข้อมูลนักเรียน!J60)</f>
        <v/>
      </c>
      <c r="G62" s="83"/>
      <c r="H62" s="110" t="str">
        <f>IF($E62="","",IF(G62="","",DATEDIF(ข้อมูลนักเรียน!$N60,G62,"Y")))</f>
        <v/>
      </c>
      <c r="I62" s="111"/>
      <c r="J62" s="111"/>
      <c r="K62" s="152" t="str">
        <f t="shared" si="0"/>
        <v/>
      </c>
      <c r="L62" s="110" t="str">
        <f>IF($E62="","",IF($F62="ชาย",IF(K62&lt;=VLOOKUP(H62,เกณฑ์ดัชนีมวลกาย!$A$5:$U$19,3,FALSE),"ผอมมาก",IF(K62&lt;=VLOOKUP(H62,เกณฑ์ดัชนีมวลกาย!$A$5:$U$19,5,FALSE),"ผอม",IF(K62&lt;=VLOOKUP(H62,เกณฑ์ดัชนีมวลกาย!$A$5:$U$19,7,FALSE),"สมส่วน",IF(K62&lt;=VLOOKUP(H62,เกณฑ์ดัชนีมวลกาย!$A$5:$U$19,9,FALSE),"ท้วม","อ้วน")))),IF(K62&lt;=VLOOKUP(H62,เกณฑ์ดัชนีมวลกาย!$A$5:$U$19,13,FALSE),"ผอมมาก",IF(K62&lt;=VLOOKUP(H62,เกณฑ์ดัชนีมวลกาย!$A$5:$U$19,15,FALSE),"ผอม",IF(K62&lt;=VLOOKUP(H62,เกณฑ์ดัชนีมวลกาย!$A$5:$U$19,17,FALSE),"สมส่วน",IF(K62&lt;=VLOOKUP(H62,เกณฑ์ดัชนีมวลกาย!$A$5:$U$19,19,FALSE),"ท้วม","อ้วน"))))))</f>
        <v/>
      </c>
      <c r="M62" s="110" t="str">
        <f>IF($E62="","",IF($F62="ชาย",IF(J62&lt;=VLOOKUP(H62,เกณฑ์ความสูง!$A$5:$U$19,3,FALSE),"เตี้ย",IF(J62&lt;=VLOOKUP(H62,เกณฑ์ความสูง!$A$5:$U$19,5,FALSE),"ค่อนข้างเตี้ย",IF(J62&lt;=VLOOKUP(H62,เกณฑ์ความสูง!$A$5:$U$19,7,FALSE),"ส่วนสูงตามเกณฑ์",IF(J62&lt;=VLOOKUP(H62,เกณฑ์ความสูง!$A$5:$U$19,9,FALSE),"ค่อนข้างสูง","สูง")))),IF(J62&lt;=VLOOKUP(H62,เกณฑ์ความสูง!$A$5:$U$19,13,FALSE),"เตี้ย",IF(J62&lt;=VLOOKUP(H62,เกณฑ์ความสูง!$A$5:$U$19,15,FALSE),"ค่อนข้างเตี้ย",IF(J62&lt;=VLOOKUP(H62,เกณฑ์ความสูง!$A$5:$U$19,17,FALSE),"ส่วนสูงตามเกณฑ์",IF(J62&lt;=VLOOKUP(H62,เกณฑ์ความสูง!$A$5:$U$19,19,FALSE),"ค่อนข้างสูง","สูง"))))))</f>
        <v/>
      </c>
      <c r="N62" s="83"/>
      <c r="O62" s="110" t="str">
        <f>IF($E62="","",IF(N62="","",DATEDIF(ข้อมูลนักเรียน!$N60,N62,"Y")))</f>
        <v/>
      </c>
      <c r="P62" s="111"/>
      <c r="Q62" s="111"/>
      <c r="R62" s="152" t="str">
        <f t="shared" si="1"/>
        <v/>
      </c>
      <c r="S62" s="110" t="str">
        <f>IF($E62="","",IF($F62="ชาย",IF(R62&lt;=VLOOKUP(O62,เกณฑ์ดัชนีมวลกาย!$A$5:$U$19,3,FALSE),"ผอมมาก",IF(R62&lt;=VLOOKUP(O62,เกณฑ์ดัชนีมวลกาย!$A$5:$U$19,5,FALSE),"ผอม",IF(R62&lt;=VLOOKUP(O62,เกณฑ์ดัชนีมวลกาย!$A$5:$U$19,7,FALSE),"สมส่วน",IF(R62&lt;=VLOOKUP(O62,เกณฑ์ดัชนีมวลกาย!$A$5:$U$19,9,FALSE),"ท้วม","อ้วน")))),IF(R62&lt;=VLOOKUP(O62,เกณฑ์ดัชนีมวลกาย!$A$5:$U$19,13,FALSE),"ผอมมาก",IF(R62&lt;=VLOOKUP(O62,เกณฑ์ดัชนีมวลกาย!$A$5:$U$19,15,FALSE),"ผอม",IF(R62&lt;=VLOOKUP(O62,เกณฑ์ดัชนีมวลกาย!$A$5:$U$19,17,FALSE),"สมส่วน",IF(R62&lt;=VLOOKUP(O62,เกณฑ์ดัชนีมวลกาย!$A$5:$U$19,19,FALSE),"ท้วม","อ้วน"))))))</f>
        <v/>
      </c>
      <c r="T62" s="110" t="str">
        <f>IF($E62="","",IF($F62="ชาย",IF(Q62&lt;=VLOOKUP(O62,เกณฑ์ความสูง!$A$5:$U$19,3,FALSE),"เตี้ย",IF(Q62&lt;=VLOOKUP(O62,เกณฑ์ความสูง!$A$5:$U$19,5,FALSE),"ค่อนข้างเตี้ย",IF(Q62&lt;=VLOOKUP(O62,เกณฑ์ความสูง!$A$5:$U$19,7,FALSE),"ส่วนสูงตามเกณฑ์",IF(Q62&lt;=VLOOKUP(O62,เกณฑ์ความสูง!$A$5:$U$19,9,FALSE),"ค่อนข้างสูง","สูง")))),IF(Q62&lt;=VLOOKUP(O62,เกณฑ์ความสูง!$A$5:$U$19,13,FALSE),"เตี้ย",IF(Q62&lt;=VLOOKUP(O62,เกณฑ์ความสูง!$A$5:$U$19,15,FALSE),"ค่อนข้างเตี้ย",IF(Q62&lt;=VLOOKUP(O62,เกณฑ์ความสูง!$A$5:$U$19,17,FALSE),"ส่วนสูงตามเกณฑ์",IF(Q62&lt;=VLOOKUP(O62,เกณฑ์ความสูง!$A$5:$U$19,19,FALSE),"ค่อนข้างสูง","สูง"))))))</f>
        <v/>
      </c>
      <c r="U62" s="83"/>
      <c r="V62" s="110" t="str">
        <f>IF($E62="","",IF(U62="","",DATEDIF(ข้อมูลนักเรียน!$N60,U62,"Y")))</f>
        <v/>
      </c>
      <c r="W62" s="111"/>
      <c r="X62" s="111"/>
      <c r="Y62" s="152" t="str">
        <f t="shared" si="2"/>
        <v/>
      </c>
      <c r="Z62" s="110" t="str">
        <f>IF($E62="","",IF($F62="ชาย",IF(Y62&lt;=VLOOKUP(V62,เกณฑ์ดัชนีมวลกาย!$A$5:$U$19,3,FALSE),"ผอมมาก",IF(Y62&lt;=VLOOKUP(V62,เกณฑ์ดัชนีมวลกาย!$A$5:$U$19,5,FALSE),"ผอม",IF(Y62&lt;=VLOOKUP(V62,เกณฑ์ดัชนีมวลกาย!$A$5:$U$19,7,FALSE),"สมส่วน",IF(Y62&lt;=VLOOKUP(V62,เกณฑ์ดัชนีมวลกาย!$A$5:$U$19,9,FALSE),"ท้วม","อ้วน")))),IF(Y62&lt;=VLOOKUP(V62,เกณฑ์ดัชนีมวลกาย!$A$5:$U$19,13,FALSE),"ผอมมาก",IF(Y62&lt;=VLOOKUP(V62,เกณฑ์ดัชนีมวลกาย!$A$5:$U$19,15,FALSE),"ผอม",IF(Y62&lt;=VLOOKUP(V62,เกณฑ์ดัชนีมวลกาย!$A$5:$U$19,17,FALSE),"สมส่วน",IF(Y62&lt;=VLOOKUP(V62,เกณฑ์ดัชนีมวลกาย!$A$5:$U$19,19,FALSE),"ท้วม","อ้วน"))))))</f>
        <v/>
      </c>
      <c r="AA62" s="110" t="str">
        <f>IF($E62="","",IF($F62="ชาย",IF(X62&lt;=VLOOKUP(V62,เกณฑ์ความสูง!$A$5:$U$19,3,FALSE),"เตี้ย",IF(X62&lt;=VLOOKUP(V62,เกณฑ์ความสูง!$A$5:$U$19,5,FALSE),"ค่อนข้างเตี้ย",IF(X62&lt;=VLOOKUP(V62,เกณฑ์ความสูง!$A$5:$U$19,7,FALSE),"ส่วนสูงตามเกณฑ์",IF(X62&lt;=VLOOKUP(V62,เกณฑ์ความสูง!$A$5:$U$19,9,FALSE),"ค่อนข้างสูง","สูง")))),IF(X62&lt;=VLOOKUP(V62,เกณฑ์ความสูง!$A$5:$U$19,13,FALSE),"เตี้ย",IF(X62&lt;=VLOOKUP(V62,เกณฑ์ความสูง!$A$5:$U$19,15,FALSE),"ค่อนข้างเตี้ย",IF(X62&lt;=VLOOKUP(V62,เกณฑ์ความสูง!$A$5:$U$19,17,FALSE),"ส่วนสูงตามเกณฑ์",IF(X62&lt;=VLOOKUP(V62,เกณฑ์ความสูง!$A$5:$U$19,19,FALSE),"ค่อนข้างสูง","สูง"))))))</f>
        <v/>
      </c>
      <c r="AB62" s="83"/>
      <c r="AC62" s="110" t="str">
        <f>IF($E62="","",IF(AB62="","",DATEDIF(ข้อมูลนักเรียน!$N60,AB62,"Y")))</f>
        <v/>
      </c>
      <c r="AD62" s="111"/>
      <c r="AE62" s="111"/>
      <c r="AF62" s="152" t="str">
        <f t="shared" si="3"/>
        <v/>
      </c>
      <c r="AG62" s="110" t="str">
        <f>IF($E62="","",IF($F62="ชาย",IF(AF62&lt;=VLOOKUP(AC62,เกณฑ์ดัชนีมวลกาย!$A$5:$U$19,3,FALSE),"ผอมมาก",IF(AF62&lt;=VLOOKUP(AC62,เกณฑ์ดัชนีมวลกาย!$A$5:$U$19,5,FALSE),"ผอม",IF(AF62&lt;=VLOOKUP(AC62,เกณฑ์ดัชนีมวลกาย!$A$5:$U$19,7,FALSE),"สมส่วน",IF(AF62&lt;=VLOOKUP(AC62,เกณฑ์ดัชนีมวลกาย!$A$5:$U$19,9,FALSE),"ท้วม","อ้วน")))),IF(AF62&lt;=VLOOKUP(AC62,เกณฑ์ดัชนีมวลกาย!$A$5:$U$19,13,FALSE),"ผอมมาก",IF(AF62&lt;=VLOOKUP(AC62,เกณฑ์ดัชนีมวลกาย!$A$5:$U$19,15,FALSE),"ผอม",IF(AF62&lt;=VLOOKUP(AC62,เกณฑ์ดัชนีมวลกาย!$A$5:$U$19,17,FALSE),"สมส่วน",IF(AF62&lt;=VLOOKUP(AC62,เกณฑ์ดัชนีมวลกาย!$A$5:$U$19,19,FALSE),"ท้วม","อ้วน"))))))</f>
        <v/>
      </c>
      <c r="AH62" s="110" t="str">
        <f>IF($E62="","",IF($F62="ชาย",IF(AE62&lt;=VLOOKUP(AC62,เกณฑ์ความสูง!$A$5:$U$19,3,FALSE),"เตี้ย",IF(AE62&lt;=VLOOKUP(AC62,เกณฑ์ความสูง!$A$5:$U$19,5,FALSE),"ค่อนข้างเตี้ย",IF(AE62&lt;=VLOOKUP(AC62,เกณฑ์ความสูง!$A$5:$U$19,7,FALSE),"ส่วนสูงตามเกณฑ์",IF(AE62&lt;=VLOOKUP(AC62,เกณฑ์ความสูง!$A$5:$U$19,9,FALSE),"ค่อนข้างสูง","สูง")))),IF(AE62&lt;=VLOOKUP(AC62,เกณฑ์ความสูง!$A$5:$U$19,13,FALSE),"เตี้ย",IF(AE62&lt;=VLOOKUP(AC62,เกณฑ์ความสูง!$A$5:$U$19,15,FALSE),"ค่อนข้างเตี้ย",IF(AE62&lt;=VLOOKUP(AC62,เกณฑ์ความสูง!$A$5:$U$19,17,FALSE),"ส่วนสูงตามเกณฑ์",IF(AE62&lt;=VLOOKUP(AC62,เกณฑ์ความสูง!$A$5:$U$19,19,FALSE),"ค่อนข้างสูง","สูง"))))))</f>
        <v/>
      </c>
    </row>
    <row r="63" spans="1:34" ht="19.8">
      <c r="A63" s="36"/>
      <c r="B63" s="36"/>
      <c r="C63" s="36"/>
      <c r="D63" s="107" t="str">
        <f>ข้อมูลนักเรียน!D61</f>
        <v/>
      </c>
      <c r="E63" s="108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F63" s="109" t="str">
        <f>IF(ข้อมูลนักเรียน!J61="","",ข้อมูลนักเรียน!J61)</f>
        <v/>
      </c>
      <c r="G63" s="83"/>
      <c r="H63" s="110" t="str">
        <f>IF($E63="","",IF(G63="","",DATEDIF(ข้อมูลนักเรียน!$N61,G63,"Y")))</f>
        <v/>
      </c>
      <c r="I63" s="111"/>
      <c r="J63" s="111"/>
      <c r="K63" s="152" t="str">
        <f t="shared" si="0"/>
        <v/>
      </c>
      <c r="L63" s="110" t="str">
        <f>IF($E63="","",IF($F63="ชาย",IF(K63&lt;=VLOOKUP(H63,เกณฑ์ดัชนีมวลกาย!$A$5:$U$19,3,FALSE),"ผอมมาก",IF(K63&lt;=VLOOKUP(H63,เกณฑ์ดัชนีมวลกาย!$A$5:$U$19,5,FALSE),"ผอม",IF(K63&lt;=VLOOKUP(H63,เกณฑ์ดัชนีมวลกาย!$A$5:$U$19,7,FALSE),"สมส่วน",IF(K63&lt;=VLOOKUP(H63,เกณฑ์ดัชนีมวลกาย!$A$5:$U$19,9,FALSE),"ท้วม","อ้วน")))),IF(K63&lt;=VLOOKUP(H63,เกณฑ์ดัชนีมวลกาย!$A$5:$U$19,13,FALSE),"ผอมมาก",IF(K63&lt;=VLOOKUP(H63,เกณฑ์ดัชนีมวลกาย!$A$5:$U$19,15,FALSE),"ผอม",IF(K63&lt;=VLOOKUP(H63,เกณฑ์ดัชนีมวลกาย!$A$5:$U$19,17,FALSE),"สมส่วน",IF(K63&lt;=VLOOKUP(H63,เกณฑ์ดัชนีมวลกาย!$A$5:$U$19,19,FALSE),"ท้วม","อ้วน"))))))</f>
        <v/>
      </c>
      <c r="M63" s="110" t="str">
        <f>IF($E63="","",IF($F63="ชาย",IF(J63&lt;=VLOOKUP(H63,เกณฑ์ความสูง!$A$5:$U$19,3,FALSE),"เตี้ย",IF(J63&lt;=VLOOKUP(H63,เกณฑ์ความสูง!$A$5:$U$19,5,FALSE),"ค่อนข้างเตี้ย",IF(J63&lt;=VLOOKUP(H63,เกณฑ์ความสูง!$A$5:$U$19,7,FALSE),"ส่วนสูงตามเกณฑ์",IF(J63&lt;=VLOOKUP(H63,เกณฑ์ความสูง!$A$5:$U$19,9,FALSE),"ค่อนข้างสูง","สูง")))),IF(J63&lt;=VLOOKUP(H63,เกณฑ์ความสูง!$A$5:$U$19,13,FALSE),"เตี้ย",IF(J63&lt;=VLOOKUP(H63,เกณฑ์ความสูง!$A$5:$U$19,15,FALSE),"ค่อนข้างเตี้ย",IF(J63&lt;=VLOOKUP(H63,เกณฑ์ความสูง!$A$5:$U$19,17,FALSE),"ส่วนสูงตามเกณฑ์",IF(J63&lt;=VLOOKUP(H63,เกณฑ์ความสูง!$A$5:$U$19,19,FALSE),"ค่อนข้างสูง","สูง"))))))</f>
        <v/>
      </c>
      <c r="N63" s="83"/>
      <c r="O63" s="110" t="str">
        <f>IF($E63="","",IF(N63="","",DATEDIF(ข้อมูลนักเรียน!$N61,N63,"Y")))</f>
        <v/>
      </c>
      <c r="P63" s="111"/>
      <c r="Q63" s="111"/>
      <c r="R63" s="152" t="str">
        <f t="shared" si="1"/>
        <v/>
      </c>
      <c r="S63" s="110" t="str">
        <f>IF($E63="","",IF($F63="ชาย",IF(R63&lt;=VLOOKUP(O63,เกณฑ์ดัชนีมวลกาย!$A$5:$U$19,3,FALSE),"ผอมมาก",IF(R63&lt;=VLOOKUP(O63,เกณฑ์ดัชนีมวลกาย!$A$5:$U$19,5,FALSE),"ผอม",IF(R63&lt;=VLOOKUP(O63,เกณฑ์ดัชนีมวลกาย!$A$5:$U$19,7,FALSE),"สมส่วน",IF(R63&lt;=VLOOKUP(O63,เกณฑ์ดัชนีมวลกาย!$A$5:$U$19,9,FALSE),"ท้วม","อ้วน")))),IF(R63&lt;=VLOOKUP(O63,เกณฑ์ดัชนีมวลกาย!$A$5:$U$19,13,FALSE),"ผอมมาก",IF(R63&lt;=VLOOKUP(O63,เกณฑ์ดัชนีมวลกาย!$A$5:$U$19,15,FALSE),"ผอม",IF(R63&lt;=VLOOKUP(O63,เกณฑ์ดัชนีมวลกาย!$A$5:$U$19,17,FALSE),"สมส่วน",IF(R63&lt;=VLOOKUP(O63,เกณฑ์ดัชนีมวลกาย!$A$5:$U$19,19,FALSE),"ท้วม","อ้วน"))))))</f>
        <v/>
      </c>
      <c r="T63" s="110" t="str">
        <f>IF($E63="","",IF($F63="ชาย",IF(Q63&lt;=VLOOKUP(O63,เกณฑ์ความสูง!$A$5:$U$19,3,FALSE),"เตี้ย",IF(Q63&lt;=VLOOKUP(O63,เกณฑ์ความสูง!$A$5:$U$19,5,FALSE),"ค่อนข้างเตี้ย",IF(Q63&lt;=VLOOKUP(O63,เกณฑ์ความสูง!$A$5:$U$19,7,FALSE),"ส่วนสูงตามเกณฑ์",IF(Q63&lt;=VLOOKUP(O63,เกณฑ์ความสูง!$A$5:$U$19,9,FALSE),"ค่อนข้างสูง","สูง")))),IF(Q63&lt;=VLOOKUP(O63,เกณฑ์ความสูง!$A$5:$U$19,13,FALSE),"เตี้ย",IF(Q63&lt;=VLOOKUP(O63,เกณฑ์ความสูง!$A$5:$U$19,15,FALSE),"ค่อนข้างเตี้ย",IF(Q63&lt;=VLOOKUP(O63,เกณฑ์ความสูง!$A$5:$U$19,17,FALSE),"ส่วนสูงตามเกณฑ์",IF(Q63&lt;=VLOOKUP(O63,เกณฑ์ความสูง!$A$5:$U$19,19,FALSE),"ค่อนข้างสูง","สูง"))))))</f>
        <v/>
      </c>
      <c r="U63" s="83"/>
      <c r="V63" s="110" t="str">
        <f>IF($E63="","",IF(U63="","",DATEDIF(ข้อมูลนักเรียน!$N61,U63,"Y")))</f>
        <v/>
      </c>
      <c r="W63" s="111"/>
      <c r="X63" s="111"/>
      <c r="Y63" s="152" t="str">
        <f t="shared" si="2"/>
        <v/>
      </c>
      <c r="Z63" s="110" t="str">
        <f>IF($E63="","",IF($F63="ชาย",IF(Y63&lt;=VLOOKUP(V63,เกณฑ์ดัชนีมวลกาย!$A$5:$U$19,3,FALSE),"ผอมมาก",IF(Y63&lt;=VLOOKUP(V63,เกณฑ์ดัชนีมวลกาย!$A$5:$U$19,5,FALSE),"ผอม",IF(Y63&lt;=VLOOKUP(V63,เกณฑ์ดัชนีมวลกาย!$A$5:$U$19,7,FALSE),"สมส่วน",IF(Y63&lt;=VLOOKUP(V63,เกณฑ์ดัชนีมวลกาย!$A$5:$U$19,9,FALSE),"ท้วม","อ้วน")))),IF(Y63&lt;=VLOOKUP(V63,เกณฑ์ดัชนีมวลกาย!$A$5:$U$19,13,FALSE),"ผอมมาก",IF(Y63&lt;=VLOOKUP(V63,เกณฑ์ดัชนีมวลกาย!$A$5:$U$19,15,FALSE),"ผอม",IF(Y63&lt;=VLOOKUP(V63,เกณฑ์ดัชนีมวลกาย!$A$5:$U$19,17,FALSE),"สมส่วน",IF(Y63&lt;=VLOOKUP(V63,เกณฑ์ดัชนีมวลกาย!$A$5:$U$19,19,FALSE),"ท้วม","อ้วน"))))))</f>
        <v/>
      </c>
      <c r="AA63" s="110" t="str">
        <f>IF($E63="","",IF($F63="ชาย",IF(X63&lt;=VLOOKUP(V63,เกณฑ์ความสูง!$A$5:$U$19,3,FALSE),"เตี้ย",IF(X63&lt;=VLOOKUP(V63,เกณฑ์ความสูง!$A$5:$U$19,5,FALSE),"ค่อนข้างเตี้ย",IF(X63&lt;=VLOOKUP(V63,เกณฑ์ความสูง!$A$5:$U$19,7,FALSE),"ส่วนสูงตามเกณฑ์",IF(X63&lt;=VLOOKUP(V63,เกณฑ์ความสูง!$A$5:$U$19,9,FALSE),"ค่อนข้างสูง","สูง")))),IF(X63&lt;=VLOOKUP(V63,เกณฑ์ความสูง!$A$5:$U$19,13,FALSE),"เตี้ย",IF(X63&lt;=VLOOKUP(V63,เกณฑ์ความสูง!$A$5:$U$19,15,FALSE),"ค่อนข้างเตี้ย",IF(X63&lt;=VLOOKUP(V63,เกณฑ์ความสูง!$A$5:$U$19,17,FALSE),"ส่วนสูงตามเกณฑ์",IF(X63&lt;=VLOOKUP(V63,เกณฑ์ความสูง!$A$5:$U$19,19,FALSE),"ค่อนข้างสูง","สูง"))))))</f>
        <v/>
      </c>
      <c r="AB63" s="83"/>
      <c r="AC63" s="110" t="str">
        <f>IF($E63="","",IF(AB63="","",DATEDIF(ข้อมูลนักเรียน!$N61,AB63,"Y")))</f>
        <v/>
      </c>
      <c r="AD63" s="111"/>
      <c r="AE63" s="111"/>
      <c r="AF63" s="152" t="str">
        <f t="shared" si="3"/>
        <v/>
      </c>
      <c r="AG63" s="110" t="str">
        <f>IF($E63="","",IF($F63="ชาย",IF(AF63&lt;=VLOOKUP(AC63,เกณฑ์ดัชนีมวลกาย!$A$5:$U$19,3,FALSE),"ผอมมาก",IF(AF63&lt;=VLOOKUP(AC63,เกณฑ์ดัชนีมวลกาย!$A$5:$U$19,5,FALSE),"ผอม",IF(AF63&lt;=VLOOKUP(AC63,เกณฑ์ดัชนีมวลกาย!$A$5:$U$19,7,FALSE),"สมส่วน",IF(AF63&lt;=VLOOKUP(AC63,เกณฑ์ดัชนีมวลกาย!$A$5:$U$19,9,FALSE),"ท้วม","อ้วน")))),IF(AF63&lt;=VLOOKUP(AC63,เกณฑ์ดัชนีมวลกาย!$A$5:$U$19,13,FALSE),"ผอมมาก",IF(AF63&lt;=VLOOKUP(AC63,เกณฑ์ดัชนีมวลกาย!$A$5:$U$19,15,FALSE),"ผอม",IF(AF63&lt;=VLOOKUP(AC63,เกณฑ์ดัชนีมวลกาย!$A$5:$U$19,17,FALSE),"สมส่วน",IF(AF63&lt;=VLOOKUP(AC63,เกณฑ์ดัชนีมวลกาย!$A$5:$U$19,19,FALSE),"ท้วม","อ้วน"))))))</f>
        <v/>
      </c>
      <c r="AH63" s="110" t="str">
        <f>IF($E63="","",IF($F63="ชาย",IF(AE63&lt;=VLOOKUP(AC63,เกณฑ์ความสูง!$A$5:$U$19,3,FALSE),"เตี้ย",IF(AE63&lt;=VLOOKUP(AC63,เกณฑ์ความสูง!$A$5:$U$19,5,FALSE),"ค่อนข้างเตี้ย",IF(AE63&lt;=VLOOKUP(AC63,เกณฑ์ความสูง!$A$5:$U$19,7,FALSE),"ส่วนสูงตามเกณฑ์",IF(AE63&lt;=VLOOKUP(AC63,เกณฑ์ความสูง!$A$5:$U$19,9,FALSE),"ค่อนข้างสูง","สูง")))),IF(AE63&lt;=VLOOKUP(AC63,เกณฑ์ความสูง!$A$5:$U$19,13,FALSE),"เตี้ย",IF(AE63&lt;=VLOOKUP(AC63,เกณฑ์ความสูง!$A$5:$U$19,15,FALSE),"ค่อนข้างเตี้ย",IF(AE63&lt;=VLOOKUP(AC63,เกณฑ์ความสูง!$A$5:$U$19,17,FALSE),"ส่วนสูงตามเกณฑ์",IF(AE63&lt;=VLOOKUP(AC63,เกณฑ์ความสูง!$A$5:$U$19,19,FALSE),"ค่อนข้างสูง","สูง"))))))</f>
        <v/>
      </c>
    </row>
    <row r="64" spans="1:34" ht="19.8">
      <c r="A64" s="36"/>
      <c r="B64" s="36"/>
      <c r="C64" s="36"/>
      <c r="D64" s="107" t="str">
        <f>ข้อมูลนักเรียน!D62</f>
        <v/>
      </c>
      <c r="E64" s="108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F64" s="109" t="str">
        <f>IF(ข้อมูลนักเรียน!J62="","",ข้อมูลนักเรียน!J62)</f>
        <v/>
      </c>
      <c r="G64" s="83"/>
      <c r="H64" s="110" t="str">
        <f>IF($E64="","",IF(G64="","",DATEDIF(ข้อมูลนักเรียน!$N62,G64,"Y")))</f>
        <v/>
      </c>
      <c r="I64" s="111"/>
      <c r="J64" s="111"/>
      <c r="K64" s="152" t="str">
        <f t="shared" si="0"/>
        <v/>
      </c>
      <c r="L64" s="110" t="str">
        <f>IF($E64="","",IF($F64="ชาย",IF(K64&lt;=VLOOKUP(H64,เกณฑ์ดัชนีมวลกาย!$A$5:$U$19,3,FALSE),"ผอมมาก",IF(K64&lt;=VLOOKUP(H64,เกณฑ์ดัชนีมวลกาย!$A$5:$U$19,5,FALSE),"ผอม",IF(K64&lt;=VLOOKUP(H64,เกณฑ์ดัชนีมวลกาย!$A$5:$U$19,7,FALSE),"สมส่วน",IF(K64&lt;=VLOOKUP(H64,เกณฑ์ดัชนีมวลกาย!$A$5:$U$19,9,FALSE),"ท้วม","อ้วน")))),IF(K64&lt;=VLOOKUP(H64,เกณฑ์ดัชนีมวลกาย!$A$5:$U$19,13,FALSE),"ผอมมาก",IF(K64&lt;=VLOOKUP(H64,เกณฑ์ดัชนีมวลกาย!$A$5:$U$19,15,FALSE),"ผอม",IF(K64&lt;=VLOOKUP(H64,เกณฑ์ดัชนีมวลกาย!$A$5:$U$19,17,FALSE),"สมส่วน",IF(K64&lt;=VLOOKUP(H64,เกณฑ์ดัชนีมวลกาย!$A$5:$U$19,19,FALSE),"ท้วม","อ้วน"))))))</f>
        <v/>
      </c>
      <c r="M64" s="110" t="str">
        <f>IF($E64="","",IF($F64="ชาย",IF(J64&lt;=VLOOKUP(H64,เกณฑ์ความสูง!$A$5:$U$19,3,FALSE),"เตี้ย",IF(J64&lt;=VLOOKUP(H64,เกณฑ์ความสูง!$A$5:$U$19,5,FALSE),"ค่อนข้างเตี้ย",IF(J64&lt;=VLOOKUP(H64,เกณฑ์ความสูง!$A$5:$U$19,7,FALSE),"ส่วนสูงตามเกณฑ์",IF(J64&lt;=VLOOKUP(H64,เกณฑ์ความสูง!$A$5:$U$19,9,FALSE),"ค่อนข้างสูง","สูง")))),IF(J64&lt;=VLOOKUP(H64,เกณฑ์ความสูง!$A$5:$U$19,13,FALSE),"เตี้ย",IF(J64&lt;=VLOOKUP(H64,เกณฑ์ความสูง!$A$5:$U$19,15,FALSE),"ค่อนข้างเตี้ย",IF(J64&lt;=VLOOKUP(H64,เกณฑ์ความสูง!$A$5:$U$19,17,FALSE),"ส่วนสูงตามเกณฑ์",IF(J64&lt;=VLOOKUP(H64,เกณฑ์ความสูง!$A$5:$U$19,19,FALSE),"ค่อนข้างสูง","สูง"))))))</f>
        <v/>
      </c>
      <c r="N64" s="83"/>
      <c r="O64" s="110" t="str">
        <f>IF($E64="","",IF(N64="","",DATEDIF(ข้อมูลนักเรียน!$N62,N64,"Y")))</f>
        <v/>
      </c>
      <c r="P64" s="111"/>
      <c r="Q64" s="111"/>
      <c r="R64" s="152" t="str">
        <f t="shared" si="1"/>
        <v/>
      </c>
      <c r="S64" s="110" t="str">
        <f>IF($E64="","",IF($F64="ชาย",IF(R64&lt;=VLOOKUP(O64,เกณฑ์ดัชนีมวลกาย!$A$5:$U$19,3,FALSE),"ผอมมาก",IF(R64&lt;=VLOOKUP(O64,เกณฑ์ดัชนีมวลกาย!$A$5:$U$19,5,FALSE),"ผอม",IF(R64&lt;=VLOOKUP(O64,เกณฑ์ดัชนีมวลกาย!$A$5:$U$19,7,FALSE),"สมส่วน",IF(R64&lt;=VLOOKUP(O64,เกณฑ์ดัชนีมวลกาย!$A$5:$U$19,9,FALSE),"ท้วม","อ้วน")))),IF(R64&lt;=VLOOKUP(O64,เกณฑ์ดัชนีมวลกาย!$A$5:$U$19,13,FALSE),"ผอมมาก",IF(R64&lt;=VLOOKUP(O64,เกณฑ์ดัชนีมวลกาย!$A$5:$U$19,15,FALSE),"ผอม",IF(R64&lt;=VLOOKUP(O64,เกณฑ์ดัชนีมวลกาย!$A$5:$U$19,17,FALSE),"สมส่วน",IF(R64&lt;=VLOOKUP(O64,เกณฑ์ดัชนีมวลกาย!$A$5:$U$19,19,FALSE),"ท้วม","อ้วน"))))))</f>
        <v/>
      </c>
      <c r="T64" s="110" t="str">
        <f>IF($E64="","",IF($F64="ชาย",IF(Q64&lt;=VLOOKUP(O64,เกณฑ์ความสูง!$A$5:$U$19,3,FALSE),"เตี้ย",IF(Q64&lt;=VLOOKUP(O64,เกณฑ์ความสูง!$A$5:$U$19,5,FALSE),"ค่อนข้างเตี้ย",IF(Q64&lt;=VLOOKUP(O64,เกณฑ์ความสูง!$A$5:$U$19,7,FALSE),"ส่วนสูงตามเกณฑ์",IF(Q64&lt;=VLOOKUP(O64,เกณฑ์ความสูง!$A$5:$U$19,9,FALSE),"ค่อนข้างสูง","สูง")))),IF(Q64&lt;=VLOOKUP(O64,เกณฑ์ความสูง!$A$5:$U$19,13,FALSE),"เตี้ย",IF(Q64&lt;=VLOOKUP(O64,เกณฑ์ความสูง!$A$5:$U$19,15,FALSE),"ค่อนข้างเตี้ย",IF(Q64&lt;=VLOOKUP(O64,เกณฑ์ความสูง!$A$5:$U$19,17,FALSE),"ส่วนสูงตามเกณฑ์",IF(Q64&lt;=VLOOKUP(O64,เกณฑ์ความสูง!$A$5:$U$19,19,FALSE),"ค่อนข้างสูง","สูง"))))))</f>
        <v/>
      </c>
      <c r="U64" s="83"/>
      <c r="V64" s="110" t="str">
        <f>IF($E64="","",IF(U64="","",DATEDIF(ข้อมูลนักเรียน!$N62,U64,"Y")))</f>
        <v/>
      </c>
      <c r="W64" s="111"/>
      <c r="X64" s="111"/>
      <c r="Y64" s="152" t="str">
        <f t="shared" si="2"/>
        <v/>
      </c>
      <c r="Z64" s="110" t="str">
        <f>IF($E64="","",IF($F64="ชาย",IF(Y64&lt;=VLOOKUP(V64,เกณฑ์ดัชนีมวลกาย!$A$5:$U$19,3,FALSE),"ผอมมาก",IF(Y64&lt;=VLOOKUP(V64,เกณฑ์ดัชนีมวลกาย!$A$5:$U$19,5,FALSE),"ผอม",IF(Y64&lt;=VLOOKUP(V64,เกณฑ์ดัชนีมวลกาย!$A$5:$U$19,7,FALSE),"สมส่วน",IF(Y64&lt;=VLOOKUP(V64,เกณฑ์ดัชนีมวลกาย!$A$5:$U$19,9,FALSE),"ท้วม","อ้วน")))),IF(Y64&lt;=VLOOKUP(V64,เกณฑ์ดัชนีมวลกาย!$A$5:$U$19,13,FALSE),"ผอมมาก",IF(Y64&lt;=VLOOKUP(V64,เกณฑ์ดัชนีมวลกาย!$A$5:$U$19,15,FALSE),"ผอม",IF(Y64&lt;=VLOOKUP(V64,เกณฑ์ดัชนีมวลกาย!$A$5:$U$19,17,FALSE),"สมส่วน",IF(Y64&lt;=VLOOKUP(V64,เกณฑ์ดัชนีมวลกาย!$A$5:$U$19,19,FALSE),"ท้วม","อ้วน"))))))</f>
        <v/>
      </c>
      <c r="AA64" s="110" t="str">
        <f>IF($E64="","",IF($F64="ชาย",IF(X64&lt;=VLOOKUP(V64,เกณฑ์ความสูง!$A$5:$U$19,3,FALSE),"เตี้ย",IF(X64&lt;=VLOOKUP(V64,เกณฑ์ความสูง!$A$5:$U$19,5,FALSE),"ค่อนข้างเตี้ย",IF(X64&lt;=VLOOKUP(V64,เกณฑ์ความสูง!$A$5:$U$19,7,FALSE),"ส่วนสูงตามเกณฑ์",IF(X64&lt;=VLOOKUP(V64,เกณฑ์ความสูง!$A$5:$U$19,9,FALSE),"ค่อนข้างสูง","สูง")))),IF(X64&lt;=VLOOKUP(V64,เกณฑ์ความสูง!$A$5:$U$19,13,FALSE),"เตี้ย",IF(X64&lt;=VLOOKUP(V64,เกณฑ์ความสูง!$A$5:$U$19,15,FALSE),"ค่อนข้างเตี้ย",IF(X64&lt;=VLOOKUP(V64,เกณฑ์ความสูง!$A$5:$U$19,17,FALSE),"ส่วนสูงตามเกณฑ์",IF(X64&lt;=VLOOKUP(V64,เกณฑ์ความสูง!$A$5:$U$19,19,FALSE),"ค่อนข้างสูง","สูง"))))))</f>
        <v/>
      </c>
      <c r="AB64" s="83"/>
      <c r="AC64" s="110" t="str">
        <f>IF($E64="","",IF(AB64="","",DATEDIF(ข้อมูลนักเรียน!$N62,AB64,"Y")))</f>
        <v/>
      </c>
      <c r="AD64" s="111"/>
      <c r="AE64" s="111"/>
      <c r="AF64" s="152" t="str">
        <f t="shared" si="3"/>
        <v/>
      </c>
      <c r="AG64" s="110" t="str">
        <f>IF($E64="","",IF($F64="ชาย",IF(AF64&lt;=VLOOKUP(AC64,เกณฑ์ดัชนีมวลกาย!$A$5:$U$19,3,FALSE),"ผอมมาก",IF(AF64&lt;=VLOOKUP(AC64,เกณฑ์ดัชนีมวลกาย!$A$5:$U$19,5,FALSE),"ผอม",IF(AF64&lt;=VLOOKUP(AC64,เกณฑ์ดัชนีมวลกาย!$A$5:$U$19,7,FALSE),"สมส่วน",IF(AF64&lt;=VLOOKUP(AC64,เกณฑ์ดัชนีมวลกาย!$A$5:$U$19,9,FALSE),"ท้วม","อ้วน")))),IF(AF64&lt;=VLOOKUP(AC64,เกณฑ์ดัชนีมวลกาย!$A$5:$U$19,13,FALSE),"ผอมมาก",IF(AF64&lt;=VLOOKUP(AC64,เกณฑ์ดัชนีมวลกาย!$A$5:$U$19,15,FALSE),"ผอม",IF(AF64&lt;=VLOOKUP(AC64,เกณฑ์ดัชนีมวลกาย!$A$5:$U$19,17,FALSE),"สมส่วน",IF(AF64&lt;=VLOOKUP(AC64,เกณฑ์ดัชนีมวลกาย!$A$5:$U$19,19,FALSE),"ท้วม","อ้วน"))))))</f>
        <v/>
      </c>
      <c r="AH64" s="110" t="str">
        <f>IF($E64="","",IF($F64="ชาย",IF(AE64&lt;=VLOOKUP(AC64,เกณฑ์ความสูง!$A$5:$U$19,3,FALSE),"เตี้ย",IF(AE64&lt;=VLOOKUP(AC64,เกณฑ์ความสูง!$A$5:$U$19,5,FALSE),"ค่อนข้างเตี้ย",IF(AE64&lt;=VLOOKUP(AC64,เกณฑ์ความสูง!$A$5:$U$19,7,FALSE),"ส่วนสูงตามเกณฑ์",IF(AE64&lt;=VLOOKUP(AC64,เกณฑ์ความสูง!$A$5:$U$19,9,FALSE),"ค่อนข้างสูง","สูง")))),IF(AE64&lt;=VLOOKUP(AC64,เกณฑ์ความสูง!$A$5:$U$19,13,FALSE),"เตี้ย",IF(AE64&lt;=VLOOKUP(AC64,เกณฑ์ความสูง!$A$5:$U$19,15,FALSE),"ค่อนข้างเตี้ย",IF(AE64&lt;=VLOOKUP(AC64,เกณฑ์ความสูง!$A$5:$U$19,17,FALSE),"ส่วนสูงตามเกณฑ์",IF(AE64&lt;=VLOOKUP(AC64,เกณฑ์ความสูง!$A$5:$U$19,19,FALSE),"ค่อนข้างสูง","สูง"))))))</f>
        <v/>
      </c>
    </row>
  </sheetData>
  <sheetProtection algorithmName="SHA-512" hashValue="N//fAAzvgKcTbsPuDB5UEjG1i1I5NXt7G645W3m/J9mrla+Sf4Y/MwQE9ghr+zgKY7VXDGm8t+NYX46iSohebQ==" saltValue="Xu7NpeiD7J+MYEuH+ApPSA==" spinCount="100000" sheet="1" objects="1" scenarios="1"/>
  <protectedRanges>
    <protectedRange sqref="B1" name="ช่วง4"/>
    <protectedRange sqref="N5:N64 U5:U64 AB5:AB64 G5:G64 I5:K64 P5:R64 W5:Y64 AD5:AE64" name="ช่วง1_1"/>
  </protectedRanges>
  <mergeCells count="29">
    <mergeCell ref="AD3:AD4"/>
    <mergeCell ref="AE3:AE4"/>
    <mergeCell ref="AG3:AH3"/>
    <mergeCell ref="S3:T3"/>
    <mergeCell ref="U3:U4"/>
    <mergeCell ref="W3:W4"/>
    <mergeCell ref="X3:X4"/>
    <mergeCell ref="Z3:AA3"/>
    <mergeCell ref="AB3:AB4"/>
    <mergeCell ref="Y3:Y4"/>
    <mergeCell ref="AF3:AF4"/>
    <mergeCell ref="Q3:Q4"/>
    <mergeCell ref="D1:D4"/>
    <mergeCell ref="E1:E4"/>
    <mergeCell ref="F1:F4"/>
    <mergeCell ref="G1:T1"/>
    <mergeCell ref="G3:G4"/>
    <mergeCell ref="I3:I4"/>
    <mergeCell ref="J3:J4"/>
    <mergeCell ref="L3:M3"/>
    <mergeCell ref="N3:N4"/>
    <mergeCell ref="P3:P4"/>
    <mergeCell ref="K3:K4"/>
    <mergeCell ref="R3:R4"/>
    <mergeCell ref="U1:AH1"/>
    <mergeCell ref="G2:M2"/>
    <mergeCell ref="N2:T2"/>
    <mergeCell ref="U2:AA2"/>
    <mergeCell ref="AB2:AH2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รายการ!$K$2:$K$37</xm:f>
          </x14:formula1>
          <xm:sqref>B1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0"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E4" sqref="E4"/>
    </sheetView>
  </sheetViews>
  <sheetFormatPr defaultColWidth="9" defaultRowHeight="21"/>
  <cols>
    <col min="1" max="1" width="5.109375" style="51" customWidth="1"/>
    <col min="2" max="2" width="30.44140625" style="51" customWidth="1"/>
    <col min="3" max="3" width="5.44140625" style="51" customWidth="1"/>
    <col min="4" max="34" width="3.5546875" style="51" customWidth="1"/>
    <col min="35" max="35" width="9" style="51"/>
    <col min="36" max="39" width="5.5546875" style="51" customWidth="1"/>
    <col min="40" max="40" width="9" style="51"/>
    <col min="41" max="41" width="22.44140625" style="51" customWidth="1"/>
    <col min="42" max="43" width="9" style="51"/>
    <col min="44" max="44" width="7.5546875" style="51" customWidth="1"/>
    <col min="45" max="16384" width="9" style="51"/>
  </cols>
  <sheetData>
    <row r="1" spans="1:44" ht="23.4">
      <c r="A1" s="489" t="s">
        <v>21</v>
      </c>
      <c r="B1" s="489" t="s">
        <v>128</v>
      </c>
      <c r="C1" s="543" t="s">
        <v>130</v>
      </c>
      <c r="D1" s="544"/>
      <c r="E1" s="544"/>
      <c r="F1" s="544"/>
      <c r="G1" s="530">
        <f>ตั้งค่าเดือน!$C$2</f>
        <v>1</v>
      </c>
      <c r="H1" s="531"/>
      <c r="I1" s="527" t="s">
        <v>29</v>
      </c>
      <c r="J1" s="545"/>
      <c r="K1" s="528"/>
      <c r="L1" s="529" t="str">
        <f>ตั้งค่าเดือน!$B$2</f>
        <v>พฤษภาคม</v>
      </c>
      <c r="M1" s="530"/>
      <c r="N1" s="530"/>
      <c r="O1" s="530"/>
      <c r="P1" s="530"/>
      <c r="Q1" s="530"/>
      <c r="R1" s="531"/>
      <c r="S1" s="527" t="s">
        <v>129</v>
      </c>
      <c r="T1" s="528"/>
      <c r="U1" s="529">
        <f>ตั้งค่าเดือน!$D$2</f>
        <v>2568</v>
      </c>
      <c r="V1" s="530"/>
      <c r="W1" s="530"/>
      <c r="X1" s="531"/>
      <c r="Y1" s="532"/>
      <c r="Z1" s="533"/>
      <c r="AA1" s="533"/>
      <c r="AB1" s="533"/>
      <c r="AC1" s="533"/>
      <c r="AD1" s="533"/>
      <c r="AE1" s="533"/>
      <c r="AF1" s="533"/>
      <c r="AG1" s="533"/>
      <c r="AH1" s="534"/>
      <c r="AI1" s="535" t="s">
        <v>126</v>
      </c>
      <c r="AJ1" s="537" t="s">
        <v>73</v>
      </c>
      <c r="AK1" s="538"/>
      <c r="AL1" s="538"/>
      <c r="AM1" s="539"/>
      <c r="AN1" s="176" t="s">
        <v>139</v>
      </c>
      <c r="AO1" s="173" t="s">
        <v>137</v>
      </c>
      <c r="AP1" s="180" t="str">
        <f>_xlfn.IFNA(IF(VLOOKUP(AO1,รายการ!$K$1:$L$37,2,FALSE)="","",HYPERLINK("#" &amp; VLOOKUP(AO1,รายการ!$K$1:$L$37,2,FALSE)  &amp; "","คลิก")),"")</f>
        <v>คลิก</v>
      </c>
      <c r="AQ1" s="50"/>
      <c r="AR1" s="50"/>
    </row>
    <row r="2" spans="1:44">
      <c r="A2" s="490"/>
      <c r="B2" s="490"/>
      <c r="C2" s="9" t="s">
        <v>43</v>
      </c>
      <c r="D2" s="6">
        <v>1</v>
      </c>
      <c r="E2" s="6">
        <f>D2+1</f>
        <v>2</v>
      </c>
      <c r="F2" s="6">
        <f t="shared" ref="F2:AG2" si="0">E2+1</f>
        <v>3</v>
      </c>
      <c r="G2" s="6">
        <f t="shared" si="0"/>
        <v>4</v>
      </c>
      <c r="H2" s="6">
        <f t="shared" si="0"/>
        <v>5</v>
      </c>
      <c r="I2" s="6">
        <f t="shared" si="0"/>
        <v>6</v>
      </c>
      <c r="J2" s="6">
        <f t="shared" si="0"/>
        <v>7</v>
      </c>
      <c r="K2" s="6">
        <f t="shared" si="0"/>
        <v>8</v>
      </c>
      <c r="L2" s="6">
        <f t="shared" si="0"/>
        <v>9</v>
      </c>
      <c r="M2" s="6">
        <f t="shared" si="0"/>
        <v>10</v>
      </c>
      <c r="N2" s="6">
        <f t="shared" si="0"/>
        <v>11</v>
      </c>
      <c r="O2" s="6">
        <f t="shared" si="0"/>
        <v>12</v>
      </c>
      <c r="P2" s="6">
        <f t="shared" si="0"/>
        <v>13</v>
      </c>
      <c r="Q2" s="6">
        <f t="shared" si="0"/>
        <v>14</v>
      </c>
      <c r="R2" s="6">
        <f t="shared" si="0"/>
        <v>15</v>
      </c>
      <c r="S2" s="6">
        <f t="shared" si="0"/>
        <v>16</v>
      </c>
      <c r="T2" s="6">
        <f t="shared" si="0"/>
        <v>17</v>
      </c>
      <c r="U2" s="6">
        <f t="shared" si="0"/>
        <v>18</v>
      </c>
      <c r="V2" s="6">
        <f t="shared" si="0"/>
        <v>19</v>
      </c>
      <c r="W2" s="6">
        <f t="shared" si="0"/>
        <v>20</v>
      </c>
      <c r="X2" s="6">
        <f t="shared" si="0"/>
        <v>21</v>
      </c>
      <c r="Y2" s="6">
        <f t="shared" si="0"/>
        <v>22</v>
      </c>
      <c r="Z2" s="6">
        <f t="shared" si="0"/>
        <v>23</v>
      </c>
      <c r="AA2" s="6">
        <f t="shared" si="0"/>
        <v>24</v>
      </c>
      <c r="AB2" s="6">
        <f t="shared" si="0"/>
        <v>25</v>
      </c>
      <c r="AC2" s="6">
        <f t="shared" si="0"/>
        <v>26</v>
      </c>
      <c r="AD2" s="6">
        <f t="shared" si="0"/>
        <v>27</v>
      </c>
      <c r="AE2" s="6">
        <f t="shared" si="0"/>
        <v>28</v>
      </c>
      <c r="AF2" s="6">
        <f t="shared" si="0"/>
        <v>29</v>
      </c>
      <c r="AG2" s="6">
        <f t="shared" si="0"/>
        <v>30</v>
      </c>
      <c r="AH2" s="6">
        <f>AG2+1</f>
        <v>31</v>
      </c>
      <c r="AI2" s="536"/>
      <c r="AJ2" s="540" t="str">
        <f>L1</f>
        <v>พฤษภาคม</v>
      </c>
      <c r="AK2" s="540"/>
      <c r="AL2" s="540"/>
      <c r="AM2" s="541"/>
      <c r="AN2" s="49"/>
      <c r="AO2" s="49"/>
      <c r="AP2" s="49"/>
      <c r="AQ2" s="50"/>
      <c r="AR2" s="50"/>
    </row>
    <row r="3" spans="1:44">
      <c r="A3" s="542"/>
      <c r="B3" s="542"/>
      <c r="C3" s="9" t="s">
        <v>44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 t="s">
        <v>49</v>
      </c>
      <c r="T3" s="208"/>
      <c r="U3" s="208" t="s">
        <v>51</v>
      </c>
      <c r="V3" s="208" t="s">
        <v>52</v>
      </c>
      <c r="W3" s="208"/>
      <c r="X3" s="208"/>
      <c r="Y3" s="208" t="s">
        <v>48</v>
      </c>
      <c r="Z3" s="208" t="s">
        <v>49</v>
      </c>
      <c r="AA3" s="208" t="s">
        <v>50</v>
      </c>
      <c r="AB3" s="186" t="s">
        <v>51</v>
      </c>
      <c r="AC3" s="186" t="s">
        <v>52</v>
      </c>
      <c r="AD3" s="186"/>
      <c r="AE3" s="186"/>
      <c r="AF3" s="186" t="s">
        <v>48</v>
      </c>
      <c r="AG3" s="208" t="s">
        <v>49</v>
      </c>
      <c r="AH3" s="208" t="s">
        <v>50</v>
      </c>
      <c r="AI3" s="53">
        <f>COUNTA(D3:AH3)</f>
        <v>11</v>
      </c>
      <c r="AJ3" s="17" t="s">
        <v>72</v>
      </c>
      <c r="AK3" s="18" t="s">
        <v>69</v>
      </c>
      <c r="AL3" s="19" t="s">
        <v>70</v>
      </c>
      <c r="AM3" s="20" t="s">
        <v>71</v>
      </c>
      <c r="AN3" s="49"/>
      <c r="AO3" s="49"/>
      <c r="AP3" s="49"/>
      <c r="AQ3" s="50"/>
      <c r="AR3" s="50"/>
    </row>
    <row r="4" spans="1:44">
      <c r="A4" s="55">
        <f>ข้อมูลนักเรียน!$D3</f>
        <v>1</v>
      </c>
      <c r="B4" s="52" t="str">
        <f>IF(ข้อมูลนักเรียน!H3="","",ข้อมูลนักเรียน!G3&amp;ข้อมูลนักเรียน!H3&amp; "  " &amp; ข้อมูลนักเรียน!I3)</f>
        <v>เด็กชายณพรรณพ  อุตพันธ์</v>
      </c>
      <c r="C4" s="515"/>
      <c r="D4" s="186"/>
      <c r="E4" s="186" t="s">
        <v>65</v>
      </c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54">
        <f>IF(B4="","",COUNTIF(D4:AH4,"/"))</f>
        <v>1</v>
      </c>
      <c r="AJ4" s="24">
        <f>IF(B4="","",COUNTIF(D4:AH4,"/"))</f>
        <v>1</v>
      </c>
      <c r="AK4" s="24">
        <f>IF(B4="","",COUNTIF(D4:AH4,"ป"))</f>
        <v>0</v>
      </c>
      <c r="AL4" s="24">
        <f>IF(B4="","",COUNTIF(D4:AH4,"ล"))</f>
        <v>0</v>
      </c>
      <c r="AM4" s="24">
        <f>IF(B4="","",COUNTIF(D4:AH4,"ข"))</f>
        <v>0</v>
      </c>
      <c r="AN4" s="49"/>
      <c r="AO4" s="49"/>
      <c r="AP4" s="49"/>
      <c r="AQ4" s="50"/>
      <c r="AR4" s="50"/>
    </row>
    <row r="5" spans="1:44">
      <c r="A5" s="55">
        <f>ข้อมูลนักเรียน!$D4</f>
        <v>2</v>
      </c>
      <c r="B5" s="52" t="str">
        <f>IF(ข้อมูลนักเรียน!H4="","",ข้อมูลนักเรียน!G4&amp;ข้อมูลนักเรียน!H4&amp; "  " &amp; ข้อมูลนักเรียน!I4)</f>
        <v>เด็กหญิงสุรพิชญ์  คำดี</v>
      </c>
      <c r="C5" s="51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54">
        <f t="shared" ref="AI5:AI63" si="1">IF(B5="","",COUNTIF(D5:AH5,"/"))</f>
        <v>0</v>
      </c>
      <c r="AJ5" s="24">
        <f t="shared" ref="AJ5:AJ63" si="2">IF(B5="","",COUNTIF(D5:AH5,"/"))</f>
        <v>0</v>
      </c>
      <c r="AK5" s="24">
        <f t="shared" ref="AK5:AK63" si="3">IF(B5="","",COUNTIF(D5:AH5,"ป"))</f>
        <v>0</v>
      </c>
      <c r="AL5" s="24">
        <f t="shared" ref="AL5:AL63" si="4">IF(B5="","",COUNTIF(D5:AH5,"ล"))</f>
        <v>0</v>
      </c>
      <c r="AM5" s="24">
        <f t="shared" ref="AM5:AM63" si="5">IF(B5="","",COUNTIF(D5:AH5,"ข"))</f>
        <v>0</v>
      </c>
      <c r="AN5" s="49"/>
      <c r="AO5" s="49"/>
      <c r="AP5" s="49"/>
      <c r="AQ5" s="50"/>
      <c r="AR5" s="50"/>
    </row>
    <row r="6" spans="1:44">
      <c r="A6" s="55">
        <f>ข้อมูลนักเรียน!$D5</f>
        <v>3</v>
      </c>
      <c r="B6" s="52" t="str">
        <f>IF(ข้อมูลนักเรียน!H5="","",ข้อมูลนักเรียน!G5&amp;ข้อมูลนักเรียน!H5&amp; "  " &amp; ข้อมูลนักเรียน!I5)</f>
        <v>เด็กหญิงภคมน  มาโต</v>
      </c>
      <c r="C6" s="51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54">
        <f t="shared" si="1"/>
        <v>0</v>
      </c>
      <c r="AJ6" s="24">
        <f t="shared" si="2"/>
        <v>0</v>
      </c>
      <c r="AK6" s="24">
        <f t="shared" si="3"/>
        <v>0</v>
      </c>
      <c r="AL6" s="24">
        <f t="shared" si="4"/>
        <v>0</v>
      </c>
      <c r="AM6" s="24">
        <f t="shared" si="5"/>
        <v>0</v>
      </c>
      <c r="AN6" s="49"/>
      <c r="AO6" s="49"/>
      <c r="AP6" s="49"/>
      <c r="AQ6" s="50"/>
      <c r="AR6" s="50"/>
    </row>
    <row r="7" spans="1:44">
      <c r="A7" s="55">
        <f>ข้อมูลนักเรียน!$D6</f>
        <v>4</v>
      </c>
      <c r="B7" s="52" t="str">
        <f>IF(ข้อมูลนักเรียน!H6="","",ข้อมูลนักเรียน!G6&amp;ข้อมูลนักเรียน!H6&amp; "  " &amp; ข้อมูลนักเรียน!I6)</f>
        <v>เด็กหญิงจินดารัตน์  ทับทอง</v>
      </c>
      <c r="C7" s="51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54">
        <f t="shared" si="1"/>
        <v>0</v>
      </c>
      <c r="AJ7" s="24">
        <f t="shared" si="2"/>
        <v>0</v>
      </c>
      <c r="AK7" s="24">
        <f t="shared" si="3"/>
        <v>0</v>
      </c>
      <c r="AL7" s="24">
        <f t="shared" si="4"/>
        <v>0</v>
      </c>
      <c r="AM7" s="24">
        <f t="shared" si="5"/>
        <v>0</v>
      </c>
      <c r="AN7" s="49"/>
      <c r="AO7" s="49"/>
      <c r="AP7" s="49"/>
      <c r="AQ7" s="50"/>
      <c r="AR7" s="50"/>
    </row>
    <row r="8" spans="1:44">
      <c r="A8" s="55">
        <f>ข้อมูลนักเรียน!$D7</f>
        <v>5</v>
      </c>
      <c r="B8" s="52" t="str">
        <f>IF(ข้อมูลนักเรียน!H7="","",ข้อมูลนักเรียน!G7&amp;ข้อมูลนักเรียน!H7&amp; "  " &amp; ข้อมูลนักเรียน!I7)</f>
        <v>เด็กชายวีระ  ชมครุฑ</v>
      </c>
      <c r="C8" s="51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54">
        <f t="shared" si="1"/>
        <v>0</v>
      </c>
      <c r="AJ8" s="24">
        <f t="shared" si="2"/>
        <v>0</v>
      </c>
      <c r="AK8" s="24">
        <f t="shared" si="3"/>
        <v>0</v>
      </c>
      <c r="AL8" s="24">
        <f t="shared" si="4"/>
        <v>0</v>
      </c>
      <c r="AM8" s="24">
        <f t="shared" si="5"/>
        <v>0</v>
      </c>
      <c r="AN8" s="49"/>
      <c r="AO8" s="49"/>
      <c r="AP8" s="49"/>
      <c r="AQ8" s="50"/>
      <c r="AR8" s="50"/>
    </row>
    <row r="9" spans="1:44">
      <c r="A9" s="55">
        <f>ข้อมูลนักเรียน!$D8</f>
        <v>6</v>
      </c>
      <c r="B9" s="52" t="str">
        <f>IF(ข้อมูลนักเรียน!H8="","",ข้อมูลนักเรียน!G8&amp;ข้อมูลนักเรียน!H8&amp; "  " &amp; ข้อมูลนักเรียน!I8)</f>
        <v>เด็กชายณพรรนพ  ขัดชมา</v>
      </c>
      <c r="C9" s="51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54">
        <f t="shared" si="1"/>
        <v>0</v>
      </c>
      <c r="AJ9" s="24">
        <f t="shared" si="2"/>
        <v>0</v>
      </c>
      <c r="AK9" s="24">
        <f t="shared" si="3"/>
        <v>0</v>
      </c>
      <c r="AL9" s="24">
        <f t="shared" si="4"/>
        <v>0</v>
      </c>
      <c r="AM9" s="24">
        <f t="shared" si="5"/>
        <v>0</v>
      </c>
      <c r="AN9" s="49"/>
      <c r="AO9" s="49"/>
      <c r="AP9" s="49"/>
      <c r="AQ9" s="50"/>
      <c r="AR9" s="50"/>
    </row>
    <row r="10" spans="1:44">
      <c r="A10" s="55">
        <f>ข้อมูลนักเรียน!$D9</f>
        <v>7</v>
      </c>
      <c r="B10" s="52" t="str">
        <f>IF(ข้อมูลนักเรียน!H9="","",ข้อมูลนักเรียน!G9&amp;ข้อมูลนักเรียน!H9&amp; "  " &amp; ข้อมูลนักเรียน!I9)</f>
        <v>เด็กชายพดชรพล  ดีนิล</v>
      </c>
      <c r="C10" s="51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54">
        <f t="shared" si="1"/>
        <v>0</v>
      </c>
      <c r="AJ10" s="24">
        <f t="shared" si="2"/>
        <v>0</v>
      </c>
      <c r="AK10" s="24">
        <f t="shared" si="3"/>
        <v>0</v>
      </c>
      <c r="AL10" s="24">
        <f t="shared" si="4"/>
        <v>0</v>
      </c>
      <c r="AM10" s="24">
        <f t="shared" si="5"/>
        <v>0</v>
      </c>
      <c r="AN10" s="49"/>
      <c r="AO10" s="49"/>
      <c r="AP10" s="49"/>
      <c r="AQ10" s="50"/>
      <c r="AR10" s="50"/>
    </row>
    <row r="11" spans="1:44">
      <c r="A11" s="55">
        <f>ข้อมูลนักเรียน!$D10</f>
        <v>8</v>
      </c>
      <c r="B11" s="52" t="str">
        <f>IF(ข้อมูลนักเรียน!H10="","",ข้อมูลนักเรียน!G10&amp;ข้อมูลนักเรียน!H10&amp; "  " &amp; ข้อมูลนักเรียน!I10)</f>
        <v>เด็กชายสิทธิศักดิ์  เอนกนวน</v>
      </c>
      <c r="C11" s="51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54">
        <f t="shared" si="1"/>
        <v>0</v>
      </c>
      <c r="AJ11" s="24">
        <f t="shared" si="2"/>
        <v>0</v>
      </c>
      <c r="AK11" s="24">
        <f t="shared" si="3"/>
        <v>0</v>
      </c>
      <c r="AL11" s="24">
        <f t="shared" si="4"/>
        <v>0</v>
      </c>
      <c r="AM11" s="24">
        <f t="shared" si="5"/>
        <v>0</v>
      </c>
      <c r="AN11" s="49"/>
      <c r="AO11" s="49"/>
      <c r="AP11" s="49"/>
      <c r="AQ11" s="50"/>
      <c r="AR11" s="50"/>
    </row>
    <row r="12" spans="1:44">
      <c r="A12" s="55">
        <f>ข้อมูลนักเรียน!$D11</f>
        <v>9</v>
      </c>
      <c r="B12" s="52" t="str">
        <f>IF(ข้อมูลนักเรียน!H11="","",ข้อมูลนักเรียน!G11&amp;ข้อมูลนักเรียน!H11&amp; "  " &amp; ข้อมูลนักเรียน!I11)</f>
        <v>เด็กชายตนุภัทร  เชี่ยวธัญญะกรณ์</v>
      </c>
      <c r="C12" s="51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54">
        <f t="shared" si="1"/>
        <v>0</v>
      </c>
      <c r="AJ12" s="24">
        <f t="shared" si="2"/>
        <v>0</v>
      </c>
      <c r="AK12" s="24">
        <f t="shared" si="3"/>
        <v>0</v>
      </c>
      <c r="AL12" s="24">
        <f t="shared" si="4"/>
        <v>0</v>
      </c>
      <c r="AM12" s="24">
        <f t="shared" si="5"/>
        <v>0</v>
      </c>
      <c r="AN12" s="49"/>
      <c r="AO12" s="49"/>
      <c r="AP12" s="49"/>
      <c r="AQ12" s="50"/>
      <c r="AR12" s="50"/>
    </row>
    <row r="13" spans="1:44">
      <c r="A13" s="55">
        <f>ข้อมูลนักเรียน!$D12</f>
        <v>10</v>
      </c>
      <c r="B13" s="52" t="str">
        <f>IF(ข้อมูลนักเรียน!H12="","",ข้อมูลนักเรียน!G12&amp;ข้อมูลนักเรียน!H12&amp; "  " &amp; ข้อมูลนักเรียน!I12)</f>
        <v>เด็กหญิงเตือนใจ  มณีรักษ์</v>
      </c>
      <c r="C13" s="51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54">
        <f t="shared" si="1"/>
        <v>0</v>
      </c>
      <c r="AJ13" s="24">
        <f t="shared" si="2"/>
        <v>0</v>
      </c>
      <c r="AK13" s="24">
        <f t="shared" si="3"/>
        <v>0</v>
      </c>
      <c r="AL13" s="24">
        <f t="shared" si="4"/>
        <v>0</v>
      </c>
      <c r="AM13" s="24">
        <f t="shared" si="5"/>
        <v>0</v>
      </c>
      <c r="AN13" s="49"/>
      <c r="AO13" s="49"/>
      <c r="AP13" s="49"/>
      <c r="AQ13" s="50"/>
      <c r="AR13" s="50"/>
    </row>
    <row r="14" spans="1:44">
      <c r="A14" s="55">
        <f>ข้อมูลนักเรียน!$D13</f>
        <v>11</v>
      </c>
      <c r="B14" s="52" t="str">
        <f>IF(ข้อมูลนักเรียน!H13="","",ข้อมูลนักเรียน!G13&amp;ข้อมูลนักเรียน!H13&amp; "  " &amp; ข้อมูลนักเรียน!I13)</f>
        <v>เด็กชายธนกฤต  รอดสุพรรณ์</v>
      </c>
      <c r="C14" s="51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54">
        <f t="shared" si="1"/>
        <v>0</v>
      </c>
      <c r="AJ14" s="24">
        <f t="shared" si="2"/>
        <v>0</v>
      </c>
      <c r="AK14" s="24">
        <f t="shared" si="3"/>
        <v>0</v>
      </c>
      <c r="AL14" s="24">
        <f t="shared" si="4"/>
        <v>0</v>
      </c>
      <c r="AM14" s="24">
        <f t="shared" si="5"/>
        <v>0</v>
      </c>
      <c r="AN14" s="49"/>
      <c r="AO14" s="49"/>
      <c r="AP14" s="49"/>
      <c r="AQ14" s="50"/>
      <c r="AR14" s="50"/>
    </row>
    <row r="15" spans="1:44">
      <c r="A15" s="55">
        <f>ข้อมูลนักเรียน!$D14</f>
        <v>12</v>
      </c>
      <c r="B15" s="52" t="str">
        <f>IF(ข้อมูลนักเรียน!H14="","",ข้อมูลนักเรียน!G14&amp;ข้อมูลนักเรียน!H14&amp; "  " &amp; ข้อมูลนักเรียน!I14)</f>
        <v>เด็กชายธีรภัทร  กระแสโท</v>
      </c>
      <c r="C15" s="51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54">
        <f t="shared" si="1"/>
        <v>0</v>
      </c>
      <c r="AJ15" s="24">
        <f t="shared" si="2"/>
        <v>0</v>
      </c>
      <c r="AK15" s="24">
        <f t="shared" si="3"/>
        <v>0</v>
      </c>
      <c r="AL15" s="24">
        <f t="shared" si="4"/>
        <v>0</v>
      </c>
      <c r="AM15" s="24">
        <f t="shared" si="5"/>
        <v>0</v>
      </c>
      <c r="AN15" s="49"/>
      <c r="AO15" s="49"/>
      <c r="AP15" s="49"/>
      <c r="AQ15" s="50"/>
      <c r="AR15" s="50"/>
    </row>
    <row r="16" spans="1:44">
      <c r="A16" s="55">
        <f>ข้อมูลนักเรียน!$D15</f>
        <v>13</v>
      </c>
      <c r="B16" s="52" t="str">
        <f>IF(ข้อมูลนักเรียน!H15="","",ข้อมูลนักเรียน!G15&amp;ข้อมูลนักเรียน!H15&amp; "  " &amp; ข้อมูลนักเรียน!I15)</f>
        <v>เด็กชายนภดล  ธีระวุฒธิ์</v>
      </c>
      <c r="C16" s="51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54">
        <f t="shared" si="1"/>
        <v>0</v>
      </c>
      <c r="AJ16" s="24">
        <f t="shared" si="2"/>
        <v>0</v>
      </c>
      <c r="AK16" s="24">
        <f t="shared" si="3"/>
        <v>0</v>
      </c>
      <c r="AL16" s="24">
        <f t="shared" si="4"/>
        <v>0</v>
      </c>
      <c r="AM16" s="24">
        <f t="shared" si="5"/>
        <v>0</v>
      </c>
      <c r="AN16" s="49"/>
      <c r="AO16" s="49"/>
      <c r="AP16" s="49"/>
      <c r="AQ16" s="50"/>
      <c r="AR16" s="50"/>
    </row>
    <row r="17" spans="1:44">
      <c r="A17" s="55">
        <f>ข้อมูลนักเรียน!$D16</f>
        <v>14</v>
      </c>
      <c r="B17" s="52" t="str">
        <f>IF(ข้อมูลนักเรียน!H16="","",ข้อมูลนักเรียน!G16&amp;ข้อมูลนักเรียน!H16&amp; "  " &amp; ข้อมูลนักเรียน!I16)</f>
        <v>เด็กหญิงจรรยมณฑน์  ศิริยศ</v>
      </c>
      <c r="C17" s="51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54">
        <f t="shared" si="1"/>
        <v>0</v>
      </c>
      <c r="AJ17" s="24">
        <f t="shared" si="2"/>
        <v>0</v>
      </c>
      <c r="AK17" s="24">
        <f t="shared" si="3"/>
        <v>0</v>
      </c>
      <c r="AL17" s="24">
        <f t="shared" si="4"/>
        <v>0</v>
      </c>
      <c r="AM17" s="24">
        <f t="shared" si="5"/>
        <v>0</v>
      </c>
      <c r="AN17" s="49"/>
      <c r="AO17" s="49"/>
      <c r="AP17" s="49"/>
      <c r="AQ17" s="50"/>
      <c r="AR17" s="50"/>
    </row>
    <row r="18" spans="1:44">
      <c r="A18" s="55">
        <f>ข้อมูลนักเรียน!$D17</f>
        <v>15</v>
      </c>
      <c r="B18" s="52" t="str">
        <f>IF(ข้อมูลนักเรียน!H17="","",ข้อมูลนักเรียน!G17&amp;ข้อมูลนักเรียน!H17&amp; "  " &amp; ข้อมูลนักเรียน!I17)</f>
        <v>เด็กหญิงทัดดาว  เนียมทอง</v>
      </c>
      <c r="C18" s="51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54">
        <f t="shared" si="1"/>
        <v>0</v>
      </c>
      <c r="AJ18" s="24">
        <f t="shared" si="2"/>
        <v>0</v>
      </c>
      <c r="AK18" s="24">
        <f t="shared" si="3"/>
        <v>0</v>
      </c>
      <c r="AL18" s="24">
        <f t="shared" si="4"/>
        <v>0</v>
      </c>
      <c r="AM18" s="24">
        <f t="shared" si="5"/>
        <v>0</v>
      </c>
      <c r="AN18" s="49"/>
      <c r="AO18" s="49"/>
      <c r="AP18" s="49"/>
      <c r="AQ18" s="50"/>
      <c r="AR18" s="50"/>
    </row>
    <row r="19" spans="1:44">
      <c r="A19" s="55">
        <f>ข้อมูลนักเรียน!$D18</f>
        <v>16</v>
      </c>
      <c r="B19" s="52" t="str">
        <f>IF(ข้อมูลนักเรียน!H18="","",ข้อมูลนักเรียน!G18&amp;ข้อมูลนักเรียน!H18&amp; "  " &amp; ข้อมูลนักเรียน!I18)</f>
        <v>เด็กหญิงธัญญรัตน์  สอาดรัมย์</v>
      </c>
      <c r="C19" s="51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54">
        <f t="shared" si="1"/>
        <v>0</v>
      </c>
      <c r="AJ19" s="24">
        <f t="shared" si="2"/>
        <v>0</v>
      </c>
      <c r="AK19" s="24">
        <f t="shared" si="3"/>
        <v>0</v>
      </c>
      <c r="AL19" s="24">
        <f t="shared" si="4"/>
        <v>0</v>
      </c>
      <c r="AM19" s="24">
        <f t="shared" si="5"/>
        <v>0</v>
      </c>
      <c r="AN19" s="49"/>
      <c r="AO19" s="49"/>
      <c r="AP19" s="49"/>
      <c r="AQ19" s="50"/>
      <c r="AR19" s="50"/>
    </row>
    <row r="20" spans="1:44">
      <c r="A20" s="55">
        <f>ข้อมูลนักเรียน!$D19</f>
        <v>17</v>
      </c>
      <c r="B20" s="52" t="str">
        <f>IF(ข้อมูลนักเรียน!H19="","",ข้อมูลนักเรียน!G19&amp;ข้อมูลนักเรียน!H19&amp; "  " &amp; ข้อมูลนักเรียน!I19)</f>
        <v>เด็กหญิงนลัตทพร  อรรคฮาต</v>
      </c>
      <c r="C20" s="51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54">
        <f t="shared" si="1"/>
        <v>0</v>
      </c>
      <c r="AJ20" s="24">
        <f t="shared" si="2"/>
        <v>0</v>
      </c>
      <c r="AK20" s="24">
        <f t="shared" si="3"/>
        <v>0</v>
      </c>
      <c r="AL20" s="24">
        <f t="shared" si="4"/>
        <v>0</v>
      </c>
      <c r="AM20" s="24">
        <f t="shared" si="5"/>
        <v>0</v>
      </c>
      <c r="AN20" s="49"/>
      <c r="AO20" s="49"/>
      <c r="AP20" s="49"/>
      <c r="AQ20" s="50"/>
      <c r="AR20" s="50"/>
    </row>
    <row r="21" spans="1:44">
      <c r="A21" s="55">
        <f>ข้อมูลนักเรียน!$D20</f>
        <v>18</v>
      </c>
      <c r="B21" s="52" t="str">
        <f>IF(ข้อมูลนักเรียน!H20="","",ข้อมูลนักเรียน!G20&amp;ข้อมูลนักเรียน!H20&amp; "  " &amp; ข้อมูลนักเรียน!I20)</f>
        <v>เด็กหญิงปัญฑิญา  ผอบสวรรค์</v>
      </c>
      <c r="C21" s="51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54">
        <f t="shared" si="1"/>
        <v>0</v>
      </c>
      <c r="AJ21" s="24">
        <f t="shared" si="2"/>
        <v>0</v>
      </c>
      <c r="AK21" s="24">
        <f t="shared" si="3"/>
        <v>0</v>
      </c>
      <c r="AL21" s="24">
        <f t="shared" si="4"/>
        <v>0</v>
      </c>
      <c r="AM21" s="24">
        <f t="shared" si="5"/>
        <v>0</v>
      </c>
      <c r="AN21" s="49"/>
      <c r="AO21" s="49"/>
      <c r="AP21" s="49"/>
      <c r="AQ21" s="50"/>
      <c r="AR21" s="50"/>
    </row>
    <row r="22" spans="1:44">
      <c r="A22" s="55">
        <f>ข้อมูลนักเรียน!$D21</f>
        <v>19</v>
      </c>
      <c r="B22" s="52" t="str">
        <f>IF(ข้อมูลนักเรียน!H21="","",ข้อมูลนักเรียน!G21&amp;ข้อมูลนักเรียน!H21&amp; "  " &amp; ข้อมูลนักเรียน!I21)</f>
        <v>เด็กหญิงวรรณธิมา  โพธิ์ทอง</v>
      </c>
      <c r="C22" s="51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54">
        <f t="shared" si="1"/>
        <v>0</v>
      </c>
      <c r="AJ22" s="24">
        <f t="shared" si="2"/>
        <v>0</v>
      </c>
      <c r="AK22" s="24">
        <f t="shared" si="3"/>
        <v>0</v>
      </c>
      <c r="AL22" s="24">
        <f t="shared" si="4"/>
        <v>0</v>
      </c>
      <c r="AM22" s="24">
        <f t="shared" si="5"/>
        <v>0</v>
      </c>
      <c r="AN22" s="49"/>
      <c r="AO22" s="49"/>
      <c r="AP22" s="49"/>
      <c r="AQ22" s="50"/>
      <c r="AR22" s="50"/>
    </row>
    <row r="23" spans="1:44">
      <c r="A23" s="55">
        <f>ข้อมูลนักเรียน!$D22</f>
        <v>20</v>
      </c>
      <c r="B23" s="52" t="str">
        <f>IF(ข้อมูลนักเรียน!H22="","",ข้อมูลนักเรียน!G22&amp;ข้อมูลนักเรียน!H22&amp; "  " &amp; ข้อมูลนักเรียน!I22)</f>
        <v>เด็กหญิงศศิธร  ชูเชิด</v>
      </c>
      <c r="C23" s="51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54">
        <f t="shared" si="1"/>
        <v>0</v>
      </c>
      <c r="AJ23" s="24">
        <f t="shared" si="2"/>
        <v>0</v>
      </c>
      <c r="AK23" s="24">
        <f t="shared" si="3"/>
        <v>0</v>
      </c>
      <c r="AL23" s="24">
        <f t="shared" si="4"/>
        <v>0</v>
      </c>
      <c r="AM23" s="24">
        <f t="shared" si="5"/>
        <v>0</v>
      </c>
      <c r="AN23" s="49"/>
      <c r="AO23" s="49"/>
      <c r="AP23" s="49"/>
      <c r="AQ23" s="50"/>
      <c r="AR23" s="50"/>
    </row>
    <row r="24" spans="1:44">
      <c r="A24" s="55">
        <f>ข้อมูลนักเรียน!$D23</f>
        <v>21</v>
      </c>
      <c r="B24" s="52" t="str">
        <f>IF(ข้อมูลนักเรียน!H23="","",ข้อมูลนักเรียน!G23&amp;ข้อมูลนักเรียน!H23&amp; "  " &amp; ข้อมูลนักเรียน!I23)</f>
        <v>เด็กหญิงมลิวรรณ  สมเผ่า</v>
      </c>
      <c r="C24" s="51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54">
        <f t="shared" si="1"/>
        <v>0</v>
      </c>
      <c r="AJ24" s="24">
        <f t="shared" si="2"/>
        <v>0</v>
      </c>
      <c r="AK24" s="24">
        <f t="shared" si="3"/>
        <v>0</v>
      </c>
      <c r="AL24" s="24">
        <f t="shared" si="4"/>
        <v>0</v>
      </c>
      <c r="AM24" s="24">
        <f t="shared" si="5"/>
        <v>0</v>
      </c>
      <c r="AN24" s="49"/>
      <c r="AO24" s="49"/>
      <c r="AP24" s="49"/>
      <c r="AQ24" s="50"/>
      <c r="AR24" s="50"/>
    </row>
    <row r="25" spans="1:44">
      <c r="A25" s="55">
        <f>ข้อมูลนักเรียน!$D24</f>
        <v>22</v>
      </c>
      <c r="B25" s="52" t="str">
        <f>IF(ข้อมูลนักเรียน!H24="","",ข้อมูลนักเรียน!G24&amp;ข้อมูลนักเรียน!H24&amp; "  " &amp; ข้อมูลนักเรียน!I24)</f>
        <v>เด็กชายพงศพัศ  จันทร์ชม</v>
      </c>
      <c r="C25" s="51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54">
        <f t="shared" si="1"/>
        <v>0</v>
      </c>
      <c r="AJ25" s="24">
        <f t="shared" si="2"/>
        <v>0</v>
      </c>
      <c r="AK25" s="24">
        <f t="shared" si="3"/>
        <v>0</v>
      </c>
      <c r="AL25" s="24">
        <f t="shared" si="4"/>
        <v>0</v>
      </c>
      <c r="AM25" s="24">
        <f t="shared" si="5"/>
        <v>0</v>
      </c>
      <c r="AN25" s="49"/>
      <c r="AO25" s="49"/>
      <c r="AP25" s="49"/>
      <c r="AQ25" s="50"/>
      <c r="AR25" s="50"/>
    </row>
    <row r="26" spans="1:44">
      <c r="A26" s="55" t="str">
        <f>ข้อมูลนักเรียน!$D25</f>
        <v/>
      </c>
      <c r="B26" s="52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C26" s="51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54" t="str">
        <f t="shared" si="1"/>
        <v/>
      </c>
      <c r="AJ26" s="24" t="str">
        <f t="shared" si="2"/>
        <v/>
      </c>
      <c r="AK26" s="24" t="str">
        <f t="shared" si="3"/>
        <v/>
      </c>
      <c r="AL26" s="24" t="str">
        <f t="shared" si="4"/>
        <v/>
      </c>
      <c r="AM26" s="24" t="str">
        <f t="shared" si="5"/>
        <v/>
      </c>
      <c r="AN26" s="49"/>
      <c r="AO26" s="49"/>
      <c r="AP26" s="49"/>
      <c r="AQ26" s="50"/>
      <c r="AR26" s="50"/>
    </row>
    <row r="27" spans="1:44">
      <c r="A27" s="55" t="str">
        <f>ข้อมูลนักเรียน!$D26</f>
        <v/>
      </c>
      <c r="B27" s="52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C27" s="51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54" t="str">
        <f t="shared" si="1"/>
        <v/>
      </c>
      <c r="AJ27" s="24" t="str">
        <f t="shared" si="2"/>
        <v/>
      </c>
      <c r="AK27" s="24" t="str">
        <f t="shared" si="3"/>
        <v/>
      </c>
      <c r="AL27" s="24" t="str">
        <f t="shared" si="4"/>
        <v/>
      </c>
      <c r="AM27" s="24" t="str">
        <f t="shared" si="5"/>
        <v/>
      </c>
      <c r="AN27" s="49"/>
      <c r="AO27" s="49"/>
      <c r="AP27" s="49"/>
      <c r="AQ27" s="50"/>
      <c r="AR27" s="50"/>
    </row>
    <row r="28" spans="1:44">
      <c r="A28" s="55" t="str">
        <f>ข้อมูลนักเรียน!$D27</f>
        <v/>
      </c>
      <c r="B28" s="52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C28" s="51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54" t="str">
        <f t="shared" si="1"/>
        <v/>
      </c>
      <c r="AJ28" s="24" t="str">
        <f t="shared" si="2"/>
        <v/>
      </c>
      <c r="AK28" s="24" t="str">
        <f t="shared" si="3"/>
        <v/>
      </c>
      <c r="AL28" s="24" t="str">
        <f t="shared" si="4"/>
        <v/>
      </c>
      <c r="AM28" s="24" t="str">
        <f t="shared" si="5"/>
        <v/>
      </c>
      <c r="AN28" s="49"/>
      <c r="AO28" s="49"/>
      <c r="AP28" s="49"/>
      <c r="AQ28" s="50"/>
      <c r="AR28" s="50"/>
    </row>
    <row r="29" spans="1:44">
      <c r="A29" s="55" t="str">
        <f>ข้อมูลนักเรียน!$D28</f>
        <v/>
      </c>
      <c r="B29" s="52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C29" s="51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54" t="str">
        <f t="shared" si="1"/>
        <v/>
      </c>
      <c r="AJ29" s="24" t="str">
        <f t="shared" si="2"/>
        <v/>
      </c>
      <c r="AK29" s="24" t="str">
        <f t="shared" si="3"/>
        <v/>
      </c>
      <c r="AL29" s="24" t="str">
        <f t="shared" si="4"/>
        <v/>
      </c>
      <c r="AM29" s="24" t="str">
        <f t="shared" si="5"/>
        <v/>
      </c>
      <c r="AN29" s="49"/>
      <c r="AO29" s="49"/>
      <c r="AP29" s="49"/>
      <c r="AQ29" s="50"/>
      <c r="AR29" s="50"/>
    </row>
    <row r="30" spans="1:44">
      <c r="A30" s="55" t="str">
        <f>ข้อมูลนักเรียน!$D29</f>
        <v/>
      </c>
      <c r="B30" s="52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C30" s="51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54" t="str">
        <f t="shared" si="1"/>
        <v/>
      </c>
      <c r="AJ30" s="24" t="str">
        <f t="shared" si="2"/>
        <v/>
      </c>
      <c r="AK30" s="24" t="str">
        <f t="shared" si="3"/>
        <v/>
      </c>
      <c r="AL30" s="24" t="str">
        <f t="shared" si="4"/>
        <v/>
      </c>
      <c r="AM30" s="24" t="str">
        <f t="shared" si="5"/>
        <v/>
      </c>
      <c r="AN30" s="49"/>
      <c r="AO30" s="49"/>
      <c r="AP30" s="49"/>
      <c r="AQ30" s="50"/>
      <c r="AR30" s="50"/>
    </row>
    <row r="31" spans="1:44">
      <c r="A31" s="55" t="str">
        <f>ข้อมูลนักเรียน!$D30</f>
        <v/>
      </c>
      <c r="B31" s="52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C31" s="51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54" t="str">
        <f t="shared" si="1"/>
        <v/>
      </c>
      <c r="AJ31" s="24" t="str">
        <f t="shared" si="2"/>
        <v/>
      </c>
      <c r="AK31" s="24" t="str">
        <f t="shared" si="3"/>
        <v/>
      </c>
      <c r="AL31" s="24" t="str">
        <f t="shared" si="4"/>
        <v/>
      </c>
      <c r="AM31" s="24" t="str">
        <f t="shared" si="5"/>
        <v/>
      </c>
      <c r="AN31" s="49"/>
      <c r="AO31" s="49"/>
      <c r="AP31" s="49"/>
      <c r="AQ31" s="50"/>
      <c r="AR31" s="50"/>
    </row>
    <row r="32" spans="1:44">
      <c r="A32" s="55" t="str">
        <f>ข้อมูลนักเรียน!$D31</f>
        <v/>
      </c>
      <c r="B32" s="52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C32" s="51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54" t="str">
        <f t="shared" si="1"/>
        <v/>
      </c>
      <c r="AJ32" s="24" t="str">
        <f t="shared" si="2"/>
        <v/>
      </c>
      <c r="AK32" s="24" t="str">
        <f t="shared" si="3"/>
        <v/>
      </c>
      <c r="AL32" s="24" t="str">
        <f t="shared" si="4"/>
        <v/>
      </c>
      <c r="AM32" s="24" t="str">
        <f t="shared" si="5"/>
        <v/>
      </c>
      <c r="AN32" s="49"/>
      <c r="AO32" s="49"/>
      <c r="AP32" s="49"/>
      <c r="AQ32" s="50"/>
      <c r="AR32" s="50"/>
    </row>
    <row r="33" spans="1:44">
      <c r="A33" s="55" t="str">
        <f>ข้อมูลนักเรียน!$D32</f>
        <v/>
      </c>
      <c r="B33" s="52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C33" s="51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54" t="str">
        <f t="shared" si="1"/>
        <v/>
      </c>
      <c r="AJ33" s="24" t="str">
        <f t="shared" si="2"/>
        <v/>
      </c>
      <c r="AK33" s="24" t="str">
        <f t="shared" si="3"/>
        <v/>
      </c>
      <c r="AL33" s="24" t="str">
        <f t="shared" si="4"/>
        <v/>
      </c>
      <c r="AM33" s="24" t="str">
        <f t="shared" si="5"/>
        <v/>
      </c>
      <c r="AN33" s="49"/>
      <c r="AO33" s="49"/>
      <c r="AP33" s="49"/>
      <c r="AQ33" s="50"/>
      <c r="AR33" s="50"/>
    </row>
    <row r="34" spans="1:44">
      <c r="A34" s="55" t="str">
        <f>ข้อมูลนักเรียน!$D33</f>
        <v/>
      </c>
      <c r="B34" s="52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C34" s="51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54" t="str">
        <f t="shared" si="1"/>
        <v/>
      </c>
      <c r="AJ34" s="24" t="str">
        <f t="shared" si="2"/>
        <v/>
      </c>
      <c r="AK34" s="24" t="str">
        <f t="shared" si="3"/>
        <v/>
      </c>
      <c r="AL34" s="24" t="str">
        <f t="shared" si="4"/>
        <v/>
      </c>
      <c r="AM34" s="24" t="str">
        <f t="shared" si="5"/>
        <v/>
      </c>
      <c r="AN34" s="49"/>
      <c r="AO34" s="49"/>
      <c r="AP34" s="49"/>
      <c r="AQ34" s="50"/>
      <c r="AR34" s="50"/>
    </row>
    <row r="35" spans="1:44">
      <c r="A35" s="55" t="str">
        <f>ข้อมูลนักเรียน!$D34</f>
        <v/>
      </c>
      <c r="B35" s="52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C35" s="51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54" t="str">
        <f t="shared" si="1"/>
        <v/>
      </c>
      <c r="AJ35" s="24" t="str">
        <f t="shared" si="2"/>
        <v/>
      </c>
      <c r="AK35" s="24" t="str">
        <f t="shared" si="3"/>
        <v/>
      </c>
      <c r="AL35" s="24" t="str">
        <f t="shared" si="4"/>
        <v/>
      </c>
      <c r="AM35" s="24" t="str">
        <f t="shared" si="5"/>
        <v/>
      </c>
      <c r="AN35" s="49"/>
      <c r="AO35" s="49"/>
      <c r="AP35" s="49"/>
      <c r="AQ35" s="50"/>
      <c r="AR35" s="50"/>
    </row>
    <row r="36" spans="1:44">
      <c r="A36" s="55" t="str">
        <f>ข้อมูลนักเรียน!$D35</f>
        <v/>
      </c>
      <c r="B36" s="52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C36" s="51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54" t="str">
        <f t="shared" si="1"/>
        <v/>
      </c>
      <c r="AJ36" s="24" t="str">
        <f t="shared" si="2"/>
        <v/>
      </c>
      <c r="AK36" s="24" t="str">
        <f t="shared" si="3"/>
        <v/>
      </c>
      <c r="AL36" s="24" t="str">
        <f t="shared" si="4"/>
        <v/>
      </c>
      <c r="AM36" s="24" t="str">
        <f t="shared" si="5"/>
        <v/>
      </c>
      <c r="AN36" s="49"/>
      <c r="AO36" s="49"/>
      <c r="AP36" s="49"/>
      <c r="AQ36" s="50"/>
      <c r="AR36" s="50"/>
    </row>
    <row r="37" spans="1:44">
      <c r="A37" s="55" t="str">
        <f>ข้อมูลนักเรียน!$D36</f>
        <v/>
      </c>
      <c r="B37" s="52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C37" s="51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54" t="str">
        <f t="shared" si="1"/>
        <v/>
      </c>
      <c r="AJ37" s="24" t="str">
        <f t="shared" si="2"/>
        <v/>
      </c>
      <c r="AK37" s="24" t="str">
        <f t="shared" si="3"/>
        <v/>
      </c>
      <c r="AL37" s="24" t="str">
        <f t="shared" si="4"/>
        <v/>
      </c>
      <c r="AM37" s="24" t="str">
        <f t="shared" si="5"/>
        <v/>
      </c>
      <c r="AN37" s="49"/>
      <c r="AO37" s="49"/>
      <c r="AP37" s="49"/>
      <c r="AQ37" s="50"/>
      <c r="AR37" s="50"/>
    </row>
    <row r="38" spans="1:44">
      <c r="A38" s="55" t="str">
        <f>ข้อมูลนักเรียน!$D37</f>
        <v/>
      </c>
      <c r="B38" s="52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C38" s="51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54" t="str">
        <f t="shared" si="1"/>
        <v/>
      </c>
      <c r="AJ38" s="24" t="str">
        <f t="shared" si="2"/>
        <v/>
      </c>
      <c r="AK38" s="24" t="str">
        <f t="shared" si="3"/>
        <v/>
      </c>
      <c r="AL38" s="24" t="str">
        <f t="shared" si="4"/>
        <v/>
      </c>
      <c r="AM38" s="24" t="str">
        <f t="shared" si="5"/>
        <v/>
      </c>
      <c r="AN38" s="49"/>
      <c r="AO38" s="49"/>
      <c r="AP38" s="49"/>
      <c r="AQ38" s="50"/>
      <c r="AR38" s="50"/>
    </row>
    <row r="39" spans="1:44">
      <c r="A39" s="55" t="str">
        <f>ข้อมูลนักเรียน!$D38</f>
        <v/>
      </c>
      <c r="B39" s="52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C39" s="51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54" t="str">
        <f t="shared" si="1"/>
        <v/>
      </c>
      <c r="AJ39" s="24" t="str">
        <f t="shared" si="2"/>
        <v/>
      </c>
      <c r="AK39" s="24" t="str">
        <f t="shared" si="3"/>
        <v/>
      </c>
      <c r="AL39" s="24" t="str">
        <f t="shared" si="4"/>
        <v/>
      </c>
      <c r="AM39" s="24" t="str">
        <f t="shared" si="5"/>
        <v/>
      </c>
      <c r="AN39" s="49"/>
      <c r="AO39" s="49"/>
      <c r="AP39" s="49"/>
      <c r="AQ39" s="50"/>
      <c r="AR39" s="50"/>
    </row>
    <row r="40" spans="1:44">
      <c r="A40" s="55" t="str">
        <f>ข้อมูลนักเรียน!$D39</f>
        <v/>
      </c>
      <c r="B40" s="52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C40" s="51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54" t="str">
        <f t="shared" si="1"/>
        <v/>
      </c>
      <c r="AJ40" s="24" t="str">
        <f t="shared" si="2"/>
        <v/>
      </c>
      <c r="AK40" s="24" t="str">
        <f t="shared" si="3"/>
        <v/>
      </c>
      <c r="AL40" s="24" t="str">
        <f t="shared" si="4"/>
        <v/>
      </c>
      <c r="AM40" s="24" t="str">
        <f t="shared" si="5"/>
        <v/>
      </c>
      <c r="AN40" s="49"/>
      <c r="AO40" s="49"/>
      <c r="AP40" s="49"/>
      <c r="AQ40" s="50"/>
      <c r="AR40" s="50"/>
    </row>
    <row r="41" spans="1:44">
      <c r="A41" s="55" t="str">
        <f>ข้อมูลนักเรียน!$D40</f>
        <v/>
      </c>
      <c r="B41" s="52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C41" s="51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54" t="str">
        <f t="shared" si="1"/>
        <v/>
      </c>
      <c r="AJ41" s="24" t="str">
        <f t="shared" si="2"/>
        <v/>
      </c>
      <c r="AK41" s="24" t="str">
        <f t="shared" si="3"/>
        <v/>
      </c>
      <c r="AL41" s="24" t="str">
        <f t="shared" si="4"/>
        <v/>
      </c>
      <c r="AM41" s="24" t="str">
        <f t="shared" si="5"/>
        <v/>
      </c>
      <c r="AN41" s="49"/>
      <c r="AO41" s="49"/>
      <c r="AP41" s="49"/>
      <c r="AQ41" s="50"/>
      <c r="AR41" s="50"/>
    </row>
    <row r="42" spans="1:44">
      <c r="A42" s="55" t="str">
        <f>ข้อมูลนักเรียน!$D41</f>
        <v/>
      </c>
      <c r="B42" s="52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C42" s="51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54" t="str">
        <f t="shared" si="1"/>
        <v/>
      </c>
      <c r="AJ42" s="24" t="str">
        <f t="shared" si="2"/>
        <v/>
      </c>
      <c r="AK42" s="24" t="str">
        <f t="shared" si="3"/>
        <v/>
      </c>
      <c r="AL42" s="24" t="str">
        <f t="shared" si="4"/>
        <v/>
      </c>
      <c r="AM42" s="24" t="str">
        <f t="shared" si="5"/>
        <v/>
      </c>
      <c r="AN42" s="49"/>
      <c r="AO42" s="49"/>
      <c r="AP42" s="49"/>
      <c r="AQ42" s="50"/>
      <c r="AR42" s="50"/>
    </row>
    <row r="43" spans="1:44">
      <c r="A43" s="55" t="str">
        <f>ข้อมูลนักเรียน!$D42</f>
        <v/>
      </c>
      <c r="B43" s="52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C43" s="51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54" t="str">
        <f t="shared" si="1"/>
        <v/>
      </c>
      <c r="AJ43" s="24" t="str">
        <f t="shared" si="2"/>
        <v/>
      </c>
      <c r="AK43" s="24" t="str">
        <f t="shared" si="3"/>
        <v/>
      </c>
      <c r="AL43" s="24" t="str">
        <f t="shared" si="4"/>
        <v/>
      </c>
      <c r="AM43" s="24" t="str">
        <f t="shared" si="5"/>
        <v/>
      </c>
      <c r="AN43" s="49"/>
      <c r="AO43" s="49"/>
      <c r="AP43" s="49"/>
      <c r="AQ43" s="50"/>
      <c r="AR43" s="50"/>
    </row>
    <row r="44" spans="1:44">
      <c r="A44" s="55" t="str">
        <f>ข้อมูลนักเรียน!$D43</f>
        <v/>
      </c>
      <c r="B44" s="52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C44" s="51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54" t="str">
        <f t="shared" si="1"/>
        <v/>
      </c>
      <c r="AJ44" s="24" t="str">
        <f t="shared" si="2"/>
        <v/>
      </c>
      <c r="AK44" s="24" t="str">
        <f t="shared" si="3"/>
        <v/>
      </c>
      <c r="AL44" s="24" t="str">
        <f t="shared" si="4"/>
        <v/>
      </c>
      <c r="AM44" s="24" t="str">
        <f t="shared" si="5"/>
        <v/>
      </c>
      <c r="AN44" s="49"/>
      <c r="AO44" s="49"/>
      <c r="AP44" s="49"/>
      <c r="AQ44" s="50"/>
      <c r="AR44" s="50"/>
    </row>
    <row r="45" spans="1:44">
      <c r="A45" s="55" t="str">
        <f>ข้อมูลนักเรียน!$D44</f>
        <v/>
      </c>
      <c r="B45" s="52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C45" s="51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54" t="str">
        <f t="shared" si="1"/>
        <v/>
      </c>
      <c r="AJ45" s="24" t="str">
        <f t="shared" si="2"/>
        <v/>
      </c>
      <c r="AK45" s="24" t="str">
        <f t="shared" si="3"/>
        <v/>
      </c>
      <c r="AL45" s="24" t="str">
        <f t="shared" si="4"/>
        <v/>
      </c>
      <c r="AM45" s="24" t="str">
        <f t="shared" si="5"/>
        <v/>
      </c>
      <c r="AN45" s="49"/>
      <c r="AO45" s="49"/>
      <c r="AP45" s="49"/>
      <c r="AQ45" s="50"/>
      <c r="AR45" s="50"/>
    </row>
    <row r="46" spans="1:44">
      <c r="A46" s="55" t="str">
        <f>ข้อมูลนักเรียน!$D45</f>
        <v/>
      </c>
      <c r="B46" s="52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C46" s="51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54" t="str">
        <f t="shared" si="1"/>
        <v/>
      </c>
      <c r="AJ46" s="24" t="str">
        <f t="shared" si="2"/>
        <v/>
      </c>
      <c r="AK46" s="24" t="str">
        <f t="shared" si="3"/>
        <v/>
      </c>
      <c r="AL46" s="24" t="str">
        <f t="shared" si="4"/>
        <v/>
      </c>
      <c r="AM46" s="24" t="str">
        <f t="shared" si="5"/>
        <v/>
      </c>
      <c r="AN46" s="49"/>
      <c r="AO46" s="49"/>
      <c r="AP46" s="49"/>
      <c r="AQ46" s="50"/>
      <c r="AR46" s="50"/>
    </row>
    <row r="47" spans="1:44">
      <c r="A47" s="55" t="str">
        <f>ข้อมูลนักเรียน!$D46</f>
        <v/>
      </c>
      <c r="B47" s="52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C47" s="51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54" t="str">
        <f t="shared" si="1"/>
        <v/>
      </c>
      <c r="AJ47" s="24" t="str">
        <f t="shared" si="2"/>
        <v/>
      </c>
      <c r="AK47" s="24" t="str">
        <f t="shared" si="3"/>
        <v/>
      </c>
      <c r="AL47" s="24" t="str">
        <f t="shared" si="4"/>
        <v/>
      </c>
      <c r="AM47" s="24" t="str">
        <f t="shared" si="5"/>
        <v/>
      </c>
      <c r="AN47" s="49"/>
      <c r="AO47" s="49"/>
      <c r="AP47" s="49"/>
      <c r="AQ47" s="50"/>
      <c r="AR47" s="50"/>
    </row>
    <row r="48" spans="1:44">
      <c r="A48" s="55" t="str">
        <f>ข้อมูลนักเรียน!$D47</f>
        <v/>
      </c>
      <c r="B48" s="52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C48" s="51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54" t="str">
        <f t="shared" si="1"/>
        <v/>
      </c>
      <c r="AJ48" s="24" t="str">
        <f t="shared" si="2"/>
        <v/>
      </c>
      <c r="AK48" s="24" t="str">
        <f t="shared" si="3"/>
        <v/>
      </c>
      <c r="AL48" s="24" t="str">
        <f t="shared" si="4"/>
        <v/>
      </c>
      <c r="AM48" s="24" t="str">
        <f t="shared" si="5"/>
        <v/>
      </c>
      <c r="AN48" s="49"/>
      <c r="AO48" s="49"/>
      <c r="AP48" s="49"/>
      <c r="AQ48" s="50"/>
      <c r="AR48" s="50"/>
    </row>
    <row r="49" spans="1:44">
      <c r="A49" s="55" t="str">
        <f>ข้อมูลนักเรียน!$D48</f>
        <v/>
      </c>
      <c r="B49" s="52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C49" s="51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54" t="str">
        <f t="shared" si="1"/>
        <v/>
      </c>
      <c r="AJ49" s="24" t="str">
        <f t="shared" si="2"/>
        <v/>
      </c>
      <c r="AK49" s="24" t="str">
        <f t="shared" si="3"/>
        <v/>
      </c>
      <c r="AL49" s="24" t="str">
        <f t="shared" si="4"/>
        <v/>
      </c>
      <c r="AM49" s="24" t="str">
        <f t="shared" si="5"/>
        <v/>
      </c>
      <c r="AN49" s="49"/>
      <c r="AO49" s="49"/>
      <c r="AP49" s="49"/>
      <c r="AQ49" s="50"/>
      <c r="AR49" s="50"/>
    </row>
    <row r="50" spans="1:44">
      <c r="A50" s="55" t="str">
        <f>ข้อมูลนักเรียน!$D49</f>
        <v/>
      </c>
      <c r="B50" s="52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C50" s="51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54" t="str">
        <f t="shared" si="1"/>
        <v/>
      </c>
      <c r="AJ50" s="24" t="str">
        <f t="shared" si="2"/>
        <v/>
      </c>
      <c r="AK50" s="24" t="str">
        <f t="shared" si="3"/>
        <v/>
      </c>
      <c r="AL50" s="24" t="str">
        <f t="shared" si="4"/>
        <v/>
      </c>
      <c r="AM50" s="24" t="str">
        <f t="shared" si="5"/>
        <v/>
      </c>
      <c r="AN50" s="49"/>
      <c r="AO50" s="49"/>
      <c r="AP50" s="49"/>
      <c r="AQ50" s="50"/>
      <c r="AR50" s="50"/>
    </row>
    <row r="51" spans="1:44">
      <c r="A51" s="55" t="str">
        <f>ข้อมูลนักเรียน!$D50</f>
        <v/>
      </c>
      <c r="B51" s="52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C51" s="51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54" t="str">
        <f t="shared" si="1"/>
        <v/>
      </c>
      <c r="AJ51" s="24" t="str">
        <f t="shared" si="2"/>
        <v/>
      </c>
      <c r="AK51" s="24" t="str">
        <f t="shared" si="3"/>
        <v/>
      </c>
      <c r="AL51" s="24" t="str">
        <f t="shared" si="4"/>
        <v/>
      </c>
      <c r="AM51" s="24" t="str">
        <f t="shared" si="5"/>
        <v/>
      </c>
      <c r="AN51" s="49"/>
      <c r="AO51" s="49"/>
      <c r="AP51" s="49"/>
      <c r="AQ51" s="50"/>
      <c r="AR51" s="50"/>
    </row>
    <row r="52" spans="1:44">
      <c r="A52" s="55" t="str">
        <f>ข้อมูลนักเรียน!$D51</f>
        <v/>
      </c>
      <c r="B52" s="52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C52" s="51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54" t="str">
        <f t="shared" si="1"/>
        <v/>
      </c>
      <c r="AJ52" s="24" t="str">
        <f t="shared" si="2"/>
        <v/>
      </c>
      <c r="AK52" s="24" t="str">
        <f t="shared" si="3"/>
        <v/>
      </c>
      <c r="AL52" s="24" t="str">
        <f t="shared" si="4"/>
        <v/>
      </c>
      <c r="AM52" s="24" t="str">
        <f t="shared" si="5"/>
        <v/>
      </c>
      <c r="AN52" s="49"/>
      <c r="AO52" s="49"/>
      <c r="AP52" s="49"/>
      <c r="AQ52" s="50"/>
      <c r="AR52" s="50"/>
    </row>
    <row r="53" spans="1:44">
      <c r="A53" s="55" t="str">
        <f>ข้อมูลนักเรียน!$D52</f>
        <v/>
      </c>
      <c r="B53" s="52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C53" s="51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54" t="str">
        <f t="shared" si="1"/>
        <v/>
      </c>
      <c r="AJ53" s="24" t="str">
        <f t="shared" si="2"/>
        <v/>
      </c>
      <c r="AK53" s="24" t="str">
        <f t="shared" si="3"/>
        <v/>
      </c>
      <c r="AL53" s="24" t="str">
        <f t="shared" si="4"/>
        <v/>
      </c>
      <c r="AM53" s="24" t="str">
        <f t="shared" si="5"/>
        <v/>
      </c>
      <c r="AN53" s="49"/>
      <c r="AO53" s="49"/>
      <c r="AP53" s="49"/>
      <c r="AQ53" s="50"/>
      <c r="AR53" s="50"/>
    </row>
    <row r="54" spans="1:44">
      <c r="A54" s="55" t="str">
        <f>ข้อมูลนักเรียน!$D53</f>
        <v/>
      </c>
      <c r="B54" s="52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C54" s="51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54" t="str">
        <f t="shared" si="1"/>
        <v/>
      </c>
      <c r="AJ54" s="24" t="str">
        <f t="shared" si="2"/>
        <v/>
      </c>
      <c r="AK54" s="24" t="str">
        <f t="shared" si="3"/>
        <v/>
      </c>
      <c r="AL54" s="24" t="str">
        <f t="shared" si="4"/>
        <v/>
      </c>
      <c r="AM54" s="24" t="str">
        <f t="shared" si="5"/>
        <v/>
      </c>
      <c r="AN54" s="49"/>
      <c r="AO54" s="49"/>
      <c r="AP54" s="49"/>
      <c r="AQ54" s="50"/>
      <c r="AR54" s="50"/>
    </row>
    <row r="55" spans="1:44">
      <c r="A55" s="55" t="str">
        <f>ข้อมูลนักเรียน!$D54</f>
        <v/>
      </c>
      <c r="B55" s="52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C55" s="51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54" t="str">
        <f t="shared" si="1"/>
        <v/>
      </c>
      <c r="AJ55" s="24" t="str">
        <f t="shared" si="2"/>
        <v/>
      </c>
      <c r="AK55" s="24" t="str">
        <f t="shared" si="3"/>
        <v/>
      </c>
      <c r="AL55" s="24" t="str">
        <f t="shared" si="4"/>
        <v/>
      </c>
      <c r="AM55" s="24" t="str">
        <f t="shared" si="5"/>
        <v/>
      </c>
      <c r="AN55" s="49"/>
      <c r="AO55" s="49"/>
      <c r="AP55" s="49"/>
      <c r="AQ55" s="50"/>
      <c r="AR55" s="50"/>
    </row>
    <row r="56" spans="1:44">
      <c r="A56" s="55" t="str">
        <f>ข้อมูลนักเรียน!$D55</f>
        <v/>
      </c>
      <c r="B56" s="52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C56" s="51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54" t="str">
        <f t="shared" si="1"/>
        <v/>
      </c>
      <c r="AJ56" s="24" t="str">
        <f t="shared" si="2"/>
        <v/>
      </c>
      <c r="AK56" s="24" t="str">
        <f t="shared" si="3"/>
        <v/>
      </c>
      <c r="AL56" s="24" t="str">
        <f t="shared" si="4"/>
        <v/>
      </c>
      <c r="AM56" s="24" t="str">
        <f t="shared" si="5"/>
        <v/>
      </c>
      <c r="AN56" s="49"/>
      <c r="AO56" s="49"/>
      <c r="AP56" s="49"/>
      <c r="AQ56" s="50"/>
      <c r="AR56" s="50"/>
    </row>
    <row r="57" spans="1:44">
      <c r="A57" s="55" t="str">
        <f>ข้อมูลนักเรียน!$D56</f>
        <v/>
      </c>
      <c r="B57" s="52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C57" s="51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54" t="str">
        <f t="shared" si="1"/>
        <v/>
      </c>
      <c r="AJ57" s="24" t="str">
        <f t="shared" si="2"/>
        <v/>
      </c>
      <c r="AK57" s="24" t="str">
        <f t="shared" si="3"/>
        <v/>
      </c>
      <c r="AL57" s="24" t="str">
        <f t="shared" si="4"/>
        <v/>
      </c>
      <c r="AM57" s="24" t="str">
        <f t="shared" si="5"/>
        <v/>
      </c>
      <c r="AN57" s="49"/>
      <c r="AO57" s="49"/>
      <c r="AP57" s="49"/>
      <c r="AQ57" s="50"/>
      <c r="AR57" s="50"/>
    </row>
    <row r="58" spans="1:44">
      <c r="A58" s="55" t="str">
        <f>ข้อมูลนักเรียน!$D57</f>
        <v/>
      </c>
      <c r="B58" s="52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C58" s="51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54" t="str">
        <f t="shared" si="1"/>
        <v/>
      </c>
      <c r="AJ58" s="24" t="str">
        <f t="shared" si="2"/>
        <v/>
      </c>
      <c r="AK58" s="24" t="str">
        <f t="shared" si="3"/>
        <v/>
      </c>
      <c r="AL58" s="24" t="str">
        <f t="shared" si="4"/>
        <v/>
      </c>
      <c r="AM58" s="24" t="str">
        <f t="shared" si="5"/>
        <v/>
      </c>
      <c r="AN58" s="49"/>
      <c r="AO58" s="49"/>
      <c r="AP58" s="49"/>
      <c r="AQ58" s="50"/>
      <c r="AR58" s="50"/>
    </row>
    <row r="59" spans="1:44">
      <c r="A59" s="55" t="str">
        <f>ข้อมูลนักเรียน!$D58</f>
        <v/>
      </c>
      <c r="B59" s="52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C59" s="51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54" t="str">
        <f t="shared" si="1"/>
        <v/>
      </c>
      <c r="AJ59" s="24" t="str">
        <f t="shared" si="2"/>
        <v/>
      </c>
      <c r="AK59" s="24" t="str">
        <f t="shared" si="3"/>
        <v/>
      </c>
      <c r="AL59" s="24" t="str">
        <f t="shared" si="4"/>
        <v/>
      </c>
      <c r="AM59" s="24" t="str">
        <f t="shared" si="5"/>
        <v/>
      </c>
      <c r="AN59" s="49"/>
      <c r="AO59" s="49"/>
      <c r="AP59" s="49"/>
      <c r="AQ59" s="50"/>
      <c r="AR59" s="50"/>
    </row>
    <row r="60" spans="1:44">
      <c r="A60" s="55" t="str">
        <f>ข้อมูลนักเรียน!$D59</f>
        <v/>
      </c>
      <c r="B60" s="52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C60" s="51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54" t="str">
        <f t="shared" si="1"/>
        <v/>
      </c>
      <c r="AJ60" s="24" t="str">
        <f t="shared" si="2"/>
        <v/>
      </c>
      <c r="AK60" s="24" t="str">
        <f t="shared" si="3"/>
        <v/>
      </c>
      <c r="AL60" s="24" t="str">
        <f t="shared" si="4"/>
        <v/>
      </c>
      <c r="AM60" s="24" t="str">
        <f t="shared" si="5"/>
        <v/>
      </c>
      <c r="AN60" s="49"/>
      <c r="AO60" s="49"/>
      <c r="AP60" s="49"/>
      <c r="AQ60" s="50"/>
      <c r="AR60" s="50"/>
    </row>
    <row r="61" spans="1:44">
      <c r="A61" s="55" t="str">
        <f>ข้อมูลนักเรียน!$D60</f>
        <v/>
      </c>
      <c r="B61" s="52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C61" s="51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54" t="str">
        <f t="shared" si="1"/>
        <v/>
      </c>
      <c r="AJ61" s="24" t="str">
        <f t="shared" si="2"/>
        <v/>
      </c>
      <c r="AK61" s="24" t="str">
        <f t="shared" si="3"/>
        <v/>
      </c>
      <c r="AL61" s="24" t="str">
        <f t="shared" si="4"/>
        <v/>
      </c>
      <c r="AM61" s="24" t="str">
        <f t="shared" si="5"/>
        <v/>
      </c>
      <c r="AN61" s="49"/>
      <c r="AO61" s="49"/>
      <c r="AP61" s="49"/>
      <c r="AQ61" s="50"/>
      <c r="AR61" s="50"/>
    </row>
    <row r="62" spans="1:44">
      <c r="A62" s="55" t="str">
        <f>ข้อมูลนักเรียน!$D61</f>
        <v/>
      </c>
      <c r="B62" s="52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C62" s="51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54" t="str">
        <f t="shared" si="1"/>
        <v/>
      </c>
      <c r="AJ62" s="24" t="str">
        <f t="shared" si="2"/>
        <v/>
      </c>
      <c r="AK62" s="24" t="str">
        <f t="shared" si="3"/>
        <v/>
      </c>
      <c r="AL62" s="24" t="str">
        <f t="shared" si="4"/>
        <v/>
      </c>
      <c r="AM62" s="24" t="str">
        <f t="shared" si="5"/>
        <v/>
      </c>
      <c r="AN62" s="49"/>
      <c r="AO62" s="49"/>
      <c r="AP62" s="49"/>
      <c r="AQ62" s="50"/>
      <c r="AR62" s="50"/>
    </row>
    <row r="63" spans="1:44">
      <c r="A63" s="55" t="str">
        <f>ข้อมูลนักเรียน!$D62</f>
        <v/>
      </c>
      <c r="B63" s="52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C63" s="517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54" t="str">
        <f t="shared" si="1"/>
        <v/>
      </c>
      <c r="AJ63" s="24" t="str">
        <f t="shared" si="2"/>
        <v/>
      </c>
      <c r="AK63" s="24" t="str">
        <f t="shared" si="3"/>
        <v/>
      </c>
      <c r="AL63" s="24" t="str">
        <f t="shared" si="4"/>
        <v/>
      </c>
      <c r="AM63" s="24" t="str">
        <f t="shared" si="5"/>
        <v/>
      </c>
      <c r="AN63" s="49"/>
      <c r="AO63" s="49"/>
      <c r="AP63" s="49"/>
      <c r="AQ63" s="50"/>
      <c r="AR63" s="50"/>
    </row>
    <row r="64" spans="1:44">
      <c r="A64" s="518" t="s">
        <v>127</v>
      </c>
      <c r="B64" s="519"/>
      <c r="C64" s="520"/>
      <c r="D64" s="521"/>
      <c r="E64" s="522"/>
      <c r="F64" s="522"/>
      <c r="G64" s="522"/>
      <c r="H64" s="522"/>
      <c r="I64" s="522"/>
      <c r="J64" s="522"/>
      <c r="K64" s="522"/>
      <c r="L64" s="522"/>
      <c r="M64" s="522"/>
      <c r="N64" s="522"/>
      <c r="O64" s="522"/>
      <c r="P64" s="522"/>
      <c r="Q64" s="522"/>
      <c r="R64" s="522"/>
      <c r="S64" s="522"/>
      <c r="T64" s="522"/>
      <c r="U64" s="522"/>
      <c r="V64" s="522"/>
      <c r="W64" s="522"/>
      <c r="X64" s="522"/>
      <c r="Y64" s="522"/>
      <c r="Z64" s="522"/>
      <c r="AA64" s="522"/>
      <c r="AB64" s="522"/>
      <c r="AC64" s="522"/>
      <c r="AD64" s="522"/>
      <c r="AE64" s="522"/>
      <c r="AF64" s="522"/>
      <c r="AG64" s="522"/>
      <c r="AH64" s="522"/>
      <c r="AI64" s="523"/>
      <c r="AJ64" s="524"/>
      <c r="AK64" s="525"/>
      <c r="AL64" s="525"/>
      <c r="AM64" s="526"/>
      <c r="AN64" s="49"/>
      <c r="AO64" s="49"/>
      <c r="AP64" s="49"/>
      <c r="AQ64" s="50"/>
      <c r="AR64" s="50"/>
    </row>
  </sheetData>
  <sheetProtection algorithmName="SHA-512" hashValue="f6S4FZ+VuGNssHvJM1qVgHKj440NKrhf42Y1I30aKMkDd5ZOEaLnBu+cVVJwatmLhEkzLdq/AurOIcMppRsQEg==" saltValue="hNRkEXOnHA5h5ns7mOo+Mg==" spinCount="100000" sheet="1" objects="1" scenarios="1"/>
  <protectedRanges>
    <protectedRange sqref="L1 U1 D64 D3:AH63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83" priority="5" operator="equal">
      <formula>"อา"</formula>
    </cfRule>
    <cfRule type="cellIs" dxfId="182" priority="12" operator="equal">
      <formula>"จ"</formula>
    </cfRule>
  </conditionalFormatting>
  <conditionalFormatting sqref="D4:AH63">
    <cfRule type="cellIs" dxfId="181" priority="1" operator="equal">
      <formula>"ข"</formula>
    </cfRule>
    <cfRule type="cellIs" dxfId="180" priority="2" operator="equal">
      <formula>"ล"</formula>
    </cfRule>
    <cfRule type="cellIs" dxfId="179" priority="3" operator="equal">
      <formula>"ป"</formula>
    </cfRule>
    <cfRule type="cellIs" dxfId="178" priority="4" operator="equal">
      <formula>"/"</formula>
    </cfRule>
  </conditionalFormatting>
  <conditionalFormatting sqref="K3:AH3">
    <cfRule type="cellIs" dxfId="177" priority="6" operator="equal">
      <formula>"อา"</formula>
    </cfRule>
    <cfRule type="cellIs" dxfId="176" priority="7" operator="equal">
      <formula>"ส"</formula>
    </cfRule>
    <cfRule type="cellIs" dxfId="175" priority="8" operator="equal">
      <formula>"ศ"</formula>
    </cfRule>
    <cfRule type="cellIs" dxfId="174" priority="9" operator="equal">
      <formula>"พฤ"</formula>
    </cfRule>
    <cfRule type="cellIs" dxfId="173" priority="10" operator="equal">
      <formula>"พ"</formula>
    </cfRule>
    <cfRule type="cellIs" dxfId="172" priority="11" operator="equal">
      <formula>"อ"</formula>
    </cfRule>
  </conditionalFormatting>
  <pageMargins left="0.7" right="0.7" top="0.75" bottom="0.75" header="0.3" footer="0.3"/>
  <pageSetup paperSize="0" orientation="portrait" horizontalDpi="0" verticalDpi="0" copies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2000000}">
          <x14:formula1>
            <xm:f>รายการ!$K$2:$K$37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J7" sqref="J7"/>
    </sheetView>
  </sheetViews>
  <sheetFormatPr defaultColWidth="9" defaultRowHeight="21"/>
  <cols>
    <col min="1" max="1" width="5.109375" style="51" customWidth="1"/>
    <col min="2" max="2" width="30.44140625" style="51" customWidth="1"/>
    <col min="3" max="3" width="5.44140625" style="51" customWidth="1"/>
    <col min="4" max="34" width="3.5546875" style="51" customWidth="1"/>
    <col min="35" max="35" width="9" style="51"/>
    <col min="36" max="39" width="5.5546875" style="51" customWidth="1"/>
    <col min="40" max="40" width="9" style="51"/>
    <col min="41" max="41" width="22.44140625" style="51" customWidth="1"/>
    <col min="42" max="43" width="9" style="51"/>
    <col min="44" max="44" width="7.5546875" style="51" customWidth="1"/>
    <col min="45" max="16384" width="9" style="51"/>
  </cols>
  <sheetData>
    <row r="1" spans="1:44" ht="23.4">
      <c r="A1" s="489" t="s">
        <v>21</v>
      </c>
      <c r="B1" s="489" t="s">
        <v>128</v>
      </c>
      <c r="C1" s="543" t="s">
        <v>130</v>
      </c>
      <c r="D1" s="544"/>
      <c r="E1" s="544"/>
      <c r="F1" s="544"/>
      <c r="G1" s="530">
        <f>ตั้งค่าเดือน!$C$3</f>
        <v>1</v>
      </c>
      <c r="H1" s="531"/>
      <c r="I1" s="527" t="s">
        <v>29</v>
      </c>
      <c r="J1" s="545"/>
      <c r="K1" s="528"/>
      <c r="L1" s="529" t="str">
        <f>ตั้งค่าเดือน!$B$3</f>
        <v>มิถุนายน</v>
      </c>
      <c r="M1" s="530"/>
      <c r="N1" s="530"/>
      <c r="O1" s="530"/>
      <c r="P1" s="530"/>
      <c r="Q1" s="530"/>
      <c r="R1" s="531"/>
      <c r="S1" s="527" t="s">
        <v>129</v>
      </c>
      <c r="T1" s="528"/>
      <c r="U1" s="529">
        <f>ตั้งค่าเดือน!$D$3</f>
        <v>2568</v>
      </c>
      <c r="V1" s="530"/>
      <c r="W1" s="530"/>
      <c r="X1" s="531"/>
      <c r="Y1" s="532"/>
      <c r="Z1" s="533"/>
      <c r="AA1" s="533"/>
      <c r="AB1" s="533"/>
      <c r="AC1" s="533"/>
      <c r="AD1" s="533"/>
      <c r="AE1" s="533"/>
      <c r="AF1" s="533"/>
      <c r="AG1" s="533"/>
      <c r="AH1" s="534"/>
      <c r="AI1" s="535" t="s">
        <v>126</v>
      </c>
      <c r="AJ1" s="537" t="s">
        <v>73</v>
      </c>
      <c r="AK1" s="538"/>
      <c r="AL1" s="538"/>
      <c r="AM1" s="539"/>
      <c r="AN1" s="176" t="s">
        <v>139</v>
      </c>
      <c r="AO1" s="173" t="s">
        <v>137</v>
      </c>
      <c r="AP1" s="172" t="str">
        <f>_xlfn.IFNA(IF(VLOOKUP(AO1,รายการ!$K$1:$L$37,2,FALSE)="","",HYPERLINK("#" &amp; VLOOKUP(AO1,รายการ!$K$1:$L$37,2,FALSE)  &amp; "","คลิก")),"")</f>
        <v>คลิก</v>
      </c>
      <c r="AQ1" s="50"/>
      <c r="AR1" s="50"/>
    </row>
    <row r="2" spans="1:44">
      <c r="A2" s="490"/>
      <c r="B2" s="490"/>
      <c r="C2" s="9" t="s">
        <v>43</v>
      </c>
      <c r="D2" s="6">
        <v>1</v>
      </c>
      <c r="E2" s="6">
        <f>D2+1</f>
        <v>2</v>
      </c>
      <c r="F2" s="6">
        <f t="shared" ref="F2:AG2" si="0">E2+1</f>
        <v>3</v>
      </c>
      <c r="G2" s="6">
        <f t="shared" si="0"/>
        <v>4</v>
      </c>
      <c r="H2" s="6">
        <f t="shared" si="0"/>
        <v>5</v>
      </c>
      <c r="I2" s="6">
        <f t="shared" si="0"/>
        <v>6</v>
      </c>
      <c r="J2" s="6">
        <f t="shared" si="0"/>
        <v>7</v>
      </c>
      <c r="K2" s="6">
        <f t="shared" si="0"/>
        <v>8</v>
      </c>
      <c r="L2" s="6">
        <f t="shared" si="0"/>
        <v>9</v>
      </c>
      <c r="M2" s="6">
        <f t="shared" si="0"/>
        <v>10</v>
      </c>
      <c r="N2" s="6">
        <f t="shared" si="0"/>
        <v>11</v>
      </c>
      <c r="O2" s="6">
        <f t="shared" si="0"/>
        <v>12</v>
      </c>
      <c r="P2" s="6">
        <f t="shared" si="0"/>
        <v>13</v>
      </c>
      <c r="Q2" s="6">
        <f t="shared" si="0"/>
        <v>14</v>
      </c>
      <c r="R2" s="6">
        <f t="shared" si="0"/>
        <v>15</v>
      </c>
      <c r="S2" s="6">
        <f t="shared" si="0"/>
        <v>16</v>
      </c>
      <c r="T2" s="6">
        <f t="shared" si="0"/>
        <v>17</v>
      </c>
      <c r="U2" s="6">
        <f t="shared" si="0"/>
        <v>18</v>
      </c>
      <c r="V2" s="6">
        <f t="shared" si="0"/>
        <v>19</v>
      </c>
      <c r="W2" s="6">
        <f t="shared" si="0"/>
        <v>20</v>
      </c>
      <c r="X2" s="6">
        <f t="shared" si="0"/>
        <v>21</v>
      </c>
      <c r="Y2" s="6">
        <f t="shared" si="0"/>
        <v>22</v>
      </c>
      <c r="Z2" s="6">
        <f t="shared" si="0"/>
        <v>23</v>
      </c>
      <c r="AA2" s="6">
        <f t="shared" si="0"/>
        <v>24</v>
      </c>
      <c r="AB2" s="6">
        <f t="shared" si="0"/>
        <v>25</v>
      </c>
      <c r="AC2" s="6">
        <f t="shared" si="0"/>
        <v>26</v>
      </c>
      <c r="AD2" s="6">
        <f t="shared" si="0"/>
        <v>27</v>
      </c>
      <c r="AE2" s="6">
        <f t="shared" si="0"/>
        <v>28</v>
      </c>
      <c r="AF2" s="6">
        <f t="shared" si="0"/>
        <v>29</v>
      </c>
      <c r="AG2" s="6">
        <f t="shared" si="0"/>
        <v>30</v>
      </c>
      <c r="AH2" s="6">
        <f>AG2+1</f>
        <v>31</v>
      </c>
      <c r="AI2" s="536"/>
      <c r="AJ2" s="540" t="str">
        <f>L1</f>
        <v>มิถุนายน</v>
      </c>
      <c r="AK2" s="540"/>
      <c r="AL2" s="540"/>
      <c r="AM2" s="541"/>
      <c r="AN2" s="49"/>
      <c r="AO2" s="49"/>
      <c r="AP2" s="49"/>
      <c r="AQ2" s="50"/>
      <c r="AR2" s="50"/>
    </row>
    <row r="3" spans="1:44">
      <c r="A3" s="542"/>
      <c r="B3" s="542"/>
      <c r="C3" s="9" t="s">
        <v>44</v>
      </c>
      <c r="D3" s="208" t="s">
        <v>51</v>
      </c>
      <c r="E3" s="208" t="s">
        <v>52</v>
      </c>
      <c r="F3" s="208"/>
      <c r="G3" s="208"/>
      <c r="H3" s="208"/>
      <c r="I3" s="208" t="s">
        <v>49</v>
      </c>
      <c r="J3" s="208" t="s">
        <v>50</v>
      </c>
      <c r="K3" s="208" t="s">
        <v>51</v>
      </c>
      <c r="L3" s="208" t="s">
        <v>52</v>
      </c>
      <c r="M3" s="208"/>
      <c r="N3" s="208"/>
      <c r="O3" s="208" t="s">
        <v>48</v>
      </c>
      <c r="P3" s="208" t="s">
        <v>49</v>
      </c>
      <c r="Q3" s="208" t="s">
        <v>50</v>
      </c>
      <c r="R3" s="208" t="s">
        <v>51</v>
      </c>
      <c r="S3" s="208" t="s">
        <v>52</v>
      </c>
      <c r="T3" s="208"/>
      <c r="U3" s="208"/>
      <c r="V3" s="208" t="s">
        <v>48</v>
      </c>
      <c r="W3" s="208" t="s">
        <v>49</v>
      </c>
      <c r="X3" s="208" t="s">
        <v>50</v>
      </c>
      <c r="Y3" s="208" t="s">
        <v>51</v>
      </c>
      <c r="Z3" s="208" t="s">
        <v>52</v>
      </c>
      <c r="AA3" s="208"/>
      <c r="AB3" s="208"/>
      <c r="AC3" s="186" t="s">
        <v>48</v>
      </c>
      <c r="AD3" s="208" t="s">
        <v>49</v>
      </c>
      <c r="AE3" s="208" t="s">
        <v>50</v>
      </c>
      <c r="AF3" s="208" t="s">
        <v>51</v>
      </c>
      <c r="AG3" s="208" t="s">
        <v>52</v>
      </c>
      <c r="AH3" s="208"/>
      <c r="AI3" s="53">
        <f>COUNTA(D3:AH3)</f>
        <v>21</v>
      </c>
      <c r="AJ3" s="17" t="s">
        <v>72</v>
      </c>
      <c r="AK3" s="18" t="s">
        <v>69</v>
      </c>
      <c r="AL3" s="19" t="s">
        <v>70</v>
      </c>
      <c r="AM3" s="20" t="s">
        <v>71</v>
      </c>
      <c r="AN3" s="49"/>
      <c r="AO3" s="49"/>
      <c r="AP3" s="49"/>
      <c r="AQ3" s="50"/>
      <c r="AR3" s="50"/>
    </row>
    <row r="4" spans="1:44">
      <c r="A4" s="55">
        <f>ข้อมูลนักเรียน!$D3</f>
        <v>1</v>
      </c>
      <c r="B4" s="52" t="str">
        <f>IF(ข้อมูลนักเรียน!H3="","",ข้อมูลนักเรียน!G3&amp;ข้อมูลนักเรียน!H3&amp; "  " &amp; ข้อมูลนักเรียน!I3)</f>
        <v>เด็กชายณพรรณพ  อุตพันธ์</v>
      </c>
      <c r="C4" s="515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54">
        <f>IF(B4="","",COUNTIF(D4:AH4,"/"))</f>
        <v>0</v>
      </c>
      <c r="AJ4" s="24">
        <f>IF(B4="","",COUNTIF(D4:AH4,"/"))</f>
        <v>0</v>
      </c>
      <c r="AK4" s="24">
        <f>IF(B4="","",COUNTIF(D4:AH4,"ป"))</f>
        <v>0</v>
      </c>
      <c r="AL4" s="24">
        <f>IF(B4="","",COUNTIF(D4:AH4,"ล"))</f>
        <v>0</v>
      </c>
      <c r="AM4" s="24">
        <f>IF(B4="","",COUNTIF(D4:AH4,"ข"))</f>
        <v>0</v>
      </c>
      <c r="AN4" s="49"/>
      <c r="AO4" s="49"/>
      <c r="AP4" s="49"/>
      <c r="AQ4" s="50"/>
      <c r="AR4" s="50"/>
    </row>
    <row r="5" spans="1:44">
      <c r="A5" s="55">
        <f>ข้อมูลนักเรียน!$D4</f>
        <v>2</v>
      </c>
      <c r="B5" s="52" t="str">
        <f>IF(ข้อมูลนักเรียน!H4="","",ข้อมูลนักเรียน!G4&amp;ข้อมูลนักเรียน!H4&amp; "  " &amp; ข้อมูลนักเรียน!I4)</f>
        <v>เด็กหญิงสุรพิชญ์  คำดี</v>
      </c>
      <c r="C5" s="51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54">
        <f t="shared" ref="AI5:AI63" si="1">IF(B5="","",COUNTIF(D5:AH5,"/"))</f>
        <v>0</v>
      </c>
      <c r="AJ5" s="24">
        <f t="shared" ref="AJ5:AJ63" si="2">IF(B5="","",COUNTIF(D5:AH5,"/"))</f>
        <v>0</v>
      </c>
      <c r="AK5" s="24">
        <f t="shared" ref="AK5:AK63" si="3">IF(B5="","",COUNTIF(D5:AH5,"ป"))</f>
        <v>0</v>
      </c>
      <c r="AL5" s="24">
        <f t="shared" ref="AL5:AL63" si="4">IF(B5="","",COUNTIF(D5:AH5,"ล"))</f>
        <v>0</v>
      </c>
      <c r="AM5" s="24">
        <f t="shared" ref="AM5:AM63" si="5">IF(B5="","",COUNTIF(D5:AH5,"ข"))</f>
        <v>0</v>
      </c>
      <c r="AN5" s="49"/>
      <c r="AO5" s="49"/>
      <c r="AP5" s="49"/>
      <c r="AQ5" s="50"/>
      <c r="AR5" s="50"/>
    </row>
    <row r="6" spans="1:44">
      <c r="A6" s="55">
        <f>ข้อมูลนักเรียน!$D5</f>
        <v>3</v>
      </c>
      <c r="B6" s="52" t="str">
        <f>IF(ข้อมูลนักเรียน!H5="","",ข้อมูลนักเรียน!G5&amp;ข้อมูลนักเรียน!H5&amp; "  " &amp; ข้อมูลนักเรียน!I5)</f>
        <v>เด็กหญิงภคมน  มาโต</v>
      </c>
      <c r="C6" s="51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54">
        <f t="shared" si="1"/>
        <v>0</v>
      </c>
      <c r="AJ6" s="24">
        <f t="shared" si="2"/>
        <v>0</v>
      </c>
      <c r="AK6" s="24">
        <f t="shared" si="3"/>
        <v>0</v>
      </c>
      <c r="AL6" s="24">
        <f t="shared" si="4"/>
        <v>0</v>
      </c>
      <c r="AM6" s="24">
        <f t="shared" si="5"/>
        <v>0</v>
      </c>
      <c r="AN6" s="49"/>
      <c r="AO6" s="49"/>
      <c r="AP6" s="49"/>
      <c r="AQ6" s="50"/>
      <c r="AR6" s="50"/>
    </row>
    <row r="7" spans="1:44">
      <c r="A7" s="55">
        <f>ข้อมูลนักเรียน!$D6</f>
        <v>4</v>
      </c>
      <c r="B7" s="52" t="str">
        <f>IF(ข้อมูลนักเรียน!H6="","",ข้อมูลนักเรียน!G6&amp;ข้อมูลนักเรียน!H6&amp; "  " &amp; ข้อมูลนักเรียน!I6)</f>
        <v>เด็กหญิงจินดารัตน์  ทับทอง</v>
      </c>
      <c r="C7" s="51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54">
        <f t="shared" si="1"/>
        <v>0</v>
      </c>
      <c r="AJ7" s="24">
        <f t="shared" si="2"/>
        <v>0</v>
      </c>
      <c r="AK7" s="24">
        <f t="shared" si="3"/>
        <v>0</v>
      </c>
      <c r="AL7" s="24">
        <f t="shared" si="4"/>
        <v>0</v>
      </c>
      <c r="AM7" s="24">
        <f t="shared" si="5"/>
        <v>0</v>
      </c>
      <c r="AN7" s="49"/>
      <c r="AO7" s="49"/>
      <c r="AP7" s="49"/>
      <c r="AQ7" s="50"/>
      <c r="AR7" s="50"/>
    </row>
    <row r="8" spans="1:44">
      <c r="A8" s="55">
        <f>ข้อมูลนักเรียน!$D7</f>
        <v>5</v>
      </c>
      <c r="B8" s="52" t="str">
        <f>IF(ข้อมูลนักเรียน!H7="","",ข้อมูลนักเรียน!G7&amp;ข้อมูลนักเรียน!H7&amp; "  " &amp; ข้อมูลนักเรียน!I7)</f>
        <v>เด็กชายวีระ  ชมครุฑ</v>
      </c>
      <c r="C8" s="51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54">
        <f t="shared" si="1"/>
        <v>0</v>
      </c>
      <c r="AJ8" s="24">
        <f t="shared" si="2"/>
        <v>0</v>
      </c>
      <c r="AK8" s="24">
        <f t="shared" si="3"/>
        <v>0</v>
      </c>
      <c r="AL8" s="24">
        <f t="shared" si="4"/>
        <v>0</v>
      </c>
      <c r="AM8" s="24">
        <f t="shared" si="5"/>
        <v>0</v>
      </c>
      <c r="AN8" s="49"/>
      <c r="AO8" s="49"/>
      <c r="AP8" s="49"/>
      <c r="AQ8" s="50"/>
      <c r="AR8" s="50"/>
    </row>
    <row r="9" spans="1:44">
      <c r="A9" s="55">
        <f>ข้อมูลนักเรียน!$D8</f>
        <v>6</v>
      </c>
      <c r="B9" s="52" t="str">
        <f>IF(ข้อมูลนักเรียน!H8="","",ข้อมูลนักเรียน!G8&amp;ข้อมูลนักเรียน!H8&amp; "  " &amp; ข้อมูลนักเรียน!I8)</f>
        <v>เด็กชายณพรรนพ  ขัดชมา</v>
      </c>
      <c r="C9" s="51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54">
        <f t="shared" si="1"/>
        <v>0</v>
      </c>
      <c r="AJ9" s="24">
        <f t="shared" si="2"/>
        <v>0</v>
      </c>
      <c r="AK9" s="24">
        <f t="shared" si="3"/>
        <v>0</v>
      </c>
      <c r="AL9" s="24">
        <f t="shared" si="4"/>
        <v>0</v>
      </c>
      <c r="AM9" s="24">
        <f t="shared" si="5"/>
        <v>0</v>
      </c>
      <c r="AN9" s="49"/>
      <c r="AO9" s="49"/>
      <c r="AP9" s="49"/>
      <c r="AQ9" s="50"/>
      <c r="AR9" s="50"/>
    </row>
    <row r="10" spans="1:44">
      <c r="A10" s="55">
        <f>ข้อมูลนักเรียน!$D9</f>
        <v>7</v>
      </c>
      <c r="B10" s="52" t="str">
        <f>IF(ข้อมูลนักเรียน!H9="","",ข้อมูลนักเรียน!G9&amp;ข้อมูลนักเรียน!H9&amp; "  " &amp; ข้อมูลนักเรียน!I9)</f>
        <v>เด็กชายพดชรพล  ดีนิล</v>
      </c>
      <c r="C10" s="51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54">
        <f t="shared" si="1"/>
        <v>0</v>
      </c>
      <c r="AJ10" s="24">
        <f t="shared" si="2"/>
        <v>0</v>
      </c>
      <c r="AK10" s="24">
        <f t="shared" si="3"/>
        <v>0</v>
      </c>
      <c r="AL10" s="24">
        <f t="shared" si="4"/>
        <v>0</v>
      </c>
      <c r="AM10" s="24">
        <f t="shared" si="5"/>
        <v>0</v>
      </c>
      <c r="AN10" s="49"/>
      <c r="AO10" s="49"/>
      <c r="AP10" s="49"/>
      <c r="AQ10" s="50"/>
      <c r="AR10" s="50"/>
    </row>
    <row r="11" spans="1:44">
      <c r="A11" s="55">
        <f>ข้อมูลนักเรียน!$D10</f>
        <v>8</v>
      </c>
      <c r="B11" s="52" t="str">
        <f>IF(ข้อมูลนักเรียน!H10="","",ข้อมูลนักเรียน!G10&amp;ข้อมูลนักเรียน!H10&amp; "  " &amp; ข้อมูลนักเรียน!I10)</f>
        <v>เด็กชายสิทธิศักดิ์  เอนกนวน</v>
      </c>
      <c r="C11" s="51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54">
        <f t="shared" si="1"/>
        <v>0</v>
      </c>
      <c r="AJ11" s="24">
        <f t="shared" si="2"/>
        <v>0</v>
      </c>
      <c r="AK11" s="24">
        <f t="shared" si="3"/>
        <v>0</v>
      </c>
      <c r="AL11" s="24">
        <f t="shared" si="4"/>
        <v>0</v>
      </c>
      <c r="AM11" s="24">
        <f t="shared" si="5"/>
        <v>0</v>
      </c>
      <c r="AN11" s="49"/>
      <c r="AO11" s="49"/>
      <c r="AP11" s="49"/>
      <c r="AQ11" s="50"/>
      <c r="AR11" s="50"/>
    </row>
    <row r="12" spans="1:44">
      <c r="A12" s="55">
        <f>ข้อมูลนักเรียน!$D11</f>
        <v>9</v>
      </c>
      <c r="B12" s="52" t="str">
        <f>IF(ข้อมูลนักเรียน!H11="","",ข้อมูลนักเรียน!G11&amp;ข้อมูลนักเรียน!H11&amp; "  " &amp; ข้อมูลนักเรียน!I11)</f>
        <v>เด็กชายตนุภัทร  เชี่ยวธัญญะกรณ์</v>
      </c>
      <c r="C12" s="51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54">
        <f t="shared" si="1"/>
        <v>0</v>
      </c>
      <c r="AJ12" s="24">
        <f t="shared" si="2"/>
        <v>0</v>
      </c>
      <c r="AK12" s="24">
        <f t="shared" si="3"/>
        <v>0</v>
      </c>
      <c r="AL12" s="24">
        <f t="shared" si="4"/>
        <v>0</v>
      </c>
      <c r="AM12" s="24">
        <f t="shared" si="5"/>
        <v>0</v>
      </c>
      <c r="AN12" s="49"/>
      <c r="AO12" s="49"/>
      <c r="AP12" s="49"/>
      <c r="AQ12" s="50"/>
      <c r="AR12" s="50"/>
    </row>
    <row r="13" spans="1:44">
      <c r="A13" s="55">
        <f>ข้อมูลนักเรียน!$D12</f>
        <v>10</v>
      </c>
      <c r="B13" s="52" t="str">
        <f>IF(ข้อมูลนักเรียน!H12="","",ข้อมูลนักเรียน!G12&amp;ข้อมูลนักเรียน!H12&amp; "  " &amp; ข้อมูลนักเรียน!I12)</f>
        <v>เด็กหญิงเตือนใจ  มณีรักษ์</v>
      </c>
      <c r="C13" s="51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54">
        <f t="shared" si="1"/>
        <v>0</v>
      </c>
      <c r="AJ13" s="24">
        <f t="shared" si="2"/>
        <v>0</v>
      </c>
      <c r="AK13" s="24">
        <f t="shared" si="3"/>
        <v>0</v>
      </c>
      <c r="AL13" s="24">
        <f t="shared" si="4"/>
        <v>0</v>
      </c>
      <c r="AM13" s="24">
        <f t="shared" si="5"/>
        <v>0</v>
      </c>
      <c r="AN13" s="49"/>
      <c r="AO13" s="49"/>
      <c r="AP13" s="49"/>
      <c r="AQ13" s="50"/>
      <c r="AR13" s="50"/>
    </row>
    <row r="14" spans="1:44">
      <c r="A14" s="55">
        <f>ข้อมูลนักเรียน!$D13</f>
        <v>11</v>
      </c>
      <c r="B14" s="52" t="str">
        <f>IF(ข้อมูลนักเรียน!H13="","",ข้อมูลนักเรียน!G13&amp;ข้อมูลนักเรียน!H13&amp; "  " &amp; ข้อมูลนักเรียน!I13)</f>
        <v>เด็กชายธนกฤต  รอดสุพรรณ์</v>
      </c>
      <c r="C14" s="51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54">
        <f t="shared" si="1"/>
        <v>0</v>
      </c>
      <c r="AJ14" s="24">
        <f t="shared" si="2"/>
        <v>0</v>
      </c>
      <c r="AK14" s="24">
        <f t="shared" si="3"/>
        <v>0</v>
      </c>
      <c r="AL14" s="24">
        <f t="shared" si="4"/>
        <v>0</v>
      </c>
      <c r="AM14" s="24">
        <f t="shared" si="5"/>
        <v>0</v>
      </c>
      <c r="AN14" s="49"/>
      <c r="AO14" s="49"/>
      <c r="AP14" s="49"/>
      <c r="AQ14" s="50"/>
      <c r="AR14" s="50"/>
    </row>
    <row r="15" spans="1:44">
      <c r="A15" s="55">
        <f>ข้อมูลนักเรียน!$D14</f>
        <v>12</v>
      </c>
      <c r="B15" s="52" t="str">
        <f>IF(ข้อมูลนักเรียน!H14="","",ข้อมูลนักเรียน!G14&amp;ข้อมูลนักเรียน!H14&amp; "  " &amp; ข้อมูลนักเรียน!I14)</f>
        <v>เด็กชายธีรภัทร  กระแสโท</v>
      </c>
      <c r="C15" s="51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54">
        <f t="shared" si="1"/>
        <v>0</v>
      </c>
      <c r="AJ15" s="24">
        <f t="shared" si="2"/>
        <v>0</v>
      </c>
      <c r="AK15" s="24">
        <f t="shared" si="3"/>
        <v>0</v>
      </c>
      <c r="AL15" s="24">
        <f t="shared" si="4"/>
        <v>0</v>
      </c>
      <c r="AM15" s="24">
        <f t="shared" si="5"/>
        <v>0</v>
      </c>
      <c r="AN15" s="49"/>
      <c r="AO15" s="49"/>
      <c r="AP15" s="49"/>
      <c r="AQ15" s="50"/>
      <c r="AR15" s="50"/>
    </row>
    <row r="16" spans="1:44">
      <c r="A16" s="55">
        <f>ข้อมูลนักเรียน!$D15</f>
        <v>13</v>
      </c>
      <c r="B16" s="52" t="str">
        <f>IF(ข้อมูลนักเรียน!H15="","",ข้อมูลนักเรียน!G15&amp;ข้อมูลนักเรียน!H15&amp; "  " &amp; ข้อมูลนักเรียน!I15)</f>
        <v>เด็กชายนภดล  ธีระวุฒธิ์</v>
      </c>
      <c r="C16" s="51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54">
        <f t="shared" si="1"/>
        <v>0</v>
      </c>
      <c r="AJ16" s="24">
        <f t="shared" si="2"/>
        <v>0</v>
      </c>
      <c r="AK16" s="24">
        <f t="shared" si="3"/>
        <v>0</v>
      </c>
      <c r="AL16" s="24">
        <f t="shared" si="4"/>
        <v>0</v>
      </c>
      <c r="AM16" s="24">
        <f t="shared" si="5"/>
        <v>0</v>
      </c>
      <c r="AN16" s="49"/>
      <c r="AO16" s="49"/>
      <c r="AP16" s="49"/>
      <c r="AQ16" s="50"/>
      <c r="AR16" s="50"/>
    </row>
    <row r="17" spans="1:44">
      <c r="A17" s="55">
        <f>ข้อมูลนักเรียน!$D16</f>
        <v>14</v>
      </c>
      <c r="B17" s="52" t="str">
        <f>IF(ข้อมูลนักเรียน!H16="","",ข้อมูลนักเรียน!G16&amp;ข้อมูลนักเรียน!H16&amp; "  " &amp; ข้อมูลนักเรียน!I16)</f>
        <v>เด็กหญิงจรรยมณฑน์  ศิริยศ</v>
      </c>
      <c r="C17" s="51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54">
        <f t="shared" si="1"/>
        <v>0</v>
      </c>
      <c r="AJ17" s="24">
        <f t="shared" si="2"/>
        <v>0</v>
      </c>
      <c r="AK17" s="24">
        <f t="shared" si="3"/>
        <v>0</v>
      </c>
      <c r="AL17" s="24">
        <f t="shared" si="4"/>
        <v>0</v>
      </c>
      <c r="AM17" s="24">
        <f t="shared" si="5"/>
        <v>0</v>
      </c>
      <c r="AN17" s="49"/>
      <c r="AO17" s="49"/>
      <c r="AP17" s="49"/>
      <c r="AQ17" s="50"/>
      <c r="AR17" s="50"/>
    </row>
    <row r="18" spans="1:44">
      <c r="A18" s="55">
        <f>ข้อมูลนักเรียน!$D17</f>
        <v>15</v>
      </c>
      <c r="B18" s="52" t="str">
        <f>IF(ข้อมูลนักเรียน!H17="","",ข้อมูลนักเรียน!G17&amp;ข้อมูลนักเรียน!H17&amp; "  " &amp; ข้อมูลนักเรียน!I17)</f>
        <v>เด็กหญิงทัดดาว  เนียมทอง</v>
      </c>
      <c r="C18" s="51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54">
        <f t="shared" si="1"/>
        <v>0</v>
      </c>
      <c r="AJ18" s="24">
        <f t="shared" si="2"/>
        <v>0</v>
      </c>
      <c r="AK18" s="24">
        <f t="shared" si="3"/>
        <v>0</v>
      </c>
      <c r="AL18" s="24">
        <f t="shared" si="4"/>
        <v>0</v>
      </c>
      <c r="AM18" s="24">
        <f t="shared" si="5"/>
        <v>0</v>
      </c>
      <c r="AN18" s="49"/>
      <c r="AO18" s="49"/>
      <c r="AP18" s="49"/>
      <c r="AQ18" s="50"/>
      <c r="AR18" s="50"/>
    </row>
    <row r="19" spans="1:44">
      <c r="A19" s="55">
        <f>ข้อมูลนักเรียน!$D18</f>
        <v>16</v>
      </c>
      <c r="B19" s="52" t="str">
        <f>IF(ข้อมูลนักเรียน!H18="","",ข้อมูลนักเรียน!G18&amp;ข้อมูลนักเรียน!H18&amp; "  " &amp; ข้อมูลนักเรียน!I18)</f>
        <v>เด็กหญิงธัญญรัตน์  สอาดรัมย์</v>
      </c>
      <c r="C19" s="51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54">
        <f t="shared" si="1"/>
        <v>0</v>
      </c>
      <c r="AJ19" s="24">
        <f t="shared" si="2"/>
        <v>0</v>
      </c>
      <c r="AK19" s="24">
        <f t="shared" si="3"/>
        <v>0</v>
      </c>
      <c r="AL19" s="24">
        <f t="shared" si="4"/>
        <v>0</v>
      </c>
      <c r="AM19" s="24">
        <f t="shared" si="5"/>
        <v>0</v>
      </c>
      <c r="AN19" s="49"/>
      <c r="AO19" s="49"/>
      <c r="AP19" s="49"/>
      <c r="AQ19" s="50"/>
      <c r="AR19" s="50"/>
    </row>
    <row r="20" spans="1:44">
      <c r="A20" s="55">
        <f>ข้อมูลนักเรียน!$D19</f>
        <v>17</v>
      </c>
      <c r="B20" s="52" t="str">
        <f>IF(ข้อมูลนักเรียน!H19="","",ข้อมูลนักเรียน!G19&amp;ข้อมูลนักเรียน!H19&amp; "  " &amp; ข้อมูลนักเรียน!I19)</f>
        <v>เด็กหญิงนลัตทพร  อรรคฮาต</v>
      </c>
      <c r="C20" s="51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54">
        <f t="shared" si="1"/>
        <v>0</v>
      </c>
      <c r="AJ20" s="24">
        <f t="shared" si="2"/>
        <v>0</v>
      </c>
      <c r="AK20" s="24">
        <f t="shared" si="3"/>
        <v>0</v>
      </c>
      <c r="AL20" s="24">
        <f t="shared" si="4"/>
        <v>0</v>
      </c>
      <c r="AM20" s="24">
        <f t="shared" si="5"/>
        <v>0</v>
      </c>
      <c r="AN20" s="49"/>
      <c r="AO20" s="49"/>
      <c r="AP20" s="49"/>
      <c r="AQ20" s="50"/>
      <c r="AR20" s="50"/>
    </row>
    <row r="21" spans="1:44">
      <c r="A21" s="55">
        <f>ข้อมูลนักเรียน!$D20</f>
        <v>18</v>
      </c>
      <c r="B21" s="52" t="str">
        <f>IF(ข้อมูลนักเรียน!H20="","",ข้อมูลนักเรียน!G20&amp;ข้อมูลนักเรียน!H20&amp; "  " &amp; ข้อมูลนักเรียน!I20)</f>
        <v>เด็กหญิงปัญฑิญา  ผอบสวรรค์</v>
      </c>
      <c r="C21" s="51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54">
        <f t="shared" si="1"/>
        <v>0</v>
      </c>
      <c r="AJ21" s="24">
        <f t="shared" si="2"/>
        <v>0</v>
      </c>
      <c r="AK21" s="24">
        <f t="shared" si="3"/>
        <v>0</v>
      </c>
      <c r="AL21" s="24">
        <f t="shared" si="4"/>
        <v>0</v>
      </c>
      <c r="AM21" s="24">
        <f t="shared" si="5"/>
        <v>0</v>
      </c>
      <c r="AN21" s="49"/>
      <c r="AO21" s="49"/>
      <c r="AP21" s="49"/>
      <c r="AQ21" s="50"/>
      <c r="AR21" s="50"/>
    </row>
    <row r="22" spans="1:44">
      <c r="A22" s="55">
        <f>ข้อมูลนักเรียน!$D21</f>
        <v>19</v>
      </c>
      <c r="B22" s="52" t="str">
        <f>IF(ข้อมูลนักเรียน!H21="","",ข้อมูลนักเรียน!G21&amp;ข้อมูลนักเรียน!H21&amp; "  " &amp; ข้อมูลนักเรียน!I21)</f>
        <v>เด็กหญิงวรรณธิมา  โพธิ์ทอง</v>
      </c>
      <c r="C22" s="51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54">
        <f t="shared" si="1"/>
        <v>0</v>
      </c>
      <c r="AJ22" s="24">
        <f t="shared" si="2"/>
        <v>0</v>
      </c>
      <c r="AK22" s="24">
        <f t="shared" si="3"/>
        <v>0</v>
      </c>
      <c r="AL22" s="24">
        <f t="shared" si="4"/>
        <v>0</v>
      </c>
      <c r="AM22" s="24">
        <f t="shared" si="5"/>
        <v>0</v>
      </c>
      <c r="AN22" s="49"/>
      <c r="AO22" s="49"/>
      <c r="AP22" s="49"/>
      <c r="AQ22" s="50"/>
      <c r="AR22" s="50"/>
    </row>
    <row r="23" spans="1:44">
      <c r="A23" s="55">
        <f>ข้อมูลนักเรียน!$D22</f>
        <v>20</v>
      </c>
      <c r="B23" s="52" t="str">
        <f>IF(ข้อมูลนักเรียน!H22="","",ข้อมูลนักเรียน!G22&amp;ข้อมูลนักเรียน!H22&amp; "  " &amp; ข้อมูลนักเรียน!I22)</f>
        <v>เด็กหญิงศศิธร  ชูเชิด</v>
      </c>
      <c r="C23" s="51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54">
        <f t="shared" si="1"/>
        <v>0</v>
      </c>
      <c r="AJ23" s="24">
        <f t="shared" si="2"/>
        <v>0</v>
      </c>
      <c r="AK23" s="24">
        <f t="shared" si="3"/>
        <v>0</v>
      </c>
      <c r="AL23" s="24">
        <f t="shared" si="4"/>
        <v>0</v>
      </c>
      <c r="AM23" s="24">
        <f t="shared" si="5"/>
        <v>0</v>
      </c>
      <c r="AN23" s="49"/>
      <c r="AO23" s="49"/>
      <c r="AP23" s="49"/>
      <c r="AQ23" s="50"/>
      <c r="AR23" s="50"/>
    </row>
    <row r="24" spans="1:44">
      <c r="A24" s="55">
        <f>ข้อมูลนักเรียน!$D23</f>
        <v>21</v>
      </c>
      <c r="B24" s="52" t="str">
        <f>IF(ข้อมูลนักเรียน!H23="","",ข้อมูลนักเรียน!G23&amp;ข้อมูลนักเรียน!H23&amp; "  " &amp; ข้อมูลนักเรียน!I23)</f>
        <v>เด็กหญิงมลิวรรณ  สมเผ่า</v>
      </c>
      <c r="C24" s="51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54">
        <f t="shared" si="1"/>
        <v>0</v>
      </c>
      <c r="AJ24" s="24">
        <f t="shared" si="2"/>
        <v>0</v>
      </c>
      <c r="AK24" s="24">
        <f t="shared" si="3"/>
        <v>0</v>
      </c>
      <c r="AL24" s="24">
        <f t="shared" si="4"/>
        <v>0</v>
      </c>
      <c r="AM24" s="24">
        <f t="shared" si="5"/>
        <v>0</v>
      </c>
      <c r="AN24" s="49"/>
      <c r="AO24" s="49"/>
      <c r="AP24" s="49"/>
      <c r="AQ24" s="50"/>
      <c r="AR24" s="50"/>
    </row>
    <row r="25" spans="1:44">
      <c r="A25" s="55">
        <f>ข้อมูลนักเรียน!$D24</f>
        <v>22</v>
      </c>
      <c r="B25" s="52" t="str">
        <f>IF(ข้อมูลนักเรียน!H24="","",ข้อมูลนักเรียน!G24&amp;ข้อมูลนักเรียน!H24&amp; "  " &amp; ข้อมูลนักเรียน!I24)</f>
        <v>เด็กชายพงศพัศ  จันทร์ชม</v>
      </c>
      <c r="C25" s="51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54">
        <f t="shared" si="1"/>
        <v>0</v>
      </c>
      <c r="AJ25" s="24">
        <f t="shared" si="2"/>
        <v>0</v>
      </c>
      <c r="AK25" s="24">
        <f t="shared" si="3"/>
        <v>0</v>
      </c>
      <c r="AL25" s="24">
        <f t="shared" si="4"/>
        <v>0</v>
      </c>
      <c r="AM25" s="24">
        <f t="shared" si="5"/>
        <v>0</v>
      </c>
      <c r="AN25" s="49"/>
      <c r="AO25" s="49"/>
      <c r="AP25" s="49"/>
      <c r="AQ25" s="50"/>
      <c r="AR25" s="50"/>
    </row>
    <row r="26" spans="1:44">
      <c r="A26" s="55" t="str">
        <f>ข้อมูลนักเรียน!$D25</f>
        <v/>
      </c>
      <c r="B26" s="52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C26" s="51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54" t="str">
        <f t="shared" si="1"/>
        <v/>
      </c>
      <c r="AJ26" s="24" t="str">
        <f t="shared" si="2"/>
        <v/>
      </c>
      <c r="AK26" s="24" t="str">
        <f t="shared" si="3"/>
        <v/>
      </c>
      <c r="AL26" s="24" t="str">
        <f t="shared" si="4"/>
        <v/>
      </c>
      <c r="AM26" s="24" t="str">
        <f t="shared" si="5"/>
        <v/>
      </c>
      <c r="AN26" s="49"/>
      <c r="AO26" s="49"/>
      <c r="AP26" s="49"/>
      <c r="AQ26" s="50"/>
      <c r="AR26" s="50"/>
    </row>
    <row r="27" spans="1:44">
      <c r="A27" s="55" t="str">
        <f>ข้อมูลนักเรียน!$D26</f>
        <v/>
      </c>
      <c r="B27" s="52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C27" s="51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54" t="str">
        <f t="shared" si="1"/>
        <v/>
      </c>
      <c r="AJ27" s="24" t="str">
        <f t="shared" si="2"/>
        <v/>
      </c>
      <c r="AK27" s="24" t="str">
        <f t="shared" si="3"/>
        <v/>
      </c>
      <c r="AL27" s="24" t="str">
        <f t="shared" si="4"/>
        <v/>
      </c>
      <c r="AM27" s="24" t="str">
        <f t="shared" si="5"/>
        <v/>
      </c>
      <c r="AN27" s="49"/>
      <c r="AO27" s="49"/>
      <c r="AP27" s="49"/>
      <c r="AQ27" s="50"/>
      <c r="AR27" s="50"/>
    </row>
    <row r="28" spans="1:44">
      <c r="A28" s="55" t="str">
        <f>ข้อมูลนักเรียน!$D27</f>
        <v/>
      </c>
      <c r="B28" s="52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C28" s="51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54" t="str">
        <f t="shared" si="1"/>
        <v/>
      </c>
      <c r="AJ28" s="24" t="str">
        <f t="shared" si="2"/>
        <v/>
      </c>
      <c r="AK28" s="24" t="str">
        <f t="shared" si="3"/>
        <v/>
      </c>
      <c r="AL28" s="24" t="str">
        <f t="shared" si="4"/>
        <v/>
      </c>
      <c r="AM28" s="24" t="str">
        <f t="shared" si="5"/>
        <v/>
      </c>
      <c r="AN28" s="49"/>
      <c r="AO28" s="49"/>
      <c r="AP28" s="49"/>
      <c r="AQ28" s="50"/>
      <c r="AR28" s="50"/>
    </row>
    <row r="29" spans="1:44">
      <c r="A29" s="55" t="str">
        <f>ข้อมูลนักเรียน!$D28</f>
        <v/>
      </c>
      <c r="B29" s="52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C29" s="51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54" t="str">
        <f t="shared" si="1"/>
        <v/>
      </c>
      <c r="AJ29" s="24" t="str">
        <f t="shared" si="2"/>
        <v/>
      </c>
      <c r="AK29" s="24" t="str">
        <f t="shared" si="3"/>
        <v/>
      </c>
      <c r="AL29" s="24" t="str">
        <f t="shared" si="4"/>
        <v/>
      </c>
      <c r="AM29" s="24" t="str">
        <f t="shared" si="5"/>
        <v/>
      </c>
      <c r="AN29" s="49"/>
      <c r="AO29" s="49"/>
      <c r="AP29" s="49"/>
      <c r="AQ29" s="50"/>
      <c r="AR29" s="50"/>
    </row>
    <row r="30" spans="1:44">
      <c r="A30" s="55" t="str">
        <f>ข้อมูลนักเรียน!$D29</f>
        <v/>
      </c>
      <c r="B30" s="52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C30" s="51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54" t="str">
        <f t="shared" si="1"/>
        <v/>
      </c>
      <c r="AJ30" s="24" t="str">
        <f t="shared" si="2"/>
        <v/>
      </c>
      <c r="AK30" s="24" t="str">
        <f t="shared" si="3"/>
        <v/>
      </c>
      <c r="AL30" s="24" t="str">
        <f t="shared" si="4"/>
        <v/>
      </c>
      <c r="AM30" s="24" t="str">
        <f t="shared" si="5"/>
        <v/>
      </c>
      <c r="AN30" s="49"/>
      <c r="AO30" s="49"/>
      <c r="AP30" s="49"/>
      <c r="AQ30" s="50"/>
      <c r="AR30" s="50"/>
    </row>
    <row r="31" spans="1:44">
      <c r="A31" s="55" t="str">
        <f>ข้อมูลนักเรียน!$D30</f>
        <v/>
      </c>
      <c r="B31" s="52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C31" s="51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54" t="str">
        <f t="shared" si="1"/>
        <v/>
      </c>
      <c r="AJ31" s="24" t="str">
        <f t="shared" si="2"/>
        <v/>
      </c>
      <c r="AK31" s="24" t="str">
        <f t="shared" si="3"/>
        <v/>
      </c>
      <c r="AL31" s="24" t="str">
        <f t="shared" si="4"/>
        <v/>
      </c>
      <c r="AM31" s="24" t="str">
        <f t="shared" si="5"/>
        <v/>
      </c>
      <c r="AN31" s="49"/>
      <c r="AO31" s="49"/>
      <c r="AP31" s="49"/>
      <c r="AQ31" s="50"/>
      <c r="AR31" s="50"/>
    </row>
    <row r="32" spans="1:44">
      <c r="A32" s="55" t="str">
        <f>ข้อมูลนักเรียน!$D31</f>
        <v/>
      </c>
      <c r="B32" s="52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C32" s="51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54" t="str">
        <f t="shared" si="1"/>
        <v/>
      </c>
      <c r="AJ32" s="24" t="str">
        <f t="shared" si="2"/>
        <v/>
      </c>
      <c r="AK32" s="24" t="str">
        <f t="shared" si="3"/>
        <v/>
      </c>
      <c r="AL32" s="24" t="str">
        <f t="shared" si="4"/>
        <v/>
      </c>
      <c r="AM32" s="24" t="str">
        <f t="shared" si="5"/>
        <v/>
      </c>
      <c r="AN32" s="49"/>
      <c r="AO32" s="49"/>
      <c r="AP32" s="49"/>
      <c r="AQ32" s="50"/>
      <c r="AR32" s="50"/>
    </row>
    <row r="33" spans="1:44">
      <c r="A33" s="55" t="str">
        <f>ข้อมูลนักเรียน!$D32</f>
        <v/>
      </c>
      <c r="B33" s="52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C33" s="51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54" t="str">
        <f t="shared" si="1"/>
        <v/>
      </c>
      <c r="AJ33" s="24" t="str">
        <f t="shared" si="2"/>
        <v/>
      </c>
      <c r="AK33" s="24" t="str">
        <f t="shared" si="3"/>
        <v/>
      </c>
      <c r="AL33" s="24" t="str">
        <f t="shared" si="4"/>
        <v/>
      </c>
      <c r="AM33" s="24" t="str">
        <f t="shared" si="5"/>
        <v/>
      </c>
      <c r="AN33" s="49"/>
      <c r="AO33" s="49"/>
      <c r="AP33" s="49"/>
      <c r="AQ33" s="50"/>
      <c r="AR33" s="50"/>
    </row>
    <row r="34" spans="1:44">
      <c r="A34" s="55" t="str">
        <f>ข้อมูลนักเรียน!$D33</f>
        <v/>
      </c>
      <c r="B34" s="52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C34" s="51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54" t="str">
        <f t="shared" si="1"/>
        <v/>
      </c>
      <c r="AJ34" s="24" t="str">
        <f t="shared" si="2"/>
        <v/>
      </c>
      <c r="AK34" s="24" t="str">
        <f t="shared" si="3"/>
        <v/>
      </c>
      <c r="AL34" s="24" t="str">
        <f t="shared" si="4"/>
        <v/>
      </c>
      <c r="AM34" s="24" t="str">
        <f t="shared" si="5"/>
        <v/>
      </c>
      <c r="AN34" s="49"/>
      <c r="AO34" s="49"/>
      <c r="AP34" s="49"/>
      <c r="AQ34" s="50"/>
      <c r="AR34" s="50"/>
    </row>
    <row r="35" spans="1:44">
      <c r="A35" s="55" t="str">
        <f>ข้อมูลนักเรียน!$D34</f>
        <v/>
      </c>
      <c r="B35" s="52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C35" s="51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54" t="str">
        <f t="shared" si="1"/>
        <v/>
      </c>
      <c r="AJ35" s="24" t="str">
        <f t="shared" si="2"/>
        <v/>
      </c>
      <c r="AK35" s="24" t="str">
        <f t="shared" si="3"/>
        <v/>
      </c>
      <c r="AL35" s="24" t="str">
        <f t="shared" si="4"/>
        <v/>
      </c>
      <c r="AM35" s="24" t="str">
        <f t="shared" si="5"/>
        <v/>
      </c>
      <c r="AN35" s="49"/>
      <c r="AO35" s="49"/>
      <c r="AP35" s="49"/>
      <c r="AQ35" s="50"/>
      <c r="AR35" s="50"/>
    </row>
    <row r="36" spans="1:44">
      <c r="A36" s="55" t="str">
        <f>ข้อมูลนักเรียน!$D35</f>
        <v/>
      </c>
      <c r="B36" s="52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C36" s="51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54" t="str">
        <f t="shared" si="1"/>
        <v/>
      </c>
      <c r="AJ36" s="24" t="str">
        <f t="shared" si="2"/>
        <v/>
      </c>
      <c r="AK36" s="24" t="str">
        <f t="shared" si="3"/>
        <v/>
      </c>
      <c r="AL36" s="24" t="str">
        <f t="shared" si="4"/>
        <v/>
      </c>
      <c r="AM36" s="24" t="str">
        <f t="shared" si="5"/>
        <v/>
      </c>
      <c r="AN36" s="49"/>
      <c r="AO36" s="49"/>
      <c r="AP36" s="49"/>
      <c r="AQ36" s="50"/>
      <c r="AR36" s="50"/>
    </row>
    <row r="37" spans="1:44">
      <c r="A37" s="55" t="str">
        <f>ข้อมูลนักเรียน!$D36</f>
        <v/>
      </c>
      <c r="B37" s="52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C37" s="51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54" t="str">
        <f t="shared" si="1"/>
        <v/>
      </c>
      <c r="AJ37" s="24" t="str">
        <f t="shared" si="2"/>
        <v/>
      </c>
      <c r="AK37" s="24" t="str">
        <f t="shared" si="3"/>
        <v/>
      </c>
      <c r="AL37" s="24" t="str">
        <f t="shared" si="4"/>
        <v/>
      </c>
      <c r="AM37" s="24" t="str">
        <f t="shared" si="5"/>
        <v/>
      </c>
      <c r="AN37" s="49"/>
      <c r="AO37" s="49"/>
      <c r="AP37" s="49"/>
      <c r="AQ37" s="50"/>
      <c r="AR37" s="50"/>
    </row>
    <row r="38" spans="1:44">
      <c r="A38" s="55" t="str">
        <f>ข้อมูลนักเรียน!$D37</f>
        <v/>
      </c>
      <c r="B38" s="52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C38" s="51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54" t="str">
        <f t="shared" si="1"/>
        <v/>
      </c>
      <c r="AJ38" s="24" t="str">
        <f t="shared" si="2"/>
        <v/>
      </c>
      <c r="AK38" s="24" t="str">
        <f t="shared" si="3"/>
        <v/>
      </c>
      <c r="AL38" s="24" t="str">
        <f t="shared" si="4"/>
        <v/>
      </c>
      <c r="AM38" s="24" t="str">
        <f t="shared" si="5"/>
        <v/>
      </c>
      <c r="AN38" s="49"/>
      <c r="AO38" s="49"/>
      <c r="AP38" s="49"/>
      <c r="AQ38" s="50"/>
      <c r="AR38" s="50"/>
    </row>
    <row r="39" spans="1:44">
      <c r="A39" s="55" t="str">
        <f>ข้อมูลนักเรียน!$D38</f>
        <v/>
      </c>
      <c r="B39" s="52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C39" s="51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54" t="str">
        <f t="shared" si="1"/>
        <v/>
      </c>
      <c r="AJ39" s="24" t="str">
        <f t="shared" si="2"/>
        <v/>
      </c>
      <c r="AK39" s="24" t="str">
        <f t="shared" si="3"/>
        <v/>
      </c>
      <c r="AL39" s="24" t="str">
        <f t="shared" si="4"/>
        <v/>
      </c>
      <c r="AM39" s="24" t="str">
        <f t="shared" si="5"/>
        <v/>
      </c>
      <c r="AN39" s="49"/>
      <c r="AO39" s="49"/>
      <c r="AP39" s="49"/>
      <c r="AQ39" s="50"/>
      <c r="AR39" s="50"/>
    </row>
    <row r="40" spans="1:44">
      <c r="A40" s="55" t="str">
        <f>ข้อมูลนักเรียน!$D39</f>
        <v/>
      </c>
      <c r="B40" s="52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C40" s="51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54" t="str">
        <f t="shared" si="1"/>
        <v/>
      </c>
      <c r="AJ40" s="24" t="str">
        <f t="shared" si="2"/>
        <v/>
      </c>
      <c r="AK40" s="24" t="str">
        <f t="shared" si="3"/>
        <v/>
      </c>
      <c r="AL40" s="24" t="str">
        <f t="shared" si="4"/>
        <v/>
      </c>
      <c r="AM40" s="24" t="str">
        <f t="shared" si="5"/>
        <v/>
      </c>
      <c r="AN40" s="49"/>
      <c r="AO40" s="49"/>
      <c r="AP40" s="49"/>
      <c r="AQ40" s="50"/>
      <c r="AR40" s="50"/>
    </row>
    <row r="41" spans="1:44">
      <c r="A41" s="55" t="str">
        <f>ข้อมูลนักเรียน!$D40</f>
        <v/>
      </c>
      <c r="B41" s="52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C41" s="51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54" t="str">
        <f t="shared" si="1"/>
        <v/>
      </c>
      <c r="AJ41" s="24" t="str">
        <f t="shared" si="2"/>
        <v/>
      </c>
      <c r="AK41" s="24" t="str">
        <f t="shared" si="3"/>
        <v/>
      </c>
      <c r="AL41" s="24" t="str">
        <f t="shared" si="4"/>
        <v/>
      </c>
      <c r="AM41" s="24" t="str">
        <f t="shared" si="5"/>
        <v/>
      </c>
      <c r="AN41" s="49"/>
      <c r="AO41" s="49"/>
      <c r="AP41" s="49"/>
      <c r="AQ41" s="50"/>
      <c r="AR41" s="50"/>
    </row>
    <row r="42" spans="1:44">
      <c r="A42" s="55" t="str">
        <f>ข้อมูลนักเรียน!$D41</f>
        <v/>
      </c>
      <c r="B42" s="52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C42" s="51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54" t="str">
        <f t="shared" si="1"/>
        <v/>
      </c>
      <c r="AJ42" s="24" t="str">
        <f t="shared" si="2"/>
        <v/>
      </c>
      <c r="AK42" s="24" t="str">
        <f t="shared" si="3"/>
        <v/>
      </c>
      <c r="AL42" s="24" t="str">
        <f t="shared" si="4"/>
        <v/>
      </c>
      <c r="AM42" s="24" t="str">
        <f t="shared" si="5"/>
        <v/>
      </c>
      <c r="AN42" s="49"/>
      <c r="AO42" s="49"/>
      <c r="AP42" s="49"/>
      <c r="AQ42" s="50"/>
      <c r="AR42" s="50"/>
    </row>
    <row r="43" spans="1:44">
      <c r="A43" s="55" t="str">
        <f>ข้อมูลนักเรียน!$D42</f>
        <v/>
      </c>
      <c r="B43" s="52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C43" s="51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54" t="str">
        <f t="shared" si="1"/>
        <v/>
      </c>
      <c r="AJ43" s="24" t="str">
        <f t="shared" si="2"/>
        <v/>
      </c>
      <c r="AK43" s="24" t="str">
        <f t="shared" si="3"/>
        <v/>
      </c>
      <c r="AL43" s="24" t="str">
        <f t="shared" si="4"/>
        <v/>
      </c>
      <c r="AM43" s="24" t="str">
        <f t="shared" si="5"/>
        <v/>
      </c>
      <c r="AN43" s="49"/>
      <c r="AO43" s="49"/>
      <c r="AP43" s="49"/>
      <c r="AQ43" s="50"/>
      <c r="AR43" s="50"/>
    </row>
    <row r="44" spans="1:44">
      <c r="A44" s="55" t="str">
        <f>ข้อมูลนักเรียน!$D43</f>
        <v/>
      </c>
      <c r="B44" s="52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C44" s="51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54" t="str">
        <f t="shared" si="1"/>
        <v/>
      </c>
      <c r="AJ44" s="24" t="str">
        <f t="shared" si="2"/>
        <v/>
      </c>
      <c r="AK44" s="24" t="str">
        <f t="shared" si="3"/>
        <v/>
      </c>
      <c r="AL44" s="24" t="str">
        <f t="shared" si="4"/>
        <v/>
      </c>
      <c r="AM44" s="24" t="str">
        <f t="shared" si="5"/>
        <v/>
      </c>
      <c r="AN44" s="49"/>
      <c r="AO44" s="49"/>
      <c r="AP44" s="49"/>
      <c r="AQ44" s="50"/>
      <c r="AR44" s="50"/>
    </row>
    <row r="45" spans="1:44">
      <c r="A45" s="55" t="str">
        <f>ข้อมูลนักเรียน!$D44</f>
        <v/>
      </c>
      <c r="B45" s="52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C45" s="51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54" t="str">
        <f t="shared" si="1"/>
        <v/>
      </c>
      <c r="AJ45" s="24" t="str">
        <f t="shared" si="2"/>
        <v/>
      </c>
      <c r="AK45" s="24" t="str">
        <f t="shared" si="3"/>
        <v/>
      </c>
      <c r="AL45" s="24" t="str">
        <f t="shared" si="4"/>
        <v/>
      </c>
      <c r="AM45" s="24" t="str">
        <f t="shared" si="5"/>
        <v/>
      </c>
      <c r="AN45" s="49"/>
      <c r="AO45" s="49"/>
      <c r="AP45" s="49"/>
      <c r="AQ45" s="50"/>
      <c r="AR45" s="50"/>
    </row>
    <row r="46" spans="1:44">
      <c r="A46" s="55" t="str">
        <f>ข้อมูลนักเรียน!$D45</f>
        <v/>
      </c>
      <c r="B46" s="52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C46" s="51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54" t="str">
        <f t="shared" si="1"/>
        <v/>
      </c>
      <c r="AJ46" s="24" t="str">
        <f t="shared" si="2"/>
        <v/>
      </c>
      <c r="AK46" s="24" t="str">
        <f t="shared" si="3"/>
        <v/>
      </c>
      <c r="AL46" s="24" t="str">
        <f t="shared" si="4"/>
        <v/>
      </c>
      <c r="AM46" s="24" t="str">
        <f t="shared" si="5"/>
        <v/>
      </c>
      <c r="AN46" s="49"/>
      <c r="AO46" s="49"/>
      <c r="AP46" s="49"/>
      <c r="AQ46" s="50"/>
      <c r="AR46" s="50"/>
    </row>
    <row r="47" spans="1:44">
      <c r="A47" s="55" t="str">
        <f>ข้อมูลนักเรียน!$D46</f>
        <v/>
      </c>
      <c r="B47" s="52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C47" s="51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54" t="str">
        <f t="shared" si="1"/>
        <v/>
      </c>
      <c r="AJ47" s="24" t="str">
        <f t="shared" si="2"/>
        <v/>
      </c>
      <c r="AK47" s="24" t="str">
        <f t="shared" si="3"/>
        <v/>
      </c>
      <c r="AL47" s="24" t="str">
        <f t="shared" si="4"/>
        <v/>
      </c>
      <c r="AM47" s="24" t="str">
        <f t="shared" si="5"/>
        <v/>
      </c>
      <c r="AN47" s="49"/>
      <c r="AO47" s="49"/>
      <c r="AP47" s="49"/>
      <c r="AQ47" s="50"/>
      <c r="AR47" s="50"/>
    </row>
    <row r="48" spans="1:44">
      <c r="A48" s="55" t="str">
        <f>ข้อมูลนักเรียน!$D47</f>
        <v/>
      </c>
      <c r="B48" s="52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C48" s="51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54" t="str">
        <f t="shared" si="1"/>
        <v/>
      </c>
      <c r="AJ48" s="24" t="str">
        <f t="shared" si="2"/>
        <v/>
      </c>
      <c r="AK48" s="24" t="str">
        <f t="shared" si="3"/>
        <v/>
      </c>
      <c r="AL48" s="24" t="str">
        <f t="shared" si="4"/>
        <v/>
      </c>
      <c r="AM48" s="24" t="str">
        <f t="shared" si="5"/>
        <v/>
      </c>
      <c r="AN48" s="49"/>
      <c r="AO48" s="49"/>
      <c r="AP48" s="49"/>
      <c r="AQ48" s="50"/>
      <c r="AR48" s="50"/>
    </row>
    <row r="49" spans="1:44">
      <c r="A49" s="55" t="str">
        <f>ข้อมูลนักเรียน!$D48</f>
        <v/>
      </c>
      <c r="B49" s="52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C49" s="51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54" t="str">
        <f t="shared" si="1"/>
        <v/>
      </c>
      <c r="AJ49" s="24" t="str">
        <f t="shared" si="2"/>
        <v/>
      </c>
      <c r="AK49" s="24" t="str">
        <f t="shared" si="3"/>
        <v/>
      </c>
      <c r="AL49" s="24" t="str">
        <f t="shared" si="4"/>
        <v/>
      </c>
      <c r="AM49" s="24" t="str">
        <f t="shared" si="5"/>
        <v/>
      </c>
      <c r="AN49" s="49"/>
      <c r="AO49" s="49"/>
      <c r="AP49" s="49"/>
      <c r="AQ49" s="50"/>
      <c r="AR49" s="50"/>
    </row>
    <row r="50" spans="1:44">
      <c r="A50" s="55" t="str">
        <f>ข้อมูลนักเรียน!$D49</f>
        <v/>
      </c>
      <c r="B50" s="52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C50" s="51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54" t="str">
        <f t="shared" si="1"/>
        <v/>
      </c>
      <c r="AJ50" s="24" t="str">
        <f t="shared" si="2"/>
        <v/>
      </c>
      <c r="AK50" s="24" t="str">
        <f t="shared" si="3"/>
        <v/>
      </c>
      <c r="AL50" s="24" t="str">
        <f t="shared" si="4"/>
        <v/>
      </c>
      <c r="AM50" s="24" t="str">
        <f t="shared" si="5"/>
        <v/>
      </c>
      <c r="AN50" s="49"/>
      <c r="AO50" s="49"/>
      <c r="AP50" s="49"/>
      <c r="AQ50" s="50"/>
      <c r="AR50" s="50"/>
    </row>
    <row r="51" spans="1:44">
      <c r="A51" s="55" t="str">
        <f>ข้อมูลนักเรียน!$D50</f>
        <v/>
      </c>
      <c r="B51" s="52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C51" s="51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54" t="str">
        <f t="shared" si="1"/>
        <v/>
      </c>
      <c r="AJ51" s="24" t="str">
        <f t="shared" si="2"/>
        <v/>
      </c>
      <c r="AK51" s="24" t="str">
        <f t="shared" si="3"/>
        <v/>
      </c>
      <c r="AL51" s="24" t="str">
        <f t="shared" si="4"/>
        <v/>
      </c>
      <c r="AM51" s="24" t="str">
        <f t="shared" si="5"/>
        <v/>
      </c>
      <c r="AN51" s="49"/>
      <c r="AO51" s="49"/>
      <c r="AP51" s="49"/>
      <c r="AQ51" s="50"/>
      <c r="AR51" s="50"/>
    </row>
    <row r="52" spans="1:44">
      <c r="A52" s="55" t="str">
        <f>ข้อมูลนักเรียน!$D51</f>
        <v/>
      </c>
      <c r="B52" s="52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C52" s="51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54" t="str">
        <f t="shared" si="1"/>
        <v/>
      </c>
      <c r="AJ52" s="24" t="str">
        <f t="shared" si="2"/>
        <v/>
      </c>
      <c r="AK52" s="24" t="str">
        <f t="shared" si="3"/>
        <v/>
      </c>
      <c r="AL52" s="24" t="str">
        <f t="shared" si="4"/>
        <v/>
      </c>
      <c r="AM52" s="24" t="str">
        <f t="shared" si="5"/>
        <v/>
      </c>
      <c r="AN52" s="49"/>
      <c r="AO52" s="49"/>
      <c r="AP52" s="49"/>
      <c r="AQ52" s="50"/>
      <c r="AR52" s="50"/>
    </row>
    <row r="53" spans="1:44">
      <c r="A53" s="55" t="str">
        <f>ข้อมูลนักเรียน!$D52</f>
        <v/>
      </c>
      <c r="B53" s="52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C53" s="51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54" t="str">
        <f t="shared" si="1"/>
        <v/>
      </c>
      <c r="AJ53" s="24" t="str">
        <f t="shared" si="2"/>
        <v/>
      </c>
      <c r="AK53" s="24" t="str">
        <f t="shared" si="3"/>
        <v/>
      </c>
      <c r="AL53" s="24" t="str">
        <f t="shared" si="4"/>
        <v/>
      </c>
      <c r="AM53" s="24" t="str">
        <f t="shared" si="5"/>
        <v/>
      </c>
      <c r="AN53" s="49"/>
      <c r="AO53" s="49"/>
      <c r="AP53" s="49"/>
      <c r="AQ53" s="50"/>
      <c r="AR53" s="50"/>
    </row>
    <row r="54" spans="1:44">
      <c r="A54" s="55" t="str">
        <f>ข้อมูลนักเรียน!$D53</f>
        <v/>
      </c>
      <c r="B54" s="52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C54" s="51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54" t="str">
        <f t="shared" si="1"/>
        <v/>
      </c>
      <c r="AJ54" s="24" t="str">
        <f t="shared" si="2"/>
        <v/>
      </c>
      <c r="AK54" s="24" t="str">
        <f t="shared" si="3"/>
        <v/>
      </c>
      <c r="AL54" s="24" t="str">
        <f t="shared" si="4"/>
        <v/>
      </c>
      <c r="AM54" s="24" t="str">
        <f t="shared" si="5"/>
        <v/>
      </c>
      <c r="AN54" s="49"/>
      <c r="AO54" s="49"/>
      <c r="AP54" s="49"/>
      <c r="AQ54" s="50"/>
      <c r="AR54" s="50"/>
    </row>
    <row r="55" spans="1:44">
      <c r="A55" s="55" t="str">
        <f>ข้อมูลนักเรียน!$D54</f>
        <v/>
      </c>
      <c r="B55" s="52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C55" s="51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54" t="str">
        <f t="shared" si="1"/>
        <v/>
      </c>
      <c r="AJ55" s="24" t="str">
        <f t="shared" si="2"/>
        <v/>
      </c>
      <c r="AK55" s="24" t="str">
        <f t="shared" si="3"/>
        <v/>
      </c>
      <c r="AL55" s="24" t="str">
        <f t="shared" si="4"/>
        <v/>
      </c>
      <c r="AM55" s="24" t="str">
        <f t="shared" si="5"/>
        <v/>
      </c>
      <c r="AN55" s="49"/>
      <c r="AO55" s="49"/>
      <c r="AP55" s="49"/>
      <c r="AQ55" s="50"/>
      <c r="AR55" s="50"/>
    </row>
    <row r="56" spans="1:44">
      <c r="A56" s="55" t="str">
        <f>ข้อมูลนักเรียน!$D55</f>
        <v/>
      </c>
      <c r="B56" s="52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C56" s="51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54" t="str">
        <f t="shared" si="1"/>
        <v/>
      </c>
      <c r="AJ56" s="24" t="str">
        <f t="shared" si="2"/>
        <v/>
      </c>
      <c r="AK56" s="24" t="str">
        <f t="shared" si="3"/>
        <v/>
      </c>
      <c r="AL56" s="24" t="str">
        <f t="shared" si="4"/>
        <v/>
      </c>
      <c r="AM56" s="24" t="str">
        <f t="shared" si="5"/>
        <v/>
      </c>
      <c r="AN56" s="49"/>
      <c r="AO56" s="49"/>
      <c r="AP56" s="49"/>
      <c r="AQ56" s="50"/>
      <c r="AR56" s="50"/>
    </row>
    <row r="57" spans="1:44">
      <c r="A57" s="55" t="str">
        <f>ข้อมูลนักเรียน!$D56</f>
        <v/>
      </c>
      <c r="B57" s="52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C57" s="51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54" t="str">
        <f t="shared" si="1"/>
        <v/>
      </c>
      <c r="AJ57" s="24" t="str">
        <f t="shared" si="2"/>
        <v/>
      </c>
      <c r="AK57" s="24" t="str">
        <f t="shared" si="3"/>
        <v/>
      </c>
      <c r="AL57" s="24" t="str">
        <f t="shared" si="4"/>
        <v/>
      </c>
      <c r="AM57" s="24" t="str">
        <f t="shared" si="5"/>
        <v/>
      </c>
      <c r="AN57" s="49"/>
      <c r="AO57" s="49"/>
      <c r="AP57" s="49"/>
      <c r="AQ57" s="50"/>
      <c r="AR57" s="50"/>
    </row>
    <row r="58" spans="1:44">
      <c r="A58" s="55" t="str">
        <f>ข้อมูลนักเรียน!$D57</f>
        <v/>
      </c>
      <c r="B58" s="52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C58" s="51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54" t="str">
        <f t="shared" si="1"/>
        <v/>
      </c>
      <c r="AJ58" s="24" t="str">
        <f t="shared" si="2"/>
        <v/>
      </c>
      <c r="AK58" s="24" t="str">
        <f t="shared" si="3"/>
        <v/>
      </c>
      <c r="AL58" s="24" t="str">
        <f t="shared" si="4"/>
        <v/>
      </c>
      <c r="AM58" s="24" t="str">
        <f t="shared" si="5"/>
        <v/>
      </c>
      <c r="AN58" s="49"/>
      <c r="AO58" s="49"/>
      <c r="AP58" s="49"/>
      <c r="AQ58" s="50"/>
      <c r="AR58" s="50"/>
    </row>
    <row r="59" spans="1:44">
      <c r="A59" s="55" t="str">
        <f>ข้อมูลนักเรียน!$D58</f>
        <v/>
      </c>
      <c r="B59" s="52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C59" s="51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54" t="str">
        <f t="shared" si="1"/>
        <v/>
      </c>
      <c r="AJ59" s="24" t="str">
        <f t="shared" si="2"/>
        <v/>
      </c>
      <c r="AK59" s="24" t="str">
        <f t="shared" si="3"/>
        <v/>
      </c>
      <c r="AL59" s="24" t="str">
        <f t="shared" si="4"/>
        <v/>
      </c>
      <c r="AM59" s="24" t="str">
        <f t="shared" si="5"/>
        <v/>
      </c>
      <c r="AN59" s="49"/>
      <c r="AO59" s="49"/>
      <c r="AP59" s="49"/>
      <c r="AQ59" s="50"/>
      <c r="AR59" s="50"/>
    </row>
    <row r="60" spans="1:44">
      <c r="A60" s="55" t="str">
        <f>ข้อมูลนักเรียน!$D59</f>
        <v/>
      </c>
      <c r="B60" s="52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C60" s="51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54" t="str">
        <f t="shared" si="1"/>
        <v/>
      </c>
      <c r="AJ60" s="24" t="str">
        <f t="shared" si="2"/>
        <v/>
      </c>
      <c r="AK60" s="24" t="str">
        <f t="shared" si="3"/>
        <v/>
      </c>
      <c r="AL60" s="24" t="str">
        <f t="shared" si="4"/>
        <v/>
      </c>
      <c r="AM60" s="24" t="str">
        <f t="shared" si="5"/>
        <v/>
      </c>
      <c r="AN60" s="49"/>
      <c r="AO60" s="49"/>
      <c r="AP60" s="49"/>
      <c r="AQ60" s="50"/>
      <c r="AR60" s="50"/>
    </row>
    <row r="61" spans="1:44">
      <c r="A61" s="55" t="str">
        <f>ข้อมูลนักเรียน!$D60</f>
        <v/>
      </c>
      <c r="B61" s="52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C61" s="51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54" t="str">
        <f t="shared" si="1"/>
        <v/>
      </c>
      <c r="AJ61" s="24" t="str">
        <f t="shared" si="2"/>
        <v/>
      </c>
      <c r="AK61" s="24" t="str">
        <f t="shared" si="3"/>
        <v/>
      </c>
      <c r="AL61" s="24" t="str">
        <f t="shared" si="4"/>
        <v/>
      </c>
      <c r="AM61" s="24" t="str">
        <f t="shared" si="5"/>
        <v/>
      </c>
      <c r="AN61" s="49"/>
      <c r="AO61" s="49"/>
      <c r="AP61" s="49"/>
      <c r="AQ61" s="50"/>
      <c r="AR61" s="50"/>
    </row>
    <row r="62" spans="1:44">
      <c r="A62" s="55" t="str">
        <f>ข้อมูลนักเรียน!$D61</f>
        <v/>
      </c>
      <c r="B62" s="52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C62" s="51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54" t="str">
        <f t="shared" si="1"/>
        <v/>
      </c>
      <c r="AJ62" s="24" t="str">
        <f t="shared" si="2"/>
        <v/>
      </c>
      <c r="AK62" s="24" t="str">
        <f t="shared" si="3"/>
        <v/>
      </c>
      <c r="AL62" s="24" t="str">
        <f t="shared" si="4"/>
        <v/>
      </c>
      <c r="AM62" s="24" t="str">
        <f t="shared" si="5"/>
        <v/>
      </c>
      <c r="AN62" s="49"/>
      <c r="AO62" s="49"/>
      <c r="AP62" s="49"/>
      <c r="AQ62" s="50"/>
      <c r="AR62" s="50"/>
    </row>
    <row r="63" spans="1:44">
      <c r="A63" s="55" t="str">
        <f>ข้อมูลนักเรียน!$D62</f>
        <v/>
      </c>
      <c r="B63" s="52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C63" s="517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54" t="str">
        <f t="shared" si="1"/>
        <v/>
      </c>
      <c r="AJ63" s="24" t="str">
        <f t="shared" si="2"/>
        <v/>
      </c>
      <c r="AK63" s="24" t="str">
        <f t="shared" si="3"/>
        <v/>
      </c>
      <c r="AL63" s="24" t="str">
        <f t="shared" si="4"/>
        <v/>
      </c>
      <c r="AM63" s="24" t="str">
        <f t="shared" si="5"/>
        <v/>
      </c>
      <c r="AN63" s="49"/>
      <c r="AO63" s="49"/>
      <c r="AP63" s="49"/>
      <c r="AQ63" s="50"/>
      <c r="AR63" s="50"/>
    </row>
    <row r="64" spans="1:44">
      <c r="A64" s="518" t="s">
        <v>127</v>
      </c>
      <c r="B64" s="519"/>
      <c r="C64" s="520"/>
      <c r="D64" s="521" t="s">
        <v>395</v>
      </c>
      <c r="E64" s="522"/>
      <c r="F64" s="522"/>
      <c r="G64" s="522"/>
      <c r="H64" s="522"/>
      <c r="I64" s="522"/>
      <c r="J64" s="522"/>
      <c r="K64" s="522"/>
      <c r="L64" s="522"/>
      <c r="M64" s="522"/>
      <c r="N64" s="522"/>
      <c r="O64" s="522"/>
      <c r="P64" s="522"/>
      <c r="Q64" s="522"/>
      <c r="R64" s="522"/>
      <c r="S64" s="522"/>
      <c r="T64" s="522"/>
      <c r="U64" s="522"/>
      <c r="V64" s="522"/>
      <c r="W64" s="522"/>
      <c r="X64" s="522"/>
      <c r="Y64" s="522"/>
      <c r="Z64" s="522"/>
      <c r="AA64" s="522"/>
      <c r="AB64" s="522"/>
      <c r="AC64" s="522"/>
      <c r="AD64" s="522"/>
      <c r="AE64" s="522"/>
      <c r="AF64" s="522"/>
      <c r="AG64" s="522"/>
      <c r="AH64" s="522"/>
      <c r="AI64" s="523"/>
      <c r="AJ64" s="524"/>
      <c r="AK64" s="525"/>
      <c r="AL64" s="525"/>
      <c r="AM64" s="526"/>
      <c r="AN64" s="49"/>
      <c r="AO64" s="49"/>
      <c r="AP64" s="49"/>
      <c r="AQ64" s="50"/>
      <c r="AR64" s="50"/>
    </row>
  </sheetData>
  <sheetProtection algorithmName="SHA-512" hashValue="fLohmarCrDkMWjjX9gr10+rzGafYGNLc1rSl/mCLm8qZTu0IW7hnNdSNLwtYUb9iEkJJqzygRLN267p3G5ntKw==" saltValue="LVwGajyoA1S2DXrI+wKdtw==" spinCount="100000" sheet="1" objects="1" scenarios="1"/>
  <protectedRanges>
    <protectedRange sqref="D64 D3:AH63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G3">
    <cfRule type="cellIs" dxfId="171" priority="1" operator="equal">
      <formula>"อา"</formula>
    </cfRule>
    <cfRule type="cellIs" dxfId="170" priority="2" operator="equal">
      <formula>"ส"</formula>
    </cfRule>
    <cfRule type="cellIs" dxfId="169" priority="3" operator="equal">
      <formula>"ศ"</formula>
    </cfRule>
    <cfRule type="cellIs" dxfId="168" priority="4" operator="equal">
      <formula>"พฤ"</formula>
    </cfRule>
    <cfRule type="cellIs" dxfId="167" priority="5" operator="equal">
      <formula>"พ"</formula>
    </cfRule>
    <cfRule type="cellIs" dxfId="166" priority="6" operator="equal">
      <formula>"อ"</formula>
    </cfRule>
  </conditionalFormatting>
  <conditionalFormatting sqref="D3:AH3">
    <cfRule type="cellIs" dxfId="165" priority="21" operator="equal">
      <formula>"อา"</formula>
    </cfRule>
    <cfRule type="cellIs" dxfId="164" priority="28" operator="equal">
      <formula>"จ"</formula>
    </cfRule>
  </conditionalFormatting>
  <conditionalFormatting sqref="D4:AH63">
    <cfRule type="cellIs" dxfId="163" priority="13" operator="equal">
      <formula>"ข"</formula>
    </cfRule>
    <cfRule type="cellIs" dxfId="162" priority="14" operator="equal">
      <formula>"ล"</formula>
    </cfRule>
    <cfRule type="cellIs" dxfId="161" priority="15" operator="equal">
      <formula>"ป"</formula>
    </cfRule>
    <cfRule type="cellIs" dxfId="160" priority="16" operator="equal">
      <formula>"/"</formula>
    </cfRule>
  </conditionalFormatting>
  <conditionalFormatting sqref="I3:AH3">
    <cfRule type="cellIs" dxfId="159" priority="22" operator="equal">
      <formula>"อา"</formula>
    </cfRule>
    <cfRule type="cellIs" dxfId="158" priority="23" operator="equal">
      <formula>"ส"</formula>
    </cfRule>
    <cfRule type="cellIs" dxfId="157" priority="24" operator="equal">
      <formula>"ศ"</formula>
    </cfRule>
    <cfRule type="cellIs" dxfId="156" priority="25" operator="equal">
      <formula>"พฤ"</formula>
    </cfRule>
    <cfRule type="cellIs" dxfId="155" priority="26" operator="equal">
      <formula>"พ"</formula>
    </cfRule>
    <cfRule type="cellIs" dxfId="154" priority="27" operator="equal">
      <formula>"อ"</formula>
    </cfRule>
  </conditionalFormatting>
  <pageMargins left="0.7" right="0.7" top="0.75" bottom="0.75" header="0.3" footer="0.3"/>
  <pageSetup paperSize="0" orientation="portrait" horizontalDpi="0" verticalDpi="0" copies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รายการ!$K$2:$K$37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I9" sqref="I9"/>
    </sheetView>
  </sheetViews>
  <sheetFormatPr defaultColWidth="9" defaultRowHeight="21"/>
  <cols>
    <col min="1" max="1" width="5.109375" style="51" customWidth="1"/>
    <col min="2" max="2" width="30.44140625" style="51" customWidth="1"/>
    <col min="3" max="3" width="5.44140625" style="51" customWidth="1"/>
    <col min="4" max="34" width="3.5546875" style="51" customWidth="1"/>
    <col min="35" max="35" width="9" style="51"/>
    <col min="36" max="39" width="5.5546875" style="51" customWidth="1"/>
    <col min="40" max="40" width="9" style="51"/>
    <col min="41" max="41" width="22.44140625" style="51" customWidth="1"/>
    <col min="42" max="43" width="9" style="51"/>
    <col min="44" max="44" width="7.5546875" style="51" customWidth="1"/>
    <col min="45" max="16384" width="9" style="51"/>
  </cols>
  <sheetData>
    <row r="1" spans="1:44" ht="23.4">
      <c r="A1" s="489" t="s">
        <v>21</v>
      </c>
      <c r="B1" s="489" t="s">
        <v>128</v>
      </c>
      <c r="C1" s="543" t="s">
        <v>130</v>
      </c>
      <c r="D1" s="544"/>
      <c r="E1" s="544"/>
      <c r="F1" s="544"/>
      <c r="G1" s="530">
        <f>ตั้งค่าเดือน!$C$4</f>
        <v>1</v>
      </c>
      <c r="H1" s="531"/>
      <c r="I1" s="527" t="s">
        <v>29</v>
      </c>
      <c r="J1" s="545"/>
      <c r="K1" s="528"/>
      <c r="L1" s="529" t="str">
        <f>ตั้งค่าเดือน!$B$4</f>
        <v>กรกฎาคม</v>
      </c>
      <c r="M1" s="530"/>
      <c r="N1" s="530"/>
      <c r="O1" s="530"/>
      <c r="P1" s="530"/>
      <c r="Q1" s="530"/>
      <c r="R1" s="531"/>
      <c r="S1" s="527" t="s">
        <v>129</v>
      </c>
      <c r="T1" s="528"/>
      <c r="U1" s="529">
        <f>ตั้งค่าเดือน!$D$4</f>
        <v>2568</v>
      </c>
      <c r="V1" s="530"/>
      <c r="W1" s="530"/>
      <c r="X1" s="531"/>
      <c r="Y1" s="532"/>
      <c r="Z1" s="533"/>
      <c r="AA1" s="533"/>
      <c r="AB1" s="533"/>
      <c r="AC1" s="533"/>
      <c r="AD1" s="533"/>
      <c r="AE1" s="533"/>
      <c r="AF1" s="533"/>
      <c r="AG1" s="533"/>
      <c r="AH1" s="534"/>
      <c r="AI1" s="535" t="s">
        <v>126</v>
      </c>
      <c r="AJ1" s="537" t="s">
        <v>73</v>
      </c>
      <c r="AK1" s="538"/>
      <c r="AL1" s="538"/>
      <c r="AM1" s="539"/>
      <c r="AN1" s="176" t="s">
        <v>139</v>
      </c>
      <c r="AO1" s="173" t="s">
        <v>137</v>
      </c>
      <c r="AP1" s="172" t="str">
        <f>_xlfn.IFNA(IF(VLOOKUP(AO1,รายการ!$K$1:$L$37,2,FALSE)="","",HYPERLINK("#" &amp; VLOOKUP(AO1,รายการ!$K$1:$L$37,2,FALSE)  &amp; "","คลิก")),"")</f>
        <v>คลิก</v>
      </c>
      <c r="AQ1" s="50"/>
      <c r="AR1" s="50"/>
    </row>
    <row r="2" spans="1:44">
      <c r="A2" s="490"/>
      <c r="B2" s="490"/>
      <c r="C2" s="9" t="s">
        <v>43</v>
      </c>
      <c r="D2" s="6">
        <v>1</v>
      </c>
      <c r="E2" s="6">
        <f>D2+1</f>
        <v>2</v>
      </c>
      <c r="F2" s="6">
        <f t="shared" ref="F2:AG2" si="0">E2+1</f>
        <v>3</v>
      </c>
      <c r="G2" s="6">
        <f t="shared" si="0"/>
        <v>4</v>
      </c>
      <c r="H2" s="6">
        <f t="shared" si="0"/>
        <v>5</v>
      </c>
      <c r="I2" s="6">
        <f t="shared" si="0"/>
        <v>6</v>
      </c>
      <c r="J2" s="6">
        <f t="shared" si="0"/>
        <v>7</v>
      </c>
      <c r="K2" s="6">
        <f t="shared" si="0"/>
        <v>8</v>
      </c>
      <c r="L2" s="6">
        <f t="shared" si="0"/>
        <v>9</v>
      </c>
      <c r="M2" s="6">
        <f t="shared" si="0"/>
        <v>10</v>
      </c>
      <c r="N2" s="6">
        <f t="shared" si="0"/>
        <v>11</v>
      </c>
      <c r="O2" s="6">
        <f t="shared" si="0"/>
        <v>12</v>
      </c>
      <c r="P2" s="6">
        <f t="shared" si="0"/>
        <v>13</v>
      </c>
      <c r="Q2" s="6">
        <f t="shared" si="0"/>
        <v>14</v>
      </c>
      <c r="R2" s="6">
        <f t="shared" si="0"/>
        <v>15</v>
      </c>
      <c r="S2" s="6">
        <f t="shared" si="0"/>
        <v>16</v>
      </c>
      <c r="T2" s="6">
        <f t="shared" si="0"/>
        <v>17</v>
      </c>
      <c r="U2" s="6">
        <f t="shared" si="0"/>
        <v>18</v>
      </c>
      <c r="V2" s="6">
        <f t="shared" si="0"/>
        <v>19</v>
      </c>
      <c r="W2" s="6">
        <f t="shared" si="0"/>
        <v>20</v>
      </c>
      <c r="X2" s="6">
        <f t="shared" si="0"/>
        <v>21</v>
      </c>
      <c r="Y2" s="6">
        <f t="shared" si="0"/>
        <v>22</v>
      </c>
      <c r="Z2" s="6">
        <f t="shared" si="0"/>
        <v>23</v>
      </c>
      <c r="AA2" s="6">
        <f t="shared" si="0"/>
        <v>24</v>
      </c>
      <c r="AB2" s="6">
        <f t="shared" si="0"/>
        <v>25</v>
      </c>
      <c r="AC2" s="6">
        <f t="shared" si="0"/>
        <v>26</v>
      </c>
      <c r="AD2" s="6">
        <f t="shared" si="0"/>
        <v>27</v>
      </c>
      <c r="AE2" s="6">
        <f t="shared" si="0"/>
        <v>28</v>
      </c>
      <c r="AF2" s="6">
        <f t="shared" si="0"/>
        <v>29</v>
      </c>
      <c r="AG2" s="6">
        <f t="shared" si="0"/>
        <v>30</v>
      </c>
      <c r="AH2" s="6">
        <f>AG2+1</f>
        <v>31</v>
      </c>
      <c r="AI2" s="536"/>
      <c r="AJ2" s="540" t="str">
        <f>L1</f>
        <v>กรกฎาคม</v>
      </c>
      <c r="AK2" s="540"/>
      <c r="AL2" s="540"/>
      <c r="AM2" s="541"/>
      <c r="AN2" s="49"/>
      <c r="AO2" s="49"/>
      <c r="AP2" s="49"/>
      <c r="AQ2" s="50"/>
      <c r="AR2" s="50"/>
    </row>
    <row r="3" spans="1:44">
      <c r="A3" s="542"/>
      <c r="B3" s="542"/>
      <c r="C3" s="9" t="s">
        <v>44</v>
      </c>
      <c r="D3" s="208"/>
      <c r="E3" s="208"/>
      <c r="F3" s="208" t="s">
        <v>48</v>
      </c>
      <c r="G3" s="208" t="s">
        <v>49</v>
      </c>
      <c r="H3" s="208" t="s">
        <v>50</v>
      </c>
      <c r="I3" s="208" t="s">
        <v>51</v>
      </c>
      <c r="J3" s="208" t="s">
        <v>52</v>
      </c>
      <c r="K3" s="208"/>
      <c r="L3" s="208"/>
      <c r="M3" s="208" t="s">
        <v>48</v>
      </c>
      <c r="N3" s="208" t="s">
        <v>49</v>
      </c>
      <c r="O3" s="208" t="s">
        <v>50</v>
      </c>
      <c r="P3" s="208" t="s">
        <v>51</v>
      </c>
      <c r="Q3" s="208" t="s">
        <v>52</v>
      </c>
      <c r="R3" s="208"/>
      <c r="S3" s="208"/>
      <c r="T3" s="208" t="s">
        <v>48</v>
      </c>
      <c r="U3" s="208" t="s">
        <v>49</v>
      </c>
      <c r="V3" s="208" t="s">
        <v>50</v>
      </c>
      <c r="W3" s="208" t="s">
        <v>51</v>
      </c>
      <c r="X3" s="208" t="s">
        <v>52</v>
      </c>
      <c r="Y3" s="208"/>
      <c r="Z3" s="208"/>
      <c r="AA3" s="208" t="s">
        <v>48</v>
      </c>
      <c r="AB3" s="208" t="s">
        <v>49</v>
      </c>
      <c r="AC3" s="208" t="s">
        <v>50</v>
      </c>
      <c r="AD3" s="208" t="s">
        <v>51</v>
      </c>
      <c r="AE3" s="208"/>
      <c r="AF3" s="208"/>
      <c r="AG3" s="208"/>
      <c r="AH3" s="208"/>
      <c r="AI3" s="53">
        <f>COUNTA(D3:AH3)</f>
        <v>19</v>
      </c>
      <c r="AJ3" s="17" t="s">
        <v>72</v>
      </c>
      <c r="AK3" s="18" t="s">
        <v>69</v>
      </c>
      <c r="AL3" s="19" t="s">
        <v>70</v>
      </c>
      <c r="AM3" s="20" t="s">
        <v>71</v>
      </c>
      <c r="AN3" s="49"/>
      <c r="AO3" s="49"/>
      <c r="AP3" s="49"/>
      <c r="AQ3" s="50"/>
      <c r="AR3" s="50"/>
    </row>
    <row r="4" spans="1:44">
      <c r="A4" s="55">
        <f>ข้อมูลนักเรียน!$D3</f>
        <v>1</v>
      </c>
      <c r="B4" s="52" t="str">
        <f>IF(ข้อมูลนักเรียน!H3="","",ข้อมูลนักเรียน!G3&amp;ข้อมูลนักเรียน!H3&amp; "  " &amp; ข้อมูลนักเรียน!I3)</f>
        <v>เด็กชายณพรรณพ  อุตพันธ์</v>
      </c>
      <c r="C4" s="515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54">
        <f>IF(B4="","",COUNTIF(D4:AH4,"/"))</f>
        <v>0</v>
      </c>
      <c r="AJ4" s="24">
        <f>IF(B4="","",COUNTIF(D4:AH4,"/"))</f>
        <v>0</v>
      </c>
      <c r="AK4" s="24">
        <f>IF(B4="","",COUNTIF(D4:AH4,"ป"))</f>
        <v>0</v>
      </c>
      <c r="AL4" s="24">
        <f>IF(B4="","",COUNTIF(D4:AH4,"ล"))</f>
        <v>0</v>
      </c>
      <c r="AM4" s="24">
        <f>IF(B4="","",COUNTIF(D4:AH4,"ข"))</f>
        <v>0</v>
      </c>
      <c r="AN4" s="49"/>
      <c r="AO4" s="49"/>
      <c r="AP4" s="49"/>
      <c r="AQ4" s="50"/>
      <c r="AR4" s="50"/>
    </row>
    <row r="5" spans="1:44">
      <c r="A5" s="55">
        <f>ข้อมูลนักเรียน!$D4</f>
        <v>2</v>
      </c>
      <c r="B5" s="52" t="str">
        <f>IF(ข้อมูลนักเรียน!H4="","",ข้อมูลนักเรียน!G4&amp;ข้อมูลนักเรียน!H4&amp; "  " &amp; ข้อมูลนักเรียน!I4)</f>
        <v>เด็กหญิงสุรพิชญ์  คำดี</v>
      </c>
      <c r="C5" s="51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54">
        <f t="shared" ref="AI5:AI63" si="1">IF(B5="","",COUNTIF(D5:AH5,"/"))</f>
        <v>0</v>
      </c>
      <c r="AJ5" s="24">
        <f t="shared" ref="AJ5:AJ63" si="2">IF(B5="","",COUNTIF(D5:AH5,"/"))</f>
        <v>0</v>
      </c>
      <c r="AK5" s="24">
        <f t="shared" ref="AK5:AK63" si="3">IF(B5="","",COUNTIF(D5:AH5,"ป"))</f>
        <v>0</v>
      </c>
      <c r="AL5" s="24">
        <f t="shared" ref="AL5:AL63" si="4">IF(B5="","",COUNTIF(D5:AH5,"ล"))</f>
        <v>0</v>
      </c>
      <c r="AM5" s="24">
        <f t="shared" ref="AM5:AM63" si="5">IF(B5="","",COUNTIF(D5:AH5,"ข"))</f>
        <v>0</v>
      </c>
      <c r="AN5" s="49"/>
      <c r="AO5" s="49"/>
      <c r="AP5" s="49"/>
      <c r="AQ5" s="50"/>
      <c r="AR5" s="50"/>
    </row>
    <row r="6" spans="1:44">
      <c r="A6" s="55">
        <f>ข้อมูลนักเรียน!$D5</f>
        <v>3</v>
      </c>
      <c r="B6" s="52" t="str">
        <f>IF(ข้อมูลนักเรียน!H5="","",ข้อมูลนักเรียน!G5&amp;ข้อมูลนักเรียน!H5&amp; "  " &amp; ข้อมูลนักเรียน!I5)</f>
        <v>เด็กหญิงภคมน  มาโต</v>
      </c>
      <c r="C6" s="51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54">
        <f t="shared" si="1"/>
        <v>0</v>
      </c>
      <c r="AJ6" s="24">
        <f t="shared" si="2"/>
        <v>0</v>
      </c>
      <c r="AK6" s="24">
        <f t="shared" si="3"/>
        <v>0</v>
      </c>
      <c r="AL6" s="24">
        <f t="shared" si="4"/>
        <v>0</v>
      </c>
      <c r="AM6" s="24">
        <f t="shared" si="5"/>
        <v>0</v>
      </c>
      <c r="AN6" s="49"/>
      <c r="AO6" s="49"/>
      <c r="AP6" s="49"/>
      <c r="AQ6" s="50"/>
      <c r="AR6" s="50"/>
    </row>
    <row r="7" spans="1:44">
      <c r="A7" s="55">
        <f>ข้อมูลนักเรียน!$D6</f>
        <v>4</v>
      </c>
      <c r="B7" s="52" t="str">
        <f>IF(ข้อมูลนักเรียน!H6="","",ข้อมูลนักเรียน!G6&amp;ข้อมูลนักเรียน!H6&amp; "  " &amp; ข้อมูลนักเรียน!I6)</f>
        <v>เด็กหญิงจินดารัตน์  ทับทอง</v>
      </c>
      <c r="C7" s="51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54">
        <f t="shared" si="1"/>
        <v>0</v>
      </c>
      <c r="AJ7" s="24">
        <f t="shared" si="2"/>
        <v>0</v>
      </c>
      <c r="AK7" s="24">
        <f t="shared" si="3"/>
        <v>0</v>
      </c>
      <c r="AL7" s="24">
        <f t="shared" si="4"/>
        <v>0</v>
      </c>
      <c r="AM7" s="24">
        <f t="shared" si="5"/>
        <v>0</v>
      </c>
      <c r="AN7" s="49"/>
      <c r="AO7" s="49"/>
      <c r="AP7" s="49"/>
      <c r="AQ7" s="50"/>
      <c r="AR7" s="50"/>
    </row>
    <row r="8" spans="1:44">
      <c r="A8" s="55">
        <f>ข้อมูลนักเรียน!$D7</f>
        <v>5</v>
      </c>
      <c r="B8" s="52" t="str">
        <f>IF(ข้อมูลนักเรียน!H7="","",ข้อมูลนักเรียน!G7&amp;ข้อมูลนักเรียน!H7&amp; "  " &amp; ข้อมูลนักเรียน!I7)</f>
        <v>เด็กชายวีระ  ชมครุฑ</v>
      </c>
      <c r="C8" s="51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54">
        <f t="shared" si="1"/>
        <v>0</v>
      </c>
      <c r="AJ8" s="24">
        <f t="shared" si="2"/>
        <v>0</v>
      </c>
      <c r="AK8" s="24">
        <f t="shared" si="3"/>
        <v>0</v>
      </c>
      <c r="AL8" s="24">
        <f t="shared" si="4"/>
        <v>0</v>
      </c>
      <c r="AM8" s="24">
        <f t="shared" si="5"/>
        <v>0</v>
      </c>
      <c r="AN8" s="49"/>
      <c r="AO8" s="49"/>
      <c r="AP8" s="49"/>
      <c r="AQ8" s="50"/>
      <c r="AR8" s="50"/>
    </row>
    <row r="9" spans="1:44">
      <c r="A9" s="55">
        <f>ข้อมูลนักเรียน!$D8</f>
        <v>6</v>
      </c>
      <c r="B9" s="52" t="str">
        <f>IF(ข้อมูลนักเรียน!H8="","",ข้อมูลนักเรียน!G8&amp;ข้อมูลนักเรียน!H8&amp; "  " &amp; ข้อมูลนักเรียน!I8)</f>
        <v>เด็กชายณพรรนพ  ขัดชมา</v>
      </c>
      <c r="C9" s="51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54">
        <f t="shared" si="1"/>
        <v>0</v>
      </c>
      <c r="AJ9" s="24">
        <f t="shared" si="2"/>
        <v>0</v>
      </c>
      <c r="AK9" s="24">
        <f t="shared" si="3"/>
        <v>0</v>
      </c>
      <c r="AL9" s="24">
        <f t="shared" si="4"/>
        <v>0</v>
      </c>
      <c r="AM9" s="24">
        <f t="shared" si="5"/>
        <v>0</v>
      </c>
      <c r="AN9" s="49"/>
      <c r="AO9" s="49"/>
      <c r="AP9" s="49"/>
      <c r="AQ9" s="50"/>
      <c r="AR9" s="50"/>
    </row>
    <row r="10" spans="1:44">
      <c r="A10" s="55">
        <f>ข้อมูลนักเรียน!$D9</f>
        <v>7</v>
      </c>
      <c r="B10" s="52" t="str">
        <f>IF(ข้อมูลนักเรียน!H9="","",ข้อมูลนักเรียน!G9&amp;ข้อมูลนักเรียน!H9&amp; "  " &amp; ข้อมูลนักเรียน!I9)</f>
        <v>เด็กชายพดชรพล  ดีนิล</v>
      </c>
      <c r="C10" s="51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54">
        <f t="shared" si="1"/>
        <v>0</v>
      </c>
      <c r="AJ10" s="24">
        <f t="shared" si="2"/>
        <v>0</v>
      </c>
      <c r="AK10" s="24">
        <f t="shared" si="3"/>
        <v>0</v>
      </c>
      <c r="AL10" s="24">
        <f t="shared" si="4"/>
        <v>0</v>
      </c>
      <c r="AM10" s="24">
        <f t="shared" si="5"/>
        <v>0</v>
      </c>
      <c r="AN10" s="49"/>
      <c r="AO10" s="49"/>
      <c r="AP10" s="49"/>
      <c r="AQ10" s="50"/>
      <c r="AR10" s="50"/>
    </row>
    <row r="11" spans="1:44">
      <c r="A11" s="55">
        <f>ข้อมูลนักเรียน!$D10</f>
        <v>8</v>
      </c>
      <c r="B11" s="52" t="str">
        <f>IF(ข้อมูลนักเรียน!H10="","",ข้อมูลนักเรียน!G10&amp;ข้อมูลนักเรียน!H10&amp; "  " &amp; ข้อมูลนักเรียน!I10)</f>
        <v>เด็กชายสิทธิศักดิ์  เอนกนวน</v>
      </c>
      <c r="C11" s="51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54">
        <f t="shared" si="1"/>
        <v>0</v>
      </c>
      <c r="AJ11" s="24">
        <f t="shared" si="2"/>
        <v>0</v>
      </c>
      <c r="AK11" s="24">
        <f t="shared" si="3"/>
        <v>0</v>
      </c>
      <c r="AL11" s="24">
        <f t="shared" si="4"/>
        <v>0</v>
      </c>
      <c r="AM11" s="24">
        <f t="shared" si="5"/>
        <v>0</v>
      </c>
      <c r="AN11" s="49"/>
      <c r="AO11" s="49"/>
      <c r="AP11" s="49"/>
      <c r="AQ11" s="50"/>
      <c r="AR11" s="50"/>
    </row>
    <row r="12" spans="1:44">
      <c r="A12" s="55">
        <f>ข้อมูลนักเรียน!$D11</f>
        <v>9</v>
      </c>
      <c r="B12" s="52" t="str">
        <f>IF(ข้อมูลนักเรียน!H11="","",ข้อมูลนักเรียน!G11&amp;ข้อมูลนักเรียน!H11&amp; "  " &amp; ข้อมูลนักเรียน!I11)</f>
        <v>เด็กชายตนุภัทร  เชี่ยวธัญญะกรณ์</v>
      </c>
      <c r="C12" s="51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54">
        <f t="shared" si="1"/>
        <v>0</v>
      </c>
      <c r="AJ12" s="24">
        <f t="shared" si="2"/>
        <v>0</v>
      </c>
      <c r="AK12" s="24">
        <f t="shared" si="3"/>
        <v>0</v>
      </c>
      <c r="AL12" s="24">
        <f t="shared" si="4"/>
        <v>0</v>
      </c>
      <c r="AM12" s="24">
        <f t="shared" si="5"/>
        <v>0</v>
      </c>
      <c r="AN12" s="49"/>
      <c r="AO12" s="49"/>
      <c r="AP12" s="49"/>
      <c r="AQ12" s="50"/>
      <c r="AR12" s="50"/>
    </row>
    <row r="13" spans="1:44">
      <c r="A13" s="55">
        <f>ข้อมูลนักเรียน!$D12</f>
        <v>10</v>
      </c>
      <c r="B13" s="52" t="str">
        <f>IF(ข้อมูลนักเรียน!H12="","",ข้อมูลนักเรียน!G12&amp;ข้อมูลนักเรียน!H12&amp; "  " &amp; ข้อมูลนักเรียน!I12)</f>
        <v>เด็กหญิงเตือนใจ  มณีรักษ์</v>
      </c>
      <c r="C13" s="51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54">
        <f t="shared" si="1"/>
        <v>0</v>
      </c>
      <c r="AJ13" s="24">
        <f t="shared" si="2"/>
        <v>0</v>
      </c>
      <c r="AK13" s="24">
        <f t="shared" si="3"/>
        <v>0</v>
      </c>
      <c r="AL13" s="24">
        <f t="shared" si="4"/>
        <v>0</v>
      </c>
      <c r="AM13" s="24">
        <f t="shared" si="5"/>
        <v>0</v>
      </c>
      <c r="AN13" s="49"/>
      <c r="AO13" s="49"/>
      <c r="AP13" s="49"/>
      <c r="AQ13" s="50"/>
      <c r="AR13" s="50"/>
    </row>
    <row r="14" spans="1:44">
      <c r="A14" s="55">
        <f>ข้อมูลนักเรียน!$D13</f>
        <v>11</v>
      </c>
      <c r="B14" s="52" t="str">
        <f>IF(ข้อมูลนักเรียน!H13="","",ข้อมูลนักเรียน!G13&amp;ข้อมูลนักเรียน!H13&amp; "  " &amp; ข้อมูลนักเรียน!I13)</f>
        <v>เด็กชายธนกฤต  รอดสุพรรณ์</v>
      </c>
      <c r="C14" s="51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54">
        <f t="shared" si="1"/>
        <v>0</v>
      </c>
      <c r="AJ14" s="24">
        <f t="shared" si="2"/>
        <v>0</v>
      </c>
      <c r="AK14" s="24">
        <f t="shared" si="3"/>
        <v>0</v>
      </c>
      <c r="AL14" s="24">
        <f t="shared" si="4"/>
        <v>0</v>
      </c>
      <c r="AM14" s="24">
        <f t="shared" si="5"/>
        <v>0</v>
      </c>
      <c r="AN14" s="49"/>
      <c r="AO14" s="49"/>
      <c r="AP14" s="49"/>
      <c r="AQ14" s="50"/>
      <c r="AR14" s="50"/>
    </row>
    <row r="15" spans="1:44">
      <c r="A15" s="55">
        <f>ข้อมูลนักเรียน!$D14</f>
        <v>12</v>
      </c>
      <c r="B15" s="52" t="str">
        <f>IF(ข้อมูลนักเรียน!H14="","",ข้อมูลนักเรียน!G14&amp;ข้อมูลนักเรียน!H14&amp; "  " &amp; ข้อมูลนักเรียน!I14)</f>
        <v>เด็กชายธีรภัทร  กระแสโท</v>
      </c>
      <c r="C15" s="51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54">
        <f t="shared" si="1"/>
        <v>0</v>
      </c>
      <c r="AJ15" s="24">
        <f t="shared" si="2"/>
        <v>0</v>
      </c>
      <c r="AK15" s="24">
        <f t="shared" si="3"/>
        <v>0</v>
      </c>
      <c r="AL15" s="24">
        <f t="shared" si="4"/>
        <v>0</v>
      </c>
      <c r="AM15" s="24">
        <f t="shared" si="5"/>
        <v>0</v>
      </c>
      <c r="AN15" s="49"/>
      <c r="AO15" s="49"/>
      <c r="AP15" s="49"/>
      <c r="AQ15" s="50"/>
      <c r="AR15" s="50"/>
    </row>
    <row r="16" spans="1:44">
      <c r="A16" s="55">
        <f>ข้อมูลนักเรียน!$D15</f>
        <v>13</v>
      </c>
      <c r="B16" s="52" t="str">
        <f>IF(ข้อมูลนักเรียน!H15="","",ข้อมูลนักเรียน!G15&amp;ข้อมูลนักเรียน!H15&amp; "  " &amp; ข้อมูลนักเรียน!I15)</f>
        <v>เด็กชายนภดล  ธีระวุฒธิ์</v>
      </c>
      <c r="C16" s="51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54">
        <f t="shared" si="1"/>
        <v>0</v>
      </c>
      <c r="AJ16" s="24">
        <f t="shared" si="2"/>
        <v>0</v>
      </c>
      <c r="AK16" s="24">
        <f t="shared" si="3"/>
        <v>0</v>
      </c>
      <c r="AL16" s="24">
        <f t="shared" si="4"/>
        <v>0</v>
      </c>
      <c r="AM16" s="24">
        <f t="shared" si="5"/>
        <v>0</v>
      </c>
      <c r="AN16" s="49"/>
      <c r="AO16" s="49"/>
      <c r="AP16" s="49"/>
      <c r="AQ16" s="50"/>
      <c r="AR16" s="50"/>
    </row>
    <row r="17" spans="1:44">
      <c r="A17" s="55">
        <f>ข้อมูลนักเรียน!$D16</f>
        <v>14</v>
      </c>
      <c r="B17" s="52" t="str">
        <f>IF(ข้อมูลนักเรียน!H16="","",ข้อมูลนักเรียน!G16&amp;ข้อมูลนักเรียน!H16&amp; "  " &amp; ข้อมูลนักเรียน!I16)</f>
        <v>เด็กหญิงจรรยมณฑน์  ศิริยศ</v>
      </c>
      <c r="C17" s="51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54">
        <f t="shared" si="1"/>
        <v>0</v>
      </c>
      <c r="AJ17" s="24">
        <f t="shared" si="2"/>
        <v>0</v>
      </c>
      <c r="AK17" s="24">
        <f t="shared" si="3"/>
        <v>0</v>
      </c>
      <c r="AL17" s="24">
        <f t="shared" si="4"/>
        <v>0</v>
      </c>
      <c r="AM17" s="24">
        <f t="shared" si="5"/>
        <v>0</v>
      </c>
      <c r="AN17" s="49"/>
      <c r="AO17" s="49"/>
      <c r="AP17" s="49"/>
      <c r="AQ17" s="50"/>
      <c r="AR17" s="50"/>
    </row>
    <row r="18" spans="1:44">
      <c r="A18" s="55">
        <f>ข้อมูลนักเรียน!$D17</f>
        <v>15</v>
      </c>
      <c r="B18" s="52" t="str">
        <f>IF(ข้อมูลนักเรียน!H17="","",ข้อมูลนักเรียน!G17&amp;ข้อมูลนักเรียน!H17&amp; "  " &amp; ข้อมูลนักเรียน!I17)</f>
        <v>เด็กหญิงทัดดาว  เนียมทอง</v>
      </c>
      <c r="C18" s="51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54">
        <f t="shared" si="1"/>
        <v>0</v>
      </c>
      <c r="AJ18" s="24">
        <f t="shared" si="2"/>
        <v>0</v>
      </c>
      <c r="AK18" s="24">
        <f t="shared" si="3"/>
        <v>0</v>
      </c>
      <c r="AL18" s="24">
        <f t="shared" si="4"/>
        <v>0</v>
      </c>
      <c r="AM18" s="24">
        <f t="shared" si="5"/>
        <v>0</v>
      </c>
      <c r="AN18" s="49"/>
      <c r="AO18" s="49"/>
      <c r="AP18" s="49"/>
      <c r="AQ18" s="50"/>
      <c r="AR18" s="50"/>
    </row>
    <row r="19" spans="1:44">
      <c r="A19" s="55">
        <f>ข้อมูลนักเรียน!$D18</f>
        <v>16</v>
      </c>
      <c r="B19" s="52" t="str">
        <f>IF(ข้อมูลนักเรียน!H18="","",ข้อมูลนักเรียน!G18&amp;ข้อมูลนักเรียน!H18&amp; "  " &amp; ข้อมูลนักเรียน!I18)</f>
        <v>เด็กหญิงธัญญรัตน์  สอาดรัมย์</v>
      </c>
      <c r="C19" s="51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54">
        <f t="shared" si="1"/>
        <v>0</v>
      </c>
      <c r="AJ19" s="24">
        <f t="shared" si="2"/>
        <v>0</v>
      </c>
      <c r="AK19" s="24">
        <f t="shared" si="3"/>
        <v>0</v>
      </c>
      <c r="AL19" s="24">
        <f t="shared" si="4"/>
        <v>0</v>
      </c>
      <c r="AM19" s="24">
        <f t="shared" si="5"/>
        <v>0</v>
      </c>
      <c r="AN19" s="49"/>
      <c r="AO19" s="49"/>
      <c r="AP19" s="49"/>
      <c r="AQ19" s="50"/>
      <c r="AR19" s="50"/>
    </row>
    <row r="20" spans="1:44">
      <c r="A20" s="55">
        <f>ข้อมูลนักเรียน!$D19</f>
        <v>17</v>
      </c>
      <c r="B20" s="52" t="str">
        <f>IF(ข้อมูลนักเรียน!H19="","",ข้อมูลนักเรียน!G19&amp;ข้อมูลนักเรียน!H19&amp; "  " &amp; ข้อมูลนักเรียน!I19)</f>
        <v>เด็กหญิงนลัตทพร  อรรคฮาต</v>
      </c>
      <c r="C20" s="51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54">
        <f t="shared" si="1"/>
        <v>0</v>
      </c>
      <c r="AJ20" s="24">
        <f t="shared" si="2"/>
        <v>0</v>
      </c>
      <c r="AK20" s="24">
        <f t="shared" si="3"/>
        <v>0</v>
      </c>
      <c r="AL20" s="24">
        <f t="shared" si="4"/>
        <v>0</v>
      </c>
      <c r="AM20" s="24">
        <f t="shared" si="5"/>
        <v>0</v>
      </c>
      <c r="AN20" s="49"/>
      <c r="AO20" s="49"/>
      <c r="AP20" s="49"/>
      <c r="AQ20" s="50"/>
      <c r="AR20" s="50"/>
    </row>
    <row r="21" spans="1:44">
      <c r="A21" s="55">
        <f>ข้อมูลนักเรียน!$D20</f>
        <v>18</v>
      </c>
      <c r="B21" s="52" t="str">
        <f>IF(ข้อมูลนักเรียน!H20="","",ข้อมูลนักเรียน!G20&amp;ข้อมูลนักเรียน!H20&amp; "  " &amp; ข้อมูลนักเรียน!I20)</f>
        <v>เด็กหญิงปัญฑิญา  ผอบสวรรค์</v>
      </c>
      <c r="C21" s="51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54">
        <f t="shared" si="1"/>
        <v>0</v>
      </c>
      <c r="AJ21" s="24">
        <f t="shared" si="2"/>
        <v>0</v>
      </c>
      <c r="AK21" s="24">
        <f t="shared" si="3"/>
        <v>0</v>
      </c>
      <c r="AL21" s="24">
        <f t="shared" si="4"/>
        <v>0</v>
      </c>
      <c r="AM21" s="24">
        <f t="shared" si="5"/>
        <v>0</v>
      </c>
      <c r="AN21" s="49"/>
      <c r="AO21" s="49"/>
      <c r="AP21" s="49"/>
      <c r="AQ21" s="50"/>
      <c r="AR21" s="50"/>
    </row>
    <row r="22" spans="1:44">
      <c r="A22" s="55">
        <f>ข้อมูลนักเรียน!$D21</f>
        <v>19</v>
      </c>
      <c r="B22" s="52" t="str">
        <f>IF(ข้อมูลนักเรียน!H21="","",ข้อมูลนักเรียน!G21&amp;ข้อมูลนักเรียน!H21&amp; "  " &amp; ข้อมูลนักเรียน!I21)</f>
        <v>เด็กหญิงวรรณธิมา  โพธิ์ทอง</v>
      </c>
      <c r="C22" s="51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54">
        <f t="shared" si="1"/>
        <v>0</v>
      </c>
      <c r="AJ22" s="24">
        <f t="shared" si="2"/>
        <v>0</v>
      </c>
      <c r="AK22" s="24">
        <f t="shared" si="3"/>
        <v>0</v>
      </c>
      <c r="AL22" s="24">
        <f t="shared" si="4"/>
        <v>0</v>
      </c>
      <c r="AM22" s="24">
        <f t="shared" si="5"/>
        <v>0</v>
      </c>
      <c r="AN22" s="49"/>
      <c r="AO22" s="49"/>
      <c r="AP22" s="49"/>
      <c r="AQ22" s="50"/>
      <c r="AR22" s="50"/>
    </row>
    <row r="23" spans="1:44">
      <c r="A23" s="55">
        <f>ข้อมูลนักเรียน!$D22</f>
        <v>20</v>
      </c>
      <c r="B23" s="52" t="str">
        <f>IF(ข้อมูลนักเรียน!H22="","",ข้อมูลนักเรียน!G22&amp;ข้อมูลนักเรียน!H22&amp; "  " &amp; ข้อมูลนักเรียน!I22)</f>
        <v>เด็กหญิงศศิธร  ชูเชิด</v>
      </c>
      <c r="C23" s="51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54">
        <f t="shared" si="1"/>
        <v>0</v>
      </c>
      <c r="AJ23" s="24">
        <f t="shared" si="2"/>
        <v>0</v>
      </c>
      <c r="AK23" s="24">
        <f t="shared" si="3"/>
        <v>0</v>
      </c>
      <c r="AL23" s="24">
        <f t="shared" si="4"/>
        <v>0</v>
      </c>
      <c r="AM23" s="24">
        <f t="shared" si="5"/>
        <v>0</v>
      </c>
      <c r="AN23" s="49"/>
      <c r="AO23" s="49"/>
      <c r="AP23" s="49"/>
      <c r="AQ23" s="50"/>
      <c r="AR23" s="50"/>
    </row>
    <row r="24" spans="1:44">
      <c r="A24" s="55">
        <f>ข้อมูลนักเรียน!$D23</f>
        <v>21</v>
      </c>
      <c r="B24" s="52" t="str">
        <f>IF(ข้อมูลนักเรียน!H23="","",ข้อมูลนักเรียน!G23&amp;ข้อมูลนักเรียน!H23&amp; "  " &amp; ข้อมูลนักเรียน!I23)</f>
        <v>เด็กหญิงมลิวรรณ  สมเผ่า</v>
      </c>
      <c r="C24" s="51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54">
        <f t="shared" si="1"/>
        <v>0</v>
      </c>
      <c r="AJ24" s="24">
        <f t="shared" si="2"/>
        <v>0</v>
      </c>
      <c r="AK24" s="24">
        <f t="shared" si="3"/>
        <v>0</v>
      </c>
      <c r="AL24" s="24">
        <f t="shared" si="4"/>
        <v>0</v>
      </c>
      <c r="AM24" s="24">
        <f t="shared" si="5"/>
        <v>0</v>
      </c>
      <c r="AN24" s="49"/>
      <c r="AO24" s="49"/>
      <c r="AP24" s="49"/>
      <c r="AQ24" s="50"/>
      <c r="AR24" s="50"/>
    </row>
    <row r="25" spans="1:44">
      <c r="A25" s="55">
        <f>ข้อมูลนักเรียน!$D24</f>
        <v>22</v>
      </c>
      <c r="B25" s="52" t="str">
        <f>IF(ข้อมูลนักเรียน!H24="","",ข้อมูลนักเรียน!G24&amp;ข้อมูลนักเรียน!H24&amp; "  " &amp; ข้อมูลนักเรียน!I24)</f>
        <v>เด็กชายพงศพัศ  จันทร์ชม</v>
      </c>
      <c r="C25" s="51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54">
        <f t="shared" si="1"/>
        <v>0</v>
      </c>
      <c r="AJ25" s="24">
        <f t="shared" si="2"/>
        <v>0</v>
      </c>
      <c r="AK25" s="24">
        <f t="shared" si="3"/>
        <v>0</v>
      </c>
      <c r="AL25" s="24">
        <f t="shared" si="4"/>
        <v>0</v>
      </c>
      <c r="AM25" s="24">
        <f t="shared" si="5"/>
        <v>0</v>
      </c>
      <c r="AN25" s="49"/>
      <c r="AO25" s="49"/>
      <c r="AP25" s="49"/>
      <c r="AQ25" s="50"/>
      <c r="AR25" s="50"/>
    </row>
    <row r="26" spans="1:44">
      <c r="A26" s="55" t="str">
        <f>ข้อมูลนักเรียน!$D25</f>
        <v/>
      </c>
      <c r="B26" s="52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C26" s="51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54" t="str">
        <f t="shared" si="1"/>
        <v/>
      </c>
      <c r="AJ26" s="24" t="str">
        <f t="shared" si="2"/>
        <v/>
      </c>
      <c r="AK26" s="24" t="str">
        <f t="shared" si="3"/>
        <v/>
      </c>
      <c r="AL26" s="24" t="str">
        <f t="shared" si="4"/>
        <v/>
      </c>
      <c r="AM26" s="24" t="str">
        <f t="shared" si="5"/>
        <v/>
      </c>
      <c r="AN26" s="49"/>
      <c r="AO26" s="49"/>
      <c r="AP26" s="49"/>
      <c r="AQ26" s="50"/>
      <c r="AR26" s="50"/>
    </row>
    <row r="27" spans="1:44">
      <c r="A27" s="55" t="str">
        <f>ข้อมูลนักเรียน!$D26</f>
        <v/>
      </c>
      <c r="B27" s="52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C27" s="51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54" t="str">
        <f t="shared" si="1"/>
        <v/>
      </c>
      <c r="AJ27" s="24" t="str">
        <f t="shared" si="2"/>
        <v/>
      </c>
      <c r="AK27" s="24" t="str">
        <f t="shared" si="3"/>
        <v/>
      </c>
      <c r="AL27" s="24" t="str">
        <f t="shared" si="4"/>
        <v/>
      </c>
      <c r="AM27" s="24" t="str">
        <f t="shared" si="5"/>
        <v/>
      </c>
      <c r="AN27" s="49"/>
      <c r="AO27" s="49"/>
      <c r="AP27" s="49"/>
      <c r="AQ27" s="50"/>
      <c r="AR27" s="50"/>
    </row>
    <row r="28" spans="1:44">
      <c r="A28" s="55" t="str">
        <f>ข้อมูลนักเรียน!$D27</f>
        <v/>
      </c>
      <c r="B28" s="52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C28" s="51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54" t="str">
        <f t="shared" si="1"/>
        <v/>
      </c>
      <c r="AJ28" s="24" t="str">
        <f t="shared" si="2"/>
        <v/>
      </c>
      <c r="AK28" s="24" t="str">
        <f t="shared" si="3"/>
        <v/>
      </c>
      <c r="AL28" s="24" t="str">
        <f t="shared" si="4"/>
        <v/>
      </c>
      <c r="AM28" s="24" t="str">
        <f t="shared" si="5"/>
        <v/>
      </c>
      <c r="AN28" s="49"/>
      <c r="AO28" s="49"/>
      <c r="AP28" s="49"/>
      <c r="AQ28" s="50"/>
      <c r="AR28" s="50"/>
    </row>
    <row r="29" spans="1:44">
      <c r="A29" s="55" t="str">
        <f>ข้อมูลนักเรียน!$D28</f>
        <v/>
      </c>
      <c r="B29" s="52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C29" s="51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54" t="str">
        <f t="shared" si="1"/>
        <v/>
      </c>
      <c r="AJ29" s="24" t="str">
        <f t="shared" si="2"/>
        <v/>
      </c>
      <c r="AK29" s="24" t="str">
        <f t="shared" si="3"/>
        <v/>
      </c>
      <c r="AL29" s="24" t="str">
        <f t="shared" si="4"/>
        <v/>
      </c>
      <c r="AM29" s="24" t="str">
        <f t="shared" si="5"/>
        <v/>
      </c>
      <c r="AN29" s="49"/>
      <c r="AO29" s="49"/>
      <c r="AP29" s="49"/>
      <c r="AQ29" s="50"/>
      <c r="AR29" s="50"/>
    </row>
    <row r="30" spans="1:44">
      <c r="A30" s="55" t="str">
        <f>ข้อมูลนักเรียน!$D29</f>
        <v/>
      </c>
      <c r="B30" s="52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C30" s="51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54" t="str">
        <f t="shared" si="1"/>
        <v/>
      </c>
      <c r="AJ30" s="24" t="str">
        <f t="shared" si="2"/>
        <v/>
      </c>
      <c r="AK30" s="24" t="str">
        <f t="shared" si="3"/>
        <v/>
      </c>
      <c r="AL30" s="24" t="str">
        <f t="shared" si="4"/>
        <v/>
      </c>
      <c r="AM30" s="24" t="str">
        <f t="shared" si="5"/>
        <v/>
      </c>
      <c r="AN30" s="49"/>
      <c r="AO30" s="49"/>
      <c r="AP30" s="49"/>
      <c r="AQ30" s="50"/>
      <c r="AR30" s="50"/>
    </row>
    <row r="31" spans="1:44">
      <c r="A31" s="55" t="str">
        <f>ข้อมูลนักเรียน!$D30</f>
        <v/>
      </c>
      <c r="B31" s="52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C31" s="51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54" t="str">
        <f t="shared" si="1"/>
        <v/>
      </c>
      <c r="AJ31" s="24" t="str">
        <f t="shared" si="2"/>
        <v/>
      </c>
      <c r="AK31" s="24" t="str">
        <f t="shared" si="3"/>
        <v/>
      </c>
      <c r="AL31" s="24" t="str">
        <f t="shared" si="4"/>
        <v/>
      </c>
      <c r="AM31" s="24" t="str">
        <f t="shared" si="5"/>
        <v/>
      </c>
      <c r="AN31" s="49"/>
      <c r="AO31" s="49"/>
      <c r="AP31" s="49"/>
      <c r="AQ31" s="50"/>
      <c r="AR31" s="50"/>
    </row>
    <row r="32" spans="1:44">
      <c r="A32" s="55" t="str">
        <f>ข้อมูลนักเรียน!$D31</f>
        <v/>
      </c>
      <c r="B32" s="52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C32" s="51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54" t="str">
        <f t="shared" si="1"/>
        <v/>
      </c>
      <c r="AJ32" s="24" t="str">
        <f t="shared" si="2"/>
        <v/>
      </c>
      <c r="AK32" s="24" t="str">
        <f t="shared" si="3"/>
        <v/>
      </c>
      <c r="AL32" s="24" t="str">
        <f t="shared" si="4"/>
        <v/>
      </c>
      <c r="AM32" s="24" t="str">
        <f t="shared" si="5"/>
        <v/>
      </c>
      <c r="AN32" s="49"/>
      <c r="AO32" s="49"/>
      <c r="AP32" s="49"/>
      <c r="AQ32" s="50"/>
      <c r="AR32" s="50"/>
    </row>
    <row r="33" spans="1:44">
      <c r="A33" s="55" t="str">
        <f>ข้อมูลนักเรียน!$D32</f>
        <v/>
      </c>
      <c r="B33" s="52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C33" s="51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54" t="str">
        <f t="shared" si="1"/>
        <v/>
      </c>
      <c r="AJ33" s="24" t="str">
        <f t="shared" si="2"/>
        <v/>
      </c>
      <c r="AK33" s="24" t="str">
        <f t="shared" si="3"/>
        <v/>
      </c>
      <c r="AL33" s="24" t="str">
        <f t="shared" si="4"/>
        <v/>
      </c>
      <c r="AM33" s="24" t="str">
        <f t="shared" si="5"/>
        <v/>
      </c>
      <c r="AN33" s="49"/>
      <c r="AO33" s="49"/>
      <c r="AP33" s="49"/>
      <c r="AQ33" s="50"/>
      <c r="AR33" s="50"/>
    </row>
    <row r="34" spans="1:44">
      <c r="A34" s="55" t="str">
        <f>ข้อมูลนักเรียน!$D33</f>
        <v/>
      </c>
      <c r="B34" s="52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C34" s="51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54" t="str">
        <f t="shared" si="1"/>
        <v/>
      </c>
      <c r="AJ34" s="24" t="str">
        <f t="shared" si="2"/>
        <v/>
      </c>
      <c r="AK34" s="24" t="str">
        <f t="shared" si="3"/>
        <v/>
      </c>
      <c r="AL34" s="24" t="str">
        <f t="shared" si="4"/>
        <v/>
      </c>
      <c r="AM34" s="24" t="str">
        <f t="shared" si="5"/>
        <v/>
      </c>
      <c r="AN34" s="49"/>
      <c r="AO34" s="49"/>
      <c r="AP34" s="49"/>
      <c r="AQ34" s="50"/>
      <c r="AR34" s="50"/>
    </row>
    <row r="35" spans="1:44">
      <c r="A35" s="55" t="str">
        <f>ข้อมูลนักเรียน!$D34</f>
        <v/>
      </c>
      <c r="B35" s="52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C35" s="51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54" t="str">
        <f t="shared" si="1"/>
        <v/>
      </c>
      <c r="AJ35" s="24" t="str">
        <f t="shared" si="2"/>
        <v/>
      </c>
      <c r="AK35" s="24" t="str">
        <f t="shared" si="3"/>
        <v/>
      </c>
      <c r="AL35" s="24" t="str">
        <f t="shared" si="4"/>
        <v/>
      </c>
      <c r="AM35" s="24" t="str">
        <f t="shared" si="5"/>
        <v/>
      </c>
      <c r="AN35" s="49"/>
      <c r="AO35" s="49"/>
      <c r="AP35" s="49"/>
      <c r="AQ35" s="50"/>
      <c r="AR35" s="50"/>
    </row>
    <row r="36" spans="1:44">
      <c r="A36" s="55" t="str">
        <f>ข้อมูลนักเรียน!$D35</f>
        <v/>
      </c>
      <c r="B36" s="52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C36" s="51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54" t="str">
        <f t="shared" si="1"/>
        <v/>
      </c>
      <c r="AJ36" s="24" t="str">
        <f t="shared" si="2"/>
        <v/>
      </c>
      <c r="AK36" s="24" t="str">
        <f t="shared" si="3"/>
        <v/>
      </c>
      <c r="AL36" s="24" t="str">
        <f t="shared" si="4"/>
        <v/>
      </c>
      <c r="AM36" s="24" t="str">
        <f t="shared" si="5"/>
        <v/>
      </c>
      <c r="AN36" s="49"/>
      <c r="AO36" s="49"/>
      <c r="AP36" s="49"/>
      <c r="AQ36" s="50"/>
      <c r="AR36" s="50"/>
    </row>
    <row r="37" spans="1:44">
      <c r="A37" s="55" t="str">
        <f>ข้อมูลนักเรียน!$D36</f>
        <v/>
      </c>
      <c r="B37" s="52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C37" s="51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54" t="str">
        <f t="shared" si="1"/>
        <v/>
      </c>
      <c r="AJ37" s="24" t="str">
        <f t="shared" si="2"/>
        <v/>
      </c>
      <c r="AK37" s="24" t="str">
        <f t="shared" si="3"/>
        <v/>
      </c>
      <c r="AL37" s="24" t="str">
        <f t="shared" si="4"/>
        <v/>
      </c>
      <c r="AM37" s="24" t="str">
        <f t="shared" si="5"/>
        <v/>
      </c>
      <c r="AN37" s="49"/>
      <c r="AO37" s="49"/>
      <c r="AP37" s="49"/>
      <c r="AQ37" s="50"/>
      <c r="AR37" s="50"/>
    </row>
    <row r="38" spans="1:44">
      <c r="A38" s="55" t="str">
        <f>ข้อมูลนักเรียน!$D37</f>
        <v/>
      </c>
      <c r="B38" s="52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C38" s="51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54" t="str">
        <f t="shared" si="1"/>
        <v/>
      </c>
      <c r="AJ38" s="24" t="str">
        <f t="shared" si="2"/>
        <v/>
      </c>
      <c r="AK38" s="24" t="str">
        <f t="shared" si="3"/>
        <v/>
      </c>
      <c r="AL38" s="24" t="str">
        <f t="shared" si="4"/>
        <v/>
      </c>
      <c r="AM38" s="24" t="str">
        <f t="shared" si="5"/>
        <v/>
      </c>
      <c r="AN38" s="49"/>
      <c r="AO38" s="49"/>
      <c r="AP38" s="49"/>
      <c r="AQ38" s="50"/>
      <c r="AR38" s="50"/>
    </row>
    <row r="39" spans="1:44">
      <c r="A39" s="55" t="str">
        <f>ข้อมูลนักเรียน!$D38</f>
        <v/>
      </c>
      <c r="B39" s="52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C39" s="51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54" t="str">
        <f t="shared" si="1"/>
        <v/>
      </c>
      <c r="AJ39" s="24" t="str">
        <f t="shared" si="2"/>
        <v/>
      </c>
      <c r="AK39" s="24" t="str">
        <f t="shared" si="3"/>
        <v/>
      </c>
      <c r="AL39" s="24" t="str">
        <f t="shared" si="4"/>
        <v/>
      </c>
      <c r="AM39" s="24" t="str">
        <f t="shared" si="5"/>
        <v/>
      </c>
      <c r="AN39" s="49"/>
      <c r="AO39" s="49"/>
      <c r="AP39" s="49"/>
      <c r="AQ39" s="50"/>
      <c r="AR39" s="50"/>
    </row>
    <row r="40" spans="1:44">
      <c r="A40" s="55" t="str">
        <f>ข้อมูลนักเรียน!$D39</f>
        <v/>
      </c>
      <c r="B40" s="52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C40" s="51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54" t="str">
        <f t="shared" si="1"/>
        <v/>
      </c>
      <c r="AJ40" s="24" t="str">
        <f t="shared" si="2"/>
        <v/>
      </c>
      <c r="AK40" s="24" t="str">
        <f t="shared" si="3"/>
        <v/>
      </c>
      <c r="AL40" s="24" t="str">
        <f t="shared" si="4"/>
        <v/>
      </c>
      <c r="AM40" s="24" t="str">
        <f t="shared" si="5"/>
        <v/>
      </c>
      <c r="AN40" s="49"/>
      <c r="AO40" s="49"/>
      <c r="AP40" s="49"/>
      <c r="AQ40" s="50"/>
      <c r="AR40" s="50"/>
    </row>
    <row r="41" spans="1:44">
      <c r="A41" s="55" t="str">
        <f>ข้อมูลนักเรียน!$D40</f>
        <v/>
      </c>
      <c r="B41" s="52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C41" s="51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54" t="str">
        <f t="shared" si="1"/>
        <v/>
      </c>
      <c r="AJ41" s="24" t="str">
        <f t="shared" si="2"/>
        <v/>
      </c>
      <c r="AK41" s="24" t="str">
        <f t="shared" si="3"/>
        <v/>
      </c>
      <c r="AL41" s="24" t="str">
        <f t="shared" si="4"/>
        <v/>
      </c>
      <c r="AM41" s="24" t="str">
        <f t="shared" si="5"/>
        <v/>
      </c>
      <c r="AN41" s="49"/>
      <c r="AO41" s="49"/>
      <c r="AP41" s="49"/>
      <c r="AQ41" s="50"/>
      <c r="AR41" s="50"/>
    </row>
    <row r="42" spans="1:44">
      <c r="A42" s="55" t="str">
        <f>ข้อมูลนักเรียน!$D41</f>
        <v/>
      </c>
      <c r="B42" s="52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C42" s="51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54" t="str">
        <f t="shared" si="1"/>
        <v/>
      </c>
      <c r="AJ42" s="24" t="str">
        <f t="shared" si="2"/>
        <v/>
      </c>
      <c r="AK42" s="24" t="str">
        <f t="shared" si="3"/>
        <v/>
      </c>
      <c r="AL42" s="24" t="str">
        <f t="shared" si="4"/>
        <v/>
      </c>
      <c r="AM42" s="24" t="str">
        <f t="shared" si="5"/>
        <v/>
      </c>
      <c r="AN42" s="49"/>
      <c r="AO42" s="49"/>
      <c r="AP42" s="49"/>
      <c r="AQ42" s="50"/>
      <c r="AR42" s="50"/>
    </row>
    <row r="43" spans="1:44">
      <c r="A43" s="55" t="str">
        <f>ข้อมูลนักเรียน!$D42</f>
        <v/>
      </c>
      <c r="B43" s="52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C43" s="51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54" t="str">
        <f t="shared" si="1"/>
        <v/>
      </c>
      <c r="AJ43" s="24" t="str">
        <f t="shared" si="2"/>
        <v/>
      </c>
      <c r="AK43" s="24" t="str">
        <f t="shared" si="3"/>
        <v/>
      </c>
      <c r="AL43" s="24" t="str">
        <f t="shared" si="4"/>
        <v/>
      </c>
      <c r="AM43" s="24" t="str">
        <f t="shared" si="5"/>
        <v/>
      </c>
      <c r="AN43" s="49"/>
      <c r="AO43" s="49"/>
      <c r="AP43" s="49"/>
      <c r="AQ43" s="50"/>
      <c r="AR43" s="50"/>
    </row>
    <row r="44" spans="1:44">
      <c r="A44" s="55" t="str">
        <f>ข้อมูลนักเรียน!$D43</f>
        <v/>
      </c>
      <c r="B44" s="52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C44" s="51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54" t="str">
        <f t="shared" si="1"/>
        <v/>
      </c>
      <c r="AJ44" s="24" t="str">
        <f t="shared" si="2"/>
        <v/>
      </c>
      <c r="AK44" s="24" t="str">
        <f t="shared" si="3"/>
        <v/>
      </c>
      <c r="AL44" s="24" t="str">
        <f t="shared" si="4"/>
        <v/>
      </c>
      <c r="AM44" s="24" t="str">
        <f t="shared" si="5"/>
        <v/>
      </c>
      <c r="AN44" s="49"/>
      <c r="AO44" s="49"/>
      <c r="AP44" s="49"/>
      <c r="AQ44" s="50"/>
      <c r="AR44" s="50"/>
    </row>
    <row r="45" spans="1:44">
      <c r="A45" s="55" t="str">
        <f>ข้อมูลนักเรียน!$D44</f>
        <v/>
      </c>
      <c r="B45" s="52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C45" s="51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54" t="str">
        <f t="shared" si="1"/>
        <v/>
      </c>
      <c r="AJ45" s="24" t="str">
        <f t="shared" si="2"/>
        <v/>
      </c>
      <c r="AK45" s="24" t="str">
        <f t="shared" si="3"/>
        <v/>
      </c>
      <c r="AL45" s="24" t="str">
        <f t="shared" si="4"/>
        <v/>
      </c>
      <c r="AM45" s="24" t="str">
        <f t="shared" si="5"/>
        <v/>
      </c>
      <c r="AN45" s="49"/>
      <c r="AO45" s="49"/>
      <c r="AP45" s="49"/>
      <c r="AQ45" s="50"/>
      <c r="AR45" s="50"/>
    </row>
    <row r="46" spans="1:44">
      <c r="A46" s="55" t="str">
        <f>ข้อมูลนักเรียน!$D45</f>
        <v/>
      </c>
      <c r="B46" s="52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C46" s="51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54" t="str">
        <f t="shared" si="1"/>
        <v/>
      </c>
      <c r="AJ46" s="24" t="str">
        <f t="shared" si="2"/>
        <v/>
      </c>
      <c r="AK46" s="24" t="str">
        <f t="shared" si="3"/>
        <v/>
      </c>
      <c r="AL46" s="24" t="str">
        <f t="shared" si="4"/>
        <v/>
      </c>
      <c r="AM46" s="24" t="str">
        <f t="shared" si="5"/>
        <v/>
      </c>
      <c r="AN46" s="49"/>
      <c r="AO46" s="49"/>
      <c r="AP46" s="49"/>
      <c r="AQ46" s="50"/>
      <c r="AR46" s="50"/>
    </row>
    <row r="47" spans="1:44">
      <c r="A47" s="55" t="str">
        <f>ข้อมูลนักเรียน!$D46</f>
        <v/>
      </c>
      <c r="B47" s="52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C47" s="51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54" t="str">
        <f t="shared" si="1"/>
        <v/>
      </c>
      <c r="AJ47" s="24" t="str">
        <f t="shared" si="2"/>
        <v/>
      </c>
      <c r="AK47" s="24" t="str">
        <f t="shared" si="3"/>
        <v/>
      </c>
      <c r="AL47" s="24" t="str">
        <f t="shared" si="4"/>
        <v/>
      </c>
      <c r="AM47" s="24" t="str">
        <f t="shared" si="5"/>
        <v/>
      </c>
      <c r="AN47" s="49"/>
      <c r="AO47" s="49"/>
      <c r="AP47" s="49"/>
      <c r="AQ47" s="50"/>
      <c r="AR47" s="50"/>
    </row>
    <row r="48" spans="1:44">
      <c r="A48" s="55" t="str">
        <f>ข้อมูลนักเรียน!$D47</f>
        <v/>
      </c>
      <c r="B48" s="52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C48" s="51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54" t="str">
        <f t="shared" si="1"/>
        <v/>
      </c>
      <c r="AJ48" s="24" t="str">
        <f t="shared" si="2"/>
        <v/>
      </c>
      <c r="AK48" s="24" t="str">
        <f t="shared" si="3"/>
        <v/>
      </c>
      <c r="AL48" s="24" t="str">
        <f t="shared" si="4"/>
        <v/>
      </c>
      <c r="AM48" s="24" t="str">
        <f t="shared" si="5"/>
        <v/>
      </c>
      <c r="AN48" s="49"/>
      <c r="AO48" s="49"/>
      <c r="AP48" s="49"/>
      <c r="AQ48" s="50"/>
      <c r="AR48" s="50"/>
    </row>
    <row r="49" spans="1:44">
      <c r="A49" s="55" t="str">
        <f>ข้อมูลนักเรียน!$D48</f>
        <v/>
      </c>
      <c r="B49" s="52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C49" s="51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54" t="str">
        <f t="shared" si="1"/>
        <v/>
      </c>
      <c r="AJ49" s="24" t="str">
        <f t="shared" si="2"/>
        <v/>
      </c>
      <c r="AK49" s="24" t="str">
        <f t="shared" si="3"/>
        <v/>
      </c>
      <c r="AL49" s="24" t="str">
        <f t="shared" si="4"/>
        <v/>
      </c>
      <c r="AM49" s="24" t="str">
        <f t="shared" si="5"/>
        <v/>
      </c>
      <c r="AN49" s="49"/>
      <c r="AO49" s="49"/>
      <c r="AP49" s="49"/>
      <c r="AQ49" s="50"/>
      <c r="AR49" s="50"/>
    </row>
    <row r="50" spans="1:44">
      <c r="A50" s="55" t="str">
        <f>ข้อมูลนักเรียน!$D49</f>
        <v/>
      </c>
      <c r="B50" s="52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C50" s="51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54" t="str">
        <f t="shared" si="1"/>
        <v/>
      </c>
      <c r="AJ50" s="24" t="str">
        <f t="shared" si="2"/>
        <v/>
      </c>
      <c r="AK50" s="24" t="str">
        <f t="shared" si="3"/>
        <v/>
      </c>
      <c r="AL50" s="24" t="str">
        <f t="shared" si="4"/>
        <v/>
      </c>
      <c r="AM50" s="24" t="str">
        <f t="shared" si="5"/>
        <v/>
      </c>
      <c r="AN50" s="49"/>
      <c r="AO50" s="49"/>
      <c r="AP50" s="49"/>
      <c r="AQ50" s="50"/>
      <c r="AR50" s="50"/>
    </row>
    <row r="51" spans="1:44">
      <c r="A51" s="55" t="str">
        <f>ข้อมูลนักเรียน!$D50</f>
        <v/>
      </c>
      <c r="B51" s="52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C51" s="51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54" t="str">
        <f t="shared" si="1"/>
        <v/>
      </c>
      <c r="AJ51" s="24" t="str">
        <f t="shared" si="2"/>
        <v/>
      </c>
      <c r="AK51" s="24" t="str">
        <f t="shared" si="3"/>
        <v/>
      </c>
      <c r="AL51" s="24" t="str">
        <f t="shared" si="4"/>
        <v/>
      </c>
      <c r="AM51" s="24" t="str">
        <f t="shared" si="5"/>
        <v/>
      </c>
      <c r="AN51" s="49"/>
      <c r="AO51" s="49"/>
      <c r="AP51" s="49"/>
      <c r="AQ51" s="50"/>
      <c r="AR51" s="50"/>
    </row>
    <row r="52" spans="1:44">
      <c r="A52" s="55" t="str">
        <f>ข้อมูลนักเรียน!$D51</f>
        <v/>
      </c>
      <c r="B52" s="52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C52" s="51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54" t="str">
        <f t="shared" si="1"/>
        <v/>
      </c>
      <c r="AJ52" s="24" t="str">
        <f t="shared" si="2"/>
        <v/>
      </c>
      <c r="AK52" s="24" t="str">
        <f t="shared" si="3"/>
        <v/>
      </c>
      <c r="AL52" s="24" t="str">
        <f t="shared" si="4"/>
        <v/>
      </c>
      <c r="AM52" s="24" t="str">
        <f t="shared" si="5"/>
        <v/>
      </c>
      <c r="AN52" s="49"/>
      <c r="AO52" s="49"/>
      <c r="AP52" s="49"/>
      <c r="AQ52" s="50"/>
      <c r="AR52" s="50"/>
    </row>
    <row r="53" spans="1:44">
      <c r="A53" s="55" t="str">
        <f>ข้อมูลนักเรียน!$D52</f>
        <v/>
      </c>
      <c r="B53" s="52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C53" s="51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54" t="str">
        <f t="shared" si="1"/>
        <v/>
      </c>
      <c r="AJ53" s="24" t="str">
        <f t="shared" si="2"/>
        <v/>
      </c>
      <c r="AK53" s="24" t="str">
        <f t="shared" si="3"/>
        <v/>
      </c>
      <c r="AL53" s="24" t="str">
        <f t="shared" si="4"/>
        <v/>
      </c>
      <c r="AM53" s="24" t="str">
        <f t="shared" si="5"/>
        <v/>
      </c>
      <c r="AN53" s="49"/>
      <c r="AO53" s="49"/>
      <c r="AP53" s="49"/>
      <c r="AQ53" s="50"/>
      <c r="AR53" s="50"/>
    </row>
    <row r="54" spans="1:44">
      <c r="A54" s="55" t="str">
        <f>ข้อมูลนักเรียน!$D53</f>
        <v/>
      </c>
      <c r="B54" s="52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C54" s="51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54" t="str">
        <f t="shared" si="1"/>
        <v/>
      </c>
      <c r="AJ54" s="24" t="str">
        <f t="shared" si="2"/>
        <v/>
      </c>
      <c r="AK54" s="24" t="str">
        <f t="shared" si="3"/>
        <v/>
      </c>
      <c r="AL54" s="24" t="str">
        <f t="shared" si="4"/>
        <v/>
      </c>
      <c r="AM54" s="24" t="str">
        <f t="shared" si="5"/>
        <v/>
      </c>
      <c r="AN54" s="49"/>
      <c r="AO54" s="49"/>
      <c r="AP54" s="49"/>
      <c r="AQ54" s="50"/>
      <c r="AR54" s="50"/>
    </row>
    <row r="55" spans="1:44">
      <c r="A55" s="55" t="str">
        <f>ข้อมูลนักเรียน!$D54</f>
        <v/>
      </c>
      <c r="B55" s="52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C55" s="51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54" t="str">
        <f t="shared" si="1"/>
        <v/>
      </c>
      <c r="AJ55" s="24" t="str">
        <f t="shared" si="2"/>
        <v/>
      </c>
      <c r="AK55" s="24" t="str">
        <f t="shared" si="3"/>
        <v/>
      </c>
      <c r="AL55" s="24" t="str">
        <f t="shared" si="4"/>
        <v/>
      </c>
      <c r="AM55" s="24" t="str">
        <f t="shared" si="5"/>
        <v/>
      </c>
      <c r="AN55" s="49"/>
      <c r="AO55" s="49"/>
      <c r="AP55" s="49"/>
      <c r="AQ55" s="50"/>
      <c r="AR55" s="50"/>
    </row>
    <row r="56" spans="1:44">
      <c r="A56" s="55" t="str">
        <f>ข้อมูลนักเรียน!$D55</f>
        <v/>
      </c>
      <c r="B56" s="52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C56" s="51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54" t="str">
        <f t="shared" si="1"/>
        <v/>
      </c>
      <c r="AJ56" s="24" t="str">
        <f t="shared" si="2"/>
        <v/>
      </c>
      <c r="AK56" s="24" t="str">
        <f t="shared" si="3"/>
        <v/>
      </c>
      <c r="AL56" s="24" t="str">
        <f t="shared" si="4"/>
        <v/>
      </c>
      <c r="AM56" s="24" t="str">
        <f t="shared" si="5"/>
        <v/>
      </c>
      <c r="AN56" s="49"/>
      <c r="AO56" s="49"/>
      <c r="AP56" s="49"/>
      <c r="AQ56" s="50"/>
      <c r="AR56" s="50"/>
    </row>
    <row r="57" spans="1:44">
      <c r="A57" s="55" t="str">
        <f>ข้อมูลนักเรียน!$D56</f>
        <v/>
      </c>
      <c r="B57" s="52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C57" s="51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54" t="str">
        <f t="shared" si="1"/>
        <v/>
      </c>
      <c r="AJ57" s="24" t="str">
        <f t="shared" si="2"/>
        <v/>
      </c>
      <c r="AK57" s="24" t="str">
        <f t="shared" si="3"/>
        <v/>
      </c>
      <c r="AL57" s="24" t="str">
        <f t="shared" si="4"/>
        <v/>
      </c>
      <c r="AM57" s="24" t="str">
        <f t="shared" si="5"/>
        <v/>
      </c>
      <c r="AN57" s="49"/>
      <c r="AO57" s="49"/>
      <c r="AP57" s="49"/>
      <c r="AQ57" s="50"/>
      <c r="AR57" s="50"/>
    </row>
    <row r="58" spans="1:44">
      <c r="A58" s="55" t="str">
        <f>ข้อมูลนักเรียน!$D57</f>
        <v/>
      </c>
      <c r="B58" s="52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C58" s="51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54" t="str">
        <f t="shared" si="1"/>
        <v/>
      </c>
      <c r="AJ58" s="24" t="str">
        <f t="shared" si="2"/>
        <v/>
      </c>
      <c r="AK58" s="24" t="str">
        <f t="shared" si="3"/>
        <v/>
      </c>
      <c r="AL58" s="24" t="str">
        <f t="shared" si="4"/>
        <v/>
      </c>
      <c r="AM58" s="24" t="str">
        <f t="shared" si="5"/>
        <v/>
      </c>
      <c r="AN58" s="49"/>
      <c r="AO58" s="49"/>
      <c r="AP58" s="49"/>
      <c r="AQ58" s="50"/>
      <c r="AR58" s="50"/>
    </row>
    <row r="59" spans="1:44">
      <c r="A59" s="55" t="str">
        <f>ข้อมูลนักเรียน!$D58</f>
        <v/>
      </c>
      <c r="B59" s="52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C59" s="51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54" t="str">
        <f t="shared" si="1"/>
        <v/>
      </c>
      <c r="AJ59" s="24" t="str">
        <f t="shared" si="2"/>
        <v/>
      </c>
      <c r="AK59" s="24" t="str">
        <f t="shared" si="3"/>
        <v/>
      </c>
      <c r="AL59" s="24" t="str">
        <f t="shared" si="4"/>
        <v/>
      </c>
      <c r="AM59" s="24" t="str">
        <f t="shared" si="5"/>
        <v/>
      </c>
      <c r="AN59" s="49"/>
      <c r="AO59" s="49"/>
      <c r="AP59" s="49"/>
      <c r="AQ59" s="50"/>
      <c r="AR59" s="50"/>
    </row>
    <row r="60" spans="1:44">
      <c r="A60" s="55" t="str">
        <f>ข้อมูลนักเรียน!$D59</f>
        <v/>
      </c>
      <c r="B60" s="52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C60" s="51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54" t="str">
        <f t="shared" si="1"/>
        <v/>
      </c>
      <c r="AJ60" s="24" t="str">
        <f t="shared" si="2"/>
        <v/>
      </c>
      <c r="AK60" s="24" t="str">
        <f t="shared" si="3"/>
        <v/>
      </c>
      <c r="AL60" s="24" t="str">
        <f t="shared" si="4"/>
        <v/>
      </c>
      <c r="AM60" s="24" t="str">
        <f t="shared" si="5"/>
        <v/>
      </c>
      <c r="AN60" s="49"/>
      <c r="AO60" s="49"/>
      <c r="AP60" s="49"/>
      <c r="AQ60" s="50"/>
      <c r="AR60" s="50"/>
    </row>
    <row r="61" spans="1:44">
      <c r="A61" s="55" t="str">
        <f>ข้อมูลนักเรียน!$D60</f>
        <v/>
      </c>
      <c r="B61" s="52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C61" s="51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54" t="str">
        <f t="shared" si="1"/>
        <v/>
      </c>
      <c r="AJ61" s="24" t="str">
        <f t="shared" si="2"/>
        <v/>
      </c>
      <c r="AK61" s="24" t="str">
        <f t="shared" si="3"/>
        <v/>
      </c>
      <c r="AL61" s="24" t="str">
        <f t="shared" si="4"/>
        <v/>
      </c>
      <c r="AM61" s="24" t="str">
        <f t="shared" si="5"/>
        <v/>
      </c>
      <c r="AN61" s="49"/>
      <c r="AO61" s="49"/>
      <c r="AP61" s="49"/>
      <c r="AQ61" s="50"/>
      <c r="AR61" s="50"/>
    </row>
    <row r="62" spans="1:44">
      <c r="A62" s="55" t="str">
        <f>ข้อมูลนักเรียน!$D61</f>
        <v/>
      </c>
      <c r="B62" s="52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C62" s="51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54" t="str">
        <f t="shared" si="1"/>
        <v/>
      </c>
      <c r="AJ62" s="24" t="str">
        <f t="shared" si="2"/>
        <v/>
      </c>
      <c r="AK62" s="24" t="str">
        <f t="shared" si="3"/>
        <v/>
      </c>
      <c r="AL62" s="24" t="str">
        <f t="shared" si="4"/>
        <v/>
      </c>
      <c r="AM62" s="24" t="str">
        <f t="shared" si="5"/>
        <v/>
      </c>
      <c r="AN62" s="49"/>
      <c r="AO62" s="49"/>
      <c r="AP62" s="49"/>
      <c r="AQ62" s="50"/>
      <c r="AR62" s="50"/>
    </row>
    <row r="63" spans="1:44">
      <c r="A63" s="55" t="str">
        <f>ข้อมูลนักเรียน!$D62</f>
        <v/>
      </c>
      <c r="B63" s="52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C63" s="517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54" t="str">
        <f t="shared" si="1"/>
        <v/>
      </c>
      <c r="AJ63" s="24" t="str">
        <f t="shared" si="2"/>
        <v/>
      </c>
      <c r="AK63" s="24" t="str">
        <f t="shared" si="3"/>
        <v/>
      </c>
      <c r="AL63" s="24" t="str">
        <f t="shared" si="4"/>
        <v/>
      </c>
      <c r="AM63" s="24" t="str">
        <f t="shared" si="5"/>
        <v/>
      </c>
      <c r="AN63" s="49"/>
      <c r="AO63" s="49"/>
      <c r="AP63" s="49"/>
      <c r="AQ63" s="50"/>
      <c r="AR63" s="50"/>
    </row>
    <row r="64" spans="1:44">
      <c r="A64" s="518" t="s">
        <v>127</v>
      </c>
      <c r="B64" s="519"/>
      <c r="C64" s="520"/>
      <c r="D64" s="521" t="s">
        <v>396</v>
      </c>
      <c r="E64" s="522"/>
      <c r="F64" s="522"/>
      <c r="G64" s="522"/>
      <c r="H64" s="522"/>
      <c r="I64" s="522"/>
      <c r="J64" s="522"/>
      <c r="K64" s="522"/>
      <c r="L64" s="522"/>
      <c r="M64" s="522"/>
      <c r="N64" s="522"/>
      <c r="O64" s="522"/>
      <c r="P64" s="522"/>
      <c r="Q64" s="522"/>
      <c r="R64" s="522"/>
      <c r="S64" s="522"/>
      <c r="T64" s="522"/>
      <c r="U64" s="522"/>
      <c r="V64" s="522"/>
      <c r="W64" s="522"/>
      <c r="X64" s="522"/>
      <c r="Y64" s="522"/>
      <c r="Z64" s="522"/>
      <c r="AA64" s="522"/>
      <c r="AB64" s="522"/>
      <c r="AC64" s="522"/>
      <c r="AD64" s="522"/>
      <c r="AE64" s="522"/>
      <c r="AF64" s="522"/>
      <c r="AG64" s="522"/>
      <c r="AH64" s="522"/>
      <c r="AI64" s="523"/>
      <c r="AJ64" s="524"/>
      <c r="AK64" s="525"/>
      <c r="AL64" s="525"/>
      <c r="AM64" s="526"/>
      <c r="AN64" s="49"/>
      <c r="AO64" s="49"/>
      <c r="AP64" s="49"/>
      <c r="AQ64" s="50"/>
      <c r="AR64" s="50"/>
    </row>
  </sheetData>
  <sheetProtection algorithmName="SHA-512" hashValue="1NUlGrLGTiHj9UtArqzEyoCzvI4snaOSOQ6UH9lSQUwz7oV8KaDe/UywrTWT6q8JRdGrAG22htt9PY2Pq83c/w==" saltValue="r3lzv5PivHg+ara+AZL19g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53" priority="19" operator="equal">
      <formula>"อา"</formula>
    </cfRule>
  </conditionalFormatting>
  <conditionalFormatting sqref="D3:AH3">
    <cfRule type="cellIs" dxfId="152" priority="2" operator="equal">
      <formula>"ส"</formula>
    </cfRule>
    <cfRule type="cellIs" dxfId="151" priority="3" operator="equal">
      <formula>"ศ"</formula>
    </cfRule>
    <cfRule type="cellIs" dxfId="150" priority="4" operator="equal">
      <formula>"พฤ"</formula>
    </cfRule>
    <cfRule type="cellIs" dxfId="149" priority="5" operator="equal">
      <formula>"พ"</formula>
    </cfRule>
    <cfRule type="cellIs" dxfId="148" priority="6" operator="equal">
      <formula>"อ"</formula>
    </cfRule>
    <cfRule type="cellIs" dxfId="147" priority="35" operator="equal">
      <formula>"อา"</formula>
    </cfRule>
    <cfRule type="cellIs" dxfId="146" priority="42" operator="equal">
      <formula>"จ"</formula>
    </cfRule>
  </conditionalFormatting>
  <conditionalFormatting sqref="D4:AH63">
    <cfRule type="cellIs" dxfId="145" priority="31" operator="equal">
      <formula>"ข"</formula>
    </cfRule>
    <cfRule type="cellIs" dxfId="144" priority="32" operator="equal">
      <formula>"ล"</formula>
    </cfRule>
    <cfRule type="cellIs" dxfId="143" priority="33" operator="equal">
      <formula>"ป"</formula>
    </cfRule>
    <cfRule type="cellIs" dxfId="142" priority="34" operator="equal">
      <formula>"/"</formula>
    </cfRule>
  </conditionalFormatting>
  <conditionalFormatting sqref="K3:AH3">
    <cfRule type="cellIs" dxfId="141" priority="36" operator="equal">
      <formula>"อา"</formula>
    </cfRule>
  </conditionalFormatting>
  <conditionalFormatting sqref="N3:Q3">
    <cfRule type="cellIs" dxfId="140" priority="13" operator="equal">
      <formula>"อา"</formula>
    </cfRule>
  </conditionalFormatting>
  <conditionalFormatting sqref="U3:X3">
    <cfRule type="cellIs" dxfId="139" priority="7" operator="equal">
      <formula>"อา"</formula>
    </cfRule>
  </conditionalFormatting>
  <conditionalFormatting sqref="AB3:AE3">
    <cfRule type="cellIs" dxfId="138" priority="1" operator="equal">
      <formula>"อา"</formula>
    </cfRule>
  </conditionalFormatting>
  <pageMargins left="0.7" right="0.7" top="0.75" bottom="0.75" header="0.3" footer="0.3"/>
  <pageSetup paperSize="0" orientation="portrait" horizontalDpi="0" verticalDpi="0" copies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รายการ!$K$2:$K$37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51" customWidth="1"/>
    <col min="2" max="2" width="30.44140625" style="51" customWidth="1"/>
    <col min="3" max="3" width="5.44140625" style="51" customWidth="1"/>
    <col min="4" max="34" width="3.5546875" style="51" customWidth="1"/>
    <col min="35" max="35" width="9" style="51"/>
    <col min="36" max="39" width="5.5546875" style="51" customWidth="1"/>
    <col min="40" max="40" width="9" style="51"/>
    <col min="41" max="41" width="22.44140625" style="51" customWidth="1"/>
    <col min="42" max="43" width="9" style="51"/>
    <col min="44" max="44" width="7.5546875" style="51" customWidth="1"/>
    <col min="45" max="16384" width="9" style="51"/>
  </cols>
  <sheetData>
    <row r="1" spans="1:44" ht="23.4">
      <c r="A1" s="489" t="s">
        <v>21</v>
      </c>
      <c r="B1" s="489" t="s">
        <v>128</v>
      </c>
      <c r="C1" s="543" t="s">
        <v>130</v>
      </c>
      <c r="D1" s="544"/>
      <c r="E1" s="544"/>
      <c r="F1" s="544"/>
      <c r="G1" s="530">
        <f>ตั้งค่าเดือน!$C$5</f>
        <v>1</v>
      </c>
      <c r="H1" s="531"/>
      <c r="I1" s="527" t="s">
        <v>29</v>
      </c>
      <c r="J1" s="545"/>
      <c r="K1" s="528"/>
      <c r="L1" s="529" t="str">
        <f>ตั้งค่าเดือน!$B$5</f>
        <v>สิงหาคม</v>
      </c>
      <c r="M1" s="530"/>
      <c r="N1" s="530"/>
      <c r="O1" s="530"/>
      <c r="P1" s="530"/>
      <c r="Q1" s="530"/>
      <c r="R1" s="531"/>
      <c r="S1" s="527" t="s">
        <v>129</v>
      </c>
      <c r="T1" s="528"/>
      <c r="U1" s="529">
        <f>ตั้งค่าเดือน!$D$5</f>
        <v>2568</v>
      </c>
      <c r="V1" s="530"/>
      <c r="W1" s="530"/>
      <c r="X1" s="531"/>
      <c r="Y1" s="532"/>
      <c r="Z1" s="533"/>
      <c r="AA1" s="533"/>
      <c r="AB1" s="533"/>
      <c r="AC1" s="533"/>
      <c r="AD1" s="533"/>
      <c r="AE1" s="533"/>
      <c r="AF1" s="533"/>
      <c r="AG1" s="533"/>
      <c r="AH1" s="534"/>
      <c r="AI1" s="535" t="s">
        <v>126</v>
      </c>
      <c r="AJ1" s="537" t="s">
        <v>73</v>
      </c>
      <c r="AK1" s="538"/>
      <c r="AL1" s="538"/>
      <c r="AM1" s="539"/>
      <c r="AN1" s="176" t="s">
        <v>139</v>
      </c>
      <c r="AO1" s="173" t="s">
        <v>137</v>
      </c>
      <c r="AP1" s="172" t="str">
        <f>_xlfn.IFNA(IF(VLOOKUP(AO1,รายการ!$K$1:$L$37,2,FALSE)="","",HYPERLINK("#" &amp; VLOOKUP(AO1,รายการ!$K$1:$L$37,2,FALSE)  &amp; "","คลิก")),"")</f>
        <v>คลิก</v>
      </c>
      <c r="AQ1" s="50"/>
      <c r="AR1" s="50"/>
    </row>
    <row r="2" spans="1:44">
      <c r="A2" s="490"/>
      <c r="B2" s="490"/>
      <c r="C2" s="9" t="s">
        <v>43</v>
      </c>
      <c r="D2" s="6">
        <v>1</v>
      </c>
      <c r="E2" s="6">
        <f>D2+1</f>
        <v>2</v>
      </c>
      <c r="F2" s="6">
        <f t="shared" ref="F2:AG2" si="0">E2+1</f>
        <v>3</v>
      </c>
      <c r="G2" s="6">
        <f t="shared" si="0"/>
        <v>4</v>
      </c>
      <c r="H2" s="6">
        <f t="shared" si="0"/>
        <v>5</v>
      </c>
      <c r="I2" s="6">
        <f t="shared" si="0"/>
        <v>6</v>
      </c>
      <c r="J2" s="6">
        <f t="shared" si="0"/>
        <v>7</v>
      </c>
      <c r="K2" s="6">
        <f t="shared" si="0"/>
        <v>8</v>
      </c>
      <c r="L2" s="6">
        <f t="shared" si="0"/>
        <v>9</v>
      </c>
      <c r="M2" s="6">
        <f t="shared" si="0"/>
        <v>10</v>
      </c>
      <c r="N2" s="6">
        <f t="shared" si="0"/>
        <v>11</v>
      </c>
      <c r="O2" s="6">
        <f t="shared" si="0"/>
        <v>12</v>
      </c>
      <c r="P2" s="6">
        <f t="shared" si="0"/>
        <v>13</v>
      </c>
      <c r="Q2" s="6">
        <f t="shared" si="0"/>
        <v>14</v>
      </c>
      <c r="R2" s="6">
        <f t="shared" si="0"/>
        <v>15</v>
      </c>
      <c r="S2" s="6">
        <f t="shared" si="0"/>
        <v>16</v>
      </c>
      <c r="T2" s="6">
        <f t="shared" si="0"/>
        <v>17</v>
      </c>
      <c r="U2" s="6">
        <f t="shared" si="0"/>
        <v>18</v>
      </c>
      <c r="V2" s="6">
        <f t="shared" si="0"/>
        <v>19</v>
      </c>
      <c r="W2" s="6">
        <f t="shared" si="0"/>
        <v>20</v>
      </c>
      <c r="X2" s="6">
        <f t="shared" si="0"/>
        <v>21</v>
      </c>
      <c r="Y2" s="6">
        <f t="shared" si="0"/>
        <v>22</v>
      </c>
      <c r="Z2" s="6">
        <f t="shared" si="0"/>
        <v>23</v>
      </c>
      <c r="AA2" s="6">
        <f t="shared" si="0"/>
        <v>24</v>
      </c>
      <c r="AB2" s="6">
        <f t="shared" si="0"/>
        <v>25</v>
      </c>
      <c r="AC2" s="6">
        <f t="shared" si="0"/>
        <v>26</v>
      </c>
      <c r="AD2" s="6">
        <f t="shared" si="0"/>
        <v>27</v>
      </c>
      <c r="AE2" s="6">
        <f t="shared" si="0"/>
        <v>28</v>
      </c>
      <c r="AF2" s="6">
        <f t="shared" si="0"/>
        <v>29</v>
      </c>
      <c r="AG2" s="6">
        <f t="shared" si="0"/>
        <v>30</v>
      </c>
      <c r="AH2" s="6">
        <f>AG2+1</f>
        <v>31</v>
      </c>
      <c r="AI2" s="536"/>
      <c r="AJ2" s="540" t="str">
        <f>L1</f>
        <v>สิงหาคม</v>
      </c>
      <c r="AK2" s="540"/>
      <c r="AL2" s="540"/>
      <c r="AM2" s="541"/>
      <c r="AN2" s="49"/>
      <c r="AO2" s="49"/>
      <c r="AP2" s="49"/>
      <c r="AQ2" s="50"/>
      <c r="AR2" s="50"/>
    </row>
    <row r="3" spans="1:44">
      <c r="A3" s="542"/>
      <c r="B3" s="542"/>
      <c r="C3" s="9" t="s">
        <v>44</v>
      </c>
      <c r="D3" s="186"/>
      <c r="E3" s="186"/>
      <c r="F3" s="186" t="s">
        <v>51</v>
      </c>
      <c r="G3" s="186" t="s">
        <v>52</v>
      </c>
      <c r="H3" s="208"/>
      <c r="I3" s="208"/>
      <c r="J3" s="186" t="s">
        <v>48</v>
      </c>
      <c r="K3" s="186" t="s">
        <v>49</v>
      </c>
      <c r="L3" s="186" t="s">
        <v>50</v>
      </c>
      <c r="M3" s="186" t="s">
        <v>51</v>
      </c>
      <c r="N3" s="186" t="s">
        <v>52</v>
      </c>
      <c r="O3" s="208"/>
      <c r="P3" s="208"/>
      <c r="Q3" s="186"/>
      <c r="R3" s="186" t="s">
        <v>49</v>
      </c>
      <c r="S3" s="186" t="s">
        <v>50</v>
      </c>
      <c r="T3" s="186" t="s">
        <v>51</v>
      </c>
      <c r="U3" s="186" t="s">
        <v>52</v>
      </c>
      <c r="V3" s="208"/>
      <c r="W3" s="208"/>
      <c r="X3" s="186" t="s">
        <v>48</v>
      </c>
      <c r="Y3" s="186" t="s">
        <v>49</v>
      </c>
      <c r="Z3" s="186" t="s">
        <v>50</v>
      </c>
      <c r="AA3" s="186" t="s">
        <v>51</v>
      </c>
      <c r="AB3" s="186" t="s">
        <v>52</v>
      </c>
      <c r="AC3" s="208"/>
      <c r="AD3" s="208"/>
      <c r="AE3" s="186" t="s">
        <v>48</v>
      </c>
      <c r="AF3" s="186" t="s">
        <v>49</v>
      </c>
      <c r="AG3" s="186" t="s">
        <v>50</v>
      </c>
      <c r="AH3" s="208" t="s">
        <v>51</v>
      </c>
      <c r="AI3" s="53">
        <f>COUNTA(D3:AH3)</f>
        <v>20</v>
      </c>
      <c r="AJ3" s="17" t="s">
        <v>72</v>
      </c>
      <c r="AK3" s="18" t="s">
        <v>69</v>
      </c>
      <c r="AL3" s="19" t="s">
        <v>70</v>
      </c>
      <c r="AM3" s="20" t="s">
        <v>71</v>
      </c>
      <c r="AN3" s="49"/>
      <c r="AO3" s="49"/>
      <c r="AP3" s="49"/>
      <c r="AQ3" s="50"/>
      <c r="AR3" s="50"/>
    </row>
    <row r="4" spans="1:44">
      <c r="A4" s="55">
        <f>ข้อมูลนักเรียน!$D3</f>
        <v>1</v>
      </c>
      <c r="B4" s="52" t="str">
        <f>IF(ข้อมูลนักเรียน!H3="","",ข้อมูลนักเรียน!G3&amp;ข้อมูลนักเรียน!H3&amp; "  " &amp; ข้อมูลนักเรียน!I3)</f>
        <v>เด็กชายณพรรณพ  อุตพันธ์</v>
      </c>
      <c r="C4" s="515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54">
        <f>IF(B4="","",COUNTIF(D4:AH4,"/"))</f>
        <v>0</v>
      </c>
      <c r="AJ4" s="24">
        <f>IF(B4="","",COUNTIF(D4:AH4,"/"))</f>
        <v>0</v>
      </c>
      <c r="AK4" s="24">
        <f>IF(B4="","",COUNTIF(D4:AH4,"ป"))</f>
        <v>0</v>
      </c>
      <c r="AL4" s="24">
        <f>IF(B4="","",COUNTIF(D4:AH4,"ล"))</f>
        <v>0</v>
      </c>
      <c r="AM4" s="24">
        <f>IF(B4="","",COUNTIF(D4:AH4,"ข"))</f>
        <v>0</v>
      </c>
      <c r="AN4" s="49"/>
      <c r="AO4" s="49"/>
      <c r="AP4" s="49"/>
      <c r="AQ4" s="50"/>
      <c r="AR4" s="50"/>
    </row>
    <row r="5" spans="1:44">
      <c r="A5" s="55">
        <f>ข้อมูลนักเรียน!$D4</f>
        <v>2</v>
      </c>
      <c r="B5" s="52" t="str">
        <f>IF(ข้อมูลนักเรียน!H4="","",ข้อมูลนักเรียน!G4&amp;ข้อมูลนักเรียน!H4&amp; "  " &amp; ข้อมูลนักเรียน!I4)</f>
        <v>เด็กหญิงสุรพิชญ์  คำดี</v>
      </c>
      <c r="C5" s="51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54">
        <f t="shared" ref="AI5:AI63" si="1">IF(B5="","",COUNTIF(D5:AH5,"/"))</f>
        <v>0</v>
      </c>
      <c r="AJ5" s="24">
        <f t="shared" ref="AJ5:AJ63" si="2">IF(B5="","",COUNTIF(D5:AH5,"/"))</f>
        <v>0</v>
      </c>
      <c r="AK5" s="24">
        <f t="shared" ref="AK5:AK63" si="3">IF(B5="","",COUNTIF(D5:AH5,"ป"))</f>
        <v>0</v>
      </c>
      <c r="AL5" s="24">
        <f t="shared" ref="AL5:AL63" si="4">IF(B5="","",COUNTIF(D5:AH5,"ล"))</f>
        <v>0</v>
      </c>
      <c r="AM5" s="24">
        <f t="shared" ref="AM5:AM63" si="5">IF(B5="","",COUNTIF(D5:AH5,"ข"))</f>
        <v>0</v>
      </c>
      <c r="AN5" s="49"/>
      <c r="AO5" s="49"/>
      <c r="AP5" s="49"/>
      <c r="AQ5" s="50"/>
      <c r="AR5" s="50"/>
    </row>
    <row r="6" spans="1:44">
      <c r="A6" s="55">
        <f>ข้อมูลนักเรียน!$D5</f>
        <v>3</v>
      </c>
      <c r="B6" s="52" t="str">
        <f>IF(ข้อมูลนักเรียน!H5="","",ข้อมูลนักเรียน!G5&amp;ข้อมูลนักเรียน!H5&amp; "  " &amp; ข้อมูลนักเรียน!I5)</f>
        <v>เด็กหญิงภคมน  มาโต</v>
      </c>
      <c r="C6" s="51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54">
        <f t="shared" si="1"/>
        <v>0</v>
      </c>
      <c r="AJ6" s="24">
        <f t="shared" si="2"/>
        <v>0</v>
      </c>
      <c r="AK6" s="24">
        <f t="shared" si="3"/>
        <v>0</v>
      </c>
      <c r="AL6" s="24">
        <f t="shared" si="4"/>
        <v>0</v>
      </c>
      <c r="AM6" s="24">
        <f t="shared" si="5"/>
        <v>0</v>
      </c>
      <c r="AN6" s="49"/>
      <c r="AO6" s="49"/>
      <c r="AP6" s="49"/>
      <c r="AQ6" s="50"/>
      <c r="AR6" s="50"/>
    </row>
    <row r="7" spans="1:44">
      <c r="A7" s="55">
        <f>ข้อมูลนักเรียน!$D6</f>
        <v>4</v>
      </c>
      <c r="B7" s="52" t="str">
        <f>IF(ข้อมูลนักเรียน!H6="","",ข้อมูลนักเรียน!G6&amp;ข้อมูลนักเรียน!H6&amp; "  " &amp; ข้อมูลนักเรียน!I6)</f>
        <v>เด็กหญิงจินดารัตน์  ทับทอง</v>
      </c>
      <c r="C7" s="51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54">
        <f t="shared" si="1"/>
        <v>0</v>
      </c>
      <c r="AJ7" s="24">
        <f t="shared" si="2"/>
        <v>0</v>
      </c>
      <c r="AK7" s="24">
        <f t="shared" si="3"/>
        <v>0</v>
      </c>
      <c r="AL7" s="24">
        <f t="shared" si="4"/>
        <v>0</v>
      </c>
      <c r="AM7" s="24">
        <f t="shared" si="5"/>
        <v>0</v>
      </c>
      <c r="AN7" s="49"/>
      <c r="AO7" s="49"/>
      <c r="AP7" s="49"/>
      <c r="AQ7" s="50"/>
      <c r="AR7" s="50"/>
    </row>
    <row r="8" spans="1:44">
      <c r="A8" s="55">
        <f>ข้อมูลนักเรียน!$D7</f>
        <v>5</v>
      </c>
      <c r="B8" s="52" t="str">
        <f>IF(ข้อมูลนักเรียน!H7="","",ข้อมูลนักเรียน!G7&amp;ข้อมูลนักเรียน!H7&amp; "  " &amp; ข้อมูลนักเรียน!I7)</f>
        <v>เด็กชายวีระ  ชมครุฑ</v>
      </c>
      <c r="C8" s="51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54">
        <f t="shared" si="1"/>
        <v>0</v>
      </c>
      <c r="AJ8" s="24">
        <f t="shared" si="2"/>
        <v>0</v>
      </c>
      <c r="AK8" s="24">
        <f t="shared" si="3"/>
        <v>0</v>
      </c>
      <c r="AL8" s="24">
        <f t="shared" si="4"/>
        <v>0</v>
      </c>
      <c r="AM8" s="24">
        <f t="shared" si="5"/>
        <v>0</v>
      </c>
      <c r="AN8" s="49"/>
      <c r="AO8" s="49"/>
      <c r="AP8" s="49"/>
      <c r="AQ8" s="50"/>
      <c r="AR8" s="50"/>
    </row>
    <row r="9" spans="1:44">
      <c r="A9" s="55">
        <f>ข้อมูลนักเรียน!$D8</f>
        <v>6</v>
      </c>
      <c r="B9" s="52" t="str">
        <f>IF(ข้อมูลนักเรียน!H8="","",ข้อมูลนักเรียน!G8&amp;ข้อมูลนักเรียน!H8&amp; "  " &amp; ข้อมูลนักเรียน!I8)</f>
        <v>เด็กชายณพรรนพ  ขัดชมา</v>
      </c>
      <c r="C9" s="51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54">
        <f t="shared" si="1"/>
        <v>0</v>
      </c>
      <c r="AJ9" s="24">
        <f t="shared" si="2"/>
        <v>0</v>
      </c>
      <c r="AK9" s="24">
        <f t="shared" si="3"/>
        <v>0</v>
      </c>
      <c r="AL9" s="24">
        <f t="shared" si="4"/>
        <v>0</v>
      </c>
      <c r="AM9" s="24">
        <f t="shared" si="5"/>
        <v>0</v>
      </c>
      <c r="AN9" s="49"/>
      <c r="AO9" s="49"/>
      <c r="AP9" s="49"/>
      <c r="AQ9" s="50"/>
      <c r="AR9" s="50"/>
    </row>
    <row r="10" spans="1:44">
      <c r="A10" s="55">
        <f>ข้อมูลนักเรียน!$D9</f>
        <v>7</v>
      </c>
      <c r="B10" s="52" t="str">
        <f>IF(ข้อมูลนักเรียน!H9="","",ข้อมูลนักเรียน!G9&amp;ข้อมูลนักเรียน!H9&amp; "  " &amp; ข้อมูลนักเรียน!I9)</f>
        <v>เด็กชายพดชรพล  ดีนิล</v>
      </c>
      <c r="C10" s="51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54">
        <f t="shared" si="1"/>
        <v>0</v>
      </c>
      <c r="AJ10" s="24">
        <f t="shared" si="2"/>
        <v>0</v>
      </c>
      <c r="AK10" s="24">
        <f t="shared" si="3"/>
        <v>0</v>
      </c>
      <c r="AL10" s="24">
        <f t="shared" si="4"/>
        <v>0</v>
      </c>
      <c r="AM10" s="24">
        <f t="shared" si="5"/>
        <v>0</v>
      </c>
      <c r="AN10" s="49"/>
      <c r="AO10" s="49"/>
      <c r="AP10" s="49"/>
      <c r="AQ10" s="50"/>
      <c r="AR10" s="50"/>
    </row>
    <row r="11" spans="1:44">
      <c r="A11" s="55">
        <f>ข้อมูลนักเรียน!$D10</f>
        <v>8</v>
      </c>
      <c r="B11" s="52" t="str">
        <f>IF(ข้อมูลนักเรียน!H10="","",ข้อมูลนักเรียน!G10&amp;ข้อมูลนักเรียน!H10&amp; "  " &amp; ข้อมูลนักเรียน!I10)</f>
        <v>เด็กชายสิทธิศักดิ์  เอนกนวน</v>
      </c>
      <c r="C11" s="51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54">
        <f t="shared" si="1"/>
        <v>0</v>
      </c>
      <c r="AJ11" s="24">
        <f t="shared" si="2"/>
        <v>0</v>
      </c>
      <c r="AK11" s="24">
        <f t="shared" si="3"/>
        <v>0</v>
      </c>
      <c r="AL11" s="24">
        <f t="shared" si="4"/>
        <v>0</v>
      </c>
      <c r="AM11" s="24">
        <f t="shared" si="5"/>
        <v>0</v>
      </c>
      <c r="AN11" s="49"/>
      <c r="AO11" s="49"/>
      <c r="AP11" s="49"/>
      <c r="AQ11" s="50"/>
      <c r="AR11" s="50"/>
    </row>
    <row r="12" spans="1:44">
      <c r="A12" s="55">
        <f>ข้อมูลนักเรียน!$D11</f>
        <v>9</v>
      </c>
      <c r="B12" s="52" t="str">
        <f>IF(ข้อมูลนักเรียน!H11="","",ข้อมูลนักเรียน!G11&amp;ข้อมูลนักเรียน!H11&amp; "  " &amp; ข้อมูลนักเรียน!I11)</f>
        <v>เด็กชายตนุภัทร  เชี่ยวธัญญะกรณ์</v>
      </c>
      <c r="C12" s="51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54">
        <f t="shared" si="1"/>
        <v>0</v>
      </c>
      <c r="AJ12" s="24">
        <f t="shared" si="2"/>
        <v>0</v>
      </c>
      <c r="AK12" s="24">
        <f t="shared" si="3"/>
        <v>0</v>
      </c>
      <c r="AL12" s="24">
        <f t="shared" si="4"/>
        <v>0</v>
      </c>
      <c r="AM12" s="24">
        <f t="shared" si="5"/>
        <v>0</v>
      </c>
      <c r="AN12" s="49"/>
      <c r="AO12" s="49"/>
      <c r="AP12" s="49"/>
      <c r="AQ12" s="50"/>
      <c r="AR12" s="50"/>
    </row>
    <row r="13" spans="1:44">
      <c r="A13" s="55">
        <f>ข้อมูลนักเรียน!$D12</f>
        <v>10</v>
      </c>
      <c r="B13" s="52" t="str">
        <f>IF(ข้อมูลนักเรียน!H12="","",ข้อมูลนักเรียน!G12&amp;ข้อมูลนักเรียน!H12&amp; "  " &amp; ข้อมูลนักเรียน!I12)</f>
        <v>เด็กหญิงเตือนใจ  มณีรักษ์</v>
      </c>
      <c r="C13" s="51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54">
        <f t="shared" si="1"/>
        <v>0</v>
      </c>
      <c r="AJ13" s="24">
        <f t="shared" si="2"/>
        <v>0</v>
      </c>
      <c r="AK13" s="24">
        <f t="shared" si="3"/>
        <v>0</v>
      </c>
      <c r="AL13" s="24">
        <f t="shared" si="4"/>
        <v>0</v>
      </c>
      <c r="AM13" s="24">
        <f t="shared" si="5"/>
        <v>0</v>
      </c>
      <c r="AN13" s="49"/>
      <c r="AO13" s="49"/>
      <c r="AP13" s="49"/>
      <c r="AQ13" s="50"/>
      <c r="AR13" s="50"/>
    </row>
    <row r="14" spans="1:44">
      <c r="A14" s="55">
        <f>ข้อมูลนักเรียน!$D13</f>
        <v>11</v>
      </c>
      <c r="B14" s="52" t="str">
        <f>IF(ข้อมูลนักเรียน!H13="","",ข้อมูลนักเรียน!G13&amp;ข้อมูลนักเรียน!H13&amp; "  " &amp; ข้อมูลนักเรียน!I13)</f>
        <v>เด็กชายธนกฤต  รอดสุพรรณ์</v>
      </c>
      <c r="C14" s="51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54">
        <f t="shared" si="1"/>
        <v>0</v>
      </c>
      <c r="AJ14" s="24">
        <f t="shared" si="2"/>
        <v>0</v>
      </c>
      <c r="AK14" s="24">
        <f t="shared" si="3"/>
        <v>0</v>
      </c>
      <c r="AL14" s="24">
        <f t="shared" si="4"/>
        <v>0</v>
      </c>
      <c r="AM14" s="24">
        <f t="shared" si="5"/>
        <v>0</v>
      </c>
      <c r="AN14" s="49"/>
      <c r="AO14" s="49"/>
      <c r="AP14" s="49"/>
      <c r="AQ14" s="50"/>
      <c r="AR14" s="50"/>
    </row>
    <row r="15" spans="1:44">
      <c r="A15" s="55">
        <f>ข้อมูลนักเรียน!$D14</f>
        <v>12</v>
      </c>
      <c r="B15" s="52" t="str">
        <f>IF(ข้อมูลนักเรียน!H14="","",ข้อมูลนักเรียน!G14&amp;ข้อมูลนักเรียน!H14&amp; "  " &amp; ข้อมูลนักเรียน!I14)</f>
        <v>เด็กชายธีรภัทร  กระแสโท</v>
      </c>
      <c r="C15" s="51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54">
        <f t="shared" si="1"/>
        <v>0</v>
      </c>
      <c r="AJ15" s="24">
        <f t="shared" si="2"/>
        <v>0</v>
      </c>
      <c r="AK15" s="24">
        <f t="shared" si="3"/>
        <v>0</v>
      </c>
      <c r="AL15" s="24">
        <f t="shared" si="4"/>
        <v>0</v>
      </c>
      <c r="AM15" s="24">
        <f t="shared" si="5"/>
        <v>0</v>
      </c>
      <c r="AN15" s="49"/>
      <c r="AO15" s="49"/>
      <c r="AP15" s="49"/>
      <c r="AQ15" s="50"/>
      <c r="AR15" s="50"/>
    </row>
    <row r="16" spans="1:44">
      <c r="A16" s="55">
        <f>ข้อมูลนักเรียน!$D15</f>
        <v>13</v>
      </c>
      <c r="B16" s="52" t="str">
        <f>IF(ข้อมูลนักเรียน!H15="","",ข้อมูลนักเรียน!G15&amp;ข้อมูลนักเรียน!H15&amp; "  " &amp; ข้อมูลนักเรียน!I15)</f>
        <v>เด็กชายนภดล  ธีระวุฒธิ์</v>
      </c>
      <c r="C16" s="51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54">
        <f t="shared" si="1"/>
        <v>0</v>
      </c>
      <c r="AJ16" s="24">
        <f t="shared" si="2"/>
        <v>0</v>
      </c>
      <c r="AK16" s="24">
        <f t="shared" si="3"/>
        <v>0</v>
      </c>
      <c r="AL16" s="24">
        <f t="shared" si="4"/>
        <v>0</v>
      </c>
      <c r="AM16" s="24">
        <f t="shared" si="5"/>
        <v>0</v>
      </c>
      <c r="AN16" s="49"/>
      <c r="AO16" s="49"/>
      <c r="AP16" s="49"/>
      <c r="AQ16" s="50"/>
      <c r="AR16" s="50"/>
    </row>
    <row r="17" spans="1:44">
      <c r="A17" s="55">
        <f>ข้อมูลนักเรียน!$D16</f>
        <v>14</v>
      </c>
      <c r="B17" s="52" t="str">
        <f>IF(ข้อมูลนักเรียน!H16="","",ข้อมูลนักเรียน!G16&amp;ข้อมูลนักเรียน!H16&amp; "  " &amp; ข้อมูลนักเรียน!I16)</f>
        <v>เด็กหญิงจรรยมณฑน์  ศิริยศ</v>
      </c>
      <c r="C17" s="51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54">
        <f t="shared" si="1"/>
        <v>0</v>
      </c>
      <c r="AJ17" s="24">
        <f t="shared" si="2"/>
        <v>0</v>
      </c>
      <c r="AK17" s="24">
        <f t="shared" si="3"/>
        <v>0</v>
      </c>
      <c r="AL17" s="24">
        <f t="shared" si="4"/>
        <v>0</v>
      </c>
      <c r="AM17" s="24">
        <f t="shared" si="5"/>
        <v>0</v>
      </c>
      <c r="AN17" s="49"/>
      <c r="AO17" s="49"/>
      <c r="AP17" s="49"/>
      <c r="AQ17" s="50"/>
      <c r="AR17" s="50"/>
    </row>
    <row r="18" spans="1:44">
      <c r="A18" s="55">
        <f>ข้อมูลนักเรียน!$D17</f>
        <v>15</v>
      </c>
      <c r="B18" s="52" t="str">
        <f>IF(ข้อมูลนักเรียน!H17="","",ข้อมูลนักเรียน!G17&amp;ข้อมูลนักเรียน!H17&amp; "  " &amp; ข้อมูลนักเรียน!I17)</f>
        <v>เด็กหญิงทัดดาว  เนียมทอง</v>
      </c>
      <c r="C18" s="51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54">
        <f t="shared" si="1"/>
        <v>0</v>
      </c>
      <c r="AJ18" s="24">
        <f t="shared" si="2"/>
        <v>0</v>
      </c>
      <c r="AK18" s="24">
        <f t="shared" si="3"/>
        <v>0</v>
      </c>
      <c r="AL18" s="24">
        <f t="shared" si="4"/>
        <v>0</v>
      </c>
      <c r="AM18" s="24">
        <f t="shared" si="5"/>
        <v>0</v>
      </c>
      <c r="AN18" s="49"/>
      <c r="AO18" s="49"/>
      <c r="AP18" s="49"/>
      <c r="AQ18" s="50"/>
      <c r="AR18" s="50"/>
    </row>
    <row r="19" spans="1:44">
      <c r="A19" s="55">
        <f>ข้อมูลนักเรียน!$D18</f>
        <v>16</v>
      </c>
      <c r="B19" s="52" t="str">
        <f>IF(ข้อมูลนักเรียน!H18="","",ข้อมูลนักเรียน!G18&amp;ข้อมูลนักเรียน!H18&amp; "  " &amp; ข้อมูลนักเรียน!I18)</f>
        <v>เด็กหญิงธัญญรัตน์  สอาดรัมย์</v>
      </c>
      <c r="C19" s="51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54">
        <f t="shared" si="1"/>
        <v>0</v>
      </c>
      <c r="AJ19" s="24">
        <f t="shared" si="2"/>
        <v>0</v>
      </c>
      <c r="AK19" s="24">
        <f t="shared" si="3"/>
        <v>0</v>
      </c>
      <c r="AL19" s="24">
        <f t="shared" si="4"/>
        <v>0</v>
      </c>
      <c r="AM19" s="24">
        <f t="shared" si="5"/>
        <v>0</v>
      </c>
      <c r="AN19" s="49"/>
      <c r="AO19" s="49"/>
      <c r="AP19" s="49"/>
      <c r="AQ19" s="50"/>
      <c r="AR19" s="50"/>
    </row>
    <row r="20" spans="1:44">
      <c r="A20" s="55">
        <f>ข้อมูลนักเรียน!$D19</f>
        <v>17</v>
      </c>
      <c r="B20" s="52" t="str">
        <f>IF(ข้อมูลนักเรียน!H19="","",ข้อมูลนักเรียน!G19&amp;ข้อมูลนักเรียน!H19&amp; "  " &amp; ข้อมูลนักเรียน!I19)</f>
        <v>เด็กหญิงนลัตทพร  อรรคฮาต</v>
      </c>
      <c r="C20" s="51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54">
        <f t="shared" si="1"/>
        <v>0</v>
      </c>
      <c r="AJ20" s="24">
        <f t="shared" si="2"/>
        <v>0</v>
      </c>
      <c r="AK20" s="24">
        <f t="shared" si="3"/>
        <v>0</v>
      </c>
      <c r="AL20" s="24">
        <f t="shared" si="4"/>
        <v>0</v>
      </c>
      <c r="AM20" s="24">
        <f t="shared" si="5"/>
        <v>0</v>
      </c>
      <c r="AN20" s="49"/>
      <c r="AO20" s="49"/>
      <c r="AP20" s="49"/>
      <c r="AQ20" s="50"/>
      <c r="AR20" s="50"/>
    </row>
    <row r="21" spans="1:44">
      <c r="A21" s="55">
        <f>ข้อมูลนักเรียน!$D20</f>
        <v>18</v>
      </c>
      <c r="B21" s="52" t="str">
        <f>IF(ข้อมูลนักเรียน!H20="","",ข้อมูลนักเรียน!G20&amp;ข้อมูลนักเรียน!H20&amp; "  " &amp; ข้อมูลนักเรียน!I20)</f>
        <v>เด็กหญิงปัญฑิญา  ผอบสวรรค์</v>
      </c>
      <c r="C21" s="51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54">
        <f t="shared" si="1"/>
        <v>0</v>
      </c>
      <c r="AJ21" s="24">
        <f t="shared" si="2"/>
        <v>0</v>
      </c>
      <c r="AK21" s="24">
        <f t="shared" si="3"/>
        <v>0</v>
      </c>
      <c r="AL21" s="24">
        <f t="shared" si="4"/>
        <v>0</v>
      </c>
      <c r="AM21" s="24">
        <f t="shared" si="5"/>
        <v>0</v>
      </c>
      <c r="AN21" s="49"/>
      <c r="AO21" s="49"/>
      <c r="AP21" s="49"/>
      <c r="AQ21" s="50"/>
      <c r="AR21" s="50"/>
    </row>
    <row r="22" spans="1:44">
      <c r="A22" s="55">
        <f>ข้อมูลนักเรียน!$D21</f>
        <v>19</v>
      </c>
      <c r="B22" s="52" t="str">
        <f>IF(ข้อมูลนักเรียน!H21="","",ข้อมูลนักเรียน!G21&amp;ข้อมูลนักเรียน!H21&amp; "  " &amp; ข้อมูลนักเรียน!I21)</f>
        <v>เด็กหญิงวรรณธิมา  โพธิ์ทอง</v>
      </c>
      <c r="C22" s="51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54">
        <f t="shared" si="1"/>
        <v>0</v>
      </c>
      <c r="AJ22" s="24">
        <f t="shared" si="2"/>
        <v>0</v>
      </c>
      <c r="AK22" s="24">
        <f t="shared" si="3"/>
        <v>0</v>
      </c>
      <c r="AL22" s="24">
        <f t="shared" si="4"/>
        <v>0</v>
      </c>
      <c r="AM22" s="24">
        <f t="shared" si="5"/>
        <v>0</v>
      </c>
      <c r="AN22" s="49"/>
      <c r="AO22" s="49"/>
      <c r="AP22" s="49"/>
      <c r="AQ22" s="50"/>
      <c r="AR22" s="50"/>
    </row>
    <row r="23" spans="1:44">
      <c r="A23" s="55">
        <f>ข้อมูลนักเรียน!$D22</f>
        <v>20</v>
      </c>
      <c r="B23" s="52" t="str">
        <f>IF(ข้อมูลนักเรียน!H22="","",ข้อมูลนักเรียน!G22&amp;ข้อมูลนักเรียน!H22&amp; "  " &amp; ข้อมูลนักเรียน!I22)</f>
        <v>เด็กหญิงศศิธร  ชูเชิด</v>
      </c>
      <c r="C23" s="51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54">
        <f t="shared" si="1"/>
        <v>0</v>
      </c>
      <c r="AJ23" s="24">
        <f t="shared" si="2"/>
        <v>0</v>
      </c>
      <c r="AK23" s="24">
        <f t="shared" si="3"/>
        <v>0</v>
      </c>
      <c r="AL23" s="24">
        <f t="shared" si="4"/>
        <v>0</v>
      </c>
      <c r="AM23" s="24">
        <f t="shared" si="5"/>
        <v>0</v>
      </c>
      <c r="AN23" s="49"/>
      <c r="AO23" s="49"/>
      <c r="AP23" s="49"/>
      <c r="AQ23" s="50"/>
      <c r="AR23" s="50"/>
    </row>
    <row r="24" spans="1:44">
      <c r="A24" s="55">
        <f>ข้อมูลนักเรียน!$D23</f>
        <v>21</v>
      </c>
      <c r="B24" s="52" t="str">
        <f>IF(ข้อมูลนักเรียน!H23="","",ข้อมูลนักเรียน!G23&amp;ข้อมูลนักเรียน!H23&amp; "  " &amp; ข้อมูลนักเรียน!I23)</f>
        <v>เด็กหญิงมลิวรรณ  สมเผ่า</v>
      </c>
      <c r="C24" s="51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54">
        <f t="shared" si="1"/>
        <v>0</v>
      </c>
      <c r="AJ24" s="24">
        <f t="shared" si="2"/>
        <v>0</v>
      </c>
      <c r="AK24" s="24">
        <f t="shared" si="3"/>
        <v>0</v>
      </c>
      <c r="AL24" s="24">
        <f t="shared" si="4"/>
        <v>0</v>
      </c>
      <c r="AM24" s="24">
        <f t="shared" si="5"/>
        <v>0</v>
      </c>
      <c r="AN24" s="49"/>
      <c r="AO24" s="49"/>
      <c r="AP24" s="49"/>
      <c r="AQ24" s="50"/>
      <c r="AR24" s="50"/>
    </row>
    <row r="25" spans="1:44">
      <c r="A25" s="55">
        <f>ข้อมูลนักเรียน!$D24</f>
        <v>22</v>
      </c>
      <c r="B25" s="52" t="str">
        <f>IF(ข้อมูลนักเรียน!H24="","",ข้อมูลนักเรียน!G24&amp;ข้อมูลนักเรียน!H24&amp; "  " &amp; ข้อมูลนักเรียน!I24)</f>
        <v>เด็กชายพงศพัศ  จันทร์ชม</v>
      </c>
      <c r="C25" s="51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54">
        <f t="shared" si="1"/>
        <v>0</v>
      </c>
      <c r="AJ25" s="24">
        <f t="shared" si="2"/>
        <v>0</v>
      </c>
      <c r="AK25" s="24">
        <f t="shared" si="3"/>
        <v>0</v>
      </c>
      <c r="AL25" s="24">
        <f t="shared" si="4"/>
        <v>0</v>
      </c>
      <c r="AM25" s="24">
        <f t="shared" si="5"/>
        <v>0</v>
      </c>
      <c r="AN25" s="49"/>
      <c r="AO25" s="49"/>
      <c r="AP25" s="49"/>
      <c r="AQ25" s="50"/>
      <c r="AR25" s="50"/>
    </row>
    <row r="26" spans="1:44">
      <c r="A26" s="55" t="str">
        <f>ข้อมูลนักเรียน!$D25</f>
        <v/>
      </c>
      <c r="B26" s="52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C26" s="51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54" t="str">
        <f t="shared" si="1"/>
        <v/>
      </c>
      <c r="AJ26" s="24" t="str">
        <f t="shared" si="2"/>
        <v/>
      </c>
      <c r="AK26" s="24" t="str">
        <f t="shared" si="3"/>
        <v/>
      </c>
      <c r="AL26" s="24" t="str">
        <f t="shared" si="4"/>
        <v/>
      </c>
      <c r="AM26" s="24" t="str">
        <f t="shared" si="5"/>
        <v/>
      </c>
      <c r="AN26" s="49"/>
      <c r="AO26" s="49"/>
      <c r="AP26" s="49"/>
      <c r="AQ26" s="50"/>
      <c r="AR26" s="50"/>
    </row>
    <row r="27" spans="1:44">
      <c r="A27" s="55" t="str">
        <f>ข้อมูลนักเรียน!$D26</f>
        <v/>
      </c>
      <c r="B27" s="52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C27" s="51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54" t="str">
        <f t="shared" si="1"/>
        <v/>
      </c>
      <c r="AJ27" s="24" t="str">
        <f t="shared" si="2"/>
        <v/>
      </c>
      <c r="AK27" s="24" t="str">
        <f t="shared" si="3"/>
        <v/>
      </c>
      <c r="AL27" s="24" t="str">
        <f t="shared" si="4"/>
        <v/>
      </c>
      <c r="AM27" s="24" t="str">
        <f t="shared" si="5"/>
        <v/>
      </c>
      <c r="AN27" s="49"/>
      <c r="AO27" s="49"/>
      <c r="AP27" s="49"/>
      <c r="AQ27" s="50"/>
      <c r="AR27" s="50"/>
    </row>
    <row r="28" spans="1:44">
      <c r="A28" s="55" t="str">
        <f>ข้อมูลนักเรียน!$D27</f>
        <v/>
      </c>
      <c r="B28" s="52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C28" s="51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54" t="str">
        <f t="shared" si="1"/>
        <v/>
      </c>
      <c r="AJ28" s="24" t="str">
        <f t="shared" si="2"/>
        <v/>
      </c>
      <c r="AK28" s="24" t="str">
        <f t="shared" si="3"/>
        <v/>
      </c>
      <c r="AL28" s="24" t="str">
        <f t="shared" si="4"/>
        <v/>
      </c>
      <c r="AM28" s="24" t="str">
        <f t="shared" si="5"/>
        <v/>
      </c>
      <c r="AN28" s="49"/>
      <c r="AO28" s="49"/>
      <c r="AP28" s="49"/>
      <c r="AQ28" s="50"/>
      <c r="AR28" s="50"/>
    </row>
    <row r="29" spans="1:44">
      <c r="A29" s="55" t="str">
        <f>ข้อมูลนักเรียน!$D28</f>
        <v/>
      </c>
      <c r="B29" s="52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C29" s="51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54" t="str">
        <f t="shared" si="1"/>
        <v/>
      </c>
      <c r="AJ29" s="24" t="str">
        <f t="shared" si="2"/>
        <v/>
      </c>
      <c r="AK29" s="24" t="str">
        <f t="shared" si="3"/>
        <v/>
      </c>
      <c r="AL29" s="24" t="str">
        <f t="shared" si="4"/>
        <v/>
      </c>
      <c r="AM29" s="24" t="str">
        <f t="shared" si="5"/>
        <v/>
      </c>
      <c r="AN29" s="49"/>
      <c r="AO29" s="49"/>
      <c r="AP29" s="49"/>
      <c r="AQ29" s="50"/>
      <c r="AR29" s="50"/>
    </row>
    <row r="30" spans="1:44">
      <c r="A30" s="55" t="str">
        <f>ข้อมูลนักเรียน!$D29</f>
        <v/>
      </c>
      <c r="B30" s="52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C30" s="51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54" t="str">
        <f t="shared" si="1"/>
        <v/>
      </c>
      <c r="AJ30" s="24" t="str">
        <f t="shared" si="2"/>
        <v/>
      </c>
      <c r="AK30" s="24" t="str">
        <f t="shared" si="3"/>
        <v/>
      </c>
      <c r="AL30" s="24" t="str">
        <f t="shared" si="4"/>
        <v/>
      </c>
      <c r="AM30" s="24" t="str">
        <f t="shared" si="5"/>
        <v/>
      </c>
      <c r="AN30" s="49"/>
      <c r="AO30" s="49"/>
      <c r="AP30" s="49"/>
      <c r="AQ30" s="50"/>
      <c r="AR30" s="50"/>
    </row>
    <row r="31" spans="1:44">
      <c r="A31" s="55" t="str">
        <f>ข้อมูลนักเรียน!$D30</f>
        <v/>
      </c>
      <c r="B31" s="52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C31" s="51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54" t="str">
        <f t="shared" si="1"/>
        <v/>
      </c>
      <c r="AJ31" s="24" t="str">
        <f t="shared" si="2"/>
        <v/>
      </c>
      <c r="AK31" s="24" t="str">
        <f t="shared" si="3"/>
        <v/>
      </c>
      <c r="AL31" s="24" t="str">
        <f t="shared" si="4"/>
        <v/>
      </c>
      <c r="AM31" s="24" t="str">
        <f t="shared" si="5"/>
        <v/>
      </c>
      <c r="AN31" s="49"/>
      <c r="AO31" s="49"/>
      <c r="AP31" s="49"/>
      <c r="AQ31" s="50"/>
      <c r="AR31" s="50"/>
    </row>
    <row r="32" spans="1:44">
      <c r="A32" s="55" t="str">
        <f>ข้อมูลนักเรียน!$D31</f>
        <v/>
      </c>
      <c r="B32" s="52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C32" s="51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54" t="str">
        <f t="shared" si="1"/>
        <v/>
      </c>
      <c r="AJ32" s="24" t="str">
        <f t="shared" si="2"/>
        <v/>
      </c>
      <c r="AK32" s="24" t="str">
        <f t="shared" si="3"/>
        <v/>
      </c>
      <c r="AL32" s="24" t="str">
        <f t="shared" si="4"/>
        <v/>
      </c>
      <c r="AM32" s="24" t="str">
        <f t="shared" si="5"/>
        <v/>
      </c>
      <c r="AN32" s="49"/>
      <c r="AO32" s="49"/>
      <c r="AP32" s="49"/>
      <c r="AQ32" s="50"/>
      <c r="AR32" s="50"/>
    </row>
    <row r="33" spans="1:44">
      <c r="A33" s="55" t="str">
        <f>ข้อมูลนักเรียน!$D32</f>
        <v/>
      </c>
      <c r="B33" s="52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C33" s="51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54" t="str">
        <f t="shared" si="1"/>
        <v/>
      </c>
      <c r="AJ33" s="24" t="str">
        <f t="shared" si="2"/>
        <v/>
      </c>
      <c r="AK33" s="24" t="str">
        <f t="shared" si="3"/>
        <v/>
      </c>
      <c r="AL33" s="24" t="str">
        <f t="shared" si="4"/>
        <v/>
      </c>
      <c r="AM33" s="24" t="str">
        <f t="shared" si="5"/>
        <v/>
      </c>
      <c r="AN33" s="49"/>
      <c r="AO33" s="49"/>
      <c r="AP33" s="49"/>
      <c r="AQ33" s="50"/>
      <c r="AR33" s="50"/>
    </row>
    <row r="34" spans="1:44">
      <c r="A34" s="55" t="str">
        <f>ข้อมูลนักเรียน!$D33</f>
        <v/>
      </c>
      <c r="B34" s="52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C34" s="51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54" t="str">
        <f t="shared" si="1"/>
        <v/>
      </c>
      <c r="AJ34" s="24" t="str">
        <f t="shared" si="2"/>
        <v/>
      </c>
      <c r="AK34" s="24" t="str">
        <f t="shared" si="3"/>
        <v/>
      </c>
      <c r="AL34" s="24" t="str">
        <f t="shared" si="4"/>
        <v/>
      </c>
      <c r="AM34" s="24" t="str">
        <f t="shared" si="5"/>
        <v/>
      </c>
      <c r="AN34" s="49"/>
      <c r="AO34" s="49"/>
      <c r="AP34" s="49"/>
      <c r="AQ34" s="50"/>
      <c r="AR34" s="50"/>
    </row>
    <row r="35" spans="1:44">
      <c r="A35" s="55" t="str">
        <f>ข้อมูลนักเรียน!$D34</f>
        <v/>
      </c>
      <c r="B35" s="52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C35" s="51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54" t="str">
        <f t="shared" si="1"/>
        <v/>
      </c>
      <c r="AJ35" s="24" t="str">
        <f t="shared" si="2"/>
        <v/>
      </c>
      <c r="AK35" s="24" t="str">
        <f t="shared" si="3"/>
        <v/>
      </c>
      <c r="AL35" s="24" t="str">
        <f t="shared" si="4"/>
        <v/>
      </c>
      <c r="AM35" s="24" t="str">
        <f t="shared" si="5"/>
        <v/>
      </c>
      <c r="AN35" s="49"/>
      <c r="AO35" s="49"/>
      <c r="AP35" s="49"/>
      <c r="AQ35" s="50"/>
      <c r="AR35" s="50"/>
    </row>
    <row r="36" spans="1:44">
      <c r="A36" s="55" t="str">
        <f>ข้อมูลนักเรียน!$D35</f>
        <v/>
      </c>
      <c r="B36" s="52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C36" s="51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54" t="str">
        <f t="shared" si="1"/>
        <v/>
      </c>
      <c r="AJ36" s="24" t="str">
        <f t="shared" si="2"/>
        <v/>
      </c>
      <c r="AK36" s="24" t="str">
        <f t="shared" si="3"/>
        <v/>
      </c>
      <c r="AL36" s="24" t="str">
        <f t="shared" si="4"/>
        <v/>
      </c>
      <c r="AM36" s="24" t="str">
        <f t="shared" si="5"/>
        <v/>
      </c>
      <c r="AN36" s="49"/>
      <c r="AO36" s="49"/>
      <c r="AP36" s="49"/>
      <c r="AQ36" s="50"/>
      <c r="AR36" s="50"/>
    </row>
    <row r="37" spans="1:44">
      <c r="A37" s="55" t="str">
        <f>ข้อมูลนักเรียน!$D36</f>
        <v/>
      </c>
      <c r="B37" s="52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C37" s="51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54" t="str">
        <f t="shared" si="1"/>
        <v/>
      </c>
      <c r="AJ37" s="24" t="str">
        <f t="shared" si="2"/>
        <v/>
      </c>
      <c r="AK37" s="24" t="str">
        <f t="shared" si="3"/>
        <v/>
      </c>
      <c r="AL37" s="24" t="str">
        <f t="shared" si="4"/>
        <v/>
      </c>
      <c r="AM37" s="24" t="str">
        <f t="shared" si="5"/>
        <v/>
      </c>
      <c r="AN37" s="49"/>
      <c r="AO37" s="49"/>
      <c r="AP37" s="49"/>
      <c r="AQ37" s="50"/>
      <c r="AR37" s="50"/>
    </row>
    <row r="38" spans="1:44">
      <c r="A38" s="55" t="str">
        <f>ข้อมูลนักเรียน!$D37</f>
        <v/>
      </c>
      <c r="B38" s="52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C38" s="51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54" t="str">
        <f t="shared" si="1"/>
        <v/>
      </c>
      <c r="AJ38" s="24" t="str">
        <f t="shared" si="2"/>
        <v/>
      </c>
      <c r="AK38" s="24" t="str">
        <f t="shared" si="3"/>
        <v/>
      </c>
      <c r="AL38" s="24" t="str">
        <f t="shared" si="4"/>
        <v/>
      </c>
      <c r="AM38" s="24" t="str">
        <f t="shared" si="5"/>
        <v/>
      </c>
      <c r="AN38" s="49"/>
      <c r="AO38" s="49"/>
      <c r="AP38" s="49"/>
      <c r="AQ38" s="50"/>
      <c r="AR38" s="50"/>
    </row>
    <row r="39" spans="1:44">
      <c r="A39" s="55" t="str">
        <f>ข้อมูลนักเรียน!$D38</f>
        <v/>
      </c>
      <c r="B39" s="52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C39" s="51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54" t="str">
        <f t="shared" si="1"/>
        <v/>
      </c>
      <c r="AJ39" s="24" t="str">
        <f t="shared" si="2"/>
        <v/>
      </c>
      <c r="AK39" s="24" t="str">
        <f t="shared" si="3"/>
        <v/>
      </c>
      <c r="AL39" s="24" t="str">
        <f t="shared" si="4"/>
        <v/>
      </c>
      <c r="AM39" s="24" t="str">
        <f t="shared" si="5"/>
        <v/>
      </c>
      <c r="AN39" s="49"/>
      <c r="AO39" s="49"/>
      <c r="AP39" s="49"/>
      <c r="AQ39" s="50"/>
      <c r="AR39" s="50"/>
    </row>
    <row r="40" spans="1:44">
      <c r="A40" s="55" t="str">
        <f>ข้อมูลนักเรียน!$D39</f>
        <v/>
      </c>
      <c r="B40" s="52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C40" s="51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54" t="str">
        <f t="shared" si="1"/>
        <v/>
      </c>
      <c r="AJ40" s="24" t="str">
        <f t="shared" si="2"/>
        <v/>
      </c>
      <c r="AK40" s="24" t="str">
        <f t="shared" si="3"/>
        <v/>
      </c>
      <c r="AL40" s="24" t="str">
        <f t="shared" si="4"/>
        <v/>
      </c>
      <c r="AM40" s="24" t="str">
        <f t="shared" si="5"/>
        <v/>
      </c>
      <c r="AN40" s="49"/>
      <c r="AO40" s="49"/>
      <c r="AP40" s="49"/>
      <c r="AQ40" s="50"/>
      <c r="AR40" s="50"/>
    </row>
    <row r="41" spans="1:44">
      <c r="A41" s="55" t="str">
        <f>ข้อมูลนักเรียน!$D40</f>
        <v/>
      </c>
      <c r="B41" s="52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C41" s="51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54" t="str">
        <f t="shared" si="1"/>
        <v/>
      </c>
      <c r="AJ41" s="24" t="str">
        <f t="shared" si="2"/>
        <v/>
      </c>
      <c r="AK41" s="24" t="str">
        <f t="shared" si="3"/>
        <v/>
      </c>
      <c r="AL41" s="24" t="str">
        <f t="shared" si="4"/>
        <v/>
      </c>
      <c r="AM41" s="24" t="str">
        <f t="shared" si="5"/>
        <v/>
      </c>
      <c r="AN41" s="49"/>
      <c r="AO41" s="49"/>
      <c r="AP41" s="49"/>
      <c r="AQ41" s="50"/>
      <c r="AR41" s="50"/>
    </row>
    <row r="42" spans="1:44">
      <c r="A42" s="55" t="str">
        <f>ข้อมูลนักเรียน!$D41</f>
        <v/>
      </c>
      <c r="B42" s="52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C42" s="51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54" t="str">
        <f t="shared" si="1"/>
        <v/>
      </c>
      <c r="AJ42" s="24" t="str">
        <f t="shared" si="2"/>
        <v/>
      </c>
      <c r="AK42" s="24" t="str">
        <f t="shared" si="3"/>
        <v/>
      </c>
      <c r="AL42" s="24" t="str">
        <f t="shared" si="4"/>
        <v/>
      </c>
      <c r="AM42" s="24" t="str">
        <f t="shared" si="5"/>
        <v/>
      </c>
      <c r="AN42" s="49"/>
      <c r="AO42" s="49"/>
      <c r="AP42" s="49"/>
      <c r="AQ42" s="50"/>
      <c r="AR42" s="50"/>
    </row>
    <row r="43" spans="1:44">
      <c r="A43" s="55" t="str">
        <f>ข้อมูลนักเรียน!$D42</f>
        <v/>
      </c>
      <c r="B43" s="52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C43" s="51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54" t="str">
        <f t="shared" si="1"/>
        <v/>
      </c>
      <c r="AJ43" s="24" t="str">
        <f t="shared" si="2"/>
        <v/>
      </c>
      <c r="AK43" s="24" t="str">
        <f t="shared" si="3"/>
        <v/>
      </c>
      <c r="AL43" s="24" t="str">
        <f t="shared" si="4"/>
        <v/>
      </c>
      <c r="AM43" s="24" t="str">
        <f t="shared" si="5"/>
        <v/>
      </c>
      <c r="AN43" s="49"/>
      <c r="AO43" s="49"/>
      <c r="AP43" s="49"/>
      <c r="AQ43" s="50"/>
      <c r="AR43" s="50"/>
    </row>
    <row r="44" spans="1:44">
      <c r="A44" s="55" t="str">
        <f>ข้อมูลนักเรียน!$D43</f>
        <v/>
      </c>
      <c r="B44" s="52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C44" s="51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54" t="str">
        <f t="shared" si="1"/>
        <v/>
      </c>
      <c r="AJ44" s="24" t="str">
        <f t="shared" si="2"/>
        <v/>
      </c>
      <c r="AK44" s="24" t="str">
        <f t="shared" si="3"/>
        <v/>
      </c>
      <c r="AL44" s="24" t="str">
        <f t="shared" si="4"/>
        <v/>
      </c>
      <c r="AM44" s="24" t="str">
        <f t="shared" si="5"/>
        <v/>
      </c>
      <c r="AN44" s="49"/>
      <c r="AO44" s="49"/>
      <c r="AP44" s="49"/>
      <c r="AQ44" s="50"/>
      <c r="AR44" s="50"/>
    </row>
    <row r="45" spans="1:44">
      <c r="A45" s="55" t="str">
        <f>ข้อมูลนักเรียน!$D44</f>
        <v/>
      </c>
      <c r="B45" s="52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C45" s="51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54" t="str">
        <f t="shared" si="1"/>
        <v/>
      </c>
      <c r="AJ45" s="24" t="str">
        <f t="shared" si="2"/>
        <v/>
      </c>
      <c r="AK45" s="24" t="str">
        <f t="shared" si="3"/>
        <v/>
      </c>
      <c r="AL45" s="24" t="str">
        <f t="shared" si="4"/>
        <v/>
      </c>
      <c r="AM45" s="24" t="str">
        <f t="shared" si="5"/>
        <v/>
      </c>
      <c r="AN45" s="49"/>
      <c r="AO45" s="49"/>
      <c r="AP45" s="49"/>
      <c r="AQ45" s="50"/>
      <c r="AR45" s="50"/>
    </row>
    <row r="46" spans="1:44">
      <c r="A46" s="55" t="str">
        <f>ข้อมูลนักเรียน!$D45</f>
        <v/>
      </c>
      <c r="B46" s="52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C46" s="51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54" t="str">
        <f t="shared" si="1"/>
        <v/>
      </c>
      <c r="AJ46" s="24" t="str">
        <f t="shared" si="2"/>
        <v/>
      </c>
      <c r="AK46" s="24" t="str">
        <f t="shared" si="3"/>
        <v/>
      </c>
      <c r="AL46" s="24" t="str">
        <f t="shared" si="4"/>
        <v/>
      </c>
      <c r="AM46" s="24" t="str">
        <f t="shared" si="5"/>
        <v/>
      </c>
      <c r="AN46" s="49"/>
      <c r="AO46" s="49"/>
      <c r="AP46" s="49"/>
      <c r="AQ46" s="50"/>
      <c r="AR46" s="50"/>
    </row>
    <row r="47" spans="1:44">
      <c r="A47" s="55" t="str">
        <f>ข้อมูลนักเรียน!$D46</f>
        <v/>
      </c>
      <c r="B47" s="52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C47" s="51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54" t="str">
        <f t="shared" si="1"/>
        <v/>
      </c>
      <c r="AJ47" s="24" t="str">
        <f t="shared" si="2"/>
        <v/>
      </c>
      <c r="AK47" s="24" t="str">
        <f t="shared" si="3"/>
        <v/>
      </c>
      <c r="AL47" s="24" t="str">
        <f t="shared" si="4"/>
        <v/>
      </c>
      <c r="AM47" s="24" t="str">
        <f t="shared" si="5"/>
        <v/>
      </c>
      <c r="AN47" s="49"/>
      <c r="AO47" s="49"/>
      <c r="AP47" s="49"/>
      <c r="AQ47" s="50"/>
      <c r="AR47" s="50"/>
    </row>
    <row r="48" spans="1:44">
      <c r="A48" s="55" t="str">
        <f>ข้อมูลนักเรียน!$D47</f>
        <v/>
      </c>
      <c r="B48" s="52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C48" s="51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54" t="str">
        <f t="shared" si="1"/>
        <v/>
      </c>
      <c r="AJ48" s="24" t="str">
        <f t="shared" si="2"/>
        <v/>
      </c>
      <c r="AK48" s="24" t="str">
        <f t="shared" si="3"/>
        <v/>
      </c>
      <c r="AL48" s="24" t="str">
        <f t="shared" si="4"/>
        <v/>
      </c>
      <c r="AM48" s="24" t="str">
        <f t="shared" si="5"/>
        <v/>
      </c>
      <c r="AN48" s="49"/>
      <c r="AO48" s="49"/>
      <c r="AP48" s="49"/>
      <c r="AQ48" s="50"/>
      <c r="AR48" s="50"/>
    </row>
    <row r="49" spans="1:44">
      <c r="A49" s="55" t="str">
        <f>ข้อมูลนักเรียน!$D48</f>
        <v/>
      </c>
      <c r="B49" s="52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C49" s="51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54" t="str">
        <f t="shared" si="1"/>
        <v/>
      </c>
      <c r="AJ49" s="24" t="str">
        <f t="shared" si="2"/>
        <v/>
      </c>
      <c r="AK49" s="24" t="str">
        <f t="shared" si="3"/>
        <v/>
      </c>
      <c r="AL49" s="24" t="str">
        <f t="shared" si="4"/>
        <v/>
      </c>
      <c r="AM49" s="24" t="str">
        <f t="shared" si="5"/>
        <v/>
      </c>
      <c r="AN49" s="49"/>
      <c r="AO49" s="49"/>
      <c r="AP49" s="49"/>
      <c r="AQ49" s="50"/>
      <c r="AR49" s="50"/>
    </row>
    <row r="50" spans="1:44">
      <c r="A50" s="55" t="str">
        <f>ข้อมูลนักเรียน!$D49</f>
        <v/>
      </c>
      <c r="B50" s="52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C50" s="51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54" t="str">
        <f t="shared" si="1"/>
        <v/>
      </c>
      <c r="AJ50" s="24" t="str">
        <f t="shared" si="2"/>
        <v/>
      </c>
      <c r="AK50" s="24" t="str">
        <f t="shared" si="3"/>
        <v/>
      </c>
      <c r="AL50" s="24" t="str">
        <f t="shared" si="4"/>
        <v/>
      </c>
      <c r="AM50" s="24" t="str">
        <f t="shared" si="5"/>
        <v/>
      </c>
      <c r="AN50" s="49"/>
      <c r="AO50" s="49"/>
      <c r="AP50" s="49"/>
      <c r="AQ50" s="50"/>
      <c r="AR50" s="50"/>
    </row>
    <row r="51" spans="1:44">
      <c r="A51" s="55" t="str">
        <f>ข้อมูลนักเรียน!$D50</f>
        <v/>
      </c>
      <c r="B51" s="52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C51" s="51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54" t="str">
        <f t="shared" si="1"/>
        <v/>
      </c>
      <c r="AJ51" s="24" t="str">
        <f t="shared" si="2"/>
        <v/>
      </c>
      <c r="AK51" s="24" t="str">
        <f t="shared" si="3"/>
        <v/>
      </c>
      <c r="AL51" s="24" t="str">
        <f t="shared" si="4"/>
        <v/>
      </c>
      <c r="AM51" s="24" t="str">
        <f t="shared" si="5"/>
        <v/>
      </c>
      <c r="AN51" s="49"/>
      <c r="AO51" s="49"/>
      <c r="AP51" s="49"/>
      <c r="AQ51" s="50"/>
      <c r="AR51" s="50"/>
    </row>
    <row r="52" spans="1:44">
      <c r="A52" s="55" t="str">
        <f>ข้อมูลนักเรียน!$D51</f>
        <v/>
      </c>
      <c r="B52" s="52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C52" s="51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54" t="str">
        <f t="shared" si="1"/>
        <v/>
      </c>
      <c r="AJ52" s="24" t="str">
        <f t="shared" si="2"/>
        <v/>
      </c>
      <c r="AK52" s="24" t="str">
        <f t="shared" si="3"/>
        <v/>
      </c>
      <c r="AL52" s="24" t="str">
        <f t="shared" si="4"/>
        <v/>
      </c>
      <c r="AM52" s="24" t="str">
        <f t="shared" si="5"/>
        <v/>
      </c>
      <c r="AN52" s="49"/>
      <c r="AO52" s="49"/>
      <c r="AP52" s="49"/>
      <c r="AQ52" s="50"/>
      <c r="AR52" s="50"/>
    </row>
    <row r="53" spans="1:44">
      <c r="A53" s="55" t="str">
        <f>ข้อมูลนักเรียน!$D52</f>
        <v/>
      </c>
      <c r="B53" s="52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C53" s="51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54" t="str">
        <f t="shared" si="1"/>
        <v/>
      </c>
      <c r="AJ53" s="24" t="str">
        <f t="shared" si="2"/>
        <v/>
      </c>
      <c r="AK53" s="24" t="str">
        <f t="shared" si="3"/>
        <v/>
      </c>
      <c r="AL53" s="24" t="str">
        <f t="shared" si="4"/>
        <v/>
      </c>
      <c r="AM53" s="24" t="str">
        <f t="shared" si="5"/>
        <v/>
      </c>
      <c r="AN53" s="49"/>
      <c r="AO53" s="49"/>
      <c r="AP53" s="49"/>
      <c r="AQ53" s="50"/>
      <c r="AR53" s="50"/>
    </row>
    <row r="54" spans="1:44">
      <c r="A54" s="55" t="str">
        <f>ข้อมูลนักเรียน!$D53</f>
        <v/>
      </c>
      <c r="B54" s="52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C54" s="51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54" t="str">
        <f t="shared" si="1"/>
        <v/>
      </c>
      <c r="AJ54" s="24" t="str">
        <f t="shared" si="2"/>
        <v/>
      </c>
      <c r="AK54" s="24" t="str">
        <f t="shared" si="3"/>
        <v/>
      </c>
      <c r="AL54" s="24" t="str">
        <f t="shared" si="4"/>
        <v/>
      </c>
      <c r="AM54" s="24" t="str">
        <f t="shared" si="5"/>
        <v/>
      </c>
      <c r="AN54" s="49"/>
      <c r="AO54" s="49"/>
      <c r="AP54" s="49"/>
      <c r="AQ54" s="50"/>
      <c r="AR54" s="50"/>
    </row>
    <row r="55" spans="1:44">
      <c r="A55" s="55" t="str">
        <f>ข้อมูลนักเรียน!$D54</f>
        <v/>
      </c>
      <c r="B55" s="52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C55" s="51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54" t="str">
        <f t="shared" si="1"/>
        <v/>
      </c>
      <c r="AJ55" s="24" t="str">
        <f t="shared" si="2"/>
        <v/>
      </c>
      <c r="AK55" s="24" t="str">
        <f t="shared" si="3"/>
        <v/>
      </c>
      <c r="AL55" s="24" t="str">
        <f t="shared" si="4"/>
        <v/>
      </c>
      <c r="AM55" s="24" t="str">
        <f t="shared" si="5"/>
        <v/>
      </c>
      <c r="AN55" s="49"/>
      <c r="AO55" s="49"/>
      <c r="AP55" s="49"/>
      <c r="AQ55" s="50"/>
      <c r="AR55" s="50"/>
    </row>
    <row r="56" spans="1:44">
      <c r="A56" s="55" t="str">
        <f>ข้อมูลนักเรียน!$D55</f>
        <v/>
      </c>
      <c r="B56" s="52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C56" s="51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54" t="str">
        <f t="shared" si="1"/>
        <v/>
      </c>
      <c r="AJ56" s="24" t="str">
        <f t="shared" si="2"/>
        <v/>
      </c>
      <c r="AK56" s="24" t="str">
        <f t="shared" si="3"/>
        <v/>
      </c>
      <c r="AL56" s="24" t="str">
        <f t="shared" si="4"/>
        <v/>
      </c>
      <c r="AM56" s="24" t="str">
        <f t="shared" si="5"/>
        <v/>
      </c>
      <c r="AN56" s="49"/>
      <c r="AO56" s="49"/>
      <c r="AP56" s="49"/>
      <c r="AQ56" s="50"/>
      <c r="AR56" s="50"/>
    </row>
    <row r="57" spans="1:44">
      <c r="A57" s="55" t="str">
        <f>ข้อมูลนักเรียน!$D56</f>
        <v/>
      </c>
      <c r="B57" s="52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C57" s="51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54" t="str">
        <f t="shared" si="1"/>
        <v/>
      </c>
      <c r="AJ57" s="24" t="str">
        <f t="shared" si="2"/>
        <v/>
      </c>
      <c r="AK57" s="24" t="str">
        <f t="shared" si="3"/>
        <v/>
      </c>
      <c r="AL57" s="24" t="str">
        <f t="shared" si="4"/>
        <v/>
      </c>
      <c r="AM57" s="24" t="str">
        <f t="shared" si="5"/>
        <v/>
      </c>
      <c r="AN57" s="49"/>
      <c r="AO57" s="49"/>
      <c r="AP57" s="49"/>
      <c r="AQ57" s="50"/>
      <c r="AR57" s="50"/>
    </row>
    <row r="58" spans="1:44">
      <c r="A58" s="55" t="str">
        <f>ข้อมูลนักเรียน!$D57</f>
        <v/>
      </c>
      <c r="B58" s="52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C58" s="51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54" t="str">
        <f t="shared" si="1"/>
        <v/>
      </c>
      <c r="AJ58" s="24" t="str">
        <f t="shared" si="2"/>
        <v/>
      </c>
      <c r="AK58" s="24" t="str">
        <f t="shared" si="3"/>
        <v/>
      </c>
      <c r="AL58" s="24" t="str">
        <f t="shared" si="4"/>
        <v/>
      </c>
      <c r="AM58" s="24" t="str">
        <f t="shared" si="5"/>
        <v/>
      </c>
      <c r="AN58" s="49"/>
      <c r="AO58" s="49"/>
      <c r="AP58" s="49"/>
      <c r="AQ58" s="50"/>
      <c r="AR58" s="50"/>
    </row>
    <row r="59" spans="1:44">
      <c r="A59" s="55" t="str">
        <f>ข้อมูลนักเรียน!$D58</f>
        <v/>
      </c>
      <c r="B59" s="52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C59" s="51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54" t="str">
        <f t="shared" si="1"/>
        <v/>
      </c>
      <c r="AJ59" s="24" t="str">
        <f t="shared" si="2"/>
        <v/>
      </c>
      <c r="AK59" s="24" t="str">
        <f t="shared" si="3"/>
        <v/>
      </c>
      <c r="AL59" s="24" t="str">
        <f t="shared" si="4"/>
        <v/>
      </c>
      <c r="AM59" s="24" t="str">
        <f t="shared" si="5"/>
        <v/>
      </c>
      <c r="AN59" s="49"/>
      <c r="AO59" s="49"/>
      <c r="AP59" s="49"/>
      <c r="AQ59" s="50"/>
      <c r="AR59" s="50"/>
    </row>
    <row r="60" spans="1:44">
      <c r="A60" s="55" t="str">
        <f>ข้อมูลนักเรียน!$D59</f>
        <v/>
      </c>
      <c r="B60" s="52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C60" s="51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54" t="str">
        <f t="shared" si="1"/>
        <v/>
      </c>
      <c r="AJ60" s="24" t="str">
        <f t="shared" si="2"/>
        <v/>
      </c>
      <c r="AK60" s="24" t="str">
        <f t="shared" si="3"/>
        <v/>
      </c>
      <c r="AL60" s="24" t="str">
        <f t="shared" si="4"/>
        <v/>
      </c>
      <c r="AM60" s="24" t="str">
        <f t="shared" si="5"/>
        <v/>
      </c>
      <c r="AN60" s="49"/>
      <c r="AO60" s="49"/>
      <c r="AP60" s="49"/>
      <c r="AQ60" s="50"/>
      <c r="AR60" s="50"/>
    </row>
    <row r="61" spans="1:44">
      <c r="A61" s="55" t="str">
        <f>ข้อมูลนักเรียน!$D60</f>
        <v/>
      </c>
      <c r="B61" s="52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C61" s="51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54" t="str">
        <f t="shared" si="1"/>
        <v/>
      </c>
      <c r="AJ61" s="24" t="str">
        <f t="shared" si="2"/>
        <v/>
      </c>
      <c r="AK61" s="24" t="str">
        <f t="shared" si="3"/>
        <v/>
      </c>
      <c r="AL61" s="24" t="str">
        <f t="shared" si="4"/>
        <v/>
      </c>
      <c r="AM61" s="24" t="str">
        <f t="shared" si="5"/>
        <v/>
      </c>
      <c r="AN61" s="49"/>
      <c r="AO61" s="49"/>
      <c r="AP61" s="49"/>
      <c r="AQ61" s="50"/>
      <c r="AR61" s="50"/>
    </row>
    <row r="62" spans="1:44">
      <c r="A62" s="55" t="str">
        <f>ข้อมูลนักเรียน!$D61</f>
        <v/>
      </c>
      <c r="B62" s="52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C62" s="51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54" t="str">
        <f t="shared" si="1"/>
        <v/>
      </c>
      <c r="AJ62" s="24" t="str">
        <f t="shared" si="2"/>
        <v/>
      </c>
      <c r="AK62" s="24" t="str">
        <f t="shared" si="3"/>
        <v/>
      </c>
      <c r="AL62" s="24" t="str">
        <f t="shared" si="4"/>
        <v/>
      </c>
      <c r="AM62" s="24" t="str">
        <f t="shared" si="5"/>
        <v/>
      </c>
      <c r="AN62" s="49"/>
      <c r="AO62" s="49"/>
      <c r="AP62" s="49"/>
      <c r="AQ62" s="50"/>
      <c r="AR62" s="50"/>
    </row>
    <row r="63" spans="1:44">
      <c r="A63" s="55" t="str">
        <f>ข้อมูลนักเรียน!$D62</f>
        <v/>
      </c>
      <c r="B63" s="52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C63" s="517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54" t="str">
        <f t="shared" si="1"/>
        <v/>
      </c>
      <c r="AJ63" s="24" t="str">
        <f t="shared" si="2"/>
        <v/>
      </c>
      <c r="AK63" s="24" t="str">
        <f t="shared" si="3"/>
        <v/>
      </c>
      <c r="AL63" s="24" t="str">
        <f t="shared" si="4"/>
        <v/>
      </c>
      <c r="AM63" s="24" t="str">
        <f t="shared" si="5"/>
        <v/>
      </c>
      <c r="AN63" s="49"/>
      <c r="AO63" s="49"/>
      <c r="AP63" s="49"/>
      <c r="AQ63" s="50"/>
      <c r="AR63" s="50"/>
    </row>
    <row r="64" spans="1:44">
      <c r="A64" s="518" t="s">
        <v>127</v>
      </c>
      <c r="B64" s="519"/>
      <c r="C64" s="520"/>
      <c r="D64" s="521" t="s">
        <v>397</v>
      </c>
      <c r="E64" s="522"/>
      <c r="F64" s="522"/>
      <c r="G64" s="522"/>
      <c r="H64" s="522"/>
      <c r="I64" s="522"/>
      <c r="J64" s="522"/>
      <c r="K64" s="522"/>
      <c r="L64" s="522"/>
      <c r="M64" s="522"/>
      <c r="N64" s="522"/>
      <c r="O64" s="522"/>
      <c r="P64" s="522"/>
      <c r="Q64" s="522"/>
      <c r="R64" s="522"/>
      <c r="S64" s="522"/>
      <c r="T64" s="522"/>
      <c r="U64" s="522"/>
      <c r="V64" s="522"/>
      <c r="W64" s="522"/>
      <c r="X64" s="522"/>
      <c r="Y64" s="522"/>
      <c r="Z64" s="522"/>
      <c r="AA64" s="522"/>
      <c r="AB64" s="522"/>
      <c r="AC64" s="522"/>
      <c r="AD64" s="522"/>
      <c r="AE64" s="522"/>
      <c r="AF64" s="522"/>
      <c r="AG64" s="522"/>
      <c r="AH64" s="522"/>
      <c r="AI64" s="523"/>
      <c r="AJ64" s="524"/>
      <c r="AK64" s="525"/>
      <c r="AL64" s="525"/>
      <c r="AM64" s="526"/>
      <c r="AN64" s="49"/>
      <c r="AO64" s="49"/>
      <c r="AP64" s="49"/>
      <c r="AQ64" s="50"/>
      <c r="AR64" s="50"/>
    </row>
  </sheetData>
  <sheetProtection algorithmName="SHA-512" hashValue="eCFoUq7yrFNKOB/Jz2Cl+K/JxEnPxmA6j8oF/pi8x81LR6lsCcHWN8iwSI6x01uOyaiSETSnUFKqxWWUaR7Mzw==" saltValue="r1t3wjIx6l/HG+O7UnU9O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7" priority="25" operator="equal">
      <formula>"อา"</formula>
    </cfRule>
  </conditionalFormatting>
  <conditionalFormatting sqref="D3:AH3">
    <cfRule type="cellIs" dxfId="136" priority="2" operator="equal">
      <formula>"ส"</formula>
    </cfRule>
    <cfRule type="cellIs" dxfId="135" priority="3" operator="equal">
      <formula>"ศ"</formula>
    </cfRule>
    <cfRule type="cellIs" dxfId="134" priority="4" operator="equal">
      <formula>"พฤ"</formula>
    </cfRule>
    <cfRule type="cellIs" dxfId="133" priority="5" operator="equal">
      <formula>"พ"</formula>
    </cfRule>
    <cfRule type="cellIs" dxfId="132" priority="6" operator="equal">
      <formula>"อ"</formula>
    </cfRule>
    <cfRule type="cellIs" dxfId="131" priority="133" operator="equal">
      <formula>"อา"</formula>
    </cfRule>
    <cfRule type="cellIs" dxfId="130" priority="140" operator="equal">
      <formula>"จ"</formula>
    </cfRule>
  </conditionalFormatting>
  <conditionalFormatting sqref="D4:AH63">
    <cfRule type="cellIs" dxfId="129" priority="31" operator="equal">
      <formula>"ข"</formula>
    </cfRule>
    <cfRule type="cellIs" dxfId="128" priority="32" operator="equal">
      <formula>"ล"</formula>
    </cfRule>
    <cfRule type="cellIs" dxfId="127" priority="33" operator="equal">
      <formula>"ป"</formula>
    </cfRule>
    <cfRule type="cellIs" dxfId="126" priority="34" operator="equal">
      <formula>"/"</formula>
    </cfRule>
  </conditionalFormatting>
  <conditionalFormatting sqref="J3:AH3">
    <cfRule type="cellIs" dxfId="125" priority="134" operator="equal">
      <formula>"อา"</formula>
    </cfRule>
  </conditionalFormatting>
  <conditionalFormatting sqref="S3:W3">
    <cfRule type="cellIs" dxfId="124" priority="13" operator="equal">
      <formula>"อา"</formula>
    </cfRule>
  </conditionalFormatting>
  <conditionalFormatting sqref="Z3:AD3">
    <cfRule type="cellIs" dxfId="123" priority="1" operator="equal">
      <formula>"อา"</formula>
    </cfRule>
  </conditionalFormatting>
  <pageMargins left="0.7" right="0.7" top="0.75" bottom="0.75" header="0.3" footer="0.3"/>
  <pageSetup paperSize="0" orientation="portrait" horizontalDpi="0" verticalDpi="0" copies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รายการ!$K$2:$K$37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D9" sqref="AD9"/>
    </sheetView>
  </sheetViews>
  <sheetFormatPr defaultColWidth="9" defaultRowHeight="21"/>
  <cols>
    <col min="1" max="1" width="5.109375" style="51" customWidth="1"/>
    <col min="2" max="2" width="30.44140625" style="51" customWidth="1"/>
    <col min="3" max="3" width="5.44140625" style="51" customWidth="1"/>
    <col min="4" max="34" width="3.5546875" style="51" customWidth="1"/>
    <col min="35" max="35" width="9" style="51"/>
    <col min="36" max="39" width="5.5546875" style="51" customWidth="1"/>
    <col min="40" max="40" width="9" style="51"/>
    <col min="41" max="41" width="22.44140625" style="51" customWidth="1"/>
    <col min="42" max="43" width="9" style="51"/>
    <col min="44" max="44" width="7.5546875" style="51" customWidth="1"/>
    <col min="45" max="16384" width="9" style="51"/>
  </cols>
  <sheetData>
    <row r="1" spans="1:44" ht="23.4">
      <c r="A1" s="489" t="s">
        <v>21</v>
      </c>
      <c r="B1" s="489" t="s">
        <v>128</v>
      </c>
      <c r="C1" s="543" t="s">
        <v>130</v>
      </c>
      <c r="D1" s="544"/>
      <c r="E1" s="544"/>
      <c r="F1" s="544"/>
      <c r="G1" s="530">
        <f>ตั้งค่าเดือน!$C$6</f>
        <v>1</v>
      </c>
      <c r="H1" s="531"/>
      <c r="I1" s="527" t="s">
        <v>29</v>
      </c>
      <c r="J1" s="545"/>
      <c r="K1" s="528"/>
      <c r="L1" s="529" t="str">
        <f>ตั้งค่าเดือน!$B$6</f>
        <v>กันยายน</v>
      </c>
      <c r="M1" s="530"/>
      <c r="N1" s="530"/>
      <c r="O1" s="530"/>
      <c r="P1" s="530"/>
      <c r="Q1" s="530"/>
      <c r="R1" s="531"/>
      <c r="S1" s="527" t="s">
        <v>129</v>
      </c>
      <c r="T1" s="528"/>
      <c r="U1" s="529">
        <f>ตั้งค่าเดือน!$D$6</f>
        <v>2568</v>
      </c>
      <c r="V1" s="530"/>
      <c r="W1" s="530"/>
      <c r="X1" s="531"/>
      <c r="Y1" s="532"/>
      <c r="Z1" s="533"/>
      <c r="AA1" s="533"/>
      <c r="AB1" s="533"/>
      <c r="AC1" s="533"/>
      <c r="AD1" s="533"/>
      <c r="AE1" s="533"/>
      <c r="AF1" s="533"/>
      <c r="AG1" s="533"/>
      <c r="AH1" s="534"/>
      <c r="AI1" s="535" t="s">
        <v>126</v>
      </c>
      <c r="AJ1" s="537" t="s">
        <v>73</v>
      </c>
      <c r="AK1" s="538"/>
      <c r="AL1" s="538"/>
      <c r="AM1" s="539"/>
      <c r="AN1" s="176" t="s">
        <v>139</v>
      </c>
      <c r="AO1" s="173" t="s">
        <v>137</v>
      </c>
      <c r="AP1" s="172" t="str">
        <f>_xlfn.IFNA(IF(VLOOKUP(AO1,รายการ!$K$1:$L$37,2,FALSE)="","",HYPERLINK("#" &amp; VLOOKUP(AO1,รายการ!$K$1:$L$37,2,FALSE)  &amp; "","คลิก")),"")</f>
        <v>คลิก</v>
      </c>
      <c r="AQ1" s="50"/>
      <c r="AR1" s="50"/>
    </row>
    <row r="2" spans="1:44">
      <c r="A2" s="490"/>
      <c r="B2" s="490"/>
      <c r="C2" s="9" t="s">
        <v>43</v>
      </c>
      <c r="D2" s="6">
        <v>1</v>
      </c>
      <c r="E2" s="6">
        <f>D2+1</f>
        <v>2</v>
      </c>
      <c r="F2" s="6">
        <f t="shared" ref="F2:AG2" si="0">E2+1</f>
        <v>3</v>
      </c>
      <c r="G2" s="6">
        <f t="shared" si="0"/>
        <v>4</v>
      </c>
      <c r="H2" s="6">
        <f t="shared" si="0"/>
        <v>5</v>
      </c>
      <c r="I2" s="6">
        <f t="shared" si="0"/>
        <v>6</v>
      </c>
      <c r="J2" s="6">
        <f t="shared" si="0"/>
        <v>7</v>
      </c>
      <c r="K2" s="6">
        <f t="shared" si="0"/>
        <v>8</v>
      </c>
      <c r="L2" s="6">
        <f t="shared" si="0"/>
        <v>9</v>
      </c>
      <c r="M2" s="6">
        <f t="shared" si="0"/>
        <v>10</v>
      </c>
      <c r="N2" s="6">
        <f t="shared" si="0"/>
        <v>11</v>
      </c>
      <c r="O2" s="6">
        <f t="shared" si="0"/>
        <v>12</v>
      </c>
      <c r="P2" s="6">
        <f t="shared" si="0"/>
        <v>13</v>
      </c>
      <c r="Q2" s="6">
        <f t="shared" si="0"/>
        <v>14</v>
      </c>
      <c r="R2" s="6">
        <f t="shared" si="0"/>
        <v>15</v>
      </c>
      <c r="S2" s="6">
        <f t="shared" si="0"/>
        <v>16</v>
      </c>
      <c r="T2" s="6">
        <f t="shared" si="0"/>
        <v>17</v>
      </c>
      <c r="U2" s="6">
        <f t="shared" si="0"/>
        <v>18</v>
      </c>
      <c r="V2" s="6">
        <f t="shared" si="0"/>
        <v>19</v>
      </c>
      <c r="W2" s="6">
        <f t="shared" si="0"/>
        <v>20</v>
      </c>
      <c r="X2" s="6">
        <f t="shared" si="0"/>
        <v>21</v>
      </c>
      <c r="Y2" s="6">
        <f t="shared" si="0"/>
        <v>22</v>
      </c>
      <c r="Z2" s="6">
        <f t="shared" si="0"/>
        <v>23</v>
      </c>
      <c r="AA2" s="6">
        <f t="shared" si="0"/>
        <v>24</v>
      </c>
      <c r="AB2" s="6">
        <f t="shared" si="0"/>
        <v>25</v>
      </c>
      <c r="AC2" s="6">
        <f t="shared" si="0"/>
        <v>26</v>
      </c>
      <c r="AD2" s="6">
        <f t="shared" si="0"/>
        <v>27</v>
      </c>
      <c r="AE2" s="6">
        <f t="shared" si="0"/>
        <v>28</v>
      </c>
      <c r="AF2" s="6">
        <f t="shared" si="0"/>
        <v>29</v>
      </c>
      <c r="AG2" s="6">
        <f t="shared" si="0"/>
        <v>30</v>
      </c>
      <c r="AH2" s="6">
        <f>AG2+1</f>
        <v>31</v>
      </c>
      <c r="AI2" s="536"/>
      <c r="AJ2" s="540" t="str">
        <f>L1</f>
        <v>กันยายน</v>
      </c>
      <c r="AK2" s="540"/>
      <c r="AL2" s="540"/>
      <c r="AM2" s="541"/>
      <c r="AN2" s="49"/>
      <c r="AO2" s="49"/>
      <c r="AP2" s="49"/>
      <c r="AQ2" s="50"/>
      <c r="AR2" s="50"/>
    </row>
    <row r="3" spans="1:44">
      <c r="A3" s="542"/>
      <c r="B3" s="542"/>
      <c r="C3" s="9" t="s">
        <v>44</v>
      </c>
      <c r="D3" s="208" t="s">
        <v>52</v>
      </c>
      <c r="E3" s="208"/>
      <c r="F3" s="208"/>
      <c r="G3" s="208" t="s">
        <v>48</v>
      </c>
      <c r="H3" s="208" t="s">
        <v>49</v>
      </c>
      <c r="I3" s="208" t="s">
        <v>50</v>
      </c>
      <c r="J3" s="208" t="s">
        <v>51</v>
      </c>
      <c r="K3" s="208" t="s">
        <v>52</v>
      </c>
      <c r="L3" s="208"/>
      <c r="M3" s="208"/>
      <c r="N3" s="208" t="s">
        <v>48</v>
      </c>
      <c r="O3" s="208" t="s">
        <v>49</v>
      </c>
      <c r="P3" s="208" t="s">
        <v>50</v>
      </c>
      <c r="Q3" s="208" t="s">
        <v>51</v>
      </c>
      <c r="R3" s="208" t="s">
        <v>52</v>
      </c>
      <c r="S3" s="208"/>
      <c r="T3" s="208"/>
      <c r="U3" s="208" t="s">
        <v>48</v>
      </c>
      <c r="V3" s="208" t="s">
        <v>49</v>
      </c>
      <c r="W3" s="208" t="s">
        <v>50</v>
      </c>
      <c r="X3" s="208" t="s">
        <v>51</v>
      </c>
      <c r="Y3" s="208" t="s">
        <v>52</v>
      </c>
      <c r="Z3" s="208"/>
      <c r="AA3" s="208"/>
      <c r="AB3" s="186" t="s">
        <v>48</v>
      </c>
      <c r="AC3" s="208" t="s">
        <v>49</v>
      </c>
      <c r="AD3" s="208" t="s">
        <v>50</v>
      </c>
      <c r="AE3" s="208" t="s">
        <v>51</v>
      </c>
      <c r="AF3" s="208" t="s">
        <v>52</v>
      </c>
      <c r="AG3" s="208"/>
      <c r="AH3" s="208"/>
      <c r="AI3" s="53">
        <f>COUNTA(D3:AH3)</f>
        <v>21</v>
      </c>
      <c r="AJ3" s="17" t="s">
        <v>72</v>
      </c>
      <c r="AK3" s="18" t="s">
        <v>69</v>
      </c>
      <c r="AL3" s="19" t="s">
        <v>70</v>
      </c>
      <c r="AM3" s="20" t="s">
        <v>71</v>
      </c>
      <c r="AN3" s="49"/>
      <c r="AO3" s="49"/>
      <c r="AP3" s="49"/>
      <c r="AQ3" s="50"/>
      <c r="AR3" s="50"/>
    </row>
    <row r="4" spans="1:44">
      <c r="A4" s="55">
        <f>ข้อมูลนักเรียน!$D3</f>
        <v>1</v>
      </c>
      <c r="B4" s="52" t="str">
        <f>IF(ข้อมูลนักเรียน!H3="","",ข้อมูลนักเรียน!G3&amp;ข้อมูลนักเรียน!H3&amp; "  " &amp; ข้อมูลนักเรียน!I3)</f>
        <v>เด็กชายณพรรณพ  อุตพันธ์</v>
      </c>
      <c r="C4" s="515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54">
        <f>IF(B4="","",COUNTIF(D4:AH4,"/"))</f>
        <v>0</v>
      </c>
      <c r="AJ4" s="24">
        <f>IF(B4="","",COUNTIF(D4:AH4,"/"))</f>
        <v>0</v>
      </c>
      <c r="AK4" s="24">
        <f>IF(B4="","",COUNTIF(D4:AH4,"ป"))</f>
        <v>0</v>
      </c>
      <c r="AL4" s="24">
        <f>IF(B4="","",COUNTIF(D4:AH4,"ล"))</f>
        <v>0</v>
      </c>
      <c r="AM4" s="24">
        <f>IF(B4="","",COUNTIF(D4:AH4,"ข"))</f>
        <v>0</v>
      </c>
      <c r="AN4" s="49"/>
      <c r="AO4" s="49"/>
      <c r="AP4" s="49"/>
      <c r="AQ4" s="50"/>
      <c r="AR4" s="50"/>
    </row>
    <row r="5" spans="1:44">
      <c r="A5" s="55">
        <f>ข้อมูลนักเรียน!$D4</f>
        <v>2</v>
      </c>
      <c r="B5" s="52" t="str">
        <f>IF(ข้อมูลนักเรียน!H4="","",ข้อมูลนักเรียน!G4&amp;ข้อมูลนักเรียน!H4&amp; "  " &amp; ข้อมูลนักเรียน!I4)</f>
        <v>เด็กหญิงสุรพิชญ์  คำดี</v>
      </c>
      <c r="C5" s="51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54">
        <f t="shared" ref="AI5:AI63" si="1">IF(B5="","",COUNTIF(D5:AH5,"/"))</f>
        <v>0</v>
      </c>
      <c r="AJ5" s="24">
        <f t="shared" ref="AJ5:AJ63" si="2">IF(B5="","",COUNTIF(D5:AH5,"/"))</f>
        <v>0</v>
      </c>
      <c r="AK5" s="24">
        <f t="shared" ref="AK5:AK63" si="3">IF(B5="","",COUNTIF(D5:AH5,"ป"))</f>
        <v>0</v>
      </c>
      <c r="AL5" s="24">
        <f t="shared" ref="AL5:AL63" si="4">IF(B5="","",COUNTIF(D5:AH5,"ล"))</f>
        <v>0</v>
      </c>
      <c r="AM5" s="24">
        <f t="shared" ref="AM5:AM63" si="5">IF(B5="","",COUNTIF(D5:AH5,"ข"))</f>
        <v>0</v>
      </c>
      <c r="AN5" s="49"/>
      <c r="AO5" s="49"/>
      <c r="AP5" s="49"/>
      <c r="AQ5" s="50"/>
      <c r="AR5" s="50"/>
    </row>
    <row r="6" spans="1:44">
      <c r="A6" s="55">
        <f>ข้อมูลนักเรียน!$D5</f>
        <v>3</v>
      </c>
      <c r="B6" s="52" t="str">
        <f>IF(ข้อมูลนักเรียน!H5="","",ข้อมูลนักเรียน!G5&amp;ข้อมูลนักเรียน!H5&amp; "  " &amp; ข้อมูลนักเรียน!I5)</f>
        <v>เด็กหญิงภคมน  มาโต</v>
      </c>
      <c r="C6" s="51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54">
        <f t="shared" si="1"/>
        <v>0</v>
      </c>
      <c r="AJ6" s="24">
        <f t="shared" si="2"/>
        <v>0</v>
      </c>
      <c r="AK6" s="24">
        <f t="shared" si="3"/>
        <v>0</v>
      </c>
      <c r="AL6" s="24">
        <f t="shared" si="4"/>
        <v>0</v>
      </c>
      <c r="AM6" s="24">
        <f t="shared" si="5"/>
        <v>0</v>
      </c>
      <c r="AN6" s="49"/>
      <c r="AO6" s="49"/>
      <c r="AP6" s="49"/>
      <c r="AQ6" s="50"/>
      <c r="AR6" s="50"/>
    </row>
    <row r="7" spans="1:44">
      <c r="A7" s="55">
        <f>ข้อมูลนักเรียน!$D6</f>
        <v>4</v>
      </c>
      <c r="B7" s="52" t="str">
        <f>IF(ข้อมูลนักเรียน!H6="","",ข้อมูลนักเรียน!G6&amp;ข้อมูลนักเรียน!H6&amp; "  " &amp; ข้อมูลนักเรียน!I6)</f>
        <v>เด็กหญิงจินดารัตน์  ทับทอง</v>
      </c>
      <c r="C7" s="51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54">
        <f t="shared" si="1"/>
        <v>0</v>
      </c>
      <c r="AJ7" s="24">
        <f t="shared" si="2"/>
        <v>0</v>
      </c>
      <c r="AK7" s="24">
        <f t="shared" si="3"/>
        <v>0</v>
      </c>
      <c r="AL7" s="24">
        <f t="shared" si="4"/>
        <v>0</v>
      </c>
      <c r="AM7" s="24">
        <f t="shared" si="5"/>
        <v>0</v>
      </c>
      <c r="AN7" s="49"/>
      <c r="AO7" s="49"/>
      <c r="AP7" s="49"/>
      <c r="AQ7" s="50"/>
      <c r="AR7" s="50"/>
    </row>
    <row r="8" spans="1:44">
      <c r="A8" s="55">
        <f>ข้อมูลนักเรียน!$D7</f>
        <v>5</v>
      </c>
      <c r="B8" s="52" t="str">
        <f>IF(ข้อมูลนักเรียน!H7="","",ข้อมูลนักเรียน!G7&amp;ข้อมูลนักเรียน!H7&amp; "  " &amp; ข้อมูลนักเรียน!I7)</f>
        <v>เด็กชายวีระ  ชมครุฑ</v>
      </c>
      <c r="C8" s="51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54">
        <f t="shared" si="1"/>
        <v>0</v>
      </c>
      <c r="AJ8" s="24">
        <f t="shared" si="2"/>
        <v>0</v>
      </c>
      <c r="AK8" s="24">
        <f t="shared" si="3"/>
        <v>0</v>
      </c>
      <c r="AL8" s="24">
        <f t="shared" si="4"/>
        <v>0</v>
      </c>
      <c r="AM8" s="24">
        <f t="shared" si="5"/>
        <v>0</v>
      </c>
      <c r="AN8" s="49"/>
      <c r="AO8" s="49"/>
      <c r="AP8" s="49"/>
      <c r="AQ8" s="50"/>
      <c r="AR8" s="50"/>
    </row>
    <row r="9" spans="1:44">
      <c r="A9" s="55">
        <f>ข้อมูลนักเรียน!$D8</f>
        <v>6</v>
      </c>
      <c r="B9" s="52" t="str">
        <f>IF(ข้อมูลนักเรียน!H8="","",ข้อมูลนักเรียน!G8&amp;ข้อมูลนักเรียน!H8&amp; "  " &amp; ข้อมูลนักเรียน!I8)</f>
        <v>เด็กชายณพรรนพ  ขัดชมา</v>
      </c>
      <c r="C9" s="51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54">
        <f t="shared" si="1"/>
        <v>0</v>
      </c>
      <c r="AJ9" s="24">
        <f t="shared" si="2"/>
        <v>0</v>
      </c>
      <c r="AK9" s="24">
        <f t="shared" si="3"/>
        <v>0</v>
      </c>
      <c r="AL9" s="24">
        <f t="shared" si="4"/>
        <v>0</v>
      </c>
      <c r="AM9" s="24">
        <f t="shared" si="5"/>
        <v>0</v>
      </c>
      <c r="AN9" s="49"/>
      <c r="AO9" s="49"/>
      <c r="AP9" s="49"/>
      <c r="AQ9" s="50"/>
      <c r="AR9" s="50"/>
    </row>
    <row r="10" spans="1:44">
      <c r="A10" s="55">
        <f>ข้อมูลนักเรียน!$D9</f>
        <v>7</v>
      </c>
      <c r="B10" s="52" t="str">
        <f>IF(ข้อมูลนักเรียน!H9="","",ข้อมูลนักเรียน!G9&amp;ข้อมูลนักเรียน!H9&amp; "  " &amp; ข้อมูลนักเรียน!I9)</f>
        <v>เด็กชายพดชรพล  ดีนิล</v>
      </c>
      <c r="C10" s="51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54">
        <f t="shared" si="1"/>
        <v>0</v>
      </c>
      <c r="AJ10" s="24">
        <f t="shared" si="2"/>
        <v>0</v>
      </c>
      <c r="AK10" s="24">
        <f t="shared" si="3"/>
        <v>0</v>
      </c>
      <c r="AL10" s="24">
        <f t="shared" si="4"/>
        <v>0</v>
      </c>
      <c r="AM10" s="24">
        <f t="shared" si="5"/>
        <v>0</v>
      </c>
      <c r="AN10" s="49"/>
      <c r="AO10" s="49"/>
      <c r="AP10" s="49"/>
      <c r="AQ10" s="50"/>
      <c r="AR10" s="50"/>
    </row>
    <row r="11" spans="1:44">
      <c r="A11" s="55">
        <f>ข้อมูลนักเรียน!$D10</f>
        <v>8</v>
      </c>
      <c r="B11" s="52" t="str">
        <f>IF(ข้อมูลนักเรียน!H10="","",ข้อมูลนักเรียน!G10&amp;ข้อมูลนักเรียน!H10&amp; "  " &amp; ข้อมูลนักเรียน!I10)</f>
        <v>เด็กชายสิทธิศักดิ์  เอนกนวน</v>
      </c>
      <c r="C11" s="51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54">
        <f t="shared" si="1"/>
        <v>0</v>
      </c>
      <c r="AJ11" s="24">
        <f t="shared" si="2"/>
        <v>0</v>
      </c>
      <c r="AK11" s="24">
        <f t="shared" si="3"/>
        <v>0</v>
      </c>
      <c r="AL11" s="24">
        <f t="shared" si="4"/>
        <v>0</v>
      </c>
      <c r="AM11" s="24">
        <f t="shared" si="5"/>
        <v>0</v>
      </c>
      <c r="AN11" s="49"/>
      <c r="AO11" s="49"/>
      <c r="AP11" s="49"/>
      <c r="AQ11" s="50"/>
      <c r="AR11" s="50"/>
    </row>
    <row r="12" spans="1:44">
      <c r="A12" s="55">
        <f>ข้อมูลนักเรียน!$D11</f>
        <v>9</v>
      </c>
      <c r="B12" s="52" t="str">
        <f>IF(ข้อมูลนักเรียน!H11="","",ข้อมูลนักเรียน!G11&amp;ข้อมูลนักเรียน!H11&amp; "  " &amp; ข้อมูลนักเรียน!I11)</f>
        <v>เด็กชายตนุภัทร  เชี่ยวธัญญะกรณ์</v>
      </c>
      <c r="C12" s="51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54">
        <f t="shared" si="1"/>
        <v>0</v>
      </c>
      <c r="AJ12" s="24">
        <f t="shared" si="2"/>
        <v>0</v>
      </c>
      <c r="AK12" s="24">
        <f t="shared" si="3"/>
        <v>0</v>
      </c>
      <c r="AL12" s="24">
        <f t="shared" si="4"/>
        <v>0</v>
      </c>
      <c r="AM12" s="24">
        <f t="shared" si="5"/>
        <v>0</v>
      </c>
      <c r="AN12" s="49"/>
      <c r="AO12" s="49"/>
      <c r="AP12" s="49"/>
      <c r="AQ12" s="50"/>
      <c r="AR12" s="50"/>
    </row>
    <row r="13" spans="1:44">
      <c r="A13" s="55">
        <f>ข้อมูลนักเรียน!$D12</f>
        <v>10</v>
      </c>
      <c r="B13" s="52" t="str">
        <f>IF(ข้อมูลนักเรียน!H12="","",ข้อมูลนักเรียน!G12&amp;ข้อมูลนักเรียน!H12&amp; "  " &amp; ข้อมูลนักเรียน!I12)</f>
        <v>เด็กหญิงเตือนใจ  มณีรักษ์</v>
      </c>
      <c r="C13" s="51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54">
        <f t="shared" si="1"/>
        <v>0</v>
      </c>
      <c r="AJ13" s="24">
        <f t="shared" si="2"/>
        <v>0</v>
      </c>
      <c r="AK13" s="24">
        <f t="shared" si="3"/>
        <v>0</v>
      </c>
      <c r="AL13" s="24">
        <f t="shared" si="4"/>
        <v>0</v>
      </c>
      <c r="AM13" s="24">
        <f t="shared" si="5"/>
        <v>0</v>
      </c>
      <c r="AN13" s="49"/>
      <c r="AO13" s="49"/>
      <c r="AP13" s="49"/>
      <c r="AQ13" s="50"/>
      <c r="AR13" s="50"/>
    </row>
    <row r="14" spans="1:44">
      <c r="A14" s="55">
        <f>ข้อมูลนักเรียน!$D13</f>
        <v>11</v>
      </c>
      <c r="B14" s="52" t="str">
        <f>IF(ข้อมูลนักเรียน!H13="","",ข้อมูลนักเรียน!G13&amp;ข้อมูลนักเรียน!H13&amp; "  " &amp; ข้อมูลนักเรียน!I13)</f>
        <v>เด็กชายธนกฤต  รอดสุพรรณ์</v>
      </c>
      <c r="C14" s="51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54">
        <f t="shared" si="1"/>
        <v>0</v>
      </c>
      <c r="AJ14" s="24">
        <f t="shared" si="2"/>
        <v>0</v>
      </c>
      <c r="AK14" s="24">
        <f t="shared" si="3"/>
        <v>0</v>
      </c>
      <c r="AL14" s="24">
        <f t="shared" si="4"/>
        <v>0</v>
      </c>
      <c r="AM14" s="24">
        <f t="shared" si="5"/>
        <v>0</v>
      </c>
      <c r="AN14" s="49"/>
      <c r="AO14" s="49"/>
      <c r="AP14" s="49"/>
      <c r="AQ14" s="50"/>
      <c r="AR14" s="50"/>
    </row>
    <row r="15" spans="1:44">
      <c r="A15" s="55">
        <f>ข้อมูลนักเรียน!$D14</f>
        <v>12</v>
      </c>
      <c r="B15" s="52" t="str">
        <f>IF(ข้อมูลนักเรียน!H14="","",ข้อมูลนักเรียน!G14&amp;ข้อมูลนักเรียน!H14&amp; "  " &amp; ข้อมูลนักเรียน!I14)</f>
        <v>เด็กชายธีรภัทร  กระแสโท</v>
      </c>
      <c r="C15" s="51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54">
        <f t="shared" si="1"/>
        <v>0</v>
      </c>
      <c r="AJ15" s="24">
        <f t="shared" si="2"/>
        <v>0</v>
      </c>
      <c r="AK15" s="24">
        <f t="shared" si="3"/>
        <v>0</v>
      </c>
      <c r="AL15" s="24">
        <f t="shared" si="4"/>
        <v>0</v>
      </c>
      <c r="AM15" s="24">
        <f t="shared" si="5"/>
        <v>0</v>
      </c>
      <c r="AN15" s="49"/>
      <c r="AO15" s="49"/>
      <c r="AP15" s="49"/>
      <c r="AQ15" s="50"/>
      <c r="AR15" s="50"/>
    </row>
    <row r="16" spans="1:44">
      <c r="A16" s="55">
        <f>ข้อมูลนักเรียน!$D15</f>
        <v>13</v>
      </c>
      <c r="B16" s="52" t="str">
        <f>IF(ข้อมูลนักเรียน!H15="","",ข้อมูลนักเรียน!G15&amp;ข้อมูลนักเรียน!H15&amp; "  " &amp; ข้อมูลนักเรียน!I15)</f>
        <v>เด็กชายนภดล  ธีระวุฒธิ์</v>
      </c>
      <c r="C16" s="51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54">
        <f t="shared" si="1"/>
        <v>0</v>
      </c>
      <c r="AJ16" s="24">
        <f t="shared" si="2"/>
        <v>0</v>
      </c>
      <c r="AK16" s="24">
        <f t="shared" si="3"/>
        <v>0</v>
      </c>
      <c r="AL16" s="24">
        <f t="shared" si="4"/>
        <v>0</v>
      </c>
      <c r="AM16" s="24">
        <f t="shared" si="5"/>
        <v>0</v>
      </c>
      <c r="AN16" s="49"/>
      <c r="AO16" s="49"/>
      <c r="AP16" s="49"/>
      <c r="AQ16" s="50"/>
      <c r="AR16" s="50"/>
    </row>
    <row r="17" spans="1:44">
      <c r="A17" s="55">
        <f>ข้อมูลนักเรียน!$D16</f>
        <v>14</v>
      </c>
      <c r="B17" s="52" t="str">
        <f>IF(ข้อมูลนักเรียน!H16="","",ข้อมูลนักเรียน!G16&amp;ข้อมูลนักเรียน!H16&amp; "  " &amp; ข้อมูลนักเรียน!I16)</f>
        <v>เด็กหญิงจรรยมณฑน์  ศิริยศ</v>
      </c>
      <c r="C17" s="51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54">
        <f t="shared" si="1"/>
        <v>0</v>
      </c>
      <c r="AJ17" s="24">
        <f t="shared" si="2"/>
        <v>0</v>
      </c>
      <c r="AK17" s="24">
        <f t="shared" si="3"/>
        <v>0</v>
      </c>
      <c r="AL17" s="24">
        <f t="shared" si="4"/>
        <v>0</v>
      </c>
      <c r="AM17" s="24">
        <f t="shared" si="5"/>
        <v>0</v>
      </c>
      <c r="AN17" s="49"/>
      <c r="AO17" s="49"/>
      <c r="AP17" s="49"/>
      <c r="AQ17" s="50"/>
      <c r="AR17" s="50"/>
    </row>
    <row r="18" spans="1:44">
      <c r="A18" s="55">
        <f>ข้อมูลนักเรียน!$D17</f>
        <v>15</v>
      </c>
      <c r="B18" s="52" t="str">
        <f>IF(ข้อมูลนักเรียน!H17="","",ข้อมูลนักเรียน!G17&amp;ข้อมูลนักเรียน!H17&amp; "  " &amp; ข้อมูลนักเรียน!I17)</f>
        <v>เด็กหญิงทัดดาว  เนียมทอง</v>
      </c>
      <c r="C18" s="51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54">
        <f t="shared" si="1"/>
        <v>0</v>
      </c>
      <c r="AJ18" s="24">
        <f t="shared" si="2"/>
        <v>0</v>
      </c>
      <c r="AK18" s="24">
        <f t="shared" si="3"/>
        <v>0</v>
      </c>
      <c r="AL18" s="24">
        <f t="shared" si="4"/>
        <v>0</v>
      </c>
      <c r="AM18" s="24">
        <f t="shared" si="5"/>
        <v>0</v>
      </c>
      <c r="AN18" s="49"/>
      <c r="AO18" s="49"/>
      <c r="AP18" s="49"/>
      <c r="AQ18" s="50"/>
      <c r="AR18" s="50"/>
    </row>
    <row r="19" spans="1:44">
      <c r="A19" s="55">
        <f>ข้อมูลนักเรียน!$D18</f>
        <v>16</v>
      </c>
      <c r="B19" s="52" t="str">
        <f>IF(ข้อมูลนักเรียน!H18="","",ข้อมูลนักเรียน!G18&amp;ข้อมูลนักเรียน!H18&amp; "  " &amp; ข้อมูลนักเรียน!I18)</f>
        <v>เด็กหญิงธัญญรัตน์  สอาดรัมย์</v>
      </c>
      <c r="C19" s="51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54">
        <f t="shared" si="1"/>
        <v>0</v>
      </c>
      <c r="AJ19" s="24">
        <f t="shared" si="2"/>
        <v>0</v>
      </c>
      <c r="AK19" s="24">
        <f t="shared" si="3"/>
        <v>0</v>
      </c>
      <c r="AL19" s="24">
        <f t="shared" si="4"/>
        <v>0</v>
      </c>
      <c r="AM19" s="24">
        <f t="shared" si="5"/>
        <v>0</v>
      </c>
      <c r="AN19" s="49"/>
      <c r="AO19" s="49"/>
      <c r="AP19" s="49"/>
      <c r="AQ19" s="50"/>
      <c r="AR19" s="50"/>
    </row>
    <row r="20" spans="1:44">
      <c r="A20" s="55">
        <f>ข้อมูลนักเรียน!$D19</f>
        <v>17</v>
      </c>
      <c r="B20" s="52" t="str">
        <f>IF(ข้อมูลนักเรียน!H19="","",ข้อมูลนักเรียน!G19&amp;ข้อมูลนักเรียน!H19&amp; "  " &amp; ข้อมูลนักเรียน!I19)</f>
        <v>เด็กหญิงนลัตทพร  อรรคฮาต</v>
      </c>
      <c r="C20" s="51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54">
        <f t="shared" si="1"/>
        <v>0</v>
      </c>
      <c r="AJ20" s="24">
        <f t="shared" si="2"/>
        <v>0</v>
      </c>
      <c r="AK20" s="24">
        <f t="shared" si="3"/>
        <v>0</v>
      </c>
      <c r="AL20" s="24">
        <f t="shared" si="4"/>
        <v>0</v>
      </c>
      <c r="AM20" s="24">
        <f t="shared" si="5"/>
        <v>0</v>
      </c>
      <c r="AN20" s="49"/>
      <c r="AO20" s="49"/>
      <c r="AP20" s="49"/>
      <c r="AQ20" s="50"/>
      <c r="AR20" s="50"/>
    </row>
    <row r="21" spans="1:44">
      <c r="A21" s="55">
        <f>ข้อมูลนักเรียน!$D20</f>
        <v>18</v>
      </c>
      <c r="B21" s="52" t="str">
        <f>IF(ข้อมูลนักเรียน!H20="","",ข้อมูลนักเรียน!G20&amp;ข้อมูลนักเรียน!H20&amp; "  " &amp; ข้อมูลนักเรียน!I20)</f>
        <v>เด็กหญิงปัญฑิญา  ผอบสวรรค์</v>
      </c>
      <c r="C21" s="51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54">
        <f t="shared" si="1"/>
        <v>0</v>
      </c>
      <c r="AJ21" s="24">
        <f t="shared" si="2"/>
        <v>0</v>
      </c>
      <c r="AK21" s="24">
        <f t="shared" si="3"/>
        <v>0</v>
      </c>
      <c r="AL21" s="24">
        <f t="shared" si="4"/>
        <v>0</v>
      </c>
      <c r="AM21" s="24">
        <f t="shared" si="5"/>
        <v>0</v>
      </c>
      <c r="AN21" s="49"/>
      <c r="AO21" s="49"/>
      <c r="AP21" s="49"/>
      <c r="AQ21" s="50"/>
      <c r="AR21" s="50"/>
    </row>
    <row r="22" spans="1:44">
      <c r="A22" s="55">
        <f>ข้อมูลนักเรียน!$D21</f>
        <v>19</v>
      </c>
      <c r="B22" s="52" t="str">
        <f>IF(ข้อมูลนักเรียน!H21="","",ข้อมูลนักเรียน!G21&amp;ข้อมูลนักเรียน!H21&amp; "  " &amp; ข้อมูลนักเรียน!I21)</f>
        <v>เด็กหญิงวรรณธิมา  โพธิ์ทอง</v>
      </c>
      <c r="C22" s="51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54">
        <f t="shared" si="1"/>
        <v>0</v>
      </c>
      <c r="AJ22" s="24">
        <f t="shared" si="2"/>
        <v>0</v>
      </c>
      <c r="AK22" s="24">
        <f t="shared" si="3"/>
        <v>0</v>
      </c>
      <c r="AL22" s="24">
        <f t="shared" si="4"/>
        <v>0</v>
      </c>
      <c r="AM22" s="24">
        <f t="shared" si="5"/>
        <v>0</v>
      </c>
      <c r="AN22" s="49"/>
      <c r="AO22" s="49"/>
      <c r="AP22" s="49"/>
      <c r="AQ22" s="50"/>
      <c r="AR22" s="50"/>
    </row>
    <row r="23" spans="1:44">
      <c r="A23" s="55">
        <f>ข้อมูลนักเรียน!$D22</f>
        <v>20</v>
      </c>
      <c r="B23" s="52" t="str">
        <f>IF(ข้อมูลนักเรียน!H22="","",ข้อมูลนักเรียน!G22&amp;ข้อมูลนักเรียน!H22&amp; "  " &amp; ข้อมูลนักเรียน!I22)</f>
        <v>เด็กหญิงศศิธร  ชูเชิด</v>
      </c>
      <c r="C23" s="51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54">
        <f t="shared" si="1"/>
        <v>0</v>
      </c>
      <c r="AJ23" s="24">
        <f t="shared" si="2"/>
        <v>0</v>
      </c>
      <c r="AK23" s="24">
        <f t="shared" si="3"/>
        <v>0</v>
      </c>
      <c r="AL23" s="24">
        <f t="shared" si="4"/>
        <v>0</v>
      </c>
      <c r="AM23" s="24">
        <f t="shared" si="5"/>
        <v>0</v>
      </c>
      <c r="AN23" s="49"/>
      <c r="AO23" s="49"/>
      <c r="AP23" s="49"/>
      <c r="AQ23" s="50"/>
      <c r="AR23" s="50"/>
    </row>
    <row r="24" spans="1:44">
      <c r="A24" s="55">
        <f>ข้อมูลนักเรียน!$D23</f>
        <v>21</v>
      </c>
      <c r="B24" s="52" t="str">
        <f>IF(ข้อมูลนักเรียน!H23="","",ข้อมูลนักเรียน!G23&amp;ข้อมูลนักเรียน!H23&amp; "  " &amp; ข้อมูลนักเรียน!I23)</f>
        <v>เด็กหญิงมลิวรรณ  สมเผ่า</v>
      </c>
      <c r="C24" s="51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54">
        <f t="shared" si="1"/>
        <v>0</v>
      </c>
      <c r="AJ24" s="24">
        <f t="shared" si="2"/>
        <v>0</v>
      </c>
      <c r="AK24" s="24">
        <f t="shared" si="3"/>
        <v>0</v>
      </c>
      <c r="AL24" s="24">
        <f t="shared" si="4"/>
        <v>0</v>
      </c>
      <c r="AM24" s="24">
        <f t="shared" si="5"/>
        <v>0</v>
      </c>
      <c r="AN24" s="49"/>
      <c r="AO24" s="49"/>
      <c r="AP24" s="49"/>
      <c r="AQ24" s="50"/>
      <c r="AR24" s="50"/>
    </row>
    <row r="25" spans="1:44">
      <c r="A25" s="55">
        <f>ข้อมูลนักเรียน!$D24</f>
        <v>22</v>
      </c>
      <c r="B25" s="52" t="str">
        <f>IF(ข้อมูลนักเรียน!H24="","",ข้อมูลนักเรียน!G24&amp;ข้อมูลนักเรียน!H24&amp; "  " &amp; ข้อมูลนักเรียน!I24)</f>
        <v>เด็กชายพงศพัศ  จันทร์ชม</v>
      </c>
      <c r="C25" s="51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54">
        <f t="shared" si="1"/>
        <v>0</v>
      </c>
      <c r="AJ25" s="24">
        <f t="shared" si="2"/>
        <v>0</v>
      </c>
      <c r="AK25" s="24">
        <f t="shared" si="3"/>
        <v>0</v>
      </c>
      <c r="AL25" s="24">
        <f t="shared" si="4"/>
        <v>0</v>
      </c>
      <c r="AM25" s="24">
        <f t="shared" si="5"/>
        <v>0</v>
      </c>
      <c r="AN25" s="49"/>
      <c r="AO25" s="49"/>
      <c r="AP25" s="49"/>
      <c r="AQ25" s="50"/>
      <c r="AR25" s="50"/>
    </row>
    <row r="26" spans="1:44">
      <c r="A26" s="55" t="str">
        <f>ข้อมูลนักเรียน!$D25</f>
        <v/>
      </c>
      <c r="B26" s="52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C26" s="51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54" t="str">
        <f t="shared" si="1"/>
        <v/>
      </c>
      <c r="AJ26" s="24" t="str">
        <f t="shared" si="2"/>
        <v/>
      </c>
      <c r="AK26" s="24" t="str">
        <f t="shared" si="3"/>
        <v/>
      </c>
      <c r="AL26" s="24" t="str">
        <f t="shared" si="4"/>
        <v/>
      </c>
      <c r="AM26" s="24" t="str">
        <f t="shared" si="5"/>
        <v/>
      </c>
      <c r="AN26" s="49"/>
      <c r="AO26" s="49"/>
      <c r="AP26" s="49"/>
      <c r="AQ26" s="50"/>
      <c r="AR26" s="50"/>
    </row>
    <row r="27" spans="1:44">
      <c r="A27" s="55" t="str">
        <f>ข้อมูลนักเรียน!$D26</f>
        <v/>
      </c>
      <c r="B27" s="52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C27" s="51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54" t="str">
        <f t="shared" si="1"/>
        <v/>
      </c>
      <c r="AJ27" s="24" t="str">
        <f t="shared" si="2"/>
        <v/>
      </c>
      <c r="AK27" s="24" t="str">
        <f t="shared" si="3"/>
        <v/>
      </c>
      <c r="AL27" s="24" t="str">
        <f t="shared" si="4"/>
        <v/>
      </c>
      <c r="AM27" s="24" t="str">
        <f t="shared" si="5"/>
        <v/>
      </c>
      <c r="AN27" s="49"/>
      <c r="AO27" s="49"/>
      <c r="AP27" s="49"/>
      <c r="AQ27" s="50"/>
      <c r="AR27" s="50"/>
    </row>
    <row r="28" spans="1:44">
      <c r="A28" s="55" t="str">
        <f>ข้อมูลนักเรียน!$D27</f>
        <v/>
      </c>
      <c r="B28" s="52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C28" s="51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54" t="str">
        <f t="shared" si="1"/>
        <v/>
      </c>
      <c r="AJ28" s="24" t="str">
        <f t="shared" si="2"/>
        <v/>
      </c>
      <c r="AK28" s="24" t="str">
        <f t="shared" si="3"/>
        <v/>
      </c>
      <c r="AL28" s="24" t="str">
        <f t="shared" si="4"/>
        <v/>
      </c>
      <c r="AM28" s="24" t="str">
        <f t="shared" si="5"/>
        <v/>
      </c>
      <c r="AN28" s="49"/>
      <c r="AO28" s="49"/>
      <c r="AP28" s="49"/>
      <c r="AQ28" s="50"/>
      <c r="AR28" s="50"/>
    </row>
    <row r="29" spans="1:44">
      <c r="A29" s="55" t="str">
        <f>ข้อมูลนักเรียน!$D28</f>
        <v/>
      </c>
      <c r="B29" s="52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C29" s="51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54" t="str">
        <f t="shared" si="1"/>
        <v/>
      </c>
      <c r="AJ29" s="24" t="str">
        <f t="shared" si="2"/>
        <v/>
      </c>
      <c r="AK29" s="24" t="str">
        <f t="shared" si="3"/>
        <v/>
      </c>
      <c r="AL29" s="24" t="str">
        <f t="shared" si="4"/>
        <v/>
      </c>
      <c r="AM29" s="24" t="str">
        <f t="shared" si="5"/>
        <v/>
      </c>
      <c r="AN29" s="49"/>
      <c r="AO29" s="49"/>
      <c r="AP29" s="49"/>
      <c r="AQ29" s="50"/>
      <c r="AR29" s="50"/>
    </row>
    <row r="30" spans="1:44">
      <c r="A30" s="55" t="str">
        <f>ข้อมูลนักเรียน!$D29</f>
        <v/>
      </c>
      <c r="B30" s="52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C30" s="51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54" t="str">
        <f t="shared" si="1"/>
        <v/>
      </c>
      <c r="AJ30" s="24" t="str">
        <f t="shared" si="2"/>
        <v/>
      </c>
      <c r="AK30" s="24" t="str">
        <f t="shared" si="3"/>
        <v/>
      </c>
      <c r="AL30" s="24" t="str">
        <f t="shared" si="4"/>
        <v/>
      </c>
      <c r="AM30" s="24" t="str">
        <f t="shared" si="5"/>
        <v/>
      </c>
      <c r="AN30" s="49"/>
      <c r="AO30" s="49"/>
      <c r="AP30" s="49"/>
      <c r="AQ30" s="50"/>
      <c r="AR30" s="50"/>
    </row>
    <row r="31" spans="1:44">
      <c r="A31" s="55" t="str">
        <f>ข้อมูลนักเรียน!$D30</f>
        <v/>
      </c>
      <c r="B31" s="52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C31" s="51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54" t="str">
        <f t="shared" si="1"/>
        <v/>
      </c>
      <c r="AJ31" s="24" t="str">
        <f t="shared" si="2"/>
        <v/>
      </c>
      <c r="AK31" s="24" t="str">
        <f t="shared" si="3"/>
        <v/>
      </c>
      <c r="AL31" s="24" t="str">
        <f t="shared" si="4"/>
        <v/>
      </c>
      <c r="AM31" s="24" t="str">
        <f t="shared" si="5"/>
        <v/>
      </c>
      <c r="AN31" s="49"/>
      <c r="AO31" s="49"/>
      <c r="AP31" s="49"/>
      <c r="AQ31" s="50"/>
      <c r="AR31" s="50"/>
    </row>
    <row r="32" spans="1:44">
      <c r="A32" s="55" t="str">
        <f>ข้อมูลนักเรียน!$D31</f>
        <v/>
      </c>
      <c r="B32" s="52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C32" s="51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54" t="str">
        <f t="shared" si="1"/>
        <v/>
      </c>
      <c r="AJ32" s="24" t="str">
        <f t="shared" si="2"/>
        <v/>
      </c>
      <c r="AK32" s="24" t="str">
        <f t="shared" si="3"/>
        <v/>
      </c>
      <c r="AL32" s="24" t="str">
        <f t="shared" si="4"/>
        <v/>
      </c>
      <c r="AM32" s="24" t="str">
        <f t="shared" si="5"/>
        <v/>
      </c>
      <c r="AN32" s="49"/>
      <c r="AO32" s="49"/>
      <c r="AP32" s="49"/>
      <c r="AQ32" s="50"/>
      <c r="AR32" s="50"/>
    </row>
    <row r="33" spans="1:44">
      <c r="A33" s="55" t="str">
        <f>ข้อมูลนักเรียน!$D32</f>
        <v/>
      </c>
      <c r="B33" s="52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C33" s="51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54" t="str">
        <f t="shared" si="1"/>
        <v/>
      </c>
      <c r="AJ33" s="24" t="str">
        <f t="shared" si="2"/>
        <v/>
      </c>
      <c r="AK33" s="24" t="str">
        <f t="shared" si="3"/>
        <v/>
      </c>
      <c r="AL33" s="24" t="str">
        <f t="shared" si="4"/>
        <v/>
      </c>
      <c r="AM33" s="24" t="str">
        <f t="shared" si="5"/>
        <v/>
      </c>
      <c r="AN33" s="49"/>
      <c r="AO33" s="49"/>
      <c r="AP33" s="49"/>
      <c r="AQ33" s="50"/>
      <c r="AR33" s="50"/>
    </row>
    <row r="34" spans="1:44">
      <c r="A34" s="55" t="str">
        <f>ข้อมูลนักเรียน!$D33</f>
        <v/>
      </c>
      <c r="B34" s="52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C34" s="51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54" t="str">
        <f t="shared" si="1"/>
        <v/>
      </c>
      <c r="AJ34" s="24" t="str">
        <f t="shared" si="2"/>
        <v/>
      </c>
      <c r="AK34" s="24" t="str">
        <f t="shared" si="3"/>
        <v/>
      </c>
      <c r="AL34" s="24" t="str">
        <f t="shared" si="4"/>
        <v/>
      </c>
      <c r="AM34" s="24" t="str">
        <f t="shared" si="5"/>
        <v/>
      </c>
      <c r="AN34" s="49"/>
      <c r="AO34" s="49"/>
      <c r="AP34" s="49"/>
      <c r="AQ34" s="50"/>
      <c r="AR34" s="50"/>
    </row>
    <row r="35" spans="1:44">
      <c r="A35" s="55" t="str">
        <f>ข้อมูลนักเรียน!$D34</f>
        <v/>
      </c>
      <c r="B35" s="52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C35" s="51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54" t="str">
        <f t="shared" si="1"/>
        <v/>
      </c>
      <c r="AJ35" s="24" t="str">
        <f t="shared" si="2"/>
        <v/>
      </c>
      <c r="AK35" s="24" t="str">
        <f t="shared" si="3"/>
        <v/>
      </c>
      <c r="AL35" s="24" t="str">
        <f t="shared" si="4"/>
        <v/>
      </c>
      <c r="AM35" s="24" t="str">
        <f t="shared" si="5"/>
        <v/>
      </c>
      <c r="AN35" s="49"/>
      <c r="AO35" s="49"/>
      <c r="AP35" s="49"/>
      <c r="AQ35" s="50"/>
      <c r="AR35" s="50"/>
    </row>
    <row r="36" spans="1:44">
      <c r="A36" s="55" t="str">
        <f>ข้อมูลนักเรียน!$D35</f>
        <v/>
      </c>
      <c r="B36" s="52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C36" s="51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54" t="str">
        <f t="shared" si="1"/>
        <v/>
      </c>
      <c r="AJ36" s="24" t="str">
        <f t="shared" si="2"/>
        <v/>
      </c>
      <c r="AK36" s="24" t="str">
        <f t="shared" si="3"/>
        <v/>
      </c>
      <c r="AL36" s="24" t="str">
        <f t="shared" si="4"/>
        <v/>
      </c>
      <c r="AM36" s="24" t="str">
        <f t="shared" si="5"/>
        <v/>
      </c>
      <c r="AN36" s="49"/>
      <c r="AO36" s="49"/>
      <c r="AP36" s="49"/>
      <c r="AQ36" s="50"/>
      <c r="AR36" s="50"/>
    </row>
    <row r="37" spans="1:44">
      <c r="A37" s="55" t="str">
        <f>ข้อมูลนักเรียน!$D36</f>
        <v/>
      </c>
      <c r="B37" s="52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C37" s="51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54" t="str">
        <f t="shared" si="1"/>
        <v/>
      </c>
      <c r="AJ37" s="24" t="str">
        <f t="shared" si="2"/>
        <v/>
      </c>
      <c r="AK37" s="24" t="str">
        <f t="shared" si="3"/>
        <v/>
      </c>
      <c r="AL37" s="24" t="str">
        <f t="shared" si="4"/>
        <v/>
      </c>
      <c r="AM37" s="24" t="str">
        <f t="shared" si="5"/>
        <v/>
      </c>
      <c r="AN37" s="49"/>
      <c r="AO37" s="49"/>
      <c r="AP37" s="49"/>
      <c r="AQ37" s="50"/>
      <c r="AR37" s="50"/>
    </row>
    <row r="38" spans="1:44">
      <c r="A38" s="55" t="str">
        <f>ข้อมูลนักเรียน!$D37</f>
        <v/>
      </c>
      <c r="B38" s="52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C38" s="51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54" t="str">
        <f t="shared" si="1"/>
        <v/>
      </c>
      <c r="AJ38" s="24" t="str">
        <f t="shared" si="2"/>
        <v/>
      </c>
      <c r="AK38" s="24" t="str">
        <f t="shared" si="3"/>
        <v/>
      </c>
      <c r="AL38" s="24" t="str">
        <f t="shared" si="4"/>
        <v/>
      </c>
      <c r="AM38" s="24" t="str">
        <f t="shared" si="5"/>
        <v/>
      </c>
      <c r="AN38" s="49"/>
      <c r="AO38" s="49"/>
      <c r="AP38" s="49"/>
      <c r="AQ38" s="50"/>
      <c r="AR38" s="50"/>
    </row>
    <row r="39" spans="1:44">
      <c r="A39" s="55" t="str">
        <f>ข้อมูลนักเรียน!$D38</f>
        <v/>
      </c>
      <c r="B39" s="52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C39" s="51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54" t="str">
        <f t="shared" si="1"/>
        <v/>
      </c>
      <c r="AJ39" s="24" t="str">
        <f t="shared" si="2"/>
        <v/>
      </c>
      <c r="AK39" s="24" t="str">
        <f t="shared" si="3"/>
        <v/>
      </c>
      <c r="AL39" s="24" t="str">
        <f t="shared" si="4"/>
        <v/>
      </c>
      <c r="AM39" s="24" t="str">
        <f t="shared" si="5"/>
        <v/>
      </c>
      <c r="AN39" s="49"/>
      <c r="AO39" s="49"/>
      <c r="AP39" s="49"/>
      <c r="AQ39" s="50"/>
      <c r="AR39" s="50"/>
    </row>
    <row r="40" spans="1:44">
      <c r="A40" s="55" t="str">
        <f>ข้อมูลนักเรียน!$D39</f>
        <v/>
      </c>
      <c r="B40" s="52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C40" s="51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54" t="str">
        <f t="shared" si="1"/>
        <v/>
      </c>
      <c r="AJ40" s="24" t="str">
        <f t="shared" si="2"/>
        <v/>
      </c>
      <c r="AK40" s="24" t="str">
        <f t="shared" si="3"/>
        <v/>
      </c>
      <c r="AL40" s="24" t="str">
        <f t="shared" si="4"/>
        <v/>
      </c>
      <c r="AM40" s="24" t="str">
        <f t="shared" si="5"/>
        <v/>
      </c>
      <c r="AN40" s="49"/>
      <c r="AO40" s="49"/>
      <c r="AP40" s="49"/>
      <c r="AQ40" s="50"/>
      <c r="AR40" s="50"/>
    </row>
    <row r="41" spans="1:44">
      <c r="A41" s="55" t="str">
        <f>ข้อมูลนักเรียน!$D40</f>
        <v/>
      </c>
      <c r="B41" s="52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C41" s="51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54" t="str">
        <f t="shared" si="1"/>
        <v/>
      </c>
      <c r="AJ41" s="24" t="str">
        <f t="shared" si="2"/>
        <v/>
      </c>
      <c r="AK41" s="24" t="str">
        <f t="shared" si="3"/>
        <v/>
      </c>
      <c r="AL41" s="24" t="str">
        <f t="shared" si="4"/>
        <v/>
      </c>
      <c r="AM41" s="24" t="str">
        <f t="shared" si="5"/>
        <v/>
      </c>
      <c r="AN41" s="49"/>
      <c r="AO41" s="49"/>
      <c r="AP41" s="49"/>
      <c r="AQ41" s="50"/>
      <c r="AR41" s="50"/>
    </row>
    <row r="42" spans="1:44">
      <c r="A42" s="55" t="str">
        <f>ข้อมูลนักเรียน!$D41</f>
        <v/>
      </c>
      <c r="B42" s="52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C42" s="51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54" t="str">
        <f t="shared" si="1"/>
        <v/>
      </c>
      <c r="AJ42" s="24" t="str">
        <f t="shared" si="2"/>
        <v/>
      </c>
      <c r="AK42" s="24" t="str">
        <f t="shared" si="3"/>
        <v/>
      </c>
      <c r="AL42" s="24" t="str">
        <f t="shared" si="4"/>
        <v/>
      </c>
      <c r="AM42" s="24" t="str">
        <f t="shared" si="5"/>
        <v/>
      </c>
      <c r="AN42" s="49"/>
      <c r="AO42" s="49"/>
      <c r="AP42" s="49"/>
      <c r="AQ42" s="50"/>
      <c r="AR42" s="50"/>
    </row>
    <row r="43" spans="1:44">
      <c r="A43" s="55" t="str">
        <f>ข้อมูลนักเรียน!$D42</f>
        <v/>
      </c>
      <c r="B43" s="52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C43" s="51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54" t="str">
        <f t="shared" si="1"/>
        <v/>
      </c>
      <c r="AJ43" s="24" t="str">
        <f t="shared" si="2"/>
        <v/>
      </c>
      <c r="AK43" s="24" t="str">
        <f t="shared" si="3"/>
        <v/>
      </c>
      <c r="AL43" s="24" t="str">
        <f t="shared" si="4"/>
        <v/>
      </c>
      <c r="AM43" s="24" t="str">
        <f t="shared" si="5"/>
        <v/>
      </c>
      <c r="AN43" s="49"/>
      <c r="AO43" s="49"/>
      <c r="AP43" s="49"/>
      <c r="AQ43" s="50"/>
      <c r="AR43" s="50"/>
    </row>
    <row r="44" spans="1:44">
      <c r="A44" s="55" t="str">
        <f>ข้อมูลนักเรียน!$D43</f>
        <v/>
      </c>
      <c r="B44" s="52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C44" s="51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54" t="str">
        <f t="shared" si="1"/>
        <v/>
      </c>
      <c r="AJ44" s="24" t="str">
        <f t="shared" si="2"/>
        <v/>
      </c>
      <c r="AK44" s="24" t="str">
        <f t="shared" si="3"/>
        <v/>
      </c>
      <c r="AL44" s="24" t="str">
        <f t="shared" si="4"/>
        <v/>
      </c>
      <c r="AM44" s="24" t="str">
        <f t="shared" si="5"/>
        <v/>
      </c>
      <c r="AN44" s="49"/>
      <c r="AO44" s="49"/>
      <c r="AP44" s="49"/>
      <c r="AQ44" s="50"/>
      <c r="AR44" s="50"/>
    </row>
    <row r="45" spans="1:44">
      <c r="A45" s="55" t="str">
        <f>ข้อมูลนักเรียน!$D44</f>
        <v/>
      </c>
      <c r="B45" s="52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C45" s="51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54" t="str">
        <f t="shared" si="1"/>
        <v/>
      </c>
      <c r="AJ45" s="24" t="str">
        <f t="shared" si="2"/>
        <v/>
      </c>
      <c r="AK45" s="24" t="str">
        <f t="shared" si="3"/>
        <v/>
      </c>
      <c r="AL45" s="24" t="str">
        <f t="shared" si="4"/>
        <v/>
      </c>
      <c r="AM45" s="24" t="str">
        <f t="shared" si="5"/>
        <v/>
      </c>
      <c r="AN45" s="49"/>
      <c r="AO45" s="49"/>
      <c r="AP45" s="49"/>
      <c r="AQ45" s="50"/>
      <c r="AR45" s="50"/>
    </row>
    <row r="46" spans="1:44">
      <c r="A46" s="55" t="str">
        <f>ข้อมูลนักเรียน!$D45</f>
        <v/>
      </c>
      <c r="B46" s="52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C46" s="51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54" t="str">
        <f t="shared" si="1"/>
        <v/>
      </c>
      <c r="AJ46" s="24" t="str">
        <f t="shared" si="2"/>
        <v/>
      </c>
      <c r="AK46" s="24" t="str">
        <f t="shared" si="3"/>
        <v/>
      </c>
      <c r="AL46" s="24" t="str">
        <f t="shared" si="4"/>
        <v/>
      </c>
      <c r="AM46" s="24" t="str">
        <f t="shared" si="5"/>
        <v/>
      </c>
      <c r="AN46" s="49"/>
      <c r="AO46" s="49"/>
      <c r="AP46" s="49"/>
      <c r="AQ46" s="50"/>
      <c r="AR46" s="50"/>
    </row>
    <row r="47" spans="1:44">
      <c r="A47" s="55" t="str">
        <f>ข้อมูลนักเรียน!$D46</f>
        <v/>
      </c>
      <c r="B47" s="52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C47" s="51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54" t="str">
        <f t="shared" si="1"/>
        <v/>
      </c>
      <c r="AJ47" s="24" t="str">
        <f t="shared" si="2"/>
        <v/>
      </c>
      <c r="AK47" s="24" t="str">
        <f t="shared" si="3"/>
        <v/>
      </c>
      <c r="AL47" s="24" t="str">
        <f t="shared" si="4"/>
        <v/>
      </c>
      <c r="AM47" s="24" t="str">
        <f t="shared" si="5"/>
        <v/>
      </c>
      <c r="AN47" s="49"/>
      <c r="AO47" s="49"/>
      <c r="AP47" s="49"/>
      <c r="AQ47" s="50"/>
      <c r="AR47" s="50"/>
    </row>
    <row r="48" spans="1:44">
      <c r="A48" s="55" t="str">
        <f>ข้อมูลนักเรียน!$D47</f>
        <v/>
      </c>
      <c r="B48" s="52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C48" s="51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54" t="str">
        <f t="shared" si="1"/>
        <v/>
      </c>
      <c r="AJ48" s="24" t="str">
        <f t="shared" si="2"/>
        <v/>
      </c>
      <c r="AK48" s="24" t="str">
        <f t="shared" si="3"/>
        <v/>
      </c>
      <c r="AL48" s="24" t="str">
        <f t="shared" si="4"/>
        <v/>
      </c>
      <c r="AM48" s="24" t="str">
        <f t="shared" si="5"/>
        <v/>
      </c>
      <c r="AN48" s="49"/>
      <c r="AO48" s="49"/>
      <c r="AP48" s="49"/>
      <c r="AQ48" s="50"/>
      <c r="AR48" s="50"/>
    </row>
    <row r="49" spans="1:44">
      <c r="A49" s="55" t="str">
        <f>ข้อมูลนักเรียน!$D48</f>
        <v/>
      </c>
      <c r="B49" s="52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C49" s="51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54" t="str">
        <f t="shared" si="1"/>
        <v/>
      </c>
      <c r="AJ49" s="24" t="str">
        <f t="shared" si="2"/>
        <v/>
      </c>
      <c r="AK49" s="24" t="str">
        <f t="shared" si="3"/>
        <v/>
      </c>
      <c r="AL49" s="24" t="str">
        <f t="shared" si="4"/>
        <v/>
      </c>
      <c r="AM49" s="24" t="str">
        <f t="shared" si="5"/>
        <v/>
      </c>
      <c r="AN49" s="49"/>
      <c r="AO49" s="49"/>
      <c r="AP49" s="49"/>
      <c r="AQ49" s="50"/>
      <c r="AR49" s="50"/>
    </row>
    <row r="50" spans="1:44">
      <c r="A50" s="55" t="str">
        <f>ข้อมูลนักเรียน!$D49</f>
        <v/>
      </c>
      <c r="B50" s="52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C50" s="51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54" t="str">
        <f t="shared" si="1"/>
        <v/>
      </c>
      <c r="AJ50" s="24" t="str">
        <f t="shared" si="2"/>
        <v/>
      </c>
      <c r="AK50" s="24" t="str">
        <f t="shared" si="3"/>
        <v/>
      </c>
      <c r="AL50" s="24" t="str">
        <f t="shared" si="4"/>
        <v/>
      </c>
      <c r="AM50" s="24" t="str">
        <f t="shared" si="5"/>
        <v/>
      </c>
      <c r="AN50" s="49"/>
      <c r="AO50" s="49"/>
      <c r="AP50" s="49"/>
      <c r="AQ50" s="50"/>
      <c r="AR50" s="50"/>
    </row>
    <row r="51" spans="1:44">
      <c r="A51" s="55" t="str">
        <f>ข้อมูลนักเรียน!$D50</f>
        <v/>
      </c>
      <c r="B51" s="52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C51" s="51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54" t="str">
        <f t="shared" si="1"/>
        <v/>
      </c>
      <c r="AJ51" s="24" t="str">
        <f t="shared" si="2"/>
        <v/>
      </c>
      <c r="AK51" s="24" t="str">
        <f t="shared" si="3"/>
        <v/>
      </c>
      <c r="AL51" s="24" t="str">
        <f t="shared" si="4"/>
        <v/>
      </c>
      <c r="AM51" s="24" t="str">
        <f t="shared" si="5"/>
        <v/>
      </c>
      <c r="AN51" s="49"/>
      <c r="AO51" s="49"/>
      <c r="AP51" s="49"/>
      <c r="AQ51" s="50"/>
      <c r="AR51" s="50"/>
    </row>
    <row r="52" spans="1:44">
      <c r="A52" s="55" t="str">
        <f>ข้อมูลนักเรียน!$D51</f>
        <v/>
      </c>
      <c r="B52" s="52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C52" s="51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54" t="str">
        <f t="shared" si="1"/>
        <v/>
      </c>
      <c r="AJ52" s="24" t="str">
        <f t="shared" si="2"/>
        <v/>
      </c>
      <c r="AK52" s="24" t="str">
        <f t="shared" si="3"/>
        <v/>
      </c>
      <c r="AL52" s="24" t="str">
        <f t="shared" si="4"/>
        <v/>
      </c>
      <c r="AM52" s="24" t="str">
        <f t="shared" si="5"/>
        <v/>
      </c>
      <c r="AN52" s="49"/>
      <c r="AO52" s="49"/>
      <c r="AP52" s="49"/>
      <c r="AQ52" s="50"/>
      <c r="AR52" s="50"/>
    </row>
    <row r="53" spans="1:44">
      <c r="A53" s="55" t="str">
        <f>ข้อมูลนักเรียน!$D52</f>
        <v/>
      </c>
      <c r="B53" s="52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C53" s="51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54" t="str">
        <f t="shared" si="1"/>
        <v/>
      </c>
      <c r="AJ53" s="24" t="str">
        <f t="shared" si="2"/>
        <v/>
      </c>
      <c r="AK53" s="24" t="str">
        <f t="shared" si="3"/>
        <v/>
      </c>
      <c r="AL53" s="24" t="str">
        <f t="shared" si="4"/>
        <v/>
      </c>
      <c r="AM53" s="24" t="str">
        <f t="shared" si="5"/>
        <v/>
      </c>
      <c r="AN53" s="49"/>
      <c r="AO53" s="49"/>
      <c r="AP53" s="49"/>
      <c r="AQ53" s="50"/>
      <c r="AR53" s="50"/>
    </row>
    <row r="54" spans="1:44">
      <c r="A54" s="55" t="str">
        <f>ข้อมูลนักเรียน!$D53</f>
        <v/>
      </c>
      <c r="B54" s="52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C54" s="51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54" t="str">
        <f t="shared" si="1"/>
        <v/>
      </c>
      <c r="AJ54" s="24" t="str">
        <f t="shared" si="2"/>
        <v/>
      </c>
      <c r="AK54" s="24" t="str">
        <f t="shared" si="3"/>
        <v/>
      </c>
      <c r="AL54" s="24" t="str">
        <f t="shared" si="4"/>
        <v/>
      </c>
      <c r="AM54" s="24" t="str">
        <f t="shared" si="5"/>
        <v/>
      </c>
      <c r="AN54" s="49"/>
      <c r="AO54" s="49"/>
      <c r="AP54" s="49"/>
      <c r="AQ54" s="50"/>
      <c r="AR54" s="50"/>
    </row>
    <row r="55" spans="1:44">
      <c r="A55" s="55" t="str">
        <f>ข้อมูลนักเรียน!$D54</f>
        <v/>
      </c>
      <c r="B55" s="52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C55" s="51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54" t="str">
        <f t="shared" si="1"/>
        <v/>
      </c>
      <c r="AJ55" s="24" t="str">
        <f t="shared" si="2"/>
        <v/>
      </c>
      <c r="AK55" s="24" t="str">
        <f t="shared" si="3"/>
        <v/>
      </c>
      <c r="AL55" s="24" t="str">
        <f t="shared" si="4"/>
        <v/>
      </c>
      <c r="AM55" s="24" t="str">
        <f t="shared" si="5"/>
        <v/>
      </c>
      <c r="AN55" s="49"/>
      <c r="AO55" s="49"/>
      <c r="AP55" s="49"/>
      <c r="AQ55" s="50"/>
      <c r="AR55" s="50"/>
    </row>
    <row r="56" spans="1:44">
      <c r="A56" s="55" t="str">
        <f>ข้อมูลนักเรียน!$D55</f>
        <v/>
      </c>
      <c r="B56" s="52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C56" s="51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54" t="str">
        <f t="shared" si="1"/>
        <v/>
      </c>
      <c r="AJ56" s="24" t="str">
        <f t="shared" si="2"/>
        <v/>
      </c>
      <c r="AK56" s="24" t="str">
        <f t="shared" si="3"/>
        <v/>
      </c>
      <c r="AL56" s="24" t="str">
        <f t="shared" si="4"/>
        <v/>
      </c>
      <c r="AM56" s="24" t="str">
        <f t="shared" si="5"/>
        <v/>
      </c>
      <c r="AN56" s="49"/>
      <c r="AO56" s="49"/>
      <c r="AP56" s="49"/>
      <c r="AQ56" s="50"/>
      <c r="AR56" s="50"/>
    </row>
    <row r="57" spans="1:44">
      <c r="A57" s="55" t="str">
        <f>ข้อมูลนักเรียน!$D56</f>
        <v/>
      </c>
      <c r="B57" s="52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C57" s="51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54" t="str">
        <f t="shared" si="1"/>
        <v/>
      </c>
      <c r="AJ57" s="24" t="str">
        <f t="shared" si="2"/>
        <v/>
      </c>
      <c r="AK57" s="24" t="str">
        <f t="shared" si="3"/>
        <v/>
      </c>
      <c r="AL57" s="24" t="str">
        <f t="shared" si="4"/>
        <v/>
      </c>
      <c r="AM57" s="24" t="str">
        <f t="shared" si="5"/>
        <v/>
      </c>
      <c r="AN57" s="49"/>
      <c r="AO57" s="49"/>
      <c r="AP57" s="49"/>
      <c r="AQ57" s="50"/>
      <c r="AR57" s="50"/>
    </row>
    <row r="58" spans="1:44">
      <c r="A58" s="55" t="str">
        <f>ข้อมูลนักเรียน!$D57</f>
        <v/>
      </c>
      <c r="B58" s="52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C58" s="51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54" t="str">
        <f t="shared" si="1"/>
        <v/>
      </c>
      <c r="AJ58" s="24" t="str">
        <f t="shared" si="2"/>
        <v/>
      </c>
      <c r="AK58" s="24" t="str">
        <f t="shared" si="3"/>
        <v/>
      </c>
      <c r="AL58" s="24" t="str">
        <f t="shared" si="4"/>
        <v/>
      </c>
      <c r="AM58" s="24" t="str">
        <f t="shared" si="5"/>
        <v/>
      </c>
      <c r="AN58" s="49"/>
      <c r="AO58" s="49"/>
      <c r="AP58" s="49"/>
      <c r="AQ58" s="50"/>
      <c r="AR58" s="50"/>
    </row>
    <row r="59" spans="1:44">
      <c r="A59" s="55" t="str">
        <f>ข้อมูลนักเรียน!$D58</f>
        <v/>
      </c>
      <c r="B59" s="52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C59" s="51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54" t="str">
        <f t="shared" si="1"/>
        <v/>
      </c>
      <c r="AJ59" s="24" t="str">
        <f t="shared" si="2"/>
        <v/>
      </c>
      <c r="AK59" s="24" t="str">
        <f t="shared" si="3"/>
        <v/>
      </c>
      <c r="AL59" s="24" t="str">
        <f t="shared" si="4"/>
        <v/>
      </c>
      <c r="AM59" s="24" t="str">
        <f t="shared" si="5"/>
        <v/>
      </c>
      <c r="AN59" s="49"/>
      <c r="AO59" s="49"/>
      <c r="AP59" s="49"/>
      <c r="AQ59" s="50"/>
      <c r="AR59" s="50"/>
    </row>
    <row r="60" spans="1:44">
      <c r="A60" s="55" t="str">
        <f>ข้อมูลนักเรียน!$D59</f>
        <v/>
      </c>
      <c r="B60" s="52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C60" s="51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54" t="str">
        <f t="shared" si="1"/>
        <v/>
      </c>
      <c r="AJ60" s="24" t="str">
        <f t="shared" si="2"/>
        <v/>
      </c>
      <c r="AK60" s="24" t="str">
        <f t="shared" si="3"/>
        <v/>
      </c>
      <c r="AL60" s="24" t="str">
        <f t="shared" si="4"/>
        <v/>
      </c>
      <c r="AM60" s="24" t="str">
        <f t="shared" si="5"/>
        <v/>
      </c>
      <c r="AN60" s="49"/>
      <c r="AO60" s="49"/>
      <c r="AP60" s="49"/>
      <c r="AQ60" s="50"/>
      <c r="AR60" s="50"/>
    </row>
    <row r="61" spans="1:44">
      <c r="A61" s="55" t="str">
        <f>ข้อมูลนักเรียน!$D60</f>
        <v/>
      </c>
      <c r="B61" s="52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C61" s="51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54" t="str">
        <f t="shared" si="1"/>
        <v/>
      </c>
      <c r="AJ61" s="24" t="str">
        <f t="shared" si="2"/>
        <v/>
      </c>
      <c r="AK61" s="24" t="str">
        <f t="shared" si="3"/>
        <v/>
      </c>
      <c r="AL61" s="24" t="str">
        <f t="shared" si="4"/>
        <v/>
      </c>
      <c r="AM61" s="24" t="str">
        <f t="shared" si="5"/>
        <v/>
      </c>
      <c r="AN61" s="49"/>
      <c r="AO61" s="49"/>
      <c r="AP61" s="49"/>
      <c r="AQ61" s="50"/>
      <c r="AR61" s="50"/>
    </row>
    <row r="62" spans="1:44">
      <c r="A62" s="55" t="str">
        <f>ข้อมูลนักเรียน!$D61</f>
        <v/>
      </c>
      <c r="B62" s="52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C62" s="51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54" t="str">
        <f t="shared" si="1"/>
        <v/>
      </c>
      <c r="AJ62" s="24" t="str">
        <f t="shared" si="2"/>
        <v/>
      </c>
      <c r="AK62" s="24" t="str">
        <f t="shared" si="3"/>
        <v/>
      </c>
      <c r="AL62" s="24" t="str">
        <f t="shared" si="4"/>
        <v/>
      </c>
      <c r="AM62" s="24" t="str">
        <f t="shared" si="5"/>
        <v/>
      </c>
      <c r="AN62" s="49"/>
      <c r="AO62" s="49"/>
      <c r="AP62" s="49"/>
      <c r="AQ62" s="50"/>
      <c r="AR62" s="50"/>
    </row>
    <row r="63" spans="1:44">
      <c r="A63" s="55" t="str">
        <f>ข้อมูลนักเรียน!$D62</f>
        <v/>
      </c>
      <c r="B63" s="52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C63" s="517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54" t="str">
        <f t="shared" si="1"/>
        <v/>
      </c>
      <c r="AJ63" s="24" t="str">
        <f t="shared" si="2"/>
        <v/>
      </c>
      <c r="AK63" s="24" t="str">
        <f t="shared" si="3"/>
        <v/>
      </c>
      <c r="AL63" s="24" t="str">
        <f t="shared" si="4"/>
        <v/>
      </c>
      <c r="AM63" s="24" t="str">
        <f t="shared" si="5"/>
        <v/>
      </c>
      <c r="AN63" s="49"/>
      <c r="AO63" s="49"/>
      <c r="AP63" s="49"/>
      <c r="AQ63" s="50"/>
      <c r="AR63" s="50"/>
    </row>
    <row r="64" spans="1:44">
      <c r="A64" s="518" t="s">
        <v>127</v>
      </c>
      <c r="B64" s="519"/>
      <c r="C64" s="520"/>
      <c r="D64" s="521" t="s">
        <v>398</v>
      </c>
      <c r="E64" s="522"/>
      <c r="F64" s="522"/>
      <c r="G64" s="522"/>
      <c r="H64" s="522"/>
      <c r="I64" s="522"/>
      <c r="J64" s="522"/>
      <c r="K64" s="522"/>
      <c r="L64" s="522"/>
      <c r="M64" s="522"/>
      <c r="N64" s="522"/>
      <c r="O64" s="522"/>
      <c r="P64" s="522"/>
      <c r="Q64" s="522"/>
      <c r="R64" s="522"/>
      <c r="S64" s="522"/>
      <c r="T64" s="522"/>
      <c r="U64" s="522"/>
      <c r="V64" s="522"/>
      <c r="W64" s="522"/>
      <c r="X64" s="522"/>
      <c r="Y64" s="522"/>
      <c r="Z64" s="522"/>
      <c r="AA64" s="522"/>
      <c r="AB64" s="522"/>
      <c r="AC64" s="522"/>
      <c r="AD64" s="522"/>
      <c r="AE64" s="522"/>
      <c r="AF64" s="522"/>
      <c r="AG64" s="522"/>
      <c r="AH64" s="522"/>
      <c r="AI64" s="523"/>
      <c r="AJ64" s="524"/>
      <c r="AK64" s="525"/>
      <c r="AL64" s="525"/>
      <c r="AM64" s="526"/>
      <c r="AN64" s="49"/>
      <c r="AO64" s="49"/>
      <c r="AP64" s="49"/>
      <c r="AQ64" s="50"/>
      <c r="AR64" s="50"/>
    </row>
  </sheetData>
  <sheetProtection algorithmName="SHA-512" hashValue="igVZk7m9ooa4EUZpbs1t/ofI3w5667C+lbiSbD/PuhIT5jZ4mtO9J/5dyh01NdAuzr3tb584NyvNer2mkFVAZA==" saltValue="wNS731Gy7m1XZWkOD6LYp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22" priority="1" operator="equal">
      <formula>"อา"</formula>
    </cfRule>
  </conditionalFormatting>
  <conditionalFormatting sqref="D3:AH3">
    <cfRule type="cellIs" dxfId="121" priority="2" operator="equal">
      <formula>"ส"</formula>
    </cfRule>
    <cfRule type="cellIs" dxfId="120" priority="3" operator="equal">
      <formula>"ศ"</formula>
    </cfRule>
    <cfRule type="cellIs" dxfId="119" priority="4" operator="equal">
      <formula>"พฤ"</formula>
    </cfRule>
    <cfRule type="cellIs" dxfId="118" priority="5" operator="equal">
      <formula>"พ"</formula>
    </cfRule>
    <cfRule type="cellIs" dxfId="117" priority="6" operator="equal">
      <formula>"อ"</formula>
    </cfRule>
    <cfRule type="cellIs" dxfId="116" priority="191" operator="equal">
      <formula>"อา"</formula>
    </cfRule>
    <cfRule type="cellIs" dxfId="115" priority="198" operator="equal">
      <formula>"จ"</formula>
    </cfRule>
  </conditionalFormatting>
  <conditionalFormatting sqref="D4:AH63">
    <cfRule type="cellIs" dxfId="114" priority="13" operator="equal">
      <formula>"ข"</formula>
    </cfRule>
    <cfRule type="cellIs" dxfId="113" priority="14" operator="equal">
      <formula>"ล"</formula>
    </cfRule>
    <cfRule type="cellIs" dxfId="112" priority="15" operator="equal">
      <formula>"ป"</formula>
    </cfRule>
    <cfRule type="cellIs" dxfId="111" priority="16" operator="equal">
      <formula>"/"</formula>
    </cfRule>
  </conditionalFormatting>
  <conditionalFormatting sqref="H3:AH3">
    <cfRule type="cellIs" dxfId="110" priority="192" operator="equal">
      <formula>"อา"</formula>
    </cfRule>
  </conditionalFormatting>
  <pageMargins left="0.7" right="0.7" top="0.75" bottom="0.75" header="0.3" footer="0.3"/>
  <pageSetup paperSize="0" orientation="portrait" horizontalDpi="0" verticalDpi="0" copies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2000000}">
          <x14:formula1>
            <xm:f>รายการ!$K$2:$K$37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N4" sqref="N4"/>
    </sheetView>
  </sheetViews>
  <sheetFormatPr defaultColWidth="9" defaultRowHeight="21"/>
  <cols>
    <col min="1" max="1" width="5.109375" style="51" customWidth="1"/>
    <col min="2" max="2" width="30.44140625" style="51" customWidth="1"/>
    <col min="3" max="3" width="5.44140625" style="51" customWidth="1"/>
    <col min="4" max="34" width="3.5546875" style="51" customWidth="1"/>
    <col min="35" max="35" width="9" style="51"/>
    <col min="36" max="39" width="5.5546875" style="51" customWidth="1"/>
    <col min="40" max="40" width="9" style="51"/>
    <col min="41" max="41" width="22.44140625" style="51" customWidth="1"/>
    <col min="42" max="43" width="9" style="51"/>
    <col min="44" max="44" width="7.5546875" style="51" customWidth="1"/>
    <col min="45" max="16384" width="9" style="51"/>
  </cols>
  <sheetData>
    <row r="1" spans="1:44" ht="23.4">
      <c r="A1" s="489" t="s">
        <v>21</v>
      </c>
      <c r="B1" s="489" t="s">
        <v>128</v>
      </c>
      <c r="C1" s="543" t="s">
        <v>130</v>
      </c>
      <c r="D1" s="544"/>
      <c r="E1" s="544"/>
      <c r="F1" s="544"/>
      <c r="G1" s="530">
        <f>ตั้งค่าเดือน!$C$7</f>
        <v>1</v>
      </c>
      <c r="H1" s="531"/>
      <c r="I1" s="527" t="s">
        <v>29</v>
      </c>
      <c r="J1" s="545"/>
      <c r="K1" s="528"/>
      <c r="L1" s="529" t="str">
        <f>ตั้งค่าเดือน!$B$7</f>
        <v>ตุลาคม</v>
      </c>
      <c r="M1" s="530"/>
      <c r="N1" s="530"/>
      <c r="O1" s="530"/>
      <c r="P1" s="530"/>
      <c r="Q1" s="530"/>
      <c r="R1" s="531"/>
      <c r="S1" s="527" t="s">
        <v>129</v>
      </c>
      <c r="T1" s="528"/>
      <c r="U1" s="529">
        <f>ตั้งค่าเดือน!$D$7</f>
        <v>2568</v>
      </c>
      <c r="V1" s="530"/>
      <c r="W1" s="530"/>
      <c r="X1" s="531"/>
      <c r="Y1" s="532"/>
      <c r="Z1" s="533"/>
      <c r="AA1" s="533"/>
      <c r="AB1" s="533"/>
      <c r="AC1" s="533"/>
      <c r="AD1" s="533"/>
      <c r="AE1" s="533"/>
      <c r="AF1" s="533"/>
      <c r="AG1" s="533"/>
      <c r="AH1" s="534"/>
      <c r="AI1" s="535" t="s">
        <v>126</v>
      </c>
      <c r="AJ1" s="537" t="s">
        <v>73</v>
      </c>
      <c r="AK1" s="538"/>
      <c r="AL1" s="538"/>
      <c r="AM1" s="539"/>
      <c r="AN1" s="176" t="s">
        <v>139</v>
      </c>
      <c r="AO1" s="173" t="s">
        <v>137</v>
      </c>
      <c r="AP1" s="180" t="str">
        <f>_xlfn.IFNA(IF(VLOOKUP(AO1,รายการ!$K$1:$L$37,2,FALSE)="","",HYPERLINK("#" &amp; VLOOKUP(AO1,รายการ!$K$1:$L$37,2,FALSE)  &amp; "","คลิก")),"")</f>
        <v>คลิก</v>
      </c>
      <c r="AQ1" s="50"/>
      <c r="AR1" s="50"/>
    </row>
    <row r="2" spans="1:44">
      <c r="A2" s="490"/>
      <c r="B2" s="490"/>
      <c r="C2" s="9" t="s">
        <v>43</v>
      </c>
      <c r="D2" s="6">
        <v>1</v>
      </c>
      <c r="E2" s="6">
        <f>D2+1</f>
        <v>2</v>
      </c>
      <c r="F2" s="6">
        <f t="shared" ref="F2:AG2" si="0">E2+1</f>
        <v>3</v>
      </c>
      <c r="G2" s="6">
        <f t="shared" si="0"/>
        <v>4</v>
      </c>
      <c r="H2" s="6">
        <f t="shared" si="0"/>
        <v>5</v>
      </c>
      <c r="I2" s="6">
        <f t="shared" si="0"/>
        <v>6</v>
      </c>
      <c r="J2" s="6">
        <f t="shared" si="0"/>
        <v>7</v>
      </c>
      <c r="K2" s="6">
        <f t="shared" si="0"/>
        <v>8</v>
      </c>
      <c r="L2" s="6">
        <f t="shared" si="0"/>
        <v>9</v>
      </c>
      <c r="M2" s="6">
        <f t="shared" si="0"/>
        <v>10</v>
      </c>
      <c r="N2" s="6">
        <f t="shared" si="0"/>
        <v>11</v>
      </c>
      <c r="O2" s="6">
        <f t="shared" si="0"/>
        <v>12</v>
      </c>
      <c r="P2" s="6">
        <f t="shared" si="0"/>
        <v>13</v>
      </c>
      <c r="Q2" s="6">
        <f t="shared" si="0"/>
        <v>14</v>
      </c>
      <c r="R2" s="6">
        <f t="shared" si="0"/>
        <v>15</v>
      </c>
      <c r="S2" s="6">
        <f t="shared" si="0"/>
        <v>16</v>
      </c>
      <c r="T2" s="6">
        <f t="shared" si="0"/>
        <v>17</v>
      </c>
      <c r="U2" s="6">
        <f t="shared" si="0"/>
        <v>18</v>
      </c>
      <c r="V2" s="6">
        <f t="shared" si="0"/>
        <v>19</v>
      </c>
      <c r="W2" s="6">
        <f t="shared" si="0"/>
        <v>20</v>
      </c>
      <c r="X2" s="6">
        <f t="shared" si="0"/>
        <v>21</v>
      </c>
      <c r="Y2" s="6">
        <f t="shared" si="0"/>
        <v>22</v>
      </c>
      <c r="Z2" s="6">
        <f t="shared" si="0"/>
        <v>23</v>
      </c>
      <c r="AA2" s="6">
        <f t="shared" si="0"/>
        <v>24</v>
      </c>
      <c r="AB2" s="6">
        <f t="shared" si="0"/>
        <v>25</v>
      </c>
      <c r="AC2" s="6">
        <f t="shared" si="0"/>
        <v>26</v>
      </c>
      <c r="AD2" s="6">
        <f t="shared" si="0"/>
        <v>27</v>
      </c>
      <c r="AE2" s="6">
        <f t="shared" si="0"/>
        <v>28</v>
      </c>
      <c r="AF2" s="6">
        <f t="shared" si="0"/>
        <v>29</v>
      </c>
      <c r="AG2" s="6">
        <f t="shared" si="0"/>
        <v>30</v>
      </c>
      <c r="AH2" s="6">
        <f>AG2+1</f>
        <v>31</v>
      </c>
      <c r="AI2" s="536"/>
      <c r="AJ2" s="540" t="str">
        <f>L1</f>
        <v>ตุลาคม</v>
      </c>
      <c r="AK2" s="540"/>
      <c r="AL2" s="540"/>
      <c r="AM2" s="541"/>
      <c r="AN2" s="49"/>
      <c r="AO2" s="49"/>
      <c r="AP2" s="49"/>
      <c r="AQ2" s="50"/>
      <c r="AR2" s="50"/>
    </row>
    <row r="3" spans="1:44">
      <c r="A3" s="542"/>
      <c r="B3" s="542"/>
      <c r="C3" s="9" t="s">
        <v>44</v>
      </c>
      <c r="D3" s="208"/>
      <c r="E3" s="186" t="s">
        <v>48</v>
      </c>
      <c r="F3" s="186" t="s">
        <v>49</v>
      </c>
      <c r="G3" s="186" t="s">
        <v>50</v>
      </c>
      <c r="H3" s="186" t="s">
        <v>51</v>
      </c>
      <c r="I3" s="186" t="s">
        <v>52</v>
      </c>
      <c r="J3" s="186"/>
      <c r="K3" s="208"/>
      <c r="L3" s="186" t="s">
        <v>48</v>
      </c>
      <c r="M3" s="186" t="s">
        <v>49</v>
      </c>
      <c r="N3" s="186"/>
      <c r="O3" s="186"/>
      <c r="P3" s="186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186"/>
      <c r="AC3" s="186"/>
      <c r="AD3" s="186"/>
      <c r="AE3" s="186"/>
      <c r="AF3" s="186"/>
      <c r="AG3" s="208"/>
      <c r="AH3" s="208"/>
      <c r="AI3" s="53">
        <f>COUNTA(D3:AH3)</f>
        <v>7</v>
      </c>
      <c r="AJ3" s="17" t="s">
        <v>72</v>
      </c>
      <c r="AK3" s="18" t="s">
        <v>69</v>
      </c>
      <c r="AL3" s="19" t="s">
        <v>70</v>
      </c>
      <c r="AM3" s="20" t="s">
        <v>71</v>
      </c>
      <c r="AN3" s="49"/>
      <c r="AO3" s="49"/>
      <c r="AP3" s="49"/>
      <c r="AQ3" s="50"/>
      <c r="AR3" s="50"/>
    </row>
    <row r="4" spans="1:44">
      <c r="A4" s="55">
        <f>ข้อมูลนักเรียน!$D3</f>
        <v>1</v>
      </c>
      <c r="B4" s="52" t="str">
        <f>IF(ข้อมูลนักเรียน!H3="","",ข้อมูลนักเรียน!G3&amp;ข้อมูลนักเรียน!H3&amp; "  " &amp; ข้อมูลนักเรียน!I3)</f>
        <v>เด็กชายณพรรณพ  อุตพันธ์</v>
      </c>
      <c r="C4" s="515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54">
        <f>IF(B4="","",COUNTIF(D4:AH4,"/"))</f>
        <v>0</v>
      </c>
      <c r="AJ4" s="24">
        <f>IF(B4="","",COUNTIF(D4:AH4,"/"))</f>
        <v>0</v>
      </c>
      <c r="AK4" s="24">
        <f>IF(B4="","",COUNTIF(D4:AH4,"ป"))</f>
        <v>0</v>
      </c>
      <c r="AL4" s="24">
        <f>IF(B4="","",COUNTIF(D4:AH4,"ล"))</f>
        <v>0</v>
      </c>
      <c r="AM4" s="24">
        <f>IF(B4="","",COUNTIF(D4:AH4,"ข"))</f>
        <v>0</v>
      </c>
      <c r="AN4" s="49"/>
      <c r="AO4" s="49"/>
      <c r="AP4" s="49"/>
      <c r="AQ4" s="50"/>
      <c r="AR4" s="50"/>
    </row>
    <row r="5" spans="1:44">
      <c r="A5" s="55">
        <f>ข้อมูลนักเรียน!$D4</f>
        <v>2</v>
      </c>
      <c r="B5" s="52" t="str">
        <f>IF(ข้อมูลนักเรียน!H4="","",ข้อมูลนักเรียน!G4&amp;ข้อมูลนักเรียน!H4&amp; "  " &amp; ข้อมูลนักเรียน!I4)</f>
        <v>เด็กหญิงสุรพิชญ์  คำดี</v>
      </c>
      <c r="C5" s="51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54">
        <f t="shared" ref="AI5:AI63" si="1">IF(B5="","",COUNTIF(D5:AH5,"/"))</f>
        <v>0</v>
      </c>
      <c r="AJ5" s="24">
        <f t="shared" ref="AJ5:AJ63" si="2">IF(B5="","",COUNTIF(D5:AH5,"/"))</f>
        <v>0</v>
      </c>
      <c r="AK5" s="24">
        <f t="shared" ref="AK5:AK63" si="3">IF(B5="","",COUNTIF(D5:AH5,"ป"))</f>
        <v>0</v>
      </c>
      <c r="AL5" s="24">
        <f t="shared" ref="AL5:AL63" si="4">IF(B5="","",COUNTIF(D5:AH5,"ล"))</f>
        <v>0</v>
      </c>
      <c r="AM5" s="24">
        <f t="shared" ref="AM5:AM63" si="5">IF(B5="","",COUNTIF(D5:AH5,"ข"))</f>
        <v>0</v>
      </c>
      <c r="AN5" s="49"/>
      <c r="AO5" s="49"/>
      <c r="AP5" s="49"/>
      <c r="AQ5" s="50"/>
      <c r="AR5" s="50"/>
    </row>
    <row r="6" spans="1:44">
      <c r="A6" s="55">
        <f>ข้อมูลนักเรียน!$D5</f>
        <v>3</v>
      </c>
      <c r="B6" s="52" t="str">
        <f>IF(ข้อมูลนักเรียน!H5="","",ข้อมูลนักเรียน!G5&amp;ข้อมูลนักเรียน!H5&amp; "  " &amp; ข้อมูลนักเรียน!I5)</f>
        <v>เด็กหญิงภคมน  มาโต</v>
      </c>
      <c r="C6" s="51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54">
        <f t="shared" si="1"/>
        <v>0</v>
      </c>
      <c r="AJ6" s="24">
        <f t="shared" si="2"/>
        <v>0</v>
      </c>
      <c r="AK6" s="24">
        <f t="shared" si="3"/>
        <v>0</v>
      </c>
      <c r="AL6" s="24">
        <f t="shared" si="4"/>
        <v>0</v>
      </c>
      <c r="AM6" s="24">
        <f t="shared" si="5"/>
        <v>0</v>
      </c>
      <c r="AN6" s="49"/>
      <c r="AO6" s="49"/>
      <c r="AP6" s="49"/>
      <c r="AQ6" s="50"/>
      <c r="AR6" s="50"/>
    </row>
    <row r="7" spans="1:44">
      <c r="A7" s="55">
        <f>ข้อมูลนักเรียน!$D6</f>
        <v>4</v>
      </c>
      <c r="B7" s="52" t="str">
        <f>IF(ข้อมูลนักเรียน!H6="","",ข้อมูลนักเรียน!G6&amp;ข้อมูลนักเรียน!H6&amp; "  " &amp; ข้อมูลนักเรียน!I6)</f>
        <v>เด็กหญิงจินดารัตน์  ทับทอง</v>
      </c>
      <c r="C7" s="51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54">
        <f t="shared" si="1"/>
        <v>0</v>
      </c>
      <c r="AJ7" s="24">
        <f t="shared" si="2"/>
        <v>0</v>
      </c>
      <c r="AK7" s="24">
        <f t="shared" si="3"/>
        <v>0</v>
      </c>
      <c r="AL7" s="24">
        <f t="shared" si="4"/>
        <v>0</v>
      </c>
      <c r="AM7" s="24">
        <f t="shared" si="5"/>
        <v>0</v>
      </c>
      <c r="AN7" s="49"/>
      <c r="AO7" s="49"/>
      <c r="AP7" s="49"/>
      <c r="AQ7" s="50"/>
      <c r="AR7" s="50"/>
    </row>
    <row r="8" spans="1:44">
      <c r="A8" s="55">
        <f>ข้อมูลนักเรียน!$D7</f>
        <v>5</v>
      </c>
      <c r="B8" s="52" t="str">
        <f>IF(ข้อมูลนักเรียน!H7="","",ข้อมูลนักเรียน!G7&amp;ข้อมูลนักเรียน!H7&amp; "  " &amp; ข้อมูลนักเรียน!I7)</f>
        <v>เด็กชายวีระ  ชมครุฑ</v>
      </c>
      <c r="C8" s="51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54">
        <f t="shared" si="1"/>
        <v>0</v>
      </c>
      <c r="AJ8" s="24">
        <f t="shared" si="2"/>
        <v>0</v>
      </c>
      <c r="AK8" s="24">
        <f t="shared" si="3"/>
        <v>0</v>
      </c>
      <c r="AL8" s="24">
        <f t="shared" si="4"/>
        <v>0</v>
      </c>
      <c r="AM8" s="24">
        <f t="shared" si="5"/>
        <v>0</v>
      </c>
      <c r="AN8" s="49"/>
      <c r="AO8" s="49"/>
      <c r="AP8" s="49"/>
      <c r="AQ8" s="50"/>
      <c r="AR8" s="50"/>
    </row>
    <row r="9" spans="1:44">
      <c r="A9" s="55">
        <f>ข้อมูลนักเรียน!$D8</f>
        <v>6</v>
      </c>
      <c r="B9" s="52" t="str">
        <f>IF(ข้อมูลนักเรียน!H8="","",ข้อมูลนักเรียน!G8&amp;ข้อมูลนักเรียน!H8&amp; "  " &amp; ข้อมูลนักเรียน!I8)</f>
        <v>เด็กชายณพรรนพ  ขัดชมา</v>
      </c>
      <c r="C9" s="51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54">
        <f t="shared" si="1"/>
        <v>0</v>
      </c>
      <c r="AJ9" s="24">
        <f t="shared" si="2"/>
        <v>0</v>
      </c>
      <c r="AK9" s="24">
        <f t="shared" si="3"/>
        <v>0</v>
      </c>
      <c r="AL9" s="24">
        <f t="shared" si="4"/>
        <v>0</v>
      </c>
      <c r="AM9" s="24">
        <f t="shared" si="5"/>
        <v>0</v>
      </c>
      <c r="AN9" s="49"/>
      <c r="AO9" s="49"/>
      <c r="AP9" s="49"/>
      <c r="AQ9" s="50"/>
      <c r="AR9" s="50"/>
    </row>
    <row r="10" spans="1:44">
      <c r="A10" s="55">
        <f>ข้อมูลนักเรียน!$D9</f>
        <v>7</v>
      </c>
      <c r="B10" s="52" t="str">
        <f>IF(ข้อมูลนักเรียน!H9="","",ข้อมูลนักเรียน!G9&amp;ข้อมูลนักเรียน!H9&amp; "  " &amp; ข้อมูลนักเรียน!I9)</f>
        <v>เด็กชายพดชรพล  ดีนิล</v>
      </c>
      <c r="C10" s="51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54">
        <f t="shared" si="1"/>
        <v>0</v>
      </c>
      <c r="AJ10" s="24">
        <f t="shared" si="2"/>
        <v>0</v>
      </c>
      <c r="AK10" s="24">
        <f t="shared" si="3"/>
        <v>0</v>
      </c>
      <c r="AL10" s="24">
        <f t="shared" si="4"/>
        <v>0</v>
      </c>
      <c r="AM10" s="24">
        <f t="shared" si="5"/>
        <v>0</v>
      </c>
      <c r="AN10" s="49"/>
      <c r="AO10" s="49"/>
      <c r="AP10" s="49"/>
      <c r="AQ10" s="50"/>
      <c r="AR10" s="50"/>
    </row>
    <row r="11" spans="1:44">
      <c r="A11" s="55">
        <f>ข้อมูลนักเรียน!$D10</f>
        <v>8</v>
      </c>
      <c r="B11" s="52" t="str">
        <f>IF(ข้อมูลนักเรียน!H10="","",ข้อมูลนักเรียน!G10&amp;ข้อมูลนักเรียน!H10&amp; "  " &amp; ข้อมูลนักเรียน!I10)</f>
        <v>เด็กชายสิทธิศักดิ์  เอนกนวน</v>
      </c>
      <c r="C11" s="51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54">
        <f t="shared" si="1"/>
        <v>0</v>
      </c>
      <c r="AJ11" s="24">
        <f t="shared" si="2"/>
        <v>0</v>
      </c>
      <c r="AK11" s="24">
        <f t="shared" si="3"/>
        <v>0</v>
      </c>
      <c r="AL11" s="24">
        <f t="shared" si="4"/>
        <v>0</v>
      </c>
      <c r="AM11" s="24">
        <f t="shared" si="5"/>
        <v>0</v>
      </c>
      <c r="AN11" s="49"/>
      <c r="AO11" s="49"/>
      <c r="AP11" s="49"/>
      <c r="AQ11" s="50"/>
      <c r="AR11" s="50"/>
    </row>
    <row r="12" spans="1:44">
      <c r="A12" s="55">
        <f>ข้อมูลนักเรียน!$D11</f>
        <v>9</v>
      </c>
      <c r="B12" s="52" t="str">
        <f>IF(ข้อมูลนักเรียน!H11="","",ข้อมูลนักเรียน!G11&amp;ข้อมูลนักเรียน!H11&amp; "  " &amp; ข้อมูลนักเรียน!I11)</f>
        <v>เด็กชายตนุภัทร  เชี่ยวธัญญะกรณ์</v>
      </c>
      <c r="C12" s="51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54">
        <f t="shared" si="1"/>
        <v>0</v>
      </c>
      <c r="AJ12" s="24">
        <f t="shared" si="2"/>
        <v>0</v>
      </c>
      <c r="AK12" s="24">
        <f t="shared" si="3"/>
        <v>0</v>
      </c>
      <c r="AL12" s="24">
        <f t="shared" si="4"/>
        <v>0</v>
      </c>
      <c r="AM12" s="24">
        <f t="shared" si="5"/>
        <v>0</v>
      </c>
      <c r="AN12" s="49"/>
      <c r="AO12" s="49"/>
      <c r="AP12" s="49"/>
      <c r="AQ12" s="50"/>
      <c r="AR12" s="50"/>
    </row>
    <row r="13" spans="1:44">
      <c r="A13" s="55">
        <f>ข้อมูลนักเรียน!$D12</f>
        <v>10</v>
      </c>
      <c r="B13" s="52" t="str">
        <f>IF(ข้อมูลนักเรียน!H12="","",ข้อมูลนักเรียน!G12&amp;ข้อมูลนักเรียน!H12&amp; "  " &amp; ข้อมูลนักเรียน!I12)</f>
        <v>เด็กหญิงเตือนใจ  มณีรักษ์</v>
      </c>
      <c r="C13" s="51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54">
        <f t="shared" si="1"/>
        <v>0</v>
      </c>
      <c r="AJ13" s="24">
        <f t="shared" si="2"/>
        <v>0</v>
      </c>
      <c r="AK13" s="24">
        <f t="shared" si="3"/>
        <v>0</v>
      </c>
      <c r="AL13" s="24">
        <f t="shared" si="4"/>
        <v>0</v>
      </c>
      <c r="AM13" s="24">
        <f t="shared" si="5"/>
        <v>0</v>
      </c>
      <c r="AN13" s="49"/>
      <c r="AO13" s="49"/>
      <c r="AP13" s="49"/>
      <c r="AQ13" s="50"/>
      <c r="AR13" s="50"/>
    </row>
    <row r="14" spans="1:44">
      <c r="A14" s="55">
        <f>ข้อมูลนักเรียน!$D13</f>
        <v>11</v>
      </c>
      <c r="B14" s="52" t="str">
        <f>IF(ข้อมูลนักเรียน!H13="","",ข้อมูลนักเรียน!G13&amp;ข้อมูลนักเรียน!H13&amp; "  " &amp; ข้อมูลนักเรียน!I13)</f>
        <v>เด็กชายธนกฤต  รอดสุพรรณ์</v>
      </c>
      <c r="C14" s="51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54">
        <f t="shared" si="1"/>
        <v>0</v>
      </c>
      <c r="AJ14" s="24">
        <f t="shared" si="2"/>
        <v>0</v>
      </c>
      <c r="AK14" s="24">
        <f t="shared" si="3"/>
        <v>0</v>
      </c>
      <c r="AL14" s="24">
        <f t="shared" si="4"/>
        <v>0</v>
      </c>
      <c r="AM14" s="24">
        <f t="shared" si="5"/>
        <v>0</v>
      </c>
      <c r="AN14" s="49"/>
      <c r="AO14" s="49"/>
      <c r="AP14" s="49"/>
      <c r="AQ14" s="50"/>
      <c r="AR14" s="50"/>
    </row>
    <row r="15" spans="1:44">
      <c r="A15" s="55">
        <f>ข้อมูลนักเรียน!$D14</f>
        <v>12</v>
      </c>
      <c r="B15" s="52" t="str">
        <f>IF(ข้อมูลนักเรียน!H14="","",ข้อมูลนักเรียน!G14&amp;ข้อมูลนักเรียน!H14&amp; "  " &amp; ข้อมูลนักเรียน!I14)</f>
        <v>เด็กชายธีรภัทร  กระแสโท</v>
      </c>
      <c r="C15" s="51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54">
        <f t="shared" si="1"/>
        <v>0</v>
      </c>
      <c r="AJ15" s="24">
        <f t="shared" si="2"/>
        <v>0</v>
      </c>
      <c r="AK15" s="24">
        <f t="shared" si="3"/>
        <v>0</v>
      </c>
      <c r="AL15" s="24">
        <f t="shared" si="4"/>
        <v>0</v>
      </c>
      <c r="AM15" s="24">
        <f t="shared" si="5"/>
        <v>0</v>
      </c>
      <c r="AN15" s="49"/>
      <c r="AO15" s="49"/>
      <c r="AP15" s="49"/>
      <c r="AQ15" s="50"/>
      <c r="AR15" s="50"/>
    </row>
    <row r="16" spans="1:44">
      <c r="A16" s="55">
        <f>ข้อมูลนักเรียน!$D15</f>
        <v>13</v>
      </c>
      <c r="B16" s="52" t="str">
        <f>IF(ข้อมูลนักเรียน!H15="","",ข้อมูลนักเรียน!G15&amp;ข้อมูลนักเรียน!H15&amp; "  " &amp; ข้อมูลนักเรียน!I15)</f>
        <v>เด็กชายนภดล  ธีระวุฒธิ์</v>
      </c>
      <c r="C16" s="51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54">
        <f t="shared" si="1"/>
        <v>0</v>
      </c>
      <c r="AJ16" s="24">
        <f t="shared" si="2"/>
        <v>0</v>
      </c>
      <c r="AK16" s="24">
        <f t="shared" si="3"/>
        <v>0</v>
      </c>
      <c r="AL16" s="24">
        <f t="shared" si="4"/>
        <v>0</v>
      </c>
      <c r="AM16" s="24">
        <f t="shared" si="5"/>
        <v>0</v>
      </c>
      <c r="AN16" s="49"/>
      <c r="AO16" s="49"/>
      <c r="AP16" s="49"/>
      <c r="AQ16" s="50"/>
      <c r="AR16" s="50"/>
    </row>
    <row r="17" spans="1:44">
      <c r="A17" s="55">
        <f>ข้อมูลนักเรียน!$D16</f>
        <v>14</v>
      </c>
      <c r="B17" s="52" t="str">
        <f>IF(ข้อมูลนักเรียน!H16="","",ข้อมูลนักเรียน!G16&amp;ข้อมูลนักเรียน!H16&amp; "  " &amp; ข้อมูลนักเรียน!I16)</f>
        <v>เด็กหญิงจรรยมณฑน์  ศิริยศ</v>
      </c>
      <c r="C17" s="51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54">
        <f t="shared" si="1"/>
        <v>0</v>
      </c>
      <c r="AJ17" s="24">
        <f t="shared" si="2"/>
        <v>0</v>
      </c>
      <c r="AK17" s="24">
        <f t="shared" si="3"/>
        <v>0</v>
      </c>
      <c r="AL17" s="24">
        <f t="shared" si="4"/>
        <v>0</v>
      </c>
      <c r="AM17" s="24">
        <f t="shared" si="5"/>
        <v>0</v>
      </c>
      <c r="AN17" s="49"/>
      <c r="AO17" s="49"/>
      <c r="AP17" s="49"/>
      <c r="AQ17" s="50"/>
      <c r="AR17" s="50"/>
    </row>
    <row r="18" spans="1:44">
      <c r="A18" s="55">
        <f>ข้อมูลนักเรียน!$D17</f>
        <v>15</v>
      </c>
      <c r="B18" s="52" t="str">
        <f>IF(ข้อมูลนักเรียน!H17="","",ข้อมูลนักเรียน!G17&amp;ข้อมูลนักเรียน!H17&amp; "  " &amp; ข้อมูลนักเรียน!I17)</f>
        <v>เด็กหญิงทัดดาว  เนียมทอง</v>
      </c>
      <c r="C18" s="51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54">
        <f t="shared" si="1"/>
        <v>0</v>
      </c>
      <c r="AJ18" s="24">
        <f t="shared" si="2"/>
        <v>0</v>
      </c>
      <c r="AK18" s="24">
        <f t="shared" si="3"/>
        <v>0</v>
      </c>
      <c r="AL18" s="24">
        <f t="shared" si="4"/>
        <v>0</v>
      </c>
      <c r="AM18" s="24">
        <f t="shared" si="5"/>
        <v>0</v>
      </c>
      <c r="AN18" s="49"/>
      <c r="AO18" s="49"/>
      <c r="AP18" s="49"/>
      <c r="AQ18" s="50"/>
      <c r="AR18" s="50"/>
    </row>
    <row r="19" spans="1:44">
      <c r="A19" s="55">
        <f>ข้อมูลนักเรียน!$D18</f>
        <v>16</v>
      </c>
      <c r="B19" s="52" t="str">
        <f>IF(ข้อมูลนักเรียน!H18="","",ข้อมูลนักเรียน!G18&amp;ข้อมูลนักเรียน!H18&amp; "  " &amp; ข้อมูลนักเรียน!I18)</f>
        <v>เด็กหญิงธัญญรัตน์  สอาดรัมย์</v>
      </c>
      <c r="C19" s="51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54">
        <f t="shared" si="1"/>
        <v>0</v>
      </c>
      <c r="AJ19" s="24">
        <f t="shared" si="2"/>
        <v>0</v>
      </c>
      <c r="AK19" s="24">
        <f t="shared" si="3"/>
        <v>0</v>
      </c>
      <c r="AL19" s="24">
        <f t="shared" si="4"/>
        <v>0</v>
      </c>
      <c r="AM19" s="24">
        <f t="shared" si="5"/>
        <v>0</v>
      </c>
      <c r="AN19" s="49"/>
      <c r="AO19" s="49"/>
      <c r="AP19" s="49"/>
      <c r="AQ19" s="50"/>
      <c r="AR19" s="50"/>
    </row>
    <row r="20" spans="1:44">
      <c r="A20" s="55">
        <f>ข้อมูลนักเรียน!$D19</f>
        <v>17</v>
      </c>
      <c r="B20" s="52" t="str">
        <f>IF(ข้อมูลนักเรียน!H19="","",ข้อมูลนักเรียน!G19&amp;ข้อมูลนักเรียน!H19&amp; "  " &amp; ข้อมูลนักเรียน!I19)</f>
        <v>เด็กหญิงนลัตทพร  อรรคฮาต</v>
      </c>
      <c r="C20" s="51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54">
        <f t="shared" si="1"/>
        <v>0</v>
      </c>
      <c r="AJ20" s="24">
        <f t="shared" si="2"/>
        <v>0</v>
      </c>
      <c r="AK20" s="24">
        <f t="shared" si="3"/>
        <v>0</v>
      </c>
      <c r="AL20" s="24">
        <f t="shared" si="4"/>
        <v>0</v>
      </c>
      <c r="AM20" s="24">
        <f t="shared" si="5"/>
        <v>0</v>
      </c>
      <c r="AN20" s="49"/>
      <c r="AO20" s="49"/>
      <c r="AP20" s="49"/>
      <c r="AQ20" s="50"/>
      <c r="AR20" s="50"/>
    </row>
    <row r="21" spans="1:44">
      <c r="A21" s="55">
        <f>ข้อมูลนักเรียน!$D20</f>
        <v>18</v>
      </c>
      <c r="B21" s="52" t="str">
        <f>IF(ข้อมูลนักเรียน!H20="","",ข้อมูลนักเรียน!G20&amp;ข้อมูลนักเรียน!H20&amp; "  " &amp; ข้อมูลนักเรียน!I20)</f>
        <v>เด็กหญิงปัญฑิญา  ผอบสวรรค์</v>
      </c>
      <c r="C21" s="51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54">
        <f t="shared" si="1"/>
        <v>0</v>
      </c>
      <c r="AJ21" s="24">
        <f t="shared" si="2"/>
        <v>0</v>
      </c>
      <c r="AK21" s="24">
        <f t="shared" si="3"/>
        <v>0</v>
      </c>
      <c r="AL21" s="24">
        <f t="shared" si="4"/>
        <v>0</v>
      </c>
      <c r="AM21" s="24">
        <f t="shared" si="5"/>
        <v>0</v>
      </c>
      <c r="AN21" s="49"/>
      <c r="AO21" s="49"/>
      <c r="AP21" s="49"/>
      <c r="AQ21" s="50"/>
      <c r="AR21" s="50"/>
    </row>
    <row r="22" spans="1:44">
      <c r="A22" s="55">
        <f>ข้อมูลนักเรียน!$D21</f>
        <v>19</v>
      </c>
      <c r="B22" s="52" t="str">
        <f>IF(ข้อมูลนักเรียน!H21="","",ข้อมูลนักเรียน!G21&amp;ข้อมูลนักเรียน!H21&amp; "  " &amp; ข้อมูลนักเรียน!I21)</f>
        <v>เด็กหญิงวรรณธิมา  โพธิ์ทอง</v>
      </c>
      <c r="C22" s="51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54">
        <f t="shared" si="1"/>
        <v>0</v>
      </c>
      <c r="AJ22" s="24">
        <f t="shared" si="2"/>
        <v>0</v>
      </c>
      <c r="AK22" s="24">
        <f t="shared" si="3"/>
        <v>0</v>
      </c>
      <c r="AL22" s="24">
        <f t="shared" si="4"/>
        <v>0</v>
      </c>
      <c r="AM22" s="24">
        <f t="shared" si="5"/>
        <v>0</v>
      </c>
      <c r="AN22" s="49"/>
      <c r="AO22" s="49"/>
      <c r="AP22" s="49"/>
      <c r="AQ22" s="50"/>
      <c r="AR22" s="50"/>
    </row>
    <row r="23" spans="1:44">
      <c r="A23" s="55">
        <f>ข้อมูลนักเรียน!$D22</f>
        <v>20</v>
      </c>
      <c r="B23" s="52" t="str">
        <f>IF(ข้อมูลนักเรียน!H22="","",ข้อมูลนักเรียน!G22&amp;ข้อมูลนักเรียน!H22&amp; "  " &amp; ข้อมูลนักเรียน!I22)</f>
        <v>เด็กหญิงศศิธร  ชูเชิด</v>
      </c>
      <c r="C23" s="51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54">
        <f t="shared" si="1"/>
        <v>0</v>
      </c>
      <c r="AJ23" s="24">
        <f t="shared" si="2"/>
        <v>0</v>
      </c>
      <c r="AK23" s="24">
        <f t="shared" si="3"/>
        <v>0</v>
      </c>
      <c r="AL23" s="24">
        <f t="shared" si="4"/>
        <v>0</v>
      </c>
      <c r="AM23" s="24">
        <f t="shared" si="5"/>
        <v>0</v>
      </c>
      <c r="AN23" s="49"/>
      <c r="AO23" s="49"/>
      <c r="AP23" s="49"/>
      <c r="AQ23" s="50"/>
      <c r="AR23" s="50"/>
    </row>
    <row r="24" spans="1:44">
      <c r="A24" s="55">
        <f>ข้อมูลนักเรียน!$D23</f>
        <v>21</v>
      </c>
      <c r="B24" s="52" t="str">
        <f>IF(ข้อมูลนักเรียน!H23="","",ข้อมูลนักเรียน!G23&amp;ข้อมูลนักเรียน!H23&amp; "  " &amp; ข้อมูลนักเรียน!I23)</f>
        <v>เด็กหญิงมลิวรรณ  สมเผ่า</v>
      </c>
      <c r="C24" s="51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54">
        <f t="shared" si="1"/>
        <v>0</v>
      </c>
      <c r="AJ24" s="24">
        <f t="shared" si="2"/>
        <v>0</v>
      </c>
      <c r="AK24" s="24">
        <f t="shared" si="3"/>
        <v>0</v>
      </c>
      <c r="AL24" s="24">
        <f t="shared" si="4"/>
        <v>0</v>
      </c>
      <c r="AM24" s="24">
        <f t="shared" si="5"/>
        <v>0</v>
      </c>
      <c r="AN24" s="49"/>
      <c r="AO24" s="49"/>
      <c r="AP24" s="49"/>
      <c r="AQ24" s="50"/>
      <c r="AR24" s="50"/>
    </row>
    <row r="25" spans="1:44">
      <c r="A25" s="55">
        <f>ข้อมูลนักเรียน!$D24</f>
        <v>22</v>
      </c>
      <c r="B25" s="52" t="str">
        <f>IF(ข้อมูลนักเรียน!H24="","",ข้อมูลนักเรียน!G24&amp;ข้อมูลนักเรียน!H24&amp; "  " &amp; ข้อมูลนักเรียน!I24)</f>
        <v>เด็กชายพงศพัศ  จันทร์ชม</v>
      </c>
      <c r="C25" s="51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54">
        <f t="shared" si="1"/>
        <v>0</v>
      </c>
      <c r="AJ25" s="24">
        <f t="shared" si="2"/>
        <v>0</v>
      </c>
      <c r="AK25" s="24">
        <f t="shared" si="3"/>
        <v>0</v>
      </c>
      <c r="AL25" s="24">
        <f t="shared" si="4"/>
        <v>0</v>
      </c>
      <c r="AM25" s="24">
        <f t="shared" si="5"/>
        <v>0</v>
      </c>
      <c r="AN25" s="49"/>
      <c r="AO25" s="49"/>
      <c r="AP25" s="49"/>
      <c r="AQ25" s="50"/>
      <c r="AR25" s="50"/>
    </row>
    <row r="26" spans="1:44">
      <c r="A26" s="55" t="str">
        <f>ข้อมูลนักเรียน!$D25</f>
        <v/>
      </c>
      <c r="B26" s="52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C26" s="51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54" t="str">
        <f t="shared" si="1"/>
        <v/>
      </c>
      <c r="AJ26" s="24" t="str">
        <f t="shared" si="2"/>
        <v/>
      </c>
      <c r="AK26" s="24" t="str">
        <f t="shared" si="3"/>
        <v/>
      </c>
      <c r="AL26" s="24" t="str">
        <f t="shared" si="4"/>
        <v/>
      </c>
      <c r="AM26" s="24" t="str">
        <f t="shared" si="5"/>
        <v/>
      </c>
      <c r="AN26" s="49"/>
      <c r="AO26" s="49"/>
      <c r="AP26" s="49"/>
      <c r="AQ26" s="50"/>
      <c r="AR26" s="50"/>
    </row>
    <row r="27" spans="1:44">
      <c r="A27" s="55" t="str">
        <f>ข้อมูลนักเรียน!$D26</f>
        <v/>
      </c>
      <c r="B27" s="52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C27" s="51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54" t="str">
        <f t="shared" si="1"/>
        <v/>
      </c>
      <c r="AJ27" s="24" t="str">
        <f t="shared" si="2"/>
        <v/>
      </c>
      <c r="AK27" s="24" t="str">
        <f t="shared" si="3"/>
        <v/>
      </c>
      <c r="AL27" s="24" t="str">
        <f t="shared" si="4"/>
        <v/>
      </c>
      <c r="AM27" s="24" t="str">
        <f t="shared" si="5"/>
        <v/>
      </c>
      <c r="AN27" s="49"/>
      <c r="AO27" s="49"/>
      <c r="AP27" s="49"/>
      <c r="AQ27" s="50"/>
      <c r="AR27" s="50"/>
    </row>
    <row r="28" spans="1:44">
      <c r="A28" s="55" t="str">
        <f>ข้อมูลนักเรียน!$D27</f>
        <v/>
      </c>
      <c r="B28" s="52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C28" s="51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54" t="str">
        <f t="shared" si="1"/>
        <v/>
      </c>
      <c r="AJ28" s="24" t="str">
        <f t="shared" si="2"/>
        <v/>
      </c>
      <c r="AK28" s="24" t="str">
        <f t="shared" si="3"/>
        <v/>
      </c>
      <c r="AL28" s="24" t="str">
        <f t="shared" si="4"/>
        <v/>
      </c>
      <c r="AM28" s="24" t="str">
        <f t="shared" si="5"/>
        <v/>
      </c>
      <c r="AN28" s="49"/>
      <c r="AO28" s="49"/>
      <c r="AP28" s="49"/>
      <c r="AQ28" s="50"/>
      <c r="AR28" s="50"/>
    </row>
    <row r="29" spans="1:44">
      <c r="A29" s="55" t="str">
        <f>ข้อมูลนักเรียน!$D28</f>
        <v/>
      </c>
      <c r="B29" s="52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C29" s="51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54" t="str">
        <f t="shared" si="1"/>
        <v/>
      </c>
      <c r="AJ29" s="24" t="str">
        <f t="shared" si="2"/>
        <v/>
      </c>
      <c r="AK29" s="24" t="str">
        <f t="shared" si="3"/>
        <v/>
      </c>
      <c r="AL29" s="24" t="str">
        <f t="shared" si="4"/>
        <v/>
      </c>
      <c r="AM29" s="24" t="str">
        <f t="shared" si="5"/>
        <v/>
      </c>
      <c r="AN29" s="49"/>
      <c r="AO29" s="49"/>
      <c r="AP29" s="49"/>
      <c r="AQ29" s="50"/>
      <c r="AR29" s="50"/>
    </row>
    <row r="30" spans="1:44">
      <c r="A30" s="55" t="str">
        <f>ข้อมูลนักเรียน!$D29</f>
        <v/>
      </c>
      <c r="B30" s="52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C30" s="51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54" t="str">
        <f t="shared" si="1"/>
        <v/>
      </c>
      <c r="AJ30" s="24" t="str">
        <f t="shared" si="2"/>
        <v/>
      </c>
      <c r="AK30" s="24" t="str">
        <f t="shared" si="3"/>
        <v/>
      </c>
      <c r="AL30" s="24" t="str">
        <f t="shared" si="4"/>
        <v/>
      </c>
      <c r="AM30" s="24" t="str">
        <f t="shared" si="5"/>
        <v/>
      </c>
      <c r="AN30" s="49"/>
      <c r="AO30" s="49"/>
      <c r="AP30" s="49"/>
      <c r="AQ30" s="50"/>
      <c r="AR30" s="50"/>
    </row>
    <row r="31" spans="1:44">
      <c r="A31" s="55" t="str">
        <f>ข้อมูลนักเรียน!$D30</f>
        <v/>
      </c>
      <c r="B31" s="52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C31" s="51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54" t="str">
        <f t="shared" si="1"/>
        <v/>
      </c>
      <c r="AJ31" s="24" t="str">
        <f t="shared" si="2"/>
        <v/>
      </c>
      <c r="AK31" s="24" t="str">
        <f t="shared" si="3"/>
        <v/>
      </c>
      <c r="AL31" s="24" t="str">
        <f t="shared" si="4"/>
        <v/>
      </c>
      <c r="AM31" s="24" t="str">
        <f t="shared" si="5"/>
        <v/>
      </c>
      <c r="AN31" s="49"/>
      <c r="AO31" s="49"/>
      <c r="AP31" s="49"/>
      <c r="AQ31" s="50"/>
      <c r="AR31" s="50"/>
    </row>
    <row r="32" spans="1:44">
      <c r="A32" s="55" t="str">
        <f>ข้อมูลนักเรียน!$D31</f>
        <v/>
      </c>
      <c r="B32" s="52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C32" s="51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54" t="str">
        <f t="shared" si="1"/>
        <v/>
      </c>
      <c r="AJ32" s="24" t="str">
        <f t="shared" si="2"/>
        <v/>
      </c>
      <c r="AK32" s="24" t="str">
        <f t="shared" si="3"/>
        <v/>
      </c>
      <c r="AL32" s="24" t="str">
        <f t="shared" si="4"/>
        <v/>
      </c>
      <c r="AM32" s="24" t="str">
        <f t="shared" si="5"/>
        <v/>
      </c>
      <c r="AN32" s="49"/>
      <c r="AO32" s="49"/>
      <c r="AP32" s="49"/>
      <c r="AQ32" s="50"/>
      <c r="AR32" s="50"/>
    </row>
    <row r="33" spans="1:44">
      <c r="A33" s="55" t="str">
        <f>ข้อมูลนักเรียน!$D32</f>
        <v/>
      </c>
      <c r="B33" s="52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C33" s="51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54" t="str">
        <f t="shared" si="1"/>
        <v/>
      </c>
      <c r="AJ33" s="24" t="str">
        <f t="shared" si="2"/>
        <v/>
      </c>
      <c r="AK33" s="24" t="str">
        <f t="shared" si="3"/>
        <v/>
      </c>
      <c r="AL33" s="24" t="str">
        <f t="shared" si="4"/>
        <v/>
      </c>
      <c r="AM33" s="24" t="str">
        <f t="shared" si="5"/>
        <v/>
      </c>
      <c r="AN33" s="49"/>
      <c r="AO33" s="49"/>
      <c r="AP33" s="49"/>
      <c r="AQ33" s="50"/>
      <c r="AR33" s="50"/>
    </row>
    <row r="34" spans="1:44">
      <c r="A34" s="55" t="str">
        <f>ข้อมูลนักเรียน!$D33</f>
        <v/>
      </c>
      <c r="B34" s="52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C34" s="51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54" t="str">
        <f t="shared" si="1"/>
        <v/>
      </c>
      <c r="AJ34" s="24" t="str">
        <f t="shared" si="2"/>
        <v/>
      </c>
      <c r="AK34" s="24" t="str">
        <f t="shared" si="3"/>
        <v/>
      </c>
      <c r="AL34" s="24" t="str">
        <f t="shared" si="4"/>
        <v/>
      </c>
      <c r="AM34" s="24" t="str">
        <f t="shared" si="5"/>
        <v/>
      </c>
      <c r="AN34" s="49"/>
      <c r="AO34" s="49"/>
      <c r="AP34" s="49"/>
      <c r="AQ34" s="50"/>
      <c r="AR34" s="50"/>
    </row>
    <row r="35" spans="1:44">
      <c r="A35" s="55" t="str">
        <f>ข้อมูลนักเรียน!$D34</f>
        <v/>
      </c>
      <c r="B35" s="52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C35" s="51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54" t="str">
        <f t="shared" si="1"/>
        <v/>
      </c>
      <c r="AJ35" s="24" t="str">
        <f t="shared" si="2"/>
        <v/>
      </c>
      <c r="AK35" s="24" t="str">
        <f t="shared" si="3"/>
        <v/>
      </c>
      <c r="AL35" s="24" t="str">
        <f t="shared" si="4"/>
        <v/>
      </c>
      <c r="AM35" s="24" t="str">
        <f t="shared" si="5"/>
        <v/>
      </c>
      <c r="AN35" s="49"/>
      <c r="AO35" s="49"/>
      <c r="AP35" s="49"/>
      <c r="AQ35" s="50"/>
      <c r="AR35" s="50"/>
    </row>
    <row r="36" spans="1:44">
      <c r="A36" s="55" t="str">
        <f>ข้อมูลนักเรียน!$D35</f>
        <v/>
      </c>
      <c r="B36" s="52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C36" s="51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54" t="str">
        <f t="shared" si="1"/>
        <v/>
      </c>
      <c r="AJ36" s="24" t="str">
        <f t="shared" si="2"/>
        <v/>
      </c>
      <c r="AK36" s="24" t="str">
        <f t="shared" si="3"/>
        <v/>
      </c>
      <c r="AL36" s="24" t="str">
        <f t="shared" si="4"/>
        <v/>
      </c>
      <c r="AM36" s="24" t="str">
        <f t="shared" si="5"/>
        <v/>
      </c>
      <c r="AN36" s="49"/>
      <c r="AO36" s="49"/>
      <c r="AP36" s="49"/>
      <c r="AQ36" s="50"/>
      <c r="AR36" s="50"/>
    </row>
    <row r="37" spans="1:44">
      <c r="A37" s="55" t="str">
        <f>ข้อมูลนักเรียน!$D36</f>
        <v/>
      </c>
      <c r="B37" s="52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C37" s="51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54" t="str">
        <f t="shared" si="1"/>
        <v/>
      </c>
      <c r="AJ37" s="24" t="str">
        <f t="shared" si="2"/>
        <v/>
      </c>
      <c r="AK37" s="24" t="str">
        <f t="shared" si="3"/>
        <v/>
      </c>
      <c r="AL37" s="24" t="str">
        <f t="shared" si="4"/>
        <v/>
      </c>
      <c r="AM37" s="24" t="str">
        <f t="shared" si="5"/>
        <v/>
      </c>
      <c r="AN37" s="49"/>
      <c r="AO37" s="49"/>
      <c r="AP37" s="49"/>
      <c r="AQ37" s="50"/>
      <c r="AR37" s="50"/>
    </row>
    <row r="38" spans="1:44">
      <c r="A38" s="55" t="str">
        <f>ข้อมูลนักเรียน!$D37</f>
        <v/>
      </c>
      <c r="B38" s="52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C38" s="51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54" t="str">
        <f t="shared" si="1"/>
        <v/>
      </c>
      <c r="AJ38" s="24" t="str">
        <f t="shared" si="2"/>
        <v/>
      </c>
      <c r="AK38" s="24" t="str">
        <f t="shared" si="3"/>
        <v/>
      </c>
      <c r="AL38" s="24" t="str">
        <f t="shared" si="4"/>
        <v/>
      </c>
      <c r="AM38" s="24" t="str">
        <f t="shared" si="5"/>
        <v/>
      </c>
      <c r="AN38" s="49"/>
      <c r="AO38" s="49"/>
      <c r="AP38" s="49"/>
      <c r="AQ38" s="50"/>
      <c r="AR38" s="50"/>
    </row>
    <row r="39" spans="1:44">
      <c r="A39" s="55" t="str">
        <f>ข้อมูลนักเรียน!$D38</f>
        <v/>
      </c>
      <c r="B39" s="52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C39" s="51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54" t="str">
        <f t="shared" si="1"/>
        <v/>
      </c>
      <c r="AJ39" s="24" t="str">
        <f t="shared" si="2"/>
        <v/>
      </c>
      <c r="AK39" s="24" t="str">
        <f t="shared" si="3"/>
        <v/>
      </c>
      <c r="AL39" s="24" t="str">
        <f t="shared" si="4"/>
        <v/>
      </c>
      <c r="AM39" s="24" t="str">
        <f t="shared" si="5"/>
        <v/>
      </c>
      <c r="AN39" s="49"/>
      <c r="AO39" s="49"/>
      <c r="AP39" s="49"/>
      <c r="AQ39" s="50"/>
      <c r="AR39" s="50"/>
    </row>
    <row r="40" spans="1:44">
      <c r="A40" s="55" t="str">
        <f>ข้อมูลนักเรียน!$D39</f>
        <v/>
      </c>
      <c r="B40" s="52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C40" s="51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54" t="str">
        <f t="shared" si="1"/>
        <v/>
      </c>
      <c r="AJ40" s="24" t="str">
        <f t="shared" si="2"/>
        <v/>
      </c>
      <c r="AK40" s="24" t="str">
        <f t="shared" si="3"/>
        <v/>
      </c>
      <c r="AL40" s="24" t="str">
        <f t="shared" si="4"/>
        <v/>
      </c>
      <c r="AM40" s="24" t="str">
        <f t="shared" si="5"/>
        <v/>
      </c>
      <c r="AN40" s="49"/>
      <c r="AO40" s="49"/>
      <c r="AP40" s="49"/>
      <c r="AQ40" s="50"/>
      <c r="AR40" s="50"/>
    </row>
    <row r="41" spans="1:44">
      <c r="A41" s="55" t="str">
        <f>ข้อมูลนักเรียน!$D40</f>
        <v/>
      </c>
      <c r="B41" s="52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C41" s="51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54" t="str">
        <f t="shared" si="1"/>
        <v/>
      </c>
      <c r="AJ41" s="24" t="str">
        <f t="shared" si="2"/>
        <v/>
      </c>
      <c r="AK41" s="24" t="str">
        <f t="shared" si="3"/>
        <v/>
      </c>
      <c r="AL41" s="24" t="str">
        <f t="shared" si="4"/>
        <v/>
      </c>
      <c r="AM41" s="24" t="str">
        <f t="shared" si="5"/>
        <v/>
      </c>
      <c r="AN41" s="49"/>
      <c r="AO41" s="49"/>
      <c r="AP41" s="49"/>
      <c r="AQ41" s="50"/>
      <c r="AR41" s="50"/>
    </row>
    <row r="42" spans="1:44">
      <c r="A42" s="55" t="str">
        <f>ข้อมูลนักเรียน!$D41</f>
        <v/>
      </c>
      <c r="B42" s="52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C42" s="51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54" t="str">
        <f t="shared" si="1"/>
        <v/>
      </c>
      <c r="AJ42" s="24" t="str">
        <f t="shared" si="2"/>
        <v/>
      </c>
      <c r="AK42" s="24" t="str">
        <f t="shared" si="3"/>
        <v/>
      </c>
      <c r="AL42" s="24" t="str">
        <f t="shared" si="4"/>
        <v/>
      </c>
      <c r="AM42" s="24" t="str">
        <f t="shared" si="5"/>
        <v/>
      </c>
      <c r="AN42" s="49"/>
      <c r="AO42" s="49"/>
      <c r="AP42" s="49"/>
      <c r="AQ42" s="50"/>
      <c r="AR42" s="50"/>
    </row>
    <row r="43" spans="1:44">
      <c r="A43" s="55" t="str">
        <f>ข้อมูลนักเรียน!$D42</f>
        <v/>
      </c>
      <c r="B43" s="52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C43" s="51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54" t="str">
        <f t="shared" si="1"/>
        <v/>
      </c>
      <c r="AJ43" s="24" t="str">
        <f t="shared" si="2"/>
        <v/>
      </c>
      <c r="AK43" s="24" t="str">
        <f t="shared" si="3"/>
        <v/>
      </c>
      <c r="AL43" s="24" t="str">
        <f t="shared" si="4"/>
        <v/>
      </c>
      <c r="AM43" s="24" t="str">
        <f t="shared" si="5"/>
        <v/>
      </c>
      <c r="AN43" s="49"/>
      <c r="AO43" s="49"/>
      <c r="AP43" s="49"/>
      <c r="AQ43" s="50"/>
      <c r="AR43" s="50"/>
    </row>
    <row r="44" spans="1:44">
      <c r="A44" s="55" t="str">
        <f>ข้อมูลนักเรียน!$D43</f>
        <v/>
      </c>
      <c r="B44" s="52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C44" s="51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54" t="str">
        <f t="shared" si="1"/>
        <v/>
      </c>
      <c r="AJ44" s="24" t="str">
        <f t="shared" si="2"/>
        <v/>
      </c>
      <c r="AK44" s="24" t="str">
        <f t="shared" si="3"/>
        <v/>
      </c>
      <c r="AL44" s="24" t="str">
        <f t="shared" si="4"/>
        <v/>
      </c>
      <c r="AM44" s="24" t="str">
        <f t="shared" si="5"/>
        <v/>
      </c>
      <c r="AN44" s="49"/>
      <c r="AO44" s="49"/>
      <c r="AP44" s="49"/>
      <c r="AQ44" s="50"/>
      <c r="AR44" s="50"/>
    </row>
    <row r="45" spans="1:44">
      <c r="A45" s="55" t="str">
        <f>ข้อมูลนักเรียน!$D44</f>
        <v/>
      </c>
      <c r="B45" s="52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C45" s="51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54" t="str">
        <f t="shared" si="1"/>
        <v/>
      </c>
      <c r="AJ45" s="24" t="str">
        <f t="shared" si="2"/>
        <v/>
      </c>
      <c r="AK45" s="24" t="str">
        <f t="shared" si="3"/>
        <v/>
      </c>
      <c r="AL45" s="24" t="str">
        <f t="shared" si="4"/>
        <v/>
      </c>
      <c r="AM45" s="24" t="str">
        <f t="shared" si="5"/>
        <v/>
      </c>
      <c r="AN45" s="49"/>
      <c r="AO45" s="49"/>
      <c r="AP45" s="49"/>
      <c r="AQ45" s="50"/>
      <c r="AR45" s="50"/>
    </row>
    <row r="46" spans="1:44">
      <c r="A46" s="55" t="str">
        <f>ข้อมูลนักเรียน!$D45</f>
        <v/>
      </c>
      <c r="B46" s="52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C46" s="51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54" t="str">
        <f t="shared" si="1"/>
        <v/>
      </c>
      <c r="AJ46" s="24" t="str">
        <f t="shared" si="2"/>
        <v/>
      </c>
      <c r="AK46" s="24" t="str">
        <f t="shared" si="3"/>
        <v/>
      </c>
      <c r="AL46" s="24" t="str">
        <f t="shared" si="4"/>
        <v/>
      </c>
      <c r="AM46" s="24" t="str">
        <f t="shared" si="5"/>
        <v/>
      </c>
      <c r="AN46" s="49"/>
      <c r="AO46" s="49"/>
      <c r="AP46" s="49"/>
      <c r="AQ46" s="50"/>
      <c r="AR46" s="50"/>
    </row>
    <row r="47" spans="1:44">
      <c r="A47" s="55" t="str">
        <f>ข้อมูลนักเรียน!$D46</f>
        <v/>
      </c>
      <c r="B47" s="52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C47" s="51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54" t="str">
        <f t="shared" si="1"/>
        <v/>
      </c>
      <c r="AJ47" s="24" t="str">
        <f t="shared" si="2"/>
        <v/>
      </c>
      <c r="AK47" s="24" t="str">
        <f t="shared" si="3"/>
        <v/>
      </c>
      <c r="AL47" s="24" t="str">
        <f t="shared" si="4"/>
        <v/>
      </c>
      <c r="AM47" s="24" t="str">
        <f t="shared" si="5"/>
        <v/>
      </c>
      <c r="AN47" s="49"/>
      <c r="AO47" s="49"/>
      <c r="AP47" s="49"/>
      <c r="AQ47" s="50"/>
      <c r="AR47" s="50"/>
    </row>
    <row r="48" spans="1:44">
      <c r="A48" s="55" t="str">
        <f>ข้อมูลนักเรียน!$D47</f>
        <v/>
      </c>
      <c r="B48" s="52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C48" s="51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54" t="str">
        <f t="shared" si="1"/>
        <v/>
      </c>
      <c r="AJ48" s="24" t="str">
        <f t="shared" si="2"/>
        <v/>
      </c>
      <c r="AK48" s="24" t="str">
        <f t="shared" si="3"/>
        <v/>
      </c>
      <c r="AL48" s="24" t="str">
        <f t="shared" si="4"/>
        <v/>
      </c>
      <c r="AM48" s="24" t="str">
        <f t="shared" si="5"/>
        <v/>
      </c>
      <c r="AN48" s="49"/>
      <c r="AO48" s="49"/>
      <c r="AP48" s="49"/>
      <c r="AQ48" s="50"/>
      <c r="AR48" s="50"/>
    </row>
    <row r="49" spans="1:44">
      <c r="A49" s="55" t="str">
        <f>ข้อมูลนักเรียน!$D48</f>
        <v/>
      </c>
      <c r="B49" s="52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C49" s="51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54" t="str">
        <f t="shared" si="1"/>
        <v/>
      </c>
      <c r="AJ49" s="24" t="str">
        <f t="shared" si="2"/>
        <v/>
      </c>
      <c r="AK49" s="24" t="str">
        <f t="shared" si="3"/>
        <v/>
      </c>
      <c r="AL49" s="24" t="str">
        <f t="shared" si="4"/>
        <v/>
      </c>
      <c r="AM49" s="24" t="str">
        <f t="shared" si="5"/>
        <v/>
      </c>
      <c r="AN49" s="49"/>
      <c r="AO49" s="49"/>
      <c r="AP49" s="49"/>
      <c r="AQ49" s="50"/>
      <c r="AR49" s="50"/>
    </row>
    <row r="50" spans="1:44">
      <c r="A50" s="55" t="str">
        <f>ข้อมูลนักเรียน!$D49</f>
        <v/>
      </c>
      <c r="B50" s="52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C50" s="51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54" t="str">
        <f t="shared" si="1"/>
        <v/>
      </c>
      <c r="AJ50" s="24" t="str">
        <f t="shared" si="2"/>
        <v/>
      </c>
      <c r="AK50" s="24" t="str">
        <f t="shared" si="3"/>
        <v/>
      </c>
      <c r="AL50" s="24" t="str">
        <f t="shared" si="4"/>
        <v/>
      </c>
      <c r="AM50" s="24" t="str">
        <f t="shared" si="5"/>
        <v/>
      </c>
      <c r="AN50" s="49"/>
      <c r="AO50" s="49"/>
      <c r="AP50" s="49"/>
      <c r="AQ50" s="50"/>
      <c r="AR50" s="50"/>
    </row>
    <row r="51" spans="1:44">
      <c r="A51" s="55" t="str">
        <f>ข้อมูลนักเรียน!$D50</f>
        <v/>
      </c>
      <c r="B51" s="52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C51" s="51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54" t="str">
        <f t="shared" si="1"/>
        <v/>
      </c>
      <c r="AJ51" s="24" t="str">
        <f t="shared" si="2"/>
        <v/>
      </c>
      <c r="AK51" s="24" t="str">
        <f t="shared" si="3"/>
        <v/>
      </c>
      <c r="AL51" s="24" t="str">
        <f t="shared" si="4"/>
        <v/>
      </c>
      <c r="AM51" s="24" t="str">
        <f t="shared" si="5"/>
        <v/>
      </c>
      <c r="AN51" s="49"/>
      <c r="AO51" s="49"/>
      <c r="AP51" s="49"/>
      <c r="AQ51" s="50"/>
      <c r="AR51" s="50"/>
    </row>
    <row r="52" spans="1:44">
      <c r="A52" s="55" t="str">
        <f>ข้อมูลนักเรียน!$D51</f>
        <v/>
      </c>
      <c r="B52" s="52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C52" s="51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54" t="str">
        <f t="shared" si="1"/>
        <v/>
      </c>
      <c r="AJ52" s="24" t="str">
        <f t="shared" si="2"/>
        <v/>
      </c>
      <c r="AK52" s="24" t="str">
        <f t="shared" si="3"/>
        <v/>
      </c>
      <c r="AL52" s="24" t="str">
        <f t="shared" si="4"/>
        <v/>
      </c>
      <c r="AM52" s="24" t="str">
        <f t="shared" si="5"/>
        <v/>
      </c>
      <c r="AN52" s="49"/>
      <c r="AO52" s="49"/>
      <c r="AP52" s="49"/>
      <c r="AQ52" s="50"/>
      <c r="AR52" s="50"/>
    </row>
    <row r="53" spans="1:44">
      <c r="A53" s="55" t="str">
        <f>ข้อมูลนักเรียน!$D52</f>
        <v/>
      </c>
      <c r="B53" s="52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C53" s="51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54" t="str">
        <f t="shared" si="1"/>
        <v/>
      </c>
      <c r="AJ53" s="24" t="str">
        <f t="shared" si="2"/>
        <v/>
      </c>
      <c r="AK53" s="24" t="str">
        <f t="shared" si="3"/>
        <v/>
      </c>
      <c r="AL53" s="24" t="str">
        <f t="shared" si="4"/>
        <v/>
      </c>
      <c r="AM53" s="24" t="str">
        <f t="shared" si="5"/>
        <v/>
      </c>
      <c r="AN53" s="49"/>
      <c r="AO53" s="49"/>
      <c r="AP53" s="49"/>
      <c r="AQ53" s="50"/>
      <c r="AR53" s="50"/>
    </row>
    <row r="54" spans="1:44">
      <c r="A54" s="55" t="str">
        <f>ข้อมูลนักเรียน!$D53</f>
        <v/>
      </c>
      <c r="B54" s="52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C54" s="51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54" t="str">
        <f t="shared" si="1"/>
        <v/>
      </c>
      <c r="AJ54" s="24" t="str">
        <f t="shared" si="2"/>
        <v/>
      </c>
      <c r="AK54" s="24" t="str">
        <f t="shared" si="3"/>
        <v/>
      </c>
      <c r="AL54" s="24" t="str">
        <f t="shared" si="4"/>
        <v/>
      </c>
      <c r="AM54" s="24" t="str">
        <f t="shared" si="5"/>
        <v/>
      </c>
      <c r="AN54" s="49"/>
      <c r="AO54" s="49"/>
      <c r="AP54" s="49"/>
      <c r="AQ54" s="50"/>
      <c r="AR54" s="50"/>
    </row>
    <row r="55" spans="1:44">
      <c r="A55" s="55" t="str">
        <f>ข้อมูลนักเรียน!$D54</f>
        <v/>
      </c>
      <c r="B55" s="52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C55" s="51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54" t="str">
        <f t="shared" si="1"/>
        <v/>
      </c>
      <c r="AJ55" s="24" t="str">
        <f t="shared" si="2"/>
        <v/>
      </c>
      <c r="AK55" s="24" t="str">
        <f t="shared" si="3"/>
        <v/>
      </c>
      <c r="AL55" s="24" t="str">
        <f t="shared" si="4"/>
        <v/>
      </c>
      <c r="AM55" s="24" t="str">
        <f t="shared" si="5"/>
        <v/>
      </c>
      <c r="AN55" s="49"/>
      <c r="AO55" s="49"/>
      <c r="AP55" s="49"/>
      <c r="AQ55" s="50"/>
      <c r="AR55" s="50"/>
    </row>
    <row r="56" spans="1:44">
      <c r="A56" s="55" t="str">
        <f>ข้อมูลนักเรียน!$D55</f>
        <v/>
      </c>
      <c r="B56" s="52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C56" s="51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54" t="str">
        <f t="shared" si="1"/>
        <v/>
      </c>
      <c r="AJ56" s="24" t="str">
        <f t="shared" si="2"/>
        <v/>
      </c>
      <c r="AK56" s="24" t="str">
        <f t="shared" si="3"/>
        <v/>
      </c>
      <c r="AL56" s="24" t="str">
        <f t="shared" si="4"/>
        <v/>
      </c>
      <c r="AM56" s="24" t="str">
        <f t="shared" si="5"/>
        <v/>
      </c>
      <c r="AN56" s="49"/>
      <c r="AO56" s="49"/>
      <c r="AP56" s="49"/>
      <c r="AQ56" s="50"/>
      <c r="AR56" s="50"/>
    </row>
    <row r="57" spans="1:44">
      <c r="A57" s="55" t="str">
        <f>ข้อมูลนักเรียน!$D56</f>
        <v/>
      </c>
      <c r="B57" s="52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C57" s="51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54" t="str">
        <f t="shared" si="1"/>
        <v/>
      </c>
      <c r="AJ57" s="24" t="str">
        <f t="shared" si="2"/>
        <v/>
      </c>
      <c r="AK57" s="24" t="str">
        <f t="shared" si="3"/>
        <v/>
      </c>
      <c r="AL57" s="24" t="str">
        <f t="shared" si="4"/>
        <v/>
      </c>
      <c r="AM57" s="24" t="str">
        <f t="shared" si="5"/>
        <v/>
      </c>
      <c r="AN57" s="49"/>
      <c r="AO57" s="49"/>
      <c r="AP57" s="49"/>
      <c r="AQ57" s="50"/>
      <c r="AR57" s="50"/>
    </row>
    <row r="58" spans="1:44">
      <c r="A58" s="55" t="str">
        <f>ข้อมูลนักเรียน!$D57</f>
        <v/>
      </c>
      <c r="B58" s="52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C58" s="51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54" t="str">
        <f t="shared" si="1"/>
        <v/>
      </c>
      <c r="AJ58" s="24" t="str">
        <f t="shared" si="2"/>
        <v/>
      </c>
      <c r="AK58" s="24" t="str">
        <f t="shared" si="3"/>
        <v/>
      </c>
      <c r="AL58" s="24" t="str">
        <f t="shared" si="4"/>
        <v/>
      </c>
      <c r="AM58" s="24" t="str">
        <f t="shared" si="5"/>
        <v/>
      </c>
      <c r="AN58" s="49"/>
      <c r="AO58" s="49"/>
      <c r="AP58" s="49"/>
      <c r="AQ58" s="50"/>
      <c r="AR58" s="50"/>
    </row>
    <row r="59" spans="1:44">
      <c r="A59" s="55" t="str">
        <f>ข้อมูลนักเรียน!$D58</f>
        <v/>
      </c>
      <c r="B59" s="52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C59" s="51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54" t="str">
        <f t="shared" si="1"/>
        <v/>
      </c>
      <c r="AJ59" s="24" t="str">
        <f t="shared" si="2"/>
        <v/>
      </c>
      <c r="AK59" s="24" t="str">
        <f t="shared" si="3"/>
        <v/>
      </c>
      <c r="AL59" s="24" t="str">
        <f t="shared" si="4"/>
        <v/>
      </c>
      <c r="AM59" s="24" t="str">
        <f t="shared" si="5"/>
        <v/>
      </c>
      <c r="AN59" s="49"/>
      <c r="AO59" s="49"/>
      <c r="AP59" s="49"/>
      <c r="AQ59" s="50"/>
      <c r="AR59" s="50"/>
    </row>
    <row r="60" spans="1:44">
      <c r="A60" s="55" t="str">
        <f>ข้อมูลนักเรียน!$D59</f>
        <v/>
      </c>
      <c r="B60" s="52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C60" s="51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54" t="str">
        <f t="shared" si="1"/>
        <v/>
      </c>
      <c r="AJ60" s="24" t="str">
        <f t="shared" si="2"/>
        <v/>
      </c>
      <c r="AK60" s="24" t="str">
        <f t="shared" si="3"/>
        <v/>
      </c>
      <c r="AL60" s="24" t="str">
        <f t="shared" si="4"/>
        <v/>
      </c>
      <c r="AM60" s="24" t="str">
        <f t="shared" si="5"/>
        <v/>
      </c>
      <c r="AN60" s="49"/>
      <c r="AO60" s="49"/>
      <c r="AP60" s="49"/>
      <c r="AQ60" s="50"/>
      <c r="AR60" s="50"/>
    </row>
    <row r="61" spans="1:44">
      <c r="A61" s="55" t="str">
        <f>ข้อมูลนักเรียน!$D60</f>
        <v/>
      </c>
      <c r="B61" s="52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C61" s="51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54" t="str">
        <f t="shared" si="1"/>
        <v/>
      </c>
      <c r="AJ61" s="24" t="str">
        <f t="shared" si="2"/>
        <v/>
      </c>
      <c r="AK61" s="24" t="str">
        <f t="shared" si="3"/>
        <v/>
      </c>
      <c r="AL61" s="24" t="str">
        <f t="shared" si="4"/>
        <v/>
      </c>
      <c r="AM61" s="24" t="str">
        <f t="shared" si="5"/>
        <v/>
      </c>
      <c r="AN61" s="49"/>
      <c r="AO61" s="49"/>
      <c r="AP61" s="49"/>
      <c r="AQ61" s="50"/>
      <c r="AR61" s="50"/>
    </row>
    <row r="62" spans="1:44">
      <c r="A62" s="55" t="str">
        <f>ข้อมูลนักเรียน!$D61</f>
        <v/>
      </c>
      <c r="B62" s="52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C62" s="51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54" t="str">
        <f t="shared" si="1"/>
        <v/>
      </c>
      <c r="AJ62" s="24" t="str">
        <f t="shared" si="2"/>
        <v/>
      </c>
      <c r="AK62" s="24" t="str">
        <f t="shared" si="3"/>
        <v/>
      </c>
      <c r="AL62" s="24" t="str">
        <f t="shared" si="4"/>
        <v/>
      </c>
      <c r="AM62" s="24" t="str">
        <f t="shared" si="5"/>
        <v/>
      </c>
      <c r="AN62" s="49"/>
      <c r="AO62" s="49"/>
      <c r="AP62" s="49"/>
      <c r="AQ62" s="50"/>
      <c r="AR62" s="50"/>
    </row>
    <row r="63" spans="1:44">
      <c r="A63" s="55" t="str">
        <f>ข้อมูลนักเรียน!$D62</f>
        <v/>
      </c>
      <c r="B63" s="52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C63" s="517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54" t="str">
        <f t="shared" si="1"/>
        <v/>
      </c>
      <c r="AJ63" s="24" t="str">
        <f t="shared" si="2"/>
        <v/>
      </c>
      <c r="AK63" s="24" t="str">
        <f t="shared" si="3"/>
        <v/>
      </c>
      <c r="AL63" s="24" t="str">
        <f t="shared" si="4"/>
        <v/>
      </c>
      <c r="AM63" s="24" t="str">
        <f t="shared" si="5"/>
        <v/>
      </c>
      <c r="AN63" s="49"/>
      <c r="AO63" s="49"/>
      <c r="AP63" s="49"/>
      <c r="AQ63" s="50"/>
      <c r="AR63" s="50"/>
    </row>
    <row r="64" spans="1:44">
      <c r="A64" s="518" t="s">
        <v>127</v>
      </c>
      <c r="B64" s="519"/>
      <c r="C64" s="520"/>
      <c r="D64" s="521"/>
      <c r="E64" s="522"/>
      <c r="F64" s="522"/>
      <c r="G64" s="522"/>
      <c r="H64" s="522"/>
      <c r="I64" s="522"/>
      <c r="J64" s="522"/>
      <c r="K64" s="522"/>
      <c r="L64" s="522"/>
      <c r="M64" s="522"/>
      <c r="N64" s="522"/>
      <c r="O64" s="522"/>
      <c r="P64" s="522"/>
      <c r="Q64" s="522"/>
      <c r="R64" s="522"/>
      <c r="S64" s="522"/>
      <c r="T64" s="522"/>
      <c r="U64" s="522"/>
      <c r="V64" s="522"/>
      <c r="W64" s="522"/>
      <c r="X64" s="522"/>
      <c r="Y64" s="522"/>
      <c r="Z64" s="522"/>
      <c r="AA64" s="522"/>
      <c r="AB64" s="522"/>
      <c r="AC64" s="522"/>
      <c r="AD64" s="522"/>
      <c r="AE64" s="522"/>
      <c r="AF64" s="522"/>
      <c r="AG64" s="522"/>
      <c r="AH64" s="522"/>
      <c r="AI64" s="523"/>
      <c r="AJ64" s="524"/>
      <c r="AK64" s="525"/>
      <c r="AL64" s="525"/>
      <c r="AM64" s="526"/>
      <c r="AN64" s="49"/>
      <c r="AO64" s="49"/>
      <c r="AP64" s="49"/>
      <c r="AQ64" s="50"/>
      <c r="AR64" s="50"/>
    </row>
  </sheetData>
  <sheetProtection algorithmName="SHA-512" hashValue="7TJvCRJ7824Njf3KYzw01s5b13Fo+sRaNEkhxSZi3YjPJaJgfafNVa1krdNfQY8r6qQXlxiYzRVEauuS4L2MnQ==" saltValue="okcUCQbcnRWqF38F0Y6rPg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09" priority="1" operator="equal">
      <formula>"อา"</formula>
    </cfRule>
  </conditionalFormatting>
  <conditionalFormatting sqref="D3:AH3">
    <cfRule type="cellIs" dxfId="108" priority="2" operator="equal">
      <formula>"ส"</formula>
    </cfRule>
    <cfRule type="cellIs" dxfId="107" priority="3" operator="equal">
      <formula>"ศ"</formula>
    </cfRule>
    <cfRule type="cellIs" dxfId="106" priority="4" operator="equal">
      <formula>"พฤ"</formula>
    </cfRule>
    <cfRule type="cellIs" dxfId="105" priority="5" operator="equal">
      <formula>"พ"</formula>
    </cfRule>
    <cfRule type="cellIs" dxfId="104" priority="6" operator="equal">
      <formula>"อ"</formula>
    </cfRule>
    <cfRule type="cellIs" dxfId="103" priority="111" operator="equal">
      <formula>"อา"</formula>
    </cfRule>
    <cfRule type="cellIs" dxfId="102" priority="118" operator="equal">
      <formula>"จ"</formula>
    </cfRule>
  </conditionalFormatting>
  <conditionalFormatting sqref="D4:AH63">
    <cfRule type="cellIs" dxfId="101" priority="13" operator="equal">
      <formula>"ข"</formula>
    </cfRule>
    <cfRule type="cellIs" dxfId="100" priority="14" operator="equal">
      <formula>"ล"</formula>
    </cfRule>
    <cfRule type="cellIs" dxfId="99" priority="15" operator="equal">
      <formula>"ป"</formula>
    </cfRule>
    <cfRule type="cellIs" dxfId="98" priority="16" operator="equal">
      <formula>"/"</formula>
    </cfRule>
  </conditionalFormatting>
  <conditionalFormatting sqref="K3:AH3">
    <cfRule type="cellIs" dxfId="97" priority="112" operator="equal">
      <formula>"อา"</formula>
    </cfRule>
  </conditionalFormatting>
  <pageMargins left="0.7" right="0.7" top="0.75" bottom="0.75" header="0.3" footer="0.3"/>
  <pageSetup paperSize="0" orientation="portrait" horizontalDpi="0" verticalDpi="0" copies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2000000}">
          <x14:formula1>
            <xm:f>รายการ!$K$2:$K$37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FFFF00"/>
  </sheetPr>
  <dimension ref="A1:AR64"/>
  <sheetViews>
    <sheetView zoomScale="74" zoomScaleNormal="74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D21" sqref="AD21"/>
    </sheetView>
  </sheetViews>
  <sheetFormatPr defaultColWidth="9" defaultRowHeight="21"/>
  <cols>
    <col min="1" max="1" width="5.109375" style="51" customWidth="1"/>
    <col min="2" max="2" width="30.44140625" style="51" customWidth="1"/>
    <col min="3" max="3" width="5.44140625" style="51" customWidth="1"/>
    <col min="4" max="34" width="3.5546875" style="51" customWidth="1"/>
    <col min="35" max="35" width="9" style="51"/>
    <col min="36" max="39" width="5.5546875" style="51" customWidth="1"/>
    <col min="40" max="40" width="9" style="51"/>
    <col min="41" max="41" width="22.44140625" style="51" customWidth="1"/>
    <col min="42" max="43" width="9" style="51"/>
    <col min="44" max="44" width="7.5546875" style="51" customWidth="1"/>
    <col min="45" max="16384" width="9" style="51"/>
  </cols>
  <sheetData>
    <row r="1" spans="1:44" ht="23.4">
      <c r="A1" s="489" t="s">
        <v>21</v>
      </c>
      <c r="B1" s="489" t="s">
        <v>128</v>
      </c>
      <c r="C1" s="543" t="s">
        <v>130</v>
      </c>
      <c r="D1" s="544"/>
      <c r="E1" s="544"/>
      <c r="F1" s="544"/>
      <c r="G1" s="530">
        <f>ตั้งค่าเดือน!$C$8</f>
        <v>2</v>
      </c>
      <c r="H1" s="531"/>
      <c r="I1" s="527" t="s">
        <v>29</v>
      </c>
      <c r="J1" s="545"/>
      <c r="K1" s="528"/>
      <c r="L1" s="529" t="str">
        <f>ตั้งค่าเดือน!$B$8</f>
        <v>พฤศจิกายน</v>
      </c>
      <c r="M1" s="530"/>
      <c r="N1" s="530"/>
      <c r="O1" s="530"/>
      <c r="P1" s="530"/>
      <c r="Q1" s="530"/>
      <c r="R1" s="531"/>
      <c r="S1" s="527" t="s">
        <v>129</v>
      </c>
      <c r="T1" s="528"/>
      <c r="U1" s="529">
        <f>ตั้งค่าเดือน!$D$8</f>
        <v>2568</v>
      </c>
      <c r="V1" s="530"/>
      <c r="W1" s="530"/>
      <c r="X1" s="531"/>
      <c r="Y1" s="532"/>
      <c r="Z1" s="533"/>
      <c r="AA1" s="533"/>
      <c r="AB1" s="533"/>
      <c r="AC1" s="533"/>
      <c r="AD1" s="533"/>
      <c r="AE1" s="533"/>
      <c r="AF1" s="533"/>
      <c r="AG1" s="533"/>
      <c r="AH1" s="534"/>
      <c r="AI1" s="535" t="s">
        <v>126</v>
      </c>
      <c r="AJ1" s="537" t="s">
        <v>73</v>
      </c>
      <c r="AK1" s="538"/>
      <c r="AL1" s="538"/>
      <c r="AM1" s="539"/>
      <c r="AN1" s="176" t="s">
        <v>139</v>
      </c>
      <c r="AO1" s="173" t="s">
        <v>137</v>
      </c>
      <c r="AP1" s="172" t="str">
        <f>_xlfn.IFNA(IF(VLOOKUP(AO1,รายการ!$K$1:$L$37,2,FALSE)="","",HYPERLINK("#" &amp; VLOOKUP(AO1,รายการ!$K$1:$L$37,2,FALSE)  &amp; "","คลิก")),"")</f>
        <v>คลิก</v>
      </c>
      <c r="AQ1" s="50"/>
      <c r="AR1" s="50"/>
    </row>
    <row r="2" spans="1:44">
      <c r="A2" s="490"/>
      <c r="B2" s="490"/>
      <c r="C2" s="9" t="s">
        <v>43</v>
      </c>
      <c r="D2" s="6">
        <v>1</v>
      </c>
      <c r="E2" s="6">
        <f>D2+1</f>
        <v>2</v>
      </c>
      <c r="F2" s="6">
        <f t="shared" ref="F2:AG2" si="0">E2+1</f>
        <v>3</v>
      </c>
      <c r="G2" s="6">
        <f t="shared" si="0"/>
        <v>4</v>
      </c>
      <c r="H2" s="6">
        <f t="shared" si="0"/>
        <v>5</v>
      </c>
      <c r="I2" s="6">
        <f t="shared" si="0"/>
        <v>6</v>
      </c>
      <c r="J2" s="6">
        <f t="shared" si="0"/>
        <v>7</v>
      </c>
      <c r="K2" s="6">
        <f t="shared" si="0"/>
        <v>8</v>
      </c>
      <c r="L2" s="6">
        <f t="shared" si="0"/>
        <v>9</v>
      </c>
      <c r="M2" s="6">
        <f t="shared" si="0"/>
        <v>10</v>
      </c>
      <c r="N2" s="6">
        <f t="shared" si="0"/>
        <v>11</v>
      </c>
      <c r="O2" s="6">
        <f t="shared" si="0"/>
        <v>12</v>
      </c>
      <c r="P2" s="6">
        <f t="shared" si="0"/>
        <v>13</v>
      </c>
      <c r="Q2" s="6">
        <f t="shared" si="0"/>
        <v>14</v>
      </c>
      <c r="R2" s="6">
        <f t="shared" si="0"/>
        <v>15</v>
      </c>
      <c r="S2" s="6">
        <f t="shared" si="0"/>
        <v>16</v>
      </c>
      <c r="T2" s="6">
        <f t="shared" si="0"/>
        <v>17</v>
      </c>
      <c r="U2" s="6">
        <f t="shared" si="0"/>
        <v>18</v>
      </c>
      <c r="V2" s="6">
        <f t="shared" si="0"/>
        <v>19</v>
      </c>
      <c r="W2" s="6">
        <f t="shared" si="0"/>
        <v>20</v>
      </c>
      <c r="X2" s="6">
        <f t="shared" si="0"/>
        <v>21</v>
      </c>
      <c r="Y2" s="6">
        <f t="shared" si="0"/>
        <v>22</v>
      </c>
      <c r="Z2" s="6">
        <f t="shared" si="0"/>
        <v>23</v>
      </c>
      <c r="AA2" s="6">
        <f t="shared" si="0"/>
        <v>24</v>
      </c>
      <c r="AB2" s="6">
        <f t="shared" si="0"/>
        <v>25</v>
      </c>
      <c r="AC2" s="6">
        <f t="shared" si="0"/>
        <v>26</v>
      </c>
      <c r="AD2" s="6">
        <f t="shared" si="0"/>
        <v>27</v>
      </c>
      <c r="AE2" s="6">
        <f t="shared" si="0"/>
        <v>28</v>
      </c>
      <c r="AF2" s="6">
        <f t="shared" si="0"/>
        <v>29</v>
      </c>
      <c r="AG2" s="6">
        <f t="shared" si="0"/>
        <v>30</v>
      </c>
      <c r="AH2" s="6">
        <f>AG2+1</f>
        <v>31</v>
      </c>
      <c r="AI2" s="536"/>
      <c r="AJ2" s="540" t="str">
        <f>L1</f>
        <v>พฤศจิกายน</v>
      </c>
      <c r="AK2" s="540"/>
      <c r="AL2" s="540"/>
      <c r="AM2" s="541"/>
      <c r="AN2" s="49"/>
      <c r="AO2" s="49"/>
      <c r="AP2" s="49"/>
      <c r="AQ2" s="50"/>
      <c r="AR2" s="50"/>
    </row>
    <row r="3" spans="1:44">
      <c r="A3" s="542"/>
      <c r="B3" s="542"/>
      <c r="C3" s="9" t="s">
        <v>44</v>
      </c>
      <c r="D3" s="208"/>
      <c r="E3" s="208"/>
      <c r="F3" s="208" t="s">
        <v>48</v>
      </c>
      <c r="G3" s="208" t="s">
        <v>49</v>
      </c>
      <c r="H3" s="208" t="s">
        <v>50</v>
      </c>
      <c r="I3" s="208" t="s">
        <v>51</v>
      </c>
      <c r="J3" s="208" t="s">
        <v>52</v>
      </c>
      <c r="K3" s="208"/>
      <c r="L3" s="208"/>
      <c r="M3" s="208" t="s">
        <v>48</v>
      </c>
      <c r="N3" s="208" t="s">
        <v>49</v>
      </c>
      <c r="O3" s="208" t="s">
        <v>50</v>
      </c>
      <c r="P3" s="208" t="s">
        <v>51</v>
      </c>
      <c r="Q3" s="208" t="s">
        <v>52</v>
      </c>
      <c r="R3" s="208"/>
      <c r="S3" s="208"/>
      <c r="T3" s="208" t="s">
        <v>48</v>
      </c>
      <c r="U3" s="208" t="s">
        <v>49</v>
      </c>
      <c r="V3" s="208" t="s">
        <v>50</v>
      </c>
      <c r="W3" s="208" t="s">
        <v>51</v>
      </c>
      <c r="X3" s="208" t="s">
        <v>52</v>
      </c>
      <c r="Y3" s="208"/>
      <c r="Z3" s="208"/>
      <c r="AA3" s="208" t="s">
        <v>48</v>
      </c>
      <c r="AB3" s="208" t="s">
        <v>49</v>
      </c>
      <c r="AC3" s="208" t="s">
        <v>50</v>
      </c>
      <c r="AD3" s="208" t="s">
        <v>51</v>
      </c>
      <c r="AE3" s="208" t="s">
        <v>52</v>
      </c>
      <c r="AF3" s="208"/>
      <c r="AG3" s="208"/>
      <c r="AH3" s="208"/>
      <c r="AI3" s="53">
        <f>COUNTA(D3:AH3)</f>
        <v>20</v>
      </c>
      <c r="AJ3" s="17" t="s">
        <v>72</v>
      </c>
      <c r="AK3" s="18" t="s">
        <v>69</v>
      </c>
      <c r="AL3" s="19" t="s">
        <v>70</v>
      </c>
      <c r="AM3" s="20" t="s">
        <v>71</v>
      </c>
      <c r="AN3" s="49"/>
      <c r="AO3" s="49"/>
      <c r="AP3" s="49"/>
      <c r="AQ3" s="50"/>
      <c r="AR3" s="50"/>
    </row>
    <row r="4" spans="1:44">
      <c r="A4" s="55">
        <f>ข้อมูลนักเรียน!$D3</f>
        <v>1</v>
      </c>
      <c r="B4" s="52" t="str">
        <f>IF(ข้อมูลนักเรียน!H3="","",ข้อมูลนักเรียน!G3&amp;ข้อมูลนักเรียน!H3&amp; "  " &amp; ข้อมูลนักเรียน!I3)</f>
        <v>เด็กชายณพรรณพ  อุตพันธ์</v>
      </c>
      <c r="C4" s="515"/>
      <c r="D4" s="186"/>
      <c r="E4" s="186"/>
      <c r="F4" s="186" t="s">
        <v>66</v>
      </c>
      <c r="G4" s="186" t="s">
        <v>66</v>
      </c>
      <c r="H4" s="186" t="s">
        <v>66</v>
      </c>
      <c r="I4" s="186" t="s">
        <v>66</v>
      </c>
      <c r="J4" s="186" t="s">
        <v>66</v>
      </c>
      <c r="K4" s="186"/>
      <c r="L4" s="186"/>
      <c r="M4" s="186" t="s">
        <v>65</v>
      </c>
      <c r="N4" s="186" t="s">
        <v>66</v>
      </c>
      <c r="O4" s="186" t="s">
        <v>66</v>
      </c>
      <c r="P4" s="186" t="s">
        <v>65</v>
      </c>
      <c r="Q4" s="186" t="s">
        <v>65</v>
      </c>
      <c r="R4" s="186"/>
      <c r="S4" s="186"/>
      <c r="T4" s="186" t="s">
        <v>65</v>
      </c>
      <c r="U4" s="186" t="s">
        <v>65</v>
      </c>
      <c r="V4" s="186" t="s">
        <v>65</v>
      </c>
      <c r="W4" s="186" t="s">
        <v>65</v>
      </c>
      <c r="X4" s="186" t="s">
        <v>65</v>
      </c>
      <c r="Y4" s="186"/>
      <c r="Z4" s="186"/>
      <c r="AA4" s="186" t="s">
        <v>65</v>
      </c>
      <c r="AB4" s="186" t="s">
        <v>65</v>
      </c>
      <c r="AC4" s="186" t="s">
        <v>65</v>
      </c>
      <c r="AD4" s="186" t="s">
        <v>65</v>
      </c>
      <c r="AE4" s="186" t="s">
        <v>65</v>
      </c>
      <c r="AF4" s="186"/>
      <c r="AG4" s="186"/>
      <c r="AH4" s="186"/>
      <c r="AI4" s="54">
        <f>IF(B4="","",COUNTIF(D4:AH4,"/"))</f>
        <v>13</v>
      </c>
      <c r="AJ4" s="24">
        <f>IF(B4="","",COUNTIF(D4:AH4,"/"))</f>
        <v>13</v>
      </c>
      <c r="AK4" s="24">
        <f>IF(B4="","",COUNTIF(D4:AH4,"ป"))</f>
        <v>0</v>
      </c>
      <c r="AL4" s="24">
        <f>IF(B4="","",COUNTIF(D4:AH4,"ล"))</f>
        <v>7</v>
      </c>
      <c r="AM4" s="24">
        <f>IF(B4="","",COUNTIF(D4:AH4,"ข"))</f>
        <v>0</v>
      </c>
      <c r="AN4" s="49"/>
      <c r="AO4" s="49"/>
      <c r="AP4" s="49"/>
      <c r="AQ4" s="50"/>
      <c r="AR4" s="50"/>
    </row>
    <row r="5" spans="1:44">
      <c r="A5" s="55">
        <f>ข้อมูลนักเรียน!$D4</f>
        <v>2</v>
      </c>
      <c r="B5" s="52" t="str">
        <f>IF(ข้อมูลนักเรียน!H4="","",ข้อมูลนักเรียน!G4&amp;ข้อมูลนักเรียน!H4&amp; "  " &amp; ข้อมูลนักเรียน!I4)</f>
        <v>เด็กหญิงสุรพิชญ์  คำดี</v>
      </c>
      <c r="C5" s="516"/>
      <c r="D5" s="186"/>
      <c r="E5" s="186"/>
      <c r="F5" s="186" t="s">
        <v>65</v>
      </c>
      <c r="G5" s="186" t="s">
        <v>65</v>
      </c>
      <c r="H5" s="186" t="s">
        <v>65</v>
      </c>
      <c r="I5" s="186" t="s">
        <v>65</v>
      </c>
      <c r="J5" s="186" t="s">
        <v>65</v>
      </c>
      <c r="K5" s="186"/>
      <c r="L5" s="186"/>
      <c r="M5" s="186" t="s">
        <v>65</v>
      </c>
      <c r="N5" s="186" t="s">
        <v>65</v>
      </c>
      <c r="O5" s="186" t="s">
        <v>65</v>
      </c>
      <c r="P5" s="186" t="s">
        <v>65</v>
      </c>
      <c r="Q5" s="186" t="s">
        <v>65</v>
      </c>
      <c r="R5" s="186"/>
      <c r="S5" s="186"/>
      <c r="T5" s="186" t="s">
        <v>65</v>
      </c>
      <c r="U5" s="186" t="s">
        <v>65</v>
      </c>
      <c r="V5" s="186" t="s">
        <v>65</v>
      </c>
      <c r="W5" s="186" t="s">
        <v>65</v>
      </c>
      <c r="X5" s="186" t="s">
        <v>65</v>
      </c>
      <c r="Y5" s="186"/>
      <c r="Z5" s="186"/>
      <c r="AA5" s="186" t="s">
        <v>65</v>
      </c>
      <c r="AB5" s="186" t="s">
        <v>65</v>
      </c>
      <c r="AC5" s="186" t="s">
        <v>65</v>
      </c>
      <c r="AD5" s="186" t="s">
        <v>65</v>
      </c>
      <c r="AE5" s="186" t="s">
        <v>65</v>
      </c>
      <c r="AF5" s="186"/>
      <c r="AG5" s="186"/>
      <c r="AH5" s="186"/>
      <c r="AI5" s="54">
        <f t="shared" ref="AI5:AI63" si="1">IF(B5="","",COUNTIF(D5:AH5,"/"))</f>
        <v>20</v>
      </c>
      <c r="AJ5" s="24">
        <f t="shared" ref="AJ5:AJ63" si="2">IF(B5="","",COUNTIF(D5:AH5,"/"))</f>
        <v>20</v>
      </c>
      <c r="AK5" s="24">
        <f t="shared" ref="AK5:AK63" si="3">IF(B5="","",COUNTIF(D5:AH5,"ป"))</f>
        <v>0</v>
      </c>
      <c r="AL5" s="24">
        <f t="shared" ref="AL5:AL63" si="4">IF(B5="","",COUNTIF(D5:AH5,"ล"))</f>
        <v>0</v>
      </c>
      <c r="AM5" s="24">
        <f t="shared" ref="AM5:AM63" si="5">IF(B5="","",COUNTIF(D5:AH5,"ข"))</f>
        <v>0</v>
      </c>
      <c r="AN5" s="49"/>
      <c r="AO5" s="49"/>
      <c r="AP5" s="49"/>
      <c r="AQ5" s="50"/>
      <c r="AR5" s="50"/>
    </row>
    <row r="6" spans="1:44">
      <c r="A6" s="55">
        <f>ข้อมูลนักเรียน!$D5</f>
        <v>3</v>
      </c>
      <c r="B6" s="52" t="str">
        <f>IF(ข้อมูลนักเรียน!H5="","",ข้อมูลนักเรียน!G5&amp;ข้อมูลนักเรียน!H5&amp; "  " &amp; ข้อมูลนักเรียน!I5)</f>
        <v>เด็กหญิงภคมน  มาโต</v>
      </c>
      <c r="C6" s="516"/>
      <c r="D6" s="186"/>
      <c r="E6" s="186"/>
      <c r="F6" s="186" t="s">
        <v>65</v>
      </c>
      <c r="G6" s="186" t="s">
        <v>65</v>
      </c>
      <c r="H6" s="186" t="s">
        <v>65</v>
      </c>
      <c r="I6" s="186" t="s">
        <v>65</v>
      </c>
      <c r="J6" s="186" t="s">
        <v>65</v>
      </c>
      <c r="K6" s="186"/>
      <c r="L6" s="186"/>
      <c r="M6" s="186" t="s">
        <v>65</v>
      </c>
      <c r="N6" s="186" t="s">
        <v>65</v>
      </c>
      <c r="O6" s="186" t="s">
        <v>65</v>
      </c>
      <c r="P6" s="186" t="s">
        <v>65</v>
      </c>
      <c r="Q6" s="186" t="s">
        <v>65</v>
      </c>
      <c r="R6" s="186"/>
      <c r="S6" s="186"/>
      <c r="T6" s="186" t="s">
        <v>65</v>
      </c>
      <c r="U6" s="186" t="s">
        <v>65</v>
      </c>
      <c r="V6" s="186" t="s">
        <v>65</v>
      </c>
      <c r="W6" s="186" t="s">
        <v>65</v>
      </c>
      <c r="X6" s="186" t="s">
        <v>65</v>
      </c>
      <c r="Y6" s="186"/>
      <c r="Z6" s="186"/>
      <c r="AA6" s="186" t="s">
        <v>65</v>
      </c>
      <c r="AB6" s="186" t="s">
        <v>65</v>
      </c>
      <c r="AC6" s="186" t="s">
        <v>65</v>
      </c>
      <c r="AD6" s="186" t="s">
        <v>65</v>
      </c>
      <c r="AE6" s="186" t="s">
        <v>65</v>
      </c>
      <c r="AF6" s="186"/>
      <c r="AG6" s="186"/>
      <c r="AH6" s="186"/>
      <c r="AI6" s="54">
        <f t="shared" si="1"/>
        <v>20</v>
      </c>
      <c r="AJ6" s="24">
        <f t="shared" si="2"/>
        <v>20</v>
      </c>
      <c r="AK6" s="24">
        <f t="shared" si="3"/>
        <v>0</v>
      </c>
      <c r="AL6" s="24">
        <f t="shared" si="4"/>
        <v>0</v>
      </c>
      <c r="AM6" s="24">
        <f t="shared" si="5"/>
        <v>0</v>
      </c>
      <c r="AN6" s="49"/>
      <c r="AO6" s="49"/>
      <c r="AP6" s="49"/>
      <c r="AQ6" s="50"/>
      <c r="AR6" s="50"/>
    </row>
    <row r="7" spans="1:44">
      <c r="A7" s="55">
        <f>ข้อมูลนักเรียน!$D6</f>
        <v>4</v>
      </c>
      <c r="B7" s="52" t="str">
        <f>IF(ข้อมูลนักเรียน!H6="","",ข้อมูลนักเรียน!G6&amp;ข้อมูลนักเรียน!H6&amp; "  " &amp; ข้อมูลนักเรียน!I6)</f>
        <v>เด็กหญิงจินดารัตน์  ทับทอง</v>
      </c>
      <c r="C7" s="516"/>
      <c r="D7" s="186"/>
      <c r="E7" s="186"/>
      <c r="F7" s="186" t="s">
        <v>65</v>
      </c>
      <c r="G7" s="186" t="s">
        <v>65</v>
      </c>
      <c r="H7" s="186" t="s">
        <v>65</v>
      </c>
      <c r="I7" s="186" t="s">
        <v>65</v>
      </c>
      <c r="J7" s="186" t="s">
        <v>65</v>
      </c>
      <c r="K7" s="186"/>
      <c r="L7" s="186"/>
      <c r="M7" s="186" t="s">
        <v>65</v>
      </c>
      <c r="N7" s="186" t="s">
        <v>65</v>
      </c>
      <c r="O7" s="186" t="s">
        <v>65</v>
      </c>
      <c r="P7" s="186" t="s">
        <v>65</v>
      </c>
      <c r="Q7" s="186" t="s">
        <v>65</v>
      </c>
      <c r="R7" s="186"/>
      <c r="S7" s="186"/>
      <c r="T7" s="186" t="s">
        <v>67</v>
      </c>
      <c r="U7" s="186" t="s">
        <v>65</v>
      </c>
      <c r="V7" s="186" t="s">
        <v>67</v>
      </c>
      <c r="W7" s="186" t="s">
        <v>65</v>
      </c>
      <c r="X7" s="186" t="s">
        <v>65</v>
      </c>
      <c r="Y7" s="186"/>
      <c r="Z7" s="186"/>
      <c r="AA7" s="186" t="s">
        <v>65</v>
      </c>
      <c r="AB7" s="186" t="s">
        <v>65</v>
      </c>
      <c r="AC7" s="186" t="s">
        <v>65</v>
      </c>
      <c r="AD7" s="186" t="s">
        <v>65</v>
      </c>
      <c r="AE7" s="186" t="s">
        <v>67</v>
      </c>
      <c r="AF7" s="186"/>
      <c r="AG7" s="186"/>
      <c r="AH7" s="186"/>
      <c r="AI7" s="54">
        <f t="shared" si="1"/>
        <v>17</v>
      </c>
      <c r="AJ7" s="24">
        <f t="shared" si="2"/>
        <v>17</v>
      </c>
      <c r="AK7" s="24">
        <f t="shared" si="3"/>
        <v>0</v>
      </c>
      <c r="AL7" s="24">
        <f t="shared" si="4"/>
        <v>0</v>
      </c>
      <c r="AM7" s="24">
        <f t="shared" si="5"/>
        <v>3</v>
      </c>
      <c r="AN7" s="49"/>
      <c r="AO7" s="49"/>
      <c r="AP7" s="49"/>
      <c r="AQ7" s="50"/>
      <c r="AR7" s="50"/>
    </row>
    <row r="8" spans="1:44">
      <c r="A8" s="55">
        <f>ข้อมูลนักเรียน!$D7</f>
        <v>5</v>
      </c>
      <c r="B8" s="52" t="str">
        <f>IF(ข้อมูลนักเรียน!H7="","",ข้อมูลนักเรียน!G7&amp;ข้อมูลนักเรียน!H7&amp; "  " &amp; ข้อมูลนักเรียน!I7)</f>
        <v>เด็กชายวีระ  ชมครุฑ</v>
      </c>
      <c r="C8" s="516"/>
      <c r="D8" s="186"/>
      <c r="E8" s="186"/>
      <c r="F8" s="186" t="s">
        <v>65</v>
      </c>
      <c r="G8" s="186" t="s">
        <v>65</v>
      </c>
      <c r="H8" s="186" t="s">
        <v>65</v>
      </c>
      <c r="I8" s="186" t="s">
        <v>67</v>
      </c>
      <c r="J8" s="186" t="s">
        <v>65</v>
      </c>
      <c r="K8" s="186"/>
      <c r="L8" s="186"/>
      <c r="M8" s="186" t="s">
        <v>65</v>
      </c>
      <c r="N8" s="186" t="s">
        <v>65</v>
      </c>
      <c r="O8" s="186" t="s">
        <v>65</v>
      </c>
      <c r="P8" s="186" t="s">
        <v>65</v>
      </c>
      <c r="Q8" s="186" t="s">
        <v>65</v>
      </c>
      <c r="R8" s="186"/>
      <c r="S8" s="186"/>
      <c r="T8" s="186" t="s">
        <v>65</v>
      </c>
      <c r="U8" s="186" t="s">
        <v>65</v>
      </c>
      <c r="V8" s="186" t="s">
        <v>65</v>
      </c>
      <c r="W8" s="186" t="s">
        <v>65</v>
      </c>
      <c r="X8" s="186" t="s">
        <v>65</v>
      </c>
      <c r="Y8" s="186"/>
      <c r="Z8" s="186"/>
      <c r="AA8" s="186" t="s">
        <v>65</v>
      </c>
      <c r="AB8" s="186" t="s">
        <v>65</v>
      </c>
      <c r="AC8" s="186" t="s">
        <v>65</v>
      </c>
      <c r="AD8" s="186" t="s">
        <v>65</v>
      </c>
      <c r="AE8" s="186" t="s">
        <v>67</v>
      </c>
      <c r="AF8" s="186"/>
      <c r="AG8" s="186"/>
      <c r="AH8" s="186"/>
      <c r="AI8" s="54">
        <f t="shared" si="1"/>
        <v>18</v>
      </c>
      <c r="AJ8" s="24">
        <f t="shared" si="2"/>
        <v>18</v>
      </c>
      <c r="AK8" s="24">
        <f t="shared" si="3"/>
        <v>0</v>
      </c>
      <c r="AL8" s="24">
        <f t="shared" si="4"/>
        <v>0</v>
      </c>
      <c r="AM8" s="24">
        <f t="shared" si="5"/>
        <v>2</v>
      </c>
      <c r="AN8" s="49"/>
      <c r="AO8" s="49"/>
      <c r="AP8" s="49"/>
      <c r="AQ8" s="50"/>
      <c r="AR8" s="50"/>
    </row>
    <row r="9" spans="1:44">
      <c r="A9" s="55">
        <f>ข้อมูลนักเรียน!$D8</f>
        <v>6</v>
      </c>
      <c r="B9" s="52" t="str">
        <f>IF(ข้อมูลนักเรียน!H8="","",ข้อมูลนักเรียน!G8&amp;ข้อมูลนักเรียน!H8&amp; "  " &amp; ข้อมูลนักเรียน!I8)</f>
        <v>เด็กชายณพรรนพ  ขัดชมา</v>
      </c>
      <c r="C9" s="516"/>
      <c r="D9" s="186"/>
      <c r="E9" s="186"/>
      <c r="F9" s="186" t="s">
        <v>65</v>
      </c>
      <c r="G9" s="186" t="s">
        <v>65</v>
      </c>
      <c r="H9" s="186" t="s">
        <v>66</v>
      </c>
      <c r="I9" s="186" t="s">
        <v>66</v>
      </c>
      <c r="J9" s="186" t="s">
        <v>65</v>
      </c>
      <c r="K9" s="186"/>
      <c r="L9" s="186"/>
      <c r="M9" s="186" t="s">
        <v>65</v>
      </c>
      <c r="N9" s="186" t="s">
        <v>65</v>
      </c>
      <c r="O9" s="186" t="s">
        <v>65</v>
      </c>
      <c r="P9" s="186" t="s">
        <v>65</v>
      </c>
      <c r="Q9" s="186" t="s">
        <v>66</v>
      </c>
      <c r="R9" s="186"/>
      <c r="S9" s="186"/>
      <c r="T9" s="186" t="s">
        <v>65</v>
      </c>
      <c r="U9" s="186" t="s">
        <v>65</v>
      </c>
      <c r="V9" s="186" t="s">
        <v>65</v>
      </c>
      <c r="W9" s="186" t="s">
        <v>65</v>
      </c>
      <c r="X9" s="186" t="s">
        <v>65</v>
      </c>
      <c r="Y9" s="186"/>
      <c r="Z9" s="186"/>
      <c r="AA9" s="186" t="s">
        <v>65</v>
      </c>
      <c r="AB9" s="186" t="s">
        <v>65</v>
      </c>
      <c r="AC9" s="186" t="s">
        <v>65</v>
      </c>
      <c r="AD9" s="186" t="s">
        <v>65</v>
      </c>
      <c r="AE9" s="186" t="s">
        <v>65</v>
      </c>
      <c r="AF9" s="186"/>
      <c r="AG9" s="186"/>
      <c r="AH9" s="186"/>
      <c r="AI9" s="54">
        <f t="shared" si="1"/>
        <v>17</v>
      </c>
      <c r="AJ9" s="24">
        <f t="shared" si="2"/>
        <v>17</v>
      </c>
      <c r="AK9" s="24">
        <f t="shared" si="3"/>
        <v>0</v>
      </c>
      <c r="AL9" s="24">
        <f t="shared" si="4"/>
        <v>3</v>
      </c>
      <c r="AM9" s="24">
        <f t="shared" si="5"/>
        <v>0</v>
      </c>
      <c r="AN9" s="49"/>
      <c r="AO9" s="49"/>
      <c r="AP9" s="49"/>
      <c r="AQ9" s="50"/>
      <c r="AR9" s="50"/>
    </row>
    <row r="10" spans="1:44">
      <c r="A10" s="55">
        <f>ข้อมูลนักเรียน!$D9</f>
        <v>7</v>
      </c>
      <c r="B10" s="52" t="str">
        <f>IF(ข้อมูลนักเรียน!H9="","",ข้อมูลนักเรียน!G9&amp;ข้อมูลนักเรียน!H9&amp; "  " &amp; ข้อมูลนักเรียน!I9)</f>
        <v>เด็กชายพดชรพล  ดีนิล</v>
      </c>
      <c r="C10" s="516"/>
      <c r="D10" s="186"/>
      <c r="E10" s="186"/>
      <c r="F10" s="186" t="s">
        <v>65</v>
      </c>
      <c r="G10" s="186" t="s">
        <v>65</v>
      </c>
      <c r="H10" s="186" t="s">
        <v>65</v>
      </c>
      <c r="I10" s="186" t="s">
        <v>65</v>
      </c>
      <c r="J10" s="186" t="s">
        <v>65</v>
      </c>
      <c r="K10" s="186"/>
      <c r="L10" s="186"/>
      <c r="M10" s="186" t="s">
        <v>65</v>
      </c>
      <c r="N10" s="186" t="s">
        <v>65</v>
      </c>
      <c r="O10" s="186" t="s">
        <v>65</v>
      </c>
      <c r="P10" s="186" t="s">
        <v>65</v>
      </c>
      <c r="Q10" s="186" t="s">
        <v>65</v>
      </c>
      <c r="R10" s="186"/>
      <c r="S10" s="186"/>
      <c r="T10" s="186" t="s">
        <v>65</v>
      </c>
      <c r="U10" s="186" t="s">
        <v>65</v>
      </c>
      <c r="V10" s="186" t="s">
        <v>65</v>
      </c>
      <c r="W10" s="186" t="s">
        <v>65</v>
      </c>
      <c r="X10" s="186" t="s">
        <v>65</v>
      </c>
      <c r="Y10" s="186"/>
      <c r="Z10" s="186"/>
      <c r="AA10" s="186" t="s">
        <v>65</v>
      </c>
      <c r="AB10" s="186" t="s">
        <v>65</v>
      </c>
      <c r="AC10" s="186" t="s">
        <v>65</v>
      </c>
      <c r="AD10" s="186" t="s">
        <v>65</v>
      </c>
      <c r="AE10" s="186" t="s">
        <v>65</v>
      </c>
      <c r="AF10" s="186"/>
      <c r="AG10" s="186"/>
      <c r="AH10" s="186"/>
      <c r="AI10" s="54">
        <f t="shared" si="1"/>
        <v>20</v>
      </c>
      <c r="AJ10" s="24">
        <f t="shared" si="2"/>
        <v>20</v>
      </c>
      <c r="AK10" s="24">
        <f t="shared" si="3"/>
        <v>0</v>
      </c>
      <c r="AL10" s="24">
        <f t="shared" si="4"/>
        <v>0</v>
      </c>
      <c r="AM10" s="24">
        <f t="shared" si="5"/>
        <v>0</v>
      </c>
      <c r="AN10" s="49"/>
      <c r="AO10" s="49"/>
      <c r="AP10" s="49"/>
      <c r="AQ10" s="50"/>
      <c r="AR10" s="50"/>
    </row>
    <row r="11" spans="1:44">
      <c r="A11" s="55">
        <f>ข้อมูลนักเรียน!$D10</f>
        <v>8</v>
      </c>
      <c r="B11" s="52" t="str">
        <f>IF(ข้อมูลนักเรียน!H10="","",ข้อมูลนักเรียน!G10&amp;ข้อมูลนักเรียน!H10&amp; "  " &amp; ข้อมูลนักเรียน!I10)</f>
        <v>เด็กชายสิทธิศักดิ์  เอนกนวน</v>
      </c>
      <c r="C11" s="516"/>
      <c r="D11" s="186"/>
      <c r="E11" s="186"/>
      <c r="F11" s="186" t="s">
        <v>65</v>
      </c>
      <c r="G11" s="186" t="s">
        <v>65</v>
      </c>
      <c r="H11" s="186" t="s">
        <v>65</v>
      </c>
      <c r="I11" s="186" t="s">
        <v>65</v>
      </c>
      <c r="J11" s="186" t="s">
        <v>65</v>
      </c>
      <c r="K11" s="186"/>
      <c r="L11" s="186"/>
      <c r="M11" s="186" t="s">
        <v>65</v>
      </c>
      <c r="N11" s="186" t="s">
        <v>65</v>
      </c>
      <c r="O11" s="186" t="s">
        <v>65</v>
      </c>
      <c r="P11" s="186" t="s">
        <v>65</v>
      </c>
      <c r="Q11" s="186" t="s">
        <v>65</v>
      </c>
      <c r="R11" s="186"/>
      <c r="S11" s="186"/>
      <c r="T11" s="186" t="s">
        <v>65</v>
      </c>
      <c r="U11" s="186" t="s">
        <v>65</v>
      </c>
      <c r="V11" s="186" t="s">
        <v>65</v>
      </c>
      <c r="W11" s="186" t="s">
        <v>65</v>
      </c>
      <c r="X11" s="186" t="s">
        <v>65</v>
      </c>
      <c r="Y11" s="186"/>
      <c r="Z11" s="186"/>
      <c r="AA11" s="186" t="s">
        <v>65</v>
      </c>
      <c r="AB11" s="186" t="s">
        <v>65</v>
      </c>
      <c r="AC11" s="186" t="s">
        <v>65</v>
      </c>
      <c r="AD11" s="186" t="s">
        <v>65</v>
      </c>
      <c r="AE11" s="186" t="s">
        <v>65</v>
      </c>
      <c r="AF11" s="186"/>
      <c r="AG11" s="186"/>
      <c r="AH11" s="186"/>
      <c r="AI11" s="54">
        <f t="shared" si="1"/>
        <v>20</v>
      </c>
      <c r="AJ11" s="24">
        <f t="shared" si="2"/>
        <v>20</v>
      </c>
      <c r="AK11" s="24">
        <f t="shared" si="3"/>
        <v>0</v>
      </c>
      <c r="AL11" s="24">
        <f t="shared" si="4"/>
        <v>0</v>
      </c>
      <c r="AM11" s="24">
        <f t="shared" si="5"/>
        <v>0</v>
      </c>
      <c r="AN11" s="49"/>
      <c r="AO11" s="49"/>
      <c r="AP11" s="49"/>
      <c r="AQ11" s="50"/>
      <c r="AR11" s="50"/>
    </row>
    <row r="12" spans="1:44">
      <c r="A12" s="55">
        <f>ข้อมูลนักเรียน!$D11</f>
        <v>9</v>
      </c>
      <c r="B12" s="52" t="str">
        <f>IF(ข้อมูลนักเรียน!H11="","",ข้อมูลนักเรียน!G11&amp;ข้อมูลนักเรียน!H11&amp; "  " &amp; ข้อมูลนักเรียน!I11)</f>
        <v>เด็กชายตนุภัทร  เชี่ยวธัญญะกรณ์</v>
      </c>
      <c r="C12" s="516"/>
      <c r="D12" s="186"/>
      <c r="E12" s="186"/>
      <c r="F12" s="186" t="s">
        <v>65</v>
      </c>
      <c r="G12" s="186" t="s">
        <v>65</v>
      </c>
      <c r="H12" s="186" t="s">
        <v>65</v>
      </c>
      <c r="I12" s="186" t="s">
        <v>65</v>
      </c>
      <c r="J12" s="186" t="s">
        <v>65</v>
      </c>
      <c r="K12" s="186"/>
      <c r="L12" s="186"/>
      <c r="M12" s="186" t="s">
        <v>66</v>
      </c>
      <c r="N12" s="186" t="s">
        <v>66</v>
      </c>
      <c r="O12" s="186" t="s">
        <v>65</v>
      </c>
      <c r="P12" s="186" t="s">
        <v>65</v>
      </c>
      <c r="Q12" s="186" t="s">
        <v>65</v>
      </c>
      <c r="R12" s="186"/>
      <c r="S12" s="186"/>
      <c r="T12" s="186" t="s">
        <v>65</v>
      </c>
      <c r="U12" s="186" t="s">
        <v>65</v>
      </c>
      <c r="V12" s="186" t="s">
        <v>65</v>
      </c>
      <c r="W12" s="186" t="s">
        <v>65</v>
      </c>
      <c r="X12" s="186" t="s">
        <v>65</v>
      </c>
      <c r="Y12" s="186"/>
      <c r="Z12" s="186"/>
      <c r="AA12" s="186" t="s">
        <v>65</v>
      </c>
      <c r="AB12" s="186" t="s">
        <v>65</v>
      </c>
      <c r="AC12" s="186" t="s">
        <v>65</v>
      </c>
      <c r="AD12" s="186" t="s">
        <v>65</v>
      </c>
      <c r="AE12" s="186" t="s">
        <v>65</v>
      </c>
      <c r="AF12" s="186"/>
      <c r="AG12" s="186"/>
      <c r="AH12" s="186"/>
      <c r="AI12" s="54">
        <f t="shared" si="1"/>
        <v>18</v>
      </c>
      <c r="AJ12" s="24">
        <f t="shared" si="2"/>
        <v>18</v>
      </c>
      <c r="AK12" s="24">
        <f t="shared" si="3"/>
        <v>0</v>
      </c>
      <c r="AL12" s="24">
        <f t="shared" si="4"/>
        <v>2</v>
      </c>
      <c r="AM12" s="24">
        <f t="shared" si="5"/>
        <v>0</v>
      </c>
      <c r="AN12" s="49"/>
      <c r="AO12" s="49"/>
      <c r="AP12" s="49"/>
      <c r="AQ12" s="50"/>
      <c r="AR12" s="50"/>
    </row>
    <row r="13" spans="1:44">
      <c r="A13" s="55">
        <f>ข้อมูลนักเรียน!$D12</f>
        <v>10</v>
      </c>
      <c r="B13" s="52" t="str">
        <f>IF(ข้อมูลนักเรียน!H12="","",ข้อมูลนักเรียน!G12&amp;ข้อมูลนักเรียน!H12&amp; "  " &amp; ข้อมูลนักเรียน!I12)</f>
        <v>เด็กหญิงเตือนใจ  มณีรักษ์</v>
      </c>
      <c r="C13" s="516"/>
      <c r="D13" s="186"/>
      <c r="E13" s="186"/>
      <c r="F13" s="186" t="s">
        <v>66</v>
      </c>
      <c r="G13" s="186" t="s">
        <v>65</v>
      </c>
      <c r="H13" s="186" t="s">
        <v>65</v>
      </c>
      <c r="I13" s="186" t="s">
        <v>65</v>
      </c>
      <c r="J13" s="186" t="s">
        <v>65</v>
      </c>
      <c r="K13" s="186"/>
      <c r="L13" s="186"/>
      <c r="M13" s="186" t="s">
        <v>65</v>
      </c>
      <c r="N13" s="186" t="s">
        <v>65</v>
      </c>
      <c r="O13" s="186" t="s">
        <v>65</v>
      </c>
      <c r="P13" s="186" t="s">
        <v>65</v>
      </c>
      <c r="Q13" s="186" t="s">
        <v>65</v>
      </c>
      <c r="R13" s="186"/>
      <c r="S13" s="186"/>
      <c r="T13" s="186" t="s">
        <v>66</v>
      </c>
      <c r="U13" s="186" t="s">
        <v>65</v>
      </c>
      <c r="V13" s="186" t="s">
        <v>65</v>
      </c>
      <c r="W13" s="186" t="s">
        <v>65</v>
      </c>
      <c r="X13" s="186" t="s">
        <v>65</v>
      </c>
      <c r="Y13" s="186"/>
      <c r="Z13" s="186"/>
      <c r="AA13" s="186" t="s">
        <v>65</v>
      </c>
      <c r="AB13" s="186" t="s">
        <v>65</v>
      </c>
      <c r="AC13" s="186" t="s">
        <v>65</v>
      </c>
      <c r="AD13" s="186" t="s">
        <v>65</v>
      </c>
      <c r="AE13" s="186" t="s">
        <v>65</v>
      </c>
      <c r="AF13" s="186"/>
      <c r="AG13" s="186"/>
      <c r="AH13" s="186"/>
      <c r="AI13" s="54">
        <f t="shared" si="1"/>
        <v>18</v>
      </c>
      <c r="AJ13" s="24">
        <f t="shared" si="2"/>
        <v>18</v>
      </c>
      <c r="AK13" s="24">
        <f t="shared" si="3"/>
        <v>0</v>
      </c>
      <c r="AL13" s="24">
        <f t="shared" si="4"/>
        <v>2</v>
      </c>
      <c r="AM13" s="24">
        <f t="shared" si="5"/>
        <v>0</v>
      </c>
      <c r="AN13" s="49"/>
      <c r="AO13" s="49"/>
      <c r="AP13" s="49"/>
      <c r="AQ13" s="50"/>
      <c r="AR13" s="50"/>
    </row>
    <row r="14" spans="1:44">
      <c r="A14" s="55">
        <f>ข้อมูลนักเรียน!$D13</f>
        <v>11</v>
      </c>
      <c r="B14" s="52" t="str">
        <f>IF(ข้อมูลนักเรียน!H13="","",ข้อมูลนักเรียน!G13&amp;ข้อมูลนักเรียน!H13&amp; "  " &amp; ข้อมูลนักเรียน!I13)</f>
        <v>เด็กชายธนกฤต  รอดสุพรรณ์</v>
      </c>
      <c r="C14" s="516"/>
      <c r="D14" s="186"/>
      <c r="E14" s="186"/>
      <c r="F14" s="186" t="s">
        <v>65</v>
      </c>
      <c r="G14" s="186" t="s">
        <v>65</v>
      </c>
      <c r="H14" s="186" t="s">
        <v>65</v>
      </c>
      <c r="I14" s="186" t="s">
        <v>67</v>
      </c>
      <c r="J14" s="186" t="s">
        <v>65</v>
      </c>
      <c r="K14" s="186"/>
      <c r="L14" s="186"/>
      <c r="M14" s="186" t="s">
        <v>65</v>
      </c>
      <c r="N14" s="186" t="s">
        <v>67</v>
      </c>
      <c r="O14" s="186" t="s">
        <v>65</v>
      </c>
      <c r="P14" s="186" t="s">
        <v>65</v>
      </c>
      <c r="Q14" s="186" t="s">
        <v>65</v>
      </c>
      <c r="R14" s="186"/>
      <c r="S14" s="186"/>
      <c r="T14" s="186" t="s">
        <v>65</v>
      </c>
      <c r="U14" s="186" t="s">
        <v>67</v>
      </c>
      <c r="V14" s="186" t="s">
        <v>65</v>
      </c>
      <c r="W14" s="186" t="s">
        <v>65</v>
      </c>
      <c r="X14" s="186" t="s">
        <v>65</v>
      </c>
      <c r="Y14" s="186"/>
      <c r="Z14" s="186"/>
      <c r="AA14" s="186" t="s">
        <v>65</v>
      </c>
      <c r="AB14" s="186" t="s">
        <v>65</v>
      </c>
      <c r="AC14" s="186" t="s">
        <v>65</v>
      </c>
      <c r="AD14" s="186" t="s">
        <v>65</v>
      </c>
      <c r="AE14" s="186" t="s">
        <v>67</v>
      </c>
      <c r="AF14" s="186"/>
      <c r="AG14" s="186"/>
      <c r="AH14" s="186"/>
      <c r="AI14" s="54">
        <f t="shared" si="1"/>
        <v>16</v>
      </c>
      <c r="AJ14" s="24">
        <f t="shared" si="2"/>
        <v>16</v>
      </c>
      <c r="AK14" s="24">
        <f t="shared" si="3"/>
        <v>0</v>
      </c>
      <c r="AL14" s="24">
        <f t="shared" si="4"/>
        <v>0</v>
      </c>
      <c r="AM14" s="24">
        <f t="shared" si="5"/>
        <v>4</v>
      </c>
      <c r="AN14" s="49"/>
      <c r="AO14" s="49"/>
      <c r="AP14" s="49"/>
      <c r="AQ14" s="50"/>
      <c r="AR14" s="50"/>
    </row>
    <row r="15" spans="1:44">
      <c r="A15" s="55">
        <f>ข้อมูลนักเรียน!$D14</f>
        <v>12</v>
      </c>
      <c r="B15" s="52" t="str">
        <f>IF(ข้อมูลนักเรียน!H14="","",ข้อมูลนักเรียน!G14&amp;ข้อมูลนักเรียน!H14&amp; "  " &amp; ข้อมูลนักเรียน!I14)</f>
        <v>เด็กชายธีรภัทร  กระแสโท</v>
      </c>
      <c r="C15" s="516"/>
      <c r="D15" s="186"/>
      <c r="E15" s="186"/>
      <c r="F15" s="186" t="s">
        <v>65</v>
      </c>
      <c r="G15" s="186" t="s">
        <v>65</v>
      </c>
      <c r="H15" s="186" t="s">
        <v>65</v>
      </c>
      <c r="I15" s="186" t="s">
        <v>65</v>
      </c>
      <c r="J15" s="186" t="s">
        <v>65</v>
      </c>
      <c r="K15" s="186"/>
      <c r="L15" s="186"/>
      <c r="M15" s="186" t="s">
        <v>65</v>
      </c>
      <c r="N15" s="186" t="s">
        <v>65</v>
      </c>
      <c r="O15" s="186" t="s">
        <v>65</v>
      </c>
      <c r="P15" s="186" t="s">
        <v>65</v>
      </c>
      <c r="Q15" s="186" t="s">
        <v>65</v>
      </c>
      <c r="R15" s="186"/>
      <c r="S15" s="186"/>
      <c r="T15" s="186" t="s">
        <v>65</v>
      </c>
      <c r="U15" s="186" t="s">
        <v>65</v>
      </c>
      <c r="V15" s="186" t="s">
        <v>65</v>
      </c>
      <c r="W15" s="186" t="s">
        <v>65</v>
      </c>
      <c r="X15" s="186" t="s">
        <v>65</v>
      </c>
      <c r="Y15" s="186"/>
      <c r="Z15" s="186"/>
      <c r="AA15" s="186" t="s">
        <v>66</v>
      </c>
      <c r="AB15" s="186" t="s">
        <v>65</v>
      </c>
      <c r="AC15" s="186" t="s">
        <v>65</v>
      </c>
      <c r="AD15" s="186" t="s">
        <v>65</v>
      </c>
      <c r="AE15" s="186" t="s">
        <v>65</v>
      </c>
      <c r="AF15" s="186"/>
      <c r="AG15" s="186"/>
      <c r="AH15" s="186"/>
      <c r="AI15" s="54">
        <f t="shared" si="1"/>
        <v>19</v>
      </c>
      <c r="AJ15" s="24">
        <f t="shared" si="2"/>
        <v>19</v>
      </c>
      <c r="AK15" s="24">
        <f t="shared" si="3"/>
        <v>0</v>
      </c>
      <c r="AL15" s="24">
        <f t="shared" si="4"/>
        <v>1</v>
      </c>
      <c r="AM15" s="24">
        <f t="shared" si="5"/>
        <v>0</v>
      </c>
      <c r="AN15" s="49"/>
      <c r="AO15" s="49"/>
      <c r="AP15" s="49"/>
      <c r="AQ15" s="50"/>
      <c r="AR15" s="50"/>
    </row>
    <row r="16" spans="1:44">
      <c r="A16" s="55">
        <f>ข้อมูลนักเรียน!$D15</f>
        <v>13</v>
      </c>
      <c r="B16" s="52" t="str">
        <f>IF(ข้อมูลนักเรียน!H15="","",ข้อมูลนักเรียน!G15&amp;ข้อมูลนักเรียน!H15&amp; "  " &amp; ข้อมูลนักเรียน!I15)</f>
        <v>เด็กชายนภดล  ธีระวุฒธิ์</v>
      </c>
      <c r="C16" s="516"/>
      <c r="D16" s="186"/>
      <c r="E16" s="186"/>
      <c r="F16" s="186" t="s">
        <v>65</v>
      </c>
      <c r="G16" s="186" t="s">
        <v>65</v>
      </c>
      <c r="H16" s="186" t="s">
        <v>65</v>
      </c>
      <c r="I16" s="186" t="s">
        <v>65</v>
      </c>
      <c r="J16" s="186" t="s">
        <v>65</v>
      </c>
      <c r="K16" s="186"/>
      <c r="L16" s="186"/>
      <c r="M16" s="186" t="s">
        <v>65</v>
      </c>
      <c r="N16" s="186" t="s">
        <v>65</v>
      </c>
      <c r="O16" s="186" t="s">
        <v>65</v>
      </c>
      <c r="P16" s="186" t="s">
        <v>65</v>
      </c>
      <c r="Q16" s="186" t="s">
        <v>65</v>
      </c>
      <c r="R16" s="186"/>
      <c r="S16" s="186"/>
      <c r="T16" s="186" t="s">
        <v>65</v>
      </c>
      <c r="U16" s="186" t="s">
        <v>65</v>
      </c>
      <c r="V16" s="186" t="s">
        <v>65</v>
      </c>
      <c r="W16" s="186" t="s">
        <v>65</v>
      </c>
      <c r="X16" s="186" t="s">
        <v>65</v>
      </c>
      <c r="Y16" s="186"/>
      <c r="Z16" s="186"/>
      <c r="AA16" s="186" t="s">
        <v>65</v>
      </c>
      <c r="AB16" s="186" t="s">
        <v>65</v>
      </c>
      <c r="AC16" s="186" t="s">
        <v>65</v>
      </c>
      <c r="AD16" s="186" t="s">
        <v>65</v>
      </c>
      <c r="AE16" s="186" t="s">
        <v>65</v>
      </c>
      <c r="AF16" s="186"/>
      <c r="AG16" s="186"/>
      <c r="AH16" s="186"/>
      <c r="AI16" s="54">
        <f t="shared" si="1"/>
        <v>20</v>
      </c>
      <c r="AJ16" s="24">
        <f t="shared" si="2"/>
        <v>20</v>
      </c>
      <c r="AK16" s="24">
        <f t="shared" si="3"/>
        <v>0</v>
      </c>
      <c r="AL16" s="24">
        <f t="shared" si="4"/>
        <v>0</v>
      </c>
      <c r="AM16" s="24">
        <f t="shared" si="5"/>
        <v>0</v>
      </c>
      <c r="AN16" s="49"/>
      <c r="AO16" s="49"/>
      <c r="AP16" s="49"/>
      <c r="AQ16" s="50"/>
      <c r="AR16" s="50"/>
    </row>
    <row r="17" spans="1:44">
      <c r="A17" s="55">
        <f>ข้อมูลนักเรียน!$D16</f>
        <v>14</v>
      </c>
      <c r="B17" s="52" t="str">
        <f>IF(ข้อมูลนักเรียน!H16="","",ข้อมูลนักเรียน!G16&amp;ข้อมูลนักเรียน!H16&amp; "  " &amp; ข้อมูลนักเรียน!I16)</f>
        <v>เด็กหญิงจรรยมณฑน์  ศิริยศ</v>
      </c>
      <c r="C17" s="516"/>
      <c r="D17" s="186"/>
      <c r="E17" s="186"/>
      <c r="F17" s="186" t="s">
        <v>65</v>
      </c>
      <c r="G17" s="186" t="s">
        <v>65</v>
      </c>
      <c r="H17" s="186" t="s">
        <v>65</v>
      </c>
      <c r="I17" s="186" t="s">
        <v>65</v>
      </c>
      <c r="J17" s="186" t="s">
        <v>65</v>
      </c>
      <c r="K17" s="186"/>
      <c r="L17" s="186"/>
      <c r="M17" s="186" t="s">
        <v>65</v>
      </c>
      <c r="N17" s="186" t="s">
        <v>65</v>
      </c>
      <c r="O17" s="186" t="s">
        <v>65</v>
      </c>
      <c r="P17" s="186" t="s">
        <v>65</v>
      </c>
      <c r="Q17" s="186" t="s">
        <v>65</v>
      </c>
      <c r="R17" s="186"/>
      <c r="S17" s="186"/>
      <c r="T17" s="186" t="s">
        <v>65</v>
      </c>
      <c r="U17" s="186" t="s">
        <v>65</v>
      </c>
      <c r="V17" s="186" t="s">
        <v>65</v>
      </c>
      <c r="W17" s="186" t="s">
        <v>65</v>
      </c>
      <c r="X17" s="186" t="s">
        <v>65</v>
      </c>
      <c r="Y17" s="186"/>
      <c r="Z17" s="186"/>
      <c r="AA17" s="186" t="s">
        <v>65</v>
      </c>
      <c r="AB17" s="186" t="s">
        <v>65</v>
      </c>
      <c r="AC17" s="186" t="s">
        <v>65</v>
      </c>
      <c r="AD17" s="186" t="s">
        <v>65</v>
      </c>
      <c r="AE17" s="186" t="s">
        <v>65</v>
      </c>
      <c r="AF17" s="186"/>
      <c r="AG17" s="186"/>
      <c r="AH17" s="186"/>
      <c r="AI17" s="54">
        <f t="shared" si="1"/>
        <v>20</v>
      </c>
      <c r="AJ17" s="24">
        <f t="shared" si="2"/>
        <v>20</v>
      </c>
      <c r="AK17" s="24">
        <f t="shared" si="3"/>
        <v>0</v>
      </c>
      <c r="AL17" s="24">
        <f t="shared" si="4"/>
        <v>0</v>
      </c>
      <c r="AM17" s="24">
        <f t="shared" si="5"/>
        <v>0</v>
      </c>
      <c r="AN17" s="49"/>
      <c r="AO17" s="49"/>
      <c r="AP17" s="49"/>
      <c r="AQ17" s="50"/>
      <c r="AR17" s="50"/>
    </row>
    <row r="18" spans="1:44">
      <c r="A18" s="55">
        <f>ข้อมูลนักเรียน!$D17</f>
        <v>15</v>
      </c>
      <c r="B18" s="52" t="str">
        <f>IF(ข้อมูลนักเรียน!H17="","",ข้อมูลนักเรียน!G17&amp;ข้อมูลนักเรียน!H17&amp; "  " &amp; ข้อมูลนักเรียน!I17)</f>
        <v>เด็กหญิงทัดดาว  เนียมทอง</v>
      </c>
      <c r="C18" s="516"/>
      <c r="D18" s="186"/>
      <c r="E18" s="186"/>
      <c r="F18" s="186" t="s">
        <v>65</v>
      </c>
      <c r="G18" s="186" t="s">
        <v>65</v>
      </c>
      <c r="H18" s="186" t="s">
        <v>65</v>
      </c>
      <c r="I18" s="186" t="s">
        <v>65</v>
      </c>
      <c r="J18" s="186" t="s">
        <v>65</v>
      </c>
      <c r="K18" s="186"/>
      <c r="L18" s="186"/>
      <c r="M18" s="186" t="s">
        <v>65</v>
      </c>
      <c r="N18" s="186" t="s">
        <v>67</v>
      </c>
      <c r="O18" s="186" t="s">
        <v>65</v>
      </c>
      <c r="P18" s="186" t="s">
        <v>65</v>
      </c>
      <c r="Q18" s="186" t="s">
        <v>66</v>
      </c>
      <c r="R18" s="186"/>
      <c r="S18" s="186"/>
      <c r="T18" s="186" t="s">
        <v>65</v>
      </c>
      <c r="U18" s="186" t="s">
        <v>65</v>
      </c>
      <c r="V18" s="186" t="s">
        <v>65</v>
      </c>
      <c r="W18" s="186" t="s">
        <v>65</v>
      </c>
      <c r="X18" s="186" t="s">
        <v>65</v>
      </c>
      <c r="Y18" s="186"/>
      <c r="Z18" s="186"/>
      <c r="AA18" s="186" t="s">
        <v>65</v>
      </c>
      <c r="AB18" s="186" t="s">
        <v>65</v>
      </c>
      <c r="AC18" s="186" t="s">
        <v>65</v>
      </c>
      <c r="AD18" s="186" t="s">
        <v>65</v>
      </c>
      <c r="AE18" s="186" t="s">
        <v>67</v>
      </c>
      <c r="AF18" s="186"/>
      <c r="AG18" s="186"/>
      <c r="AH18" s="186"/>
      <c r="AI18" s="54">
        <f t="shared" si="1"/>
        <v>17</v>
      </c>
      <c r="AJ18" s="24">
        <f t="shared" si="2"/>
        <v>17</v>
      </c>
      <c r="AK18" s="24">
        <f t="shared" si="3"/>
        <v>0</v>
      </c>
      <c r="AL18" s="24">
        <f t="shared" si="4"/>
        <v>1</v>
      </c>
      <c r="AM18" s="24">
        <f t="shared" si="5"/>
        <v>2</v>
      </c>
      <c r="AN18" s="49"/>
      <c r="AO18" s="49"/>
      <c r="AP18" s="49"/>
      <c r="AQ18" s="50"/>
      <c r="AR18" s="50"/>
    </row>
    <row r="19" spans="1:44">
      <c r="A19" s="55">
        <f>ข้อมูลนักเรียน!$D18</f>
        <v>16</v>
      </c>
      <c r="B19" s="52" t="str">
        <f>IF(ข้อมูลนักเรียน!H18="","",ข้อมูลนักเรียน!G18&amp;ข้อมูลนักเรียน!H18&amp; "  " &amp; ข้อมูลนักเรียน!I18)</f>
        <v>เด็กหญิงธัญญรัตน์  สอาดรัมย์</v>
      </c>
      <c r="C19" s="516"/>
      <c r="D19" s="186"/>
      <c r="E19" s="186"/>
      <c r="F19" s="186" t="s">
        <v>66</v>
      </c>
      <c r="G19" s="186" t="s">
        <v>65</v>
      </c>
      <c r="H19" s="186" t="s">
        <v>65</v>
      </c>
      <c r="I19" s="186" t="s">
        <v>65</v>
      </c>
      <c r="J19" s="186" t="s">
        <v>65</v>
      </c>
      <c r="K19" s="186"/>
      <c r="L19" s="186"/>
      <c r="M19" s="186" t="s">
        <v>65</v>
      </c>
      <c r="N19" s="186" t="s">
        <v>65</v>
      </c>
      <c r="O19" s="186" t="s">
        <v>65</v>
      </c>
      <c r="P19" s="186" t="s">
        <v>65</v>
      </c>
      <c r="Q19" s="186" t="s">
        <v>65</v>
      </c>
      <c r="R19" s="186"/>
      <c r="S19" s="186"/>
      <c r="T19" s="186" t="s">
        <v>65</v>
      </c>
      <c r="U19" s="186" t="s">
        <v>65</v>
      </c>
      <c r="V19" s="186" t="s">
        <v>65</v>
      </c>
      <c r="W19" s="186" t="s">
        <v>65</v>
      </c>
      <c r="X19" s="186" t="s">
        <v>65</v>
      </c>
      <c r="Y19" s="186"/>
      <c r="Z19" s="186"/>
      <c r="AA19" s="186" t="s">
        <v>65</v>
      </c>
      <c r="AB19" s="186" t="s">
        <v>65</v>
      </c>
      <c r="AC19" s="186" t="s">
        <v>65</v>
      </c>
      <c r="AD19" s="186" t="s">
        <v>65</v>
      </c>
      <c r="AE19" s="186" t="s">
        <v>65</v>
      </c>
      <c r="AF19" s="186"/>
      <c r="AG19" s="186"/>
      <c r="AH19" s="186"/>
      <c r="AI19" s="54">
        <f t="shared" si="1"/>
        <v>19</v>
      </c>
      <c r="AJ19" s="24">
        <f t="shared" si="2"/>
        <v>19</v>
      </c>
      <c r="AK19" s="24">
        <f t="shared" si="3"/>
        <v>0</v>
      </c>
      <c r="AL19" s="24">
        <f t="shared" si="4"/>
        <v>1</v>
      </c>
      <c r="AM19" s="24">
        <f t="shared" si="5"/>
        <v>0</v>
      </c>
      <c r="AN19" s="49"/>
      <c r="AO19" s="49"/>
      <c r="AP19" s="49"/>
      <c r="AQ19" s="50"/>
      <c r="AR19" s="50"/>
    </row>
    <row r="20" spans="1:44">
      <c r="A20" s="55">
        <f>ข้อมูลนักเรียน!$D19</f>
        <v>17</v>
      </c>
      <c r="B20" s="52" t="str">
        <f>IF(ข้อมูลนักเรียน!H19="","",ข้อมูลนักเรียน!G19&amp;ข้อมูลนักเรียน!H19&amp; "  " &amp; ข้อมูลนักเรียน!I19)</f>
        <v>เด็กหญิงนลัตทพร  อรรคฮาต</v>
      </c>
      <c r="C20" s="516"/>
      <c r="D20" s="186"/>
      <c r="E20" s="186"/>
      <c r="F20" s="186" t="s">
        <v>65</v>
      </c>
      <c r="G20" s="186" t="s">
        <v>65</v>
      </c>
      <c r="H20" s="186" t="s">
        <v>65</v>
      </c>
      <c r="I20" s="186" t="s">
        <v>65</v>
      </c>
      <c r="J20" s="186" t="s">
        <v>65</v>
      </c>
      <c r="K20" s="186"/>
      <c r="L20" s="186"/>
      <c r="M20" s="186" t="s">
        <v>65</v>
      </c>
      <c r="N20" s="186" t="s">
        <v>65</v>
      </c>
      <c r="O20" s="186" t="s">
        <v>65</v>
      </c>
      <c r="P20" s="186" t="s">
        <v>65</v>
      </c>
      <c r="Q20" s="186" t="s">
        <v>65</v>
      </c>
      <c r="R20" s="186"/>
      <c r="S20" s="186"/>
      <c r="T20" s="186" t="s">
        <v>66</v>
      </c>
      <c r="U20" s="186" t="s">
        <v>65</v>
      </c>
      <c r="V20" s="186" t="s">
        <v>65</v>
      </c>
      <c r="W20" s="186" t="s">
        <v>65</v>
      </c>
      <c r="X20" s="186" t="s">
        <v>65</v>
      </c>
      <c r="Y20" s="186"/>
      <c r="Z20" s="186"/>
      <c r="AA20" s="186" t="s">
        <v>65</v>
      </c>
      <c r="AB20" s="186" t="s">
        <v>65</v>
      </c>
      <c r="AC20" s="186" t="s">
        <v>65</v>
      </c>
      <c r="AD20" s="186" t="s">
        <v>65</v>
      </c>
      <c r="AE20" s="186" t="s">
        <v>65</v>
      </c>
      <c r="AF20" s="186"/>
      <c r="AG20" s="186"/>
      <c r="AH20" s="186"/>
      <c r="AI20" s="54">
        <f t="shared" si="1"/>
        <v>19</v>
      </c>
      <c r="AJ20" s="24">
        <f t="shared" si="2"/>
        <v>19</v>
      </c>
      <c r="AK20" s="24">
        <f t="shared" si="3"/>
        <v>0</v>
      </c>
      <c r="AL20" s="24">
        <f t="shared" si="4"/>
        <v>1</v>
      </c>
      <c r="AM20" s="24">
        <f t="shared" si="5"/>
        <v>0</v>
      </c>
      <c r="AN20" s="49"/>
      <c r="AO20" s="49"/>
      <c r="AP20" s="49"/>
      <c r="AQ20" s="50"/>
      <c r="AR20" s="50"/>
    </row>
    <row r="21" spans="1:44">
      <c r="A21" s="55">
        <f>ข้อมูลนักเรียน!$D20</f>
        <v>18</v>
      </c>
      <c r="B21" s="52" t="str">
        <f>IF(ข้อมูลนักเรียน!H20="","",ข้อมูลนักเรียน!G20&amp;ข้อมูลนักเรียน!H20&amp; "  " &amp; ข้อมูลนักเรียน!I20)</f>
        <v>เด็กหญิงปัญฑิญา  ผอบสวรรค์</v>
      </c>
      <c r="C21" s="516"/>
      <c r="D21" s="186"/>
      <c r="E21" s="186"/>
      <c r="F21" s="186" t="s">
        <v>65</v>
      </c>
      <c r="G21" s="186" t="s">
        <v>65</v>
      </c>
      <c r="H21" s="186" t="s">
        <v>65</v>
      </c>
      <c r="I21" s="186" t="s">
        <v>66</v>
      </c>
      <c r="J21" s="186" t="s">
        <v>65</v>
      </c>
      <c r="K21" s="186"/>
      <c r="L21" s="186"/>
      <c r="M21" s="186" t="s">
        <v>65</v>
      </c>
      <c r="N21" s="186" t="s">
        <v>65</v>
      </c>
      <c r="O21" s="186" t="s">
        <v>65</v>
      </c>
      <c r="P21" s="186" t="s">
        <v>65</v>
      </c>
      <c r="Q21" s="186" t="s">
        <v>65</v>
      </c>
      <c r="R21" s="186"/>
      <c r="S21" s="186"/>
      <c r="T21" s="186" t="s">
        <v>65</v>
      </c>
      <c r="U21" s="186" t="s">
        <v>65</v>
      </c>
      <c r="V21" s="186" t="s">
        <v>65</v>
      </c>
      <c r="W21" s="186" t="s">
        <v>65</v>
      </c>
      <c r="X21" s="186" t="s">
        <v>65</v>
      </c>
      <c r="Y21" s="186"/>
      <c r="Z21" s="186"/>
      <c r="AA21" s="186" t="s">
        <v>65</v>
      </c>
      <c r="AB21" s="186" t="s">
        <v>65</v>
      </c>
      <c r="AC21" s="186" t="s">
        <v>65</v>
      </c>
      <c r="AD21" s="186" t="s">
        <v>65</v>
      </c>
      <c r="AE21" s="186" t="s">
        <v>65</v>
      </c>
      <c r="AF21" s="186"/>
      <c r="AG21" s="186"/>
      <c r="AH21" s="186"/>
      <c r="AI21" s="54">
        <f t="shared" si="1"/>
        <v>19</v>
      </c>
      <c r="AJ21" s="24">
        <f t="shared" si="2"/>
        <v>19</v>
      </c>
      <c r="AK21" s="24">
        <f t="shared" si="3"/>
        <v>0</v>
      </c>
      <c r="AL21" s="24">
        <f t="shared" si="4"/>
        <v>1</v>
      </c>
      <c r="AM21" s="24">
        <f t="shared" si="5"/>
        <v>0</v>
      </c>
      <c r="AN21" s="49"/>
      <c r="AO21" s="49"/>
      <c r="AP21" s="49"/>
      <c r="AQ21" s="50"/>
      <c r="AR21" s="50"/>
    </row>
    <row r="22" spans="1:44">
      <c r="A22" s="55">
        <f>ข้อมูลนักเรียน!$D21</f>
        <v>19</v>
      </c>
      <c r="B22" s="52" t="str">
        <f>IF(ข้อมูลนักเรียน!H21="","",ข้อมูลนักเรียน!G21&amp;ข้อมูลนักเรียน!H21&amp; "  " &amp; ข้อมูลนักเรียน!I21)</f>
        <v>เด็กหญิงวรรณธิมา  โพธิ์ทอง</v>
      </c>
      <c r="C22" s="516"/>
      <c r="D22" s="186"/>
      <c r="E22" s="186"/>
      <c r="F22" s="186" t="s">
        <v>65</v>
      </c>
      <c r="G22" s="186" t="s">
        <v>65</v>
      </c>
      <c r="H22" s="186" t="s">
        <v>65</v>
      </c>
      <c r="I22" s="186" t="s">
        <v>65</v>
      </c>
      <c r="J22" s="186" t="s">
        <v>65</v>
      </c>
      <c r="K22" s="186"/>
      <c r="L22" s="186"/>
      <c r="M22" s="186" t="s">
        <v>65</v>
      </c>
      <c r="N22" s="186" t="s">
        <v>65</v>
      </c>
      <c r="O22" s="186" t="s">
        <v>65</v>
      </c>
      <c r="P22" s="186" t="s">
        <v>65</v>
      </c>
      <c r="Q22" s="186" t="s">
        <v>65</v>
      </c>
      <c r="R22" s="186"/>
      <c r="S22" s="186"/>
      <c r="T22" s="186" t="s">
        <v>65</v>
      </c>
      <c r="U22" s="186" t="s">
        <v>65</v>
      </c>
      <c r="V22" s="186" t="s">
        <v>65</v>
      </c>
      <c r="W22" s="186" t="s">
        <v>65</v>
      </c>
      <c r="X22" s="186" t="s">
        <v>65</v>
      </c>
      <c r="Y22" s="186"/>
      <c r="Z22" s="186"/>
      <c r="AA22" s="186" t="s">
        <v>65</v>
      </c>
      <c r="AB22" s="186" t="s">
        <v>65</v>
      </c>
      <c r="AC22" s="186" t="s">
        <v>65</v>
      </c>
      <c r="AD22" s="186" t="s">
        <v>65</v>
      </c>
      <c r="AE22" s="186" t="s">
        <v>67</v>
      </c>
      <c r="AF22" s="186"/>
      <c r="AG22" s="186"/>
      <c r="AH22" s="186"/>
      <c r="AI22" s="54">
        <f t="shared" si="1"/>
        <v>19</v>
      </c>
      <c r="AJ22" s="24">
        <f t="shared" si="2"/>
        <v>19</v>
      </c>
      <c r="AK22" s="24">
        <f t="shared" si="3"/>
        <v>0</v>
      </c>
      <c r="AL22" s="24">
        <f t="shared" si="4"/>
        <v>0</v>
      </c>
      <c r="AM22" s="24">
        <f t="shared" si="5"/>
        <v>1</v>
      </c>
      <c r="AN22" s="49"/>
      <c r="AO22" s="49"/>
      <c r="AP22" s="49"/>
      <c r="AQ22" s="50"/>
      <c r="AR22" s="50"/>
    </row>
    <row r="23" spans="1:44">
      <c r="A23" s="55">
        <f>ข้อมูลนักเรียน!$D22</f>
        <v>20</v>
      </c>
      <c r="B23" s="52" t="str">
        <f>IF(ข้อมูลนักเรียน!H22="","",ข้อมูลนักเรียน!G22&amp;ข้อมูลนักเรียน!H22&amp; "  " &amp; ข้อมูลนักเรียน!I22)</f>
        <v>เด็กหญิงศศิธร  ชูเชิด</v>
      </c>
      <c r="C23" s="516"/>
      <c r="D23" s="186"/>
      <c r="E23" s="186"/>
      <c r="F23" s="186" t="s">
        <v>65</v>
      </c>
      <c r="G23" s="186" t="s">
        <v>65</v>
      </c>
      <c r="H23" s="186" t="s">
        <v>65</v>
      </c>
      <c r="I23" s="186" t="s">
        <v>65</v>
      </c>
      <c r="J23" s="186" t="s">
        <v>65</v>
      </c>
      <c r="K23" s="186"/>
      <c r="L23" s="186"/>
      <c r="M23" s="186" t="s">
        <v>66</v>
      </c>
      <c r="N23" s="186" t="s">
        <v>65</v>
      </c>
      <c r="O23" s="186" t="s">
        <v>65</v>
      </c>
      <c r="P23" s="186" t="s">
        <v>65</v>
      </c>
      <c r="Q23" s="186" t="s">
        <v>65</v>
      </c>
      <c r="R23" s="186"/>
      <c r="S23" s="186"/>
      <c r="T23" s="186" t="s">
        <v>65</v>
      </c>
      <c r="U23" s="186" t="s">
        <v>65</v>
      </c>
      <c r="V23" s="186" t="s">
        <v>66</v>
      </c>
      <c r="W23" s="186" t="s">
        <v>65</v>
      </c>
      <c r="X23" s="186" t="s">
        <v>65</v>
      </c>
      <c r="Y23" s="186"/>
      <c r="Z23" s="186"/>
      <c r="AA23" s="186" t="s">
        <v>65</v>
      </c>
      <c r="AB23" s="186" t="s">
        <v>67</v>
      </c>
      <c r="AC23" s="186" t="s">
        <v>65</v>
      </c>
      <c r="AD23" s="186" t="s">
        <v>65</v>
      </c>
      <c r="AE23" s="186" t="s">
        <v>67</v>
      </c>
      <c r="AF23" s="186"/>
      <c r="AG23" s="186"/>
      <c r="AH23" s="186"/>
      <c r="AI23" s="54">
        <f t="shared" si="1"/>
        <v>16</v>
      </c>
      <c r="AJ23" s="24">
        <f t="shared" si="2"/>
        <v>16</v>
      </c>
      <c r="AK23" s="24">
        <f t="shared" si="3"/>
        <v>0</v>
      </c>
      <c r="AL23" s="24">
        <f t="shared" si="4"/>
        <v>2</v>
      </c>
      <c r="AM23" s="24">
        <f t="shared" si="5"/>
        <v>2</v>
      </c>
      <c r="AN23" s="49"/>
      <c r="AO23" s="49"/>
      <c r="AP23" s="49"/>
      <c r="AQ23" s="50"/>
      <c r="AR23" s="50"/>
    </row>
    <row r="24" spans="1:44">
      <c r="A24" s="55">
        <f>ข้อมูลนักเรียน!$D23</f>
        <v>21</v>
      </c>
      <c r="B24" s="52" t="str">
        <f>IF(ข้อมูลนักเรียน!H23="","",ข้อมูลนักเรียน!G23&amp;ข้อมูลนักเรียน!H23&amp; "  " &amp; ข้อมูลนักเรียน!I23)</f>
        <v>เด็กหญิงมลิวรรณ  สมเผ่า</v>
      </c>
      <c r="C24" s="516"/>
      <c r="D24" s="186"/>
      <c r="E24" s="186"/>
      <c r="F24" s="186" t="s">
        <v>65</v>
      </c>
      <c r="G24" s="186" t="s">
        <v>65</v>
      </c>
      <c r="H24" s="186" t="s">
        <v>65</v>
      </c>
      <c r="I24" s="186" t="s">
        <v>65</v>
      </c>
      <c r="J24" s="186" t="s">
        <v>65</v>
      </c>
      <c r="K24" s="186"/>
      <c r="L24" s="186"/>
      <c r="M24" s="186" t="s">
        <v>65</v>
      </c>
      <c r="N24" s="186" t="s">
        <v>65</v>
      </c>
      <c r="O24" s="186" t="s">
        <v>65</v>
      </c>
      <c r="P24" s="186" t="s">
        <v>65</v>
      </c>
      <c r="Q24" s="186" t="s">
        <v>65</v>
      </c>
      <c r="R24" s="186"/>
      <c r="S24" s="186"/>
      <c r="T24" s="186" t="s">
        <v>65</v>
      </c>
      <c r="U24" s="186" t="s">
        <v>65</v>
      </c>
      <c r="V24" s="186" t="s">
        <v>65</v>
      </c>
      <c r="W24" s="186" t="s">
        <v>65</v>
      </c>
      <c r="X24" s="186" t="s">
        <v>65</v>
      </c>
      <c r="Y24" s="186"/>
      <c r="Z24" s="186"/>
      <c r="AA24" s="186" t="s">
        <v>65</v>
      </c>
      <c r="AB24" s="186" t="s">
        <v>65</v>
      </c>
      <c r="AC24" s="186" t="s">
        <v>65</v>
      </c>
      <c r="AD24" s="186" t="s">
        <v>65</v>
      </c>
      <c r="AE24" s="186" t="s">
        <v>65</v>
      </c>
      <c r="AF24" s="186"/>
      <c r="AG24" s="186"/>
      <c r="AH24" s="186"/>
      <c r="AI24" s="54">
        <f t="shared" si="1"/>
        <v>20</v>
      </c>
      <c r="AJ24" s="24">
        <f t="shared" si="2"/>
        <v>20</v>
      </c>
      <c r="AK24" s="24">
        <f t="shared" si="3"/>
        <v>0</v>
      </c>
      <c r="AL24" s="24">
        <f t="shared" si="4"/>
        <v>0</v>
      </c>
      <c r="AM24" s="24">
        <f t="shared" si="5"/>
        <v>0</v>
      </c>
      <c r="AN24" s="49"/>
      <c r="AO24" s="49"/>
      <c r="AP24" s="49"/>
      <c r="AQ24" s="50"/>
      <c r="AR24" s="50"/>
    </row>
    <row r="25" spans="1:44">
      <c r="A25" s="55">
        <f>ข้อมูลนักเรียน!$D24</f>
        <v>22</v>
      </c>
      <c r="B25" s="52" t="str">
        <f>IF(ข้อมูลนักเรียน!H24="","",ข้อมูลนักเรียน!G24&amp;ข้อมูลนักเรียน!H24&amp; "  " &amp; ข้อมูลนักเรียน!I24)</f>
        <v>เด็กชายพงศพัศ  จันทร์ชม</v>
      </c>
      <c r="C25" s="516"/>
      <c r="D25" s="186"/>
      <c r="E25" s="186"/>
      <c r="F25" s="186" t="s">
        <v>65</v>
      </c>
      <c r="G25" s="186" t="s">
        <v>65</v>
      </c>
      <c r="H25" s="186" t="s">
        <v>65</v>
      </c>
      <c r="I25" s="186" t="s">
        <v>65</v>
      </c>
      <c r="J25" s="186" t="s">
        <v>65</v>
      </c>
      <c r="K25" s="186"/>
      <c r="L25" s="186"/>
      <c r="M25" s="186" t="s">
        <v>65</v>
      </c>
      <c r="N25" s="186" t="s">
        <v>65</v>
      </c>
      <c r="O25" s="186" t="s">
        <v>65</v>
      </c>
      <c r="P25" s="186" t="s">
        <v>65</v>
      </c>
      <c r="Q25" s="186" t="s">
        <v>65</v>
      </c>
      <c r="R25" s="186"/>
      <c r="S25" s="186"/>
      <c r="T25" s="186" t="s">
        <v>65</v>
      </c>
      <c r="U25" s="186" t="s">
        <v>65</v>
      </c>
      <c r="V25" s="186" t="s">
        <v>65</v>
      </c>
      <c r="W25" s="186" t="s">
        <v>65</v>
      </c>
      <c r="X25" s="186" t="s">
        <v>65</v>
      </c>
      <c r="Y25" s="186"/>
      <c r="Z25" s="186"/>
      <c r="AA25" s="186" t="s">
        <v>65</v>
      </c>
      <c r="AB25" s="186" t="s">
        <v>65</v>
      </c>
      <c r="AC25" s="186" t="s">
        <v>65</v>
      </c>
      <c r="AD25" s="186" t="s">
        <v>65</v>
      </c>
      <c r="AE25" s="186" t="s">
        <v>65</v>
      </c>
      <c r="AF25" s="186"/>
      <c r="AG25" s="186"/>
      <c r="AH25" s="186"/>
      <c r="AI25" s="54">
        <f t="shared" si="1"/>
        <v>20</v>
      </c>
      <c r="AJ25" s="24">
        <f t="shared" si="2"/>
        <v>20</v>
      </c>
      <c r="AK25" s="24">
        <f t="shared" si="3"/>
        <v>0</v>
      </c>
      <c r="AL25" s="24">
        <f t="shared" si="4"/>
        <v>0</v>
      </c>
      <c r="AM25" s="24">
        <f t="shared" si="5"/>
        <v>0</v>
      </c>
      <c r="AN25" s="49"/>
      <c r="AO25" s="49"/>
      <c r="AP25" s="49"/>
      <c r="AQ25" s="50"/>
      <c r="AR25" s="50"/>
    </row>
    <row r="26" spans="1:44">
      <c r="A26" s="55" t="str">
        <f>ข้อมูลนักเรียน!$D25</f>
        <v/>
      </c>
      <c r="B26" s="52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C26" s="51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54" t="str">
        <f t="shared" si="1"/>
        <v/>
      </c>
      <c r="AJ26" s="24" t="str">
        <f t="shared" si="2"/>
        <v/>
      </c>
      <c r="AK26" s="24" t="str">
        <f t="shared" si="3"/>
        <v/>
      </c>
      <c r="AL26" s="24" t="str">
        <f t="shared" si="4"/>
        <v/>
      </c>
      <c r="AM26" s="24" t="str">
        <f t="shared" si="5"/>
        <v/>
      </c>
      <c r="AN26" s="49"/>
      <c r="AO26" s="49"/>
      <c r="AP26" s="49"/>
      <c r="AQ26" s="50"/>
      <c r="AR26" s="50"/>
    </row>
    <row r="27" spans="1:44">
      <c r="A27" s="55" t="str">
        <f>ข้อมูลนักเรียน!$D26</f>
        <v/>
      </c>
      <c r="B27" s="52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C27" s="51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54" t="str">
        <f t="shared" si="1"/>
        <v/>
      </c>
      <c r="AJ27" s="24" t="str">
        <f t="shared" si="2"/>
        <v/>
      </c>
      <c r="AK27" s="24" t="str">
        <f t="shared" si="3"/>
        <v/>
      </c>
      <c r="AL27" s="24" t="str">
        <f t="shared" si="4"/>
        <v/>
      </c>
      <c r="AM27" s="24" t="str">
        <f t="shared" si="5"/>
        <v/>
      </c>
      <c r="AN27" s="49"/>
      <c r="AO27" s="49"/>
      <c r="AP27" s="49"/>
      <c r="AQ27" s="50"/>
      <c r="AR27" s="50"/>
    </row>
    <row r="28" spans="1:44">
      <c r="A28" s="55" t="str">
        <f>ข้อมูลนักเรียน!$D27</f>
        <v/>
      </c>
      <c r="B28" s="52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C28" s="51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54" t="str">
        <f t="shared" si="1"/>
        <v/>
      </c>
      <c r="AJ28" s="24" t="str">
        <f t="shared" si="2"/>
        <v/>
      </c>
      <c r="AK28" s="24" t="str">
        <f t="shared" si="3"/>
        <v/>
      </c>
      <c r="AL28" s="24" t="str">
        <f t="shared" si="4"/>
        <v/>
      </c>
      <c r="AM28" s="24" t="str">
        <f t="shared" si="5"/>
        <v/>
      </c>
      <c r="AN28" s="49"/>
      <c r="AO28" s="49"/>
      <c r="AP28" s="49"/>
      <c r="AQ28" s="50"/>
      <c r="AR28" s="50"/>
    </row>
    <row r="29" spans="1:44">
      <c r="A29" s="55" t="str">
        <f>ข้อมูลนักเรียน!$D28</f>
        <v/>
      </c>
      <c r="B29" s="52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C29" s="51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54" t="str">
        <f t="shared" si="1"/>
        <v/>
      </c>
      <c r="AJ29" s="24" t="str">
        <f t="shared" si="2"/>
        <v/>
      </c>
      <c r="AK29" s="24" t="str">
        <f t="shared" si="3"/>
        <v/>
      </c>
      <c r="AL29" s="24" t="str">
        <f t="shared" si="4"/>
        <v/>
      </c>
      <c r="AM29" s="24" t="str">
        <f t="shared" si="5"/>
        <v/>
      </c>
      <c r="AN29" s="49"/>
      <c r="AO29" s="49"/>
      <c r="AP29" s="49"/>
      <c r="AQ29" s="50"/>
      <c r="AR29" s="50"/>
    </row>
    <row r="30" spans="1:44">
      <c r="A30" s="55" t="str">
        <f>ข้อมูลนักเรียน!$D29</f>
        <v/>
      </c>
      <c r="B30" s="52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C30" s="51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54" t="str">
        <f t="shared" si="1"/>
        <v/>
      </c>
      <c r="AJ30" s="24" t="str">
        <f t="shared" si="2"/>
        <v/>
      </c>
      <c r="AK30" s="24" t="str">
        <f t="shared" si="3"/>
        <v/>
      </c>
      <c r="AL30" s="24" t="str">
        <f t="shared" si="4"/>
        <v/>
      </c>
      <c r="AM30" s="24" t="str">
        <f t="shared" si="5"/>
        <v/>
      </c>
      <c r="AN30" s="49"/>
      <c r="AO30" s="49"/>
      <c r="AP30" s="49"/>
      <c r="AQ30" s="50"/>
      <c r="AR30" s="50"/>
    </row>
    <row r="31" spans="1:44">
      <c r="A31" s="55" t="str">
        <f>ข้อมูลนักเรียน!$D30</f>
        <v/>
      </c>
      <c r="B31" s="52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C31" s="51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54" t="str">
        <f t="shared" si="1"/>
        <v/>
      </c>
      <c r="AJ31" s="24" t="str">
        <f t="shared" si="2"/>
        <v/>
      </c>
      <c r="AK31" s="24" t="str">
        <f t="shared" si="3"/>
        <v/>
      </c>
      <c r="AL31" s="24" t="str">
        <f t="shared" si="4"/>
        <v/>
      </c>
      <c r="AM31" s="24" t="str">
        <f t="shared" si="5"/>
        <v/>
      </c>
      <c r="AN31" s="49"/>
      <c r="AO31" s="49"/>
      <c r="AP31" s="49"/>
      <c r="AQ31" s="50"/>
      <c r="AR31" s="50"/>
    </row>
    <row r="32" spans="1:44">
      <c r="A32" s="55" t="str">
        <f>ข้อมูลนักเรียน!$D31</f>
        <v/>
      </c>
      <c r="B32" s="52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C32" s="51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54" t="str">
        <f t="shared" si="1"/>
        <v/>
      </c>
      <c r="AJ32" s="24" t="str">
        <f t="shared" si="2"/>
        <v/>
      </c>
      <c r="AK32" s="24" t="str">
        <f t="shared" si="3"/>
        <v/>
      </c>
      <c r="AL32" s="24" t="str">
        <f t="shared" si="4"/>
        <v/>
      </c>
      <c r="AM32" s="24" t="str">
        <f t="shared" si="5"/>
        <v/>
      </c>
      <c r="AN32" s="49"/>
      <c r="AO32" s="49"/>
      <c r="AP32" s="49"/>
      <c r="AQ32" s="50"/>
      <c r="AR32" s="50"/>
    </row>
    <row r="33" spans="1:44">
      <c r="A33" s="55" t="str">
        <f>ข้อมูลนักเรียน!$D32</f>
        <v/>
      </c>
      <c r="B33" s="52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C33" s="51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54" t="str">
        <f t="shared" si="1"/>
        <v/>
      </c>
      <c r="AJ33" s="24" t="str">
        <f t="shared" si="2"/>
        <v/>
      </c>
      <c r="AK33" s="24" t="str">
        <f t="shared" si="3"/>
        <v/>
      </c>
      <c r="AL33" s="24" t="str">
        <f t="shared" si="4"/>
        <v/>
      </c>
      <c r="AM33" s="24" t="str">
        <f t="shared" si="5"/>
        <v/>
      </c>
      <c r="AN33" s="49"/>
      <c r="AO33" s="49"/>
      <c r="AP33" s="49"/>
      <c r="AQ33" s="50"/>
      <c r="AR33" s="50"/>
    </row>
    <row r="34" spans="1:44">
      <c r="A34" s="55" t="str">
        <f>ข้อมูลนักเรียน!$D33</f>
        <v/>
      </c>
      <c r="B34" s="52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C34" s="51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54" t="str">
        <f t="shared" si="1"/>
        <v/>
      </c>
      <c r="AJ34" s="24" t="str">
        <f t="shared" si="2"/>
        <v/>
      </c>
      <c r="AK34" s="24" t="str">
        <f t="shared" si="3"/>
        <v/>
      </c>
      <c r="AL34" s="24" t="str">
        <f t="shared" si="4"/>
        <v/>
      </c>
      <c r="AM34" s="24" t="str">
        <f t="shared" si="5"/>
        <v/>
      </c>
      <c r="AN34" s="49"/>
      <c r="AO34" s="49"/>
      <c r="AP34" s="49"/>
      <c r="AQ34" s="50"/>
      <c r="AR34" s="50"/>
    </row>
    <row r="35" spans="1:44">
      <c r="A35" s="55" t="str">
        <f>ข้อมูลนักเรียน!$D34</f>
        <v/>
      </c>
      <c r="B35" s="52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C35" s="51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54" t="str">
        <f t="shared" si="1"/>
        <v/>
      </c>
      <c r="AJ35" s="24" t="str">
        <f t="shared" si="2"/>
        <v/>
      </c>
      <c r="AK35" s="24" t="str">
        <f t="shared" si="3"/>
        <v/>
      </c>
      <c r="AL35" s="24" t="str">
        <f t="shared" si="4"/>
        <v/>
      </c>
      <c r="AM35" s="24" t="str">
        <f t="shared" si="5"/>
        <v/>
      </c>
      <c r="AN35" s="49"/>
      <c r="AO35" s="49"/>
      <c r="AP35" s="49"/>
      <c r="AQ35" s="50"/>
      <c r="AR35" s="50"/>
    </row>
    <row r="36" spans="1:44">
      <c r="A36" s="55" t="str">
        <f>ข้อมูลนักเรียน!$D35</f>
        <v/>
      </c>
      <c r="B36" s="52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C36" s="51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54" t="str">
        <f t="shared" si="1"/>
        <v/>
      </c>
      <c r="AJ36" s="24" t="str">
        <f t="shared" si="2"/>
        <v/>
      </c>
      <c r="AK36" s="24" t="str">
        <f t="shared" si="3"/>
        <v/>
      </c>
      <c r="AL36" s="24" t="str">
        <f t="shared" si="4"/>
        <v/>
      </c>
      <c r="AM36" s="24" t="str">
        <f t="shared" si="5"/>
        <v/>
      </c>
      <c r="AN36" s="49"/>
      <c r="AO36" s="49"/>
      <c r="AP36" s="49"/>
      <c r="AQ36" s="50"/>
      <c r="AR36" s="50"/>
    </row>
    <row r="37" spans="1:44">
      <c r="A37" s="55" t="str">
        <f>ข้อมูลนักเรียน!$D36</f>
        <v/>
      </c>
      <c r="B37" s="52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C37" s="51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54" t="str">
        <f t="shared" si="1"/>
        <v/>
      </c>
      <c r="AJ37" s="24" t="str">
        <f t="shared" si="2"/>
        <v/>
      </c>
      <c r="AK37" s="24" t="str">
        <f t="shared" si="3"/>
        <v/>
      </c>
      <c r="AL37" s="24" t="str">
        <f t="shared" si="4"/>
        <v/>
      </c>
      <c r="AM37" s="24" t="str">
        <f t="shared" si="5"/>
        <v/>
      </c>
      <c r="AN37" s="49"/>
      <c r="AO37" s="49"/>
      <c r="AP37" s="49"/>
      <c r="AQ37" s="50"/>
      <c r="AR37" s="50"/>
    </row>
    <row r="38" spans="1:44">
      <c r="A38" s="55" t="str">
        <f>ข้อมูลนักเรียน!$D37</f>
        <v/>
      </c>
      <c r="B38" s="52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C38" s="51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54" t="str">
        <f t="shared" si="1"/>
        <v/>
      </c>
      <c r="AJ38" s="24" t="str">
        <f t="shared" si="2"/>
        <v/>
      </c>
      <c r="AK38" s="24" t="str">
        <f t="shared" si="3"/>
        <v/>
      </c>
      <c r="AL38" s="24" t="str">
        <f t="shared" si="4"/>
        <v/>
      </c>
      <c r="AM38" s="24" t="str">
        <f t="shared" si="5"/>
        <v/>
      </c>
      <c r="AN38" s="49"/>
      <c r="AO38" s="49"/>
      <c r="AP38" s="49"/>
      <c r="AQ38" s="50"/>
      <c r="AR38" s="50"/>
    </row>
    <row r="39" spans="1:44">
      <c r="A39" s="55" t="str">
        <f>ข้อมูลนักเรียน!$D38</f>
        <v/>
      </c>
      <c r="B39" s="52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C39" s="51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54" t="str">
        <f t="shared" si="1"/>
        <v/>
      </c>
      <c r="AJ39" s="24" t="str">
        <f t="shared" si="2"/>
        <v/>
      </c>
      <c r="AK39" s="24" t="str">
        <f t="shared" si="3"/>
        <v/>
      </c>
      <c r="AL39" s="24" t="str">
        <f t="shared" si="4"/>
        <v/>
      </c>
      <c r="AM39" s="24" t="str">
        <f t="shared" si="5"/>
        <v/>
      </c>
      <c r="AN39" s="49"/>
      <c r="AO39" s="49"/>
      <c r="AP39" s="49"/>
      <c r="AQ39" s="50"/>
      <c r="AR39" s="50"/>
    </row>
    <row r="40" spans="1:44">
      <c r="A40" s="55" t="str">
        <f>ข้อมูลนักเรียน!$D39</f>
        <v/>
      </c>
      <c r="B40" s="52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C40" s="51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54" t="str">
        <f t="shared" si="1"/>
        <v/>
      </c>
      <c r="AJ40" s="24" t="str">
        <f t="shared" si="2"/>
        <v/>
      </c>
      <c r="AK40" s="24" t="str">
        <f t="shared" si="3"/>
        <v/>
      </c>
      <c r="AL40" s="24" t="str">
        <f t="shared" si="4"/>
        <v/>
      </c>
      <c r="AM40" s="24" t="str">
        <f t="shared" si="5"/>
        <v/>
      </c>
      <c r="AN40" s="49"/>
      <c r="AO40" s="49"/>
      <c r="AP40" s="49"/>
      <c r="AQ40" s="50"/>
      <c r="AR40" s="50"/>
    </row>
    <row r="41" spans="1:44">
      <c r="A41" s="55" t="str">
        <f>ข้อมูลนักเรียน!$D40</f>
        <v/>
      </c>
      <c r="B41" s="52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C41" s="51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54" t="str">
        <f t="shared" si="1"/>
        <v/>
      </c>
      <c r="AJ41" s="24" t="str">
        <f t="shared" si="2"/>
        <v/>
      </c>
      <c r="AK41" s="24" t="str">
        <f t="shared" si="3"/>
        <v/>
      </c>
      <c r="AL41" s="24" t="str">
        <f t="shared" si="4"/>
        <v/>
      </c>
      <c r="AM41" s="24" t="str">
        <f t="shared" si="5"/>
        <v/>
      </c>
      <c r="AN41" s="49"/>
      <c r="AO41" s="49"/>
      <c r="AP41" s="49"/>
      <c r="AQ41" s="50"/>
      <c r="AR41" s="50"/>
    </row>
    <row r="42" spans="1:44">
      <c r="A42" s="55" t="str">
        <f>ข้อมูลนักเรียน!$D41</f>
        <v/>
      </c>
      <c r="B42" s="52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C42" s="51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54" t="str">
        <f t="shared" si="1"/>
        <v/>
      </c>
      <c r="AJ42" s="24" t="str">
        <f t="shared" si="2"/>
        <v/>
      </c>
      <c r="AK42" s="24" t="str">
        <f t="shared" si="3"/>
        <v/>
      </c>
      <c r="AL42" s="24" t="str">
        <f t="shared" si="4"/>
        <v/>
      </c>
      <c r="AM42" s="24" t="str">
        <f t="shared" si="5"/>
        <v/>
      </c>
      <c r="AN42" s="49"/>
      <c r="AO42" s="49"/>
      <c r="AP42" s="49"/>
      <c r="AQ42" s="50"/>
      <c r="AR42" s="50"/>
    </row>
    <row r="43" spans="1:44">
      <c r="A43" s="55" t="str">
        <f>ข้อมูลนักเรียน!$D42</f>
        <v/>
      </c>
      <c r="B43" s="52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C43" s="51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54" t="str">
        <f t="shared" si="1"/>
        <v/>
      </c>
      <c r="AJ43" s="24" t="str">
        <f t="shared" si="2"/>
        <v/>
      </c>
      <c r="AK43" s="24" t="str">
        <f t="shared" si="3"/>
        <v/>
      </c>
      <c r="AL43" s="24" t="str">
        <f t="shared" si="4"/>
        <v/>
      </c>
      <c r="AM43" s="24" t="str">
        <f t="shared" si="5"/>
        <v/>
      </c>
      <c r="AN43" s="49"/>
      <c r="AO43" s="49"/>
      <c r="AP43" s="49"/>
      <c r="AQ43" s="50"/>
      <c r="AR43" s="50"/>
    </row>
    <row r="44" spans="1:44">
      <c r="A44" s="55" t="str">
        <f>ข้อมูลนักเรียน!$D43</f>
        <v/>
      </c>
      <c r="B44" s="52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C44" s="51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54" t="str">
        <f t="shared" si="1"/>
        <v/>
      </c>
      <c r="AJ44" s="24" t="str">
        <f t="shared" si="2"/>
        <v/>
      </c>
      <c r="AK44" s="24" t="str">
        <f t="shared" si="3"/>
        <v/>
      </c>
      <c r="AL44" s="24" t="str">
        <f t="shared" si="4"/>
        <v/>
      </c>
      <c r="AM44" s="24" t="str">
        <f t="shared" si="5"/>
        <v/>
      </c>
      <c r="AN44" s="49"/>
      <c r="AO44" s="49"/>
      <c r="AP44" s="49"/>
      <c r="AQ44" s="50"/>
      <c r="AR44" s="50"/>
    </row>
    <row r="45" spans="1:44">
      <c r="A45" s="55" t="str">
        <f>ข้อมูลนักเรียน!$D44</f>
        <v/>
      </c>
      <c r="B45" s="52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C45" s="51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54" t="str">
        <f t="shared" si="1"/>
        <v/>
      </c>
      <c r="AJ45" s="24" t="str">
        <f t="shared" si="2"/>
        <v/>
      </c>
      <c r="AK45" s="24" t="str">
        <f t="shared" si="3"/>
        <v/>
      </c>
      <c r="AL45" s="24" t="str">
        <f t="shared" si="4"/>
        <v/>
      </c>
      <c r="AM45" s="24" t="str">
        <f t="shared" si="5"/>
        <v/>
      </c>
      <c r="AN45" s="49"/>
      <c r="AO45" s="49"/>
      <c r="AP45" s="49"/>
      <c r="AQ45" s="50"/>
      <c r="AR45" s="50"/>
    </row>
    <row r="46" spans="1:44">
      <c r="A46" s="55" t="str">
        <f>ข้อมูลนักเรียน!$D45</f>
        <v/>
      </c>
      <c r="B46" s="52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C46" s="51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54" t="str">
        <f t="shared" si="1"/>
        <v/>
      </c>
      <c r="AJ46" s="24" t="str">
        <f t="shared" si="2"/>
        <v/>
      </c>
      <c r="AK46" s="24" t="str">
        <f t="shared" si="3"/>
        <v/>
      </c>
      <c r="AL46" s="24" t="str">
        <f t="shared" si="4"/>
        <v/>
      </c>
      <c r="AM46" s="24" t="str">
        <f t="shared" si="5"/>
        <v/>
      </c>
      <c r="AN46" s="49"/>
      <c r="AO46" s="49"/>
      <c r="AP46" s="49"/>
      <c r="AQ46" s="50"/>
      <c r="AR46" s="50"/>
    </row>
    <row r="47" spans="1:44">
      <c r="A47" s="55" t="str">
        <f>ข้อมูลนักเรียน!$D46</f>
        <v/>
      </c>
      <c r="B47" s="52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C47" s="51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54" t="str">
        <f t="shared" si="1"/>
        <v/>
      </c>
      <c r="AJ47" s="24" t="str">
        <f t="shared" si="2"/>
        <v/>
      </c>
      <c r="AK47" s="24" t="str">
        <f t="shared" si="3"/>
        <v/>
      </c>
      <c r="AL47" s="24" t="str">
        <f t="shared" si="4"/>
        <v/>
      </c>
      <c r="AM47" s="24" t="str">
        <f t="shared" si="5"/>
        <v/>
      </c>
      <c r="AN47" s="49"/>
      <c r="AO47" s="49"/>
      <c r="AP47" s="49"/>
      <c r="AQ47" s="50"/>
      <c r="AR47" s="50"/>
    </row>
    <row r="48" spans="1:44">
      <c r="A48" s="55" t="str">
        <f>ข้อมูลนักเรียน!$D47</f>
        <v/>
      </c>
      <c r="B48" s="52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C48" s="51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54" t="str">
        <f t="shared" si="1"/>
        <v/>
      </c>
      <c r="AJ48" s="24" t="str">
        <f t="shared" si="2"/>
        <v/>
      </c>
      <c r="AK48" s="24" t="str">
        <f t="shared" si="3"/>
        <v/>
      </c>
      <c r="AL48" s="24" t="str">
        <f t="shared" si="4"/>
        <v/>
      </c>
      <c r="AM48" s="24" t="str">
        <f t="shared" si="5"/>
        <v/>
      </c>
      <c r="AN48" s="49"/>
      <c r="AO48" s="49"/>
      <c r="AP48" s="49"/>
      <c r="AQ48" s="50"/>
      <c r="AR48" s="50"/>
    </row>
    <row r="49" spans="1:44">
      <c r="A49" s="55" t="str">
        <f>ข้อมูลนักเรียน!$D48</f>
        <v/>
      </c>
      <c r="B49" s="52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C49" s="51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54" t="str">
        <f t="shared" si="1"/>
        <v/>
      </c>
      <c r="AJ49" s="24" t="str">
        <f t="shared" si="2"/>
        <v/>
      </c>
      <c r="AK49" s="24" t="str">
        <f t="shared" si="3"/>
        <v/>
      </c>
      <c r="AL49" s="24" t="str">
        <f t="shared" si="4"/>
        <v/>
      </c>
      <c r="AM49" s="24" t="str">
        <f t="shared" si="5"/>
        <v/>
      </c>
      <c r="AN49" s="49"/>
      <c r="AO49" s="49"/>
      <c r="AP49" s="49"/>
      <c r="AQ49" s="50"/>
      <c r="AR49" s="50"/>
    </row>
    <row r="50" spans="1:44">
      <c r="A50" s="55" t="str">
        <f>ข้อมูลนักเรียน!$D49</f>
        <v/>
      </c>
      <c r="B50" s="52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C50" s="51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54" t="str">
        <f t="shared" si="1"/>
        <v/>
      </c>
      <c r="AJ50" s="24" t="str">
        <f t="shared" si="2"/>
        <v/>
      </c>
      <c r="AK50" s="24" t="str">
        <f t="shared" si="3"/>
        <v/>
      </c>
      <c r="AL50" s="24" t="str">
        <f t="shared" si="4"/>
        <v/>
      </c>
      <c r="AM50" s="24" t="str">
        <f t="shared" si="5"/>
        <v/>
      </c>
      <c r="AN50" s="49"/>
      <c r="AO50" s="49"/>
      <c r="AP50" s="49"/>
      <c r="AQ50" s="50"/>
      <c r="AR50" s="50"/>
    </row>
    <row r="51" spans="1:44">
      <c r="A51" s="55" t="str">
        <f>ข้อมูลนักเรียน!$D50</f>
        <v/>
      </c>
      <c r="B51" s="52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C51" s="51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54" t="str">
        <f t="shared" si="1"/>
        <v/>
      </c>
      <c r="AJ51" s="24" t="str">
        <f t="shared" si="2"/>
        <v/>
      </c>
      <c r="AK51" s="24" t="str">
        <f t="shared" si="3"/>
        <v/>
      </c>
      <c r="AL51" s="24" t="str">
        <f t="shared" si="4"/>
        <v/>
      </c>
      <c r="AM51" s="24" t="str">
        <f t="shared" si="5"/>
        <v/>
      </c>
      <c r="AN51" s="49"/>
      <c r="AO51" s="49"/>
      <c r="AP51" s="49"/>
      <c r="AQ51" s="50"/>
      <c r="AR51" s="50"/>
    </row>
    <row r="52" spans="1:44">
      <c r="A52" s="55" t="str">
        <f>ข้อมูลนักเรียน!$D51</f>
        <v/>
      </c>
      <c r="B52" s="52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C52" s="51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54" t="str">
        <f t="shared" si="1"/>
        <v/>
      </c>
      <c r="AJ52" s="24" t="str">
        <f t="shared" si="2"/>
        <v/>
      </c>
      <c r="AK52" s="24" t="str">
        <f t="shared" si="3"/>
        <v/>
      </c>
      <c r="AL52" s="24" t="str">
        <f t="shared" si="4"/>
        <v/>
      </c>
      <c r="AM52" s="24" t="str">
        <f t="shared" si="5"/>
        <v/>
      </c>
      <c r="AN52" s="49"/>
      <c r="AO52" s="49"/>
      <c r="AP52" s="49"/>
      <c r="AQ52" s="50"/>
      <c r="AR52" s="50"/>
    </row>
    <row r="53" spans="1:44">
      <c r="A53" s="55" t="str">
        <f>ข้อมูลนักเรียน!$D52</f>
        <v/>
      </c>
      <c r="B53" s="52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C53" s="51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54" t="str">
        <f t="shared" si="1"/>
        <v/>
      </c>
      <c r="AJ53" s="24" t="str">
        <f t="shared" si="2"/>
        <v/>
      </c>
      <c r="AK53" s="24" t="str">
        <f t="shared" si="3"/>
        <v/>
      </c>
      <c r="AL53" s="24" t="str">
        <f t="shared" si="4"/>
        <v/>
      </c>
      <c r="AM53" s="24" t="str">
        <f t="shared" si="5"/>
        <v/>
      </c>
      <c r="AN53" s="49"/>
      <c r="AO53" s="49"/>
      <c r="AP53" s="49"/>
      <c r="AQ53" s="50"/>
      <c r="AR53" s="50"/>
    </row>
    <row r="54" spans="1:44">
      <c r="A54" s="55" t="str">
        <f>ข้อมูลนักเรียน!$D53</f>
        <v/>
      </c>
      <c r="B54" s="52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C54" s="51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54" t="str">
        <f t="shared" si="1"/>
        <v/>
      </c>
      <c r="AJ54" s="24" t="str">
        <f t="shared" si="2"/>
        <v/>
      </c>
      <c r="AK54" s="24" t="str">
        <f t="shared" si="3"/>
        <v/>
      </c>
      <c r="AL54" s="24" t="str">
        <f t="shared" si="4"/>
        <v/>
      </c>
      <c r="AM54" s="24" t="str">
        <f t="shared" si="5"/>
        <v/>
      </c>
      <c r="AN54" s="49"/>
      <c r="AO54" s="49"/>
      <c r="AP54" s="49"/>
      <c r="AQ54" s="50"/>
      <c r="AR54" s="50"/>
    </row>
    <row r="55" spans="1:44">
      <c r="A55" s="55" t="str">
        <f>ข้อมูลนักเรียน!$D54</f>
        <v/>
      </c>
      <c r="B55" s="52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C55" s="51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54" t="str">
        <f t="shared" si="1"/>
        <v/>
      </c>
      <c r="AJ55" s="24" t="str">
        <f t="shared" si="2"/>
        <v/>
      </c>
      <c r="AK55" s="24" t="str">
        <f t="shared" si="3"/>
        <v/>
      </c>
      <c r="AL55" s="24" t="str">
        <f t="shared" si="4"/>
        <v/>
      </c>
      <c r="AM55" s="24" t="str">
        <f t="shared" si="5"/>
        <v/>
      </c>
      <c r="AN55" s="49"/>
      <c r="AO55" s="49"/>
      <c r="AP55" s="49"/>
      <c r="AQ55" s="50"/>
      <c r="AR55" s="50"/>
    </row>
    <row r="56" spans="1:44">
      <c r="A56" s="55" t="str">
        <f>ข้อมูลนักเรียน!$D55</f>
        <v/>
      </c>
      <c r="B56" s="52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C56" s="51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54" t="str">
        <f t="shared" si="1"/>
        <v/>
      </c>
      <c r="AJ56" s="24" t="str">
        <f t="shared" si="2"/>
        <v/>
      </c>
      <c r="AK56" s="24" t="str">
        <f t="shared" si="3"/>
        <v/>
      </c>
      <c r="AL56" s="24" t="str">
        <f t="shared" si="4"/>
        <v/>
      </c>
      <c r="AM56" s="24" t="str">
        <f t="shared" si="5"/>
        <v/>
      </c>
      <c r="AN56" s="49"/>
      <c r="AO56" s="49"/>
      <c r="AP56" s="49"/>
      <c r="AQ56" s="50"/>
      <c r="AR56" s="50"/>
    </row>
    <row r="57" spans="1:44">
      <c r="A57" s="55" t="str">
        <f>ข้อมูลนักเรียน!$D56</f>
        <v/>
      </c>
      <c r="B57" s="52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C57" s="51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54" t="str">
        <f t="shared" si="1"/>
        <v/>
      </c>
      <c r="AJ57" s="24" t="str">
        <f t="shared" si="2"/>
        <v/>
      </c>
      <c r="AK57" s="24" t="str">
        <f t="shared" si="3"/>
        <v/>
      </c>
      <c r="AL57" s="24" t="str">
        <f t="shared" si="4"/>
        <v/>
      </c>
      <c r="AM57" s="24" t="str">
        <f t="shared" si="5"/>
        <v/>
      </c>
      <c r="AN57" s="49"/>
      <c r="AO57" s="49"/>
      <c r="AP57" s="49"/>
      <c r="AQ57" s="50"/>
      <c r="AR57" s="50"/>
    </row>
    <row r="58" spans="1:44">
      <c r="A58" s="55" t="str">
        <f>ข้อมูลนักเรียน!$D57</f>
        <v/>
      </c>
      <c r="B58" s="52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C58" s="51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54" t="str">
        <f t="shared" si="1"/>
        <v/>
      </c>
      <c r="AJ58" s="24" t="str">
        <f t="shared" si="2"/>
        <v/>
      </c>
      <c r="AK58" s="24" t="str">
        <f t="shared" si="3"/>
        <v/>
      </c>
      <c r="AL58" s="24" t="str">
        <f t="shared" si="4"/>
        <v/>
      </c>
      <c r="AM58" s="24" t="str">
        <f t="shared" si="5"/>
        <v/>
      </c>
      <c r="AN58" s="49"/>
      <c r="AO58" s="49"/>
      <c r="AP58" s="49"/>
      <c r="AQ58" s="50"/>
      <c r="AR58" s="50"/>
    </row>
    <row r="59" spans="1:44">
      <c r="A59" s="55" t="str">
        <f>ข้อมูลนักเรียน!$D58</f>
        <v/>
      </c>
      <c r="B59" s="52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C59" s="51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54" t="str">
        <f t="shared" si="1"/>
        <v/>
      </c>
      <c r="AJ59" s="24" t="str">
        <f t="shared" si="2"/>
        <v/>
      </c>
      <c r="AK59" s="24" t="str">
        <f t="shared" si="3"/>
        <v/>
      </c>
      <c r="AL59" s="24" t="str">
        <f t="shared" si="4"/>
        <v/>
      </c>
      <c r="AM59" s="24" t="str">
        <f t="shared" si="5"/>
        <v/>
      </c>
      <c r="AN59" s="49"/>
      <c r="AO59" s="49"/>
      <c r="AP59" s="49"/>
      <c r="AQ59" s="50"/>
      <c r="AR59" s="50"/>
    </row>
    <row r="60" spans="1:44">
      <c r="A60" s="55" t="str">
        <f>ข้อมูลนักเรียน!$D59</f>
        <v/>
      </c>
      <c r="B60" s="52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C60" s="51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54" t="str">
        <f t="shared" si="1"/>
        <v/>
      </c>
      <c r="AJ60" s="24" t="str">
        <f t="shared" si="2"/>
        <v/>
      </c>
      <c r="AK60" s="24" t="str">
        <f t="shared" si="3"/>
        <v/>
      </c>
      <c r="AL60" s="24" t="str">
        <f t="shared" si="4"/>
        <v/>
      </c>
      <c r="AM60" s="24" t="str">
        <f t="shared" si="5"/>
        <v/>
      </c>
      <c r="AN60" s="49"/>
      <c r="AO60" s="49"/>
      <c r="AP60" s="49"/>
      <c r="AQ60" s="50"/>
      <c r="AR60" s="50"/>
    </row>
    <row r="61" spans="1:44">
      <c r="A61" s="55" t="str">
        <f>ข้อมูลนักเรียน!$D60</f>
        <v/>
      </c>
      <c r="B61" s="52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C61" s="51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54" t="str">
        <f t="shared" si="1"/>
        <v/>
      </c>
      <c r="AJ61" s="24" t="str">
        <f t="shared" si="2"/>
        <v/>
      </c>
      <c r="AK61" s="24" t="str">
        <f t="shared" si="3"/>
        <v/>
      </c>
      <c r="AL61" s="24" t="str">
        <f t="shared" si="4"/>
        <v/>
      </c>
      <c r="AM61" s="24" t="str">
        <f t="shared" si="5"/>
        <v/>
      </c>
      <c r="AN61" s="49"/>
      <c r="AO61" s="49"/>
      <c r="AP61" s="49"/>
      <c r="AQ61" s="50"/>
      <c r="AR61" s="50"/>
    </row>
    <row r="62" spans="1:44">
      <c r="A62" s="55" t="str">
        <f>ข้อมูลนักเรียน!$D61</f>
        <v/>
      </c>
      <c r="B62" s="52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C62" s="51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54" t="str">
        <f t="shared" si="1"/>
        <v/>
      </c>
      <c r="AJ62" s="24" t="str">
        <f t="shared" si="2"/>
        <v/>
      </c>
      <c r="AK62" s="24" t="str">
        <f t="shared" si="3"/>
        <v/>
      </c>
      <c r="AL62" s="24" t="str">
        <f t="shared" si="4"/>
        <v/>
      </c>
      <c r="AM62" s="24" t="str">
        <f t="shared" si="5"/>
        <v/>
      </c>
      <c r="AN62" s="49"/>
      <c r="AO62" s="49"/>
      <c r="AP62" s="49"/>
      <c r="AQ62" s="50"/>
      <c r="AR62" s="50"/>
    </row>
    <row r="63" spans="1:44">
      <c r="A63" s="55" t="str">
        <f>ข้อมูลนักเรียน!$D62</f>
        <v/>
      </c>
      <c r="B63" s="52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C63" s="517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54" t="str">
        <f t="shared" si="1"/>
        <v/>
      </c>
      <c r="AJ63" s="24" t="str">
        <f t="shared" si="2"/>
        <v/>
      </c>
      <c r="AK63" s="24" t="str">
        <f t="shared" si="3"/>
        <v/>
      </c>
      <c r="AL63" s="24" t="str">
        <f t="shared" si="4"/>
        <v/>
      </c>
      <c r="AM63" s="24" t="str">
        <f t="shared" si="5"/>
        <v/>
      </c>
      <c r="AN63" s="49"/>
      <c r="AO63" s="49"/>
      <c r="AP63" s="49"/>
      <c r="AQ63" s="50"/>
      <c r="AR63" s="50"/>
    </row>
    <row r="64" spans="1:44">
      <c r="A64" s="518" t="s">
        <v>127</v>
      </c>
      <c r="B64" s="519"/>
      <c r="C64" s="520"/>
      <c r="D64" s="546"/>
      <c r="E64" s="547"/>
      <c r="F64" s="547"/>
      <c r="G64" s="547"/>
      <c r="H64" s="547"/>
      <c r="I64" s="547"/>
      <c r="J64" s="547"/>
      <c r="K64" s="547"/>
      <c r="L64" s="547"/>
      <c r="M64" s="547"/>
      <c r="N64" s="547"/>
      <c r="O64" s="547"/>
      <c r="P64" s="547"/>
      <c r="Q64" s="547"/>
      <c r="R64" s="547"/>
      <c r="S64" s="547"/>
      <c r="T64" s="547"/>
      <c r="U64" s="547"/>
      <c r="V64" s="547"/>
      <c r="W64" s="547"/>
      <c r="X64" s="547"/>
      <c r="Y64" s="547"/>
      <c r="Z64" s="547"/>
      <c r="AA64" s="547"/>
      <c r="AB64" s="547"/>
      <c r="AC64" s="547"/>
      <c r="AD64" s="547"/>
      <c r="AE64" s="547"/>
      <c r="AF64" s="547"/>
      <c r="AG64" s="547"/>
      <c r="AH64" s="547"/>
      <c r="AI64" s="548"/>
      <c r="AJ64" s="524"/>
      <c r="AK64" s="525"/>
      <c r="AL64" s="525"/>
      <c r="AM64" s="526"/>
      <c r="AN64" s="49"/>
      <c r="AO64" s="49"/>
      <c r="AP64" s="49"/>
      <c r="AQ64" s="50"/>
      <c r="AR64" s="50"/>
    </row>
  </sheetData>
  <protectedRanges>
    <protectedRange sqref="AO1" name="ช่วง4"/>
    <protectedRange sqref="D3:AH3" name="ช่วง1_1_11"/>
    <protectedRange sqref="D4:AH63" name="ช่วง1_1_12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96" priority="5" operator="equal">
      <formula>"อา"</formula>
    </cfRule>
    <cfRule type="cellIs" dxfId="95" priority="12" operator="equal">
      <formula>"จ"</formula>
    </cfRule>
  </conditionalFormatting>
  <conditionalFormatting sqref="D4:AH63">
    <cfRule type="cellIs" dxfId="94" priority="1" operator="equal">
      <formula>"ข"</formula>
    </cfRule>
    <cfRule type="cellIs" dxfId="93" priority="2" operator="equal">
      <formula>"ล"</formula>
    </cfRule>
    <cfRule type="cellIs" dxfId="92" priority="3" operator="equal">
      <formula>"ป"</formula>
    </cfRule>
    <cfRule type="cellIs" dxfId="91" priority="4" operator="equal">
      <formula>"/"</formula>
    </cfRule>
  </conditionalFormatting>
  <conditionalFormatting sqref="G3:AH3">
    <cfRule type="cellIs" dxfId="90" priority="6" operator="equal">
      <formula>"อา"</formula>
    </cfRule>
    <cfRule type="cellIs" dxfId="89" priority="7" operator="equal">
      <formula>"ส"</formula>
    </cfRule>
    <cfRule type="cellIs" dxfId="88" priority="8" operator="equal">
      <formula>"ศ"</formula>
    </cfRule>
    <cfRule type="cellIs" dxfId="87" priority="9" operator="equal">
      <formula>"พฤ"</formula>
    </cfRule>
    <cfRule type="cellIs" dxfId="86" priority="10" operator="equal">
      <formula>"พ"</formula>
    </cfRule>
    <cfRule type="cellIs" dxfId="85" priority="11" operator="equal">
      <formula>"อ"</formula>
    </cfRule>
  </conditionalFormatting>
  <pageMargins left="0.7" right="0.7" top="0.75" bottom="0.75" header="0.3" footer="0.3"/>
  <pageSetup paperSize="0" orientation="portrait" horizontalDpi="0" verticalDpi="0" copies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02C674E-E806-45B9-8BF3-F613CE9CE1E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1000-000002000000}">
          <x14:formula1>
            <xm:f>รายการ!$K$2:$K$37</xm:f>
          </x14:formula1>
          <xm:sqref>AO1</xm:sqref>
        </x14:dataValidation>
        <x14:dataValidation type="list" allowBlank="1" showInputMessage="1" showErrorMessage="1" xr:uid="{1B53DD75-74C2-4652-AB70-963042B9BA2C}">
          <x14:formula1>
            <xm:f>รายการ!$D$2:$D$8</xm:f>
          </x14:formula1>
          <xm:sqref>D3:AH3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tabColor rgb="FFFFFF00"/>
  </sheetPr>
  <dimension ref="A1:AR64"/>
  <sheetViews>
    <sheetView zoomScale="65" zoomScaleNormal="65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C6" sqref="AC6"/>
    </sheetView>
  </sheetViews>
  <sheetFormatPr defaultColWidth="9" defaultRowHeight="21"/>
  <cols>
    <col min="1" max="1" width="5.109375" style="51" customWidth="1"/>
    <col min="2" max="2" width="30.44140625" style="51" customWidth="1"/>
    <col min="3" max="3" width="5.44140625" style="51" customWidth="1"/>
    <col min="4" max="34" width="3.5546875" style="51" customWidth="1"/>
    <col min="35" max="35" width="9" style="51"/>
    <col min="36" max="39" width="5.5546875" style="51" customWidth="1"/>
    <col min="40" max="40" width="9" style="51"/>
    <col min="41" max="41" width="22.44140625" style="51" customWidth="1"/>
    <col min="42" max="43" width="9" style="51"/>
    <col min="44" max="44" width="7.5546875" style="51" customWidth="1"/>
    <col min="45" max="16384" width="9" style="51"/>
  </cols>
  <sheetData>
    <row r="1" spans="1:44" ht="23.4">
      <c r="A1" s="489" t="s">
        <v>21</v>
      </c>
      <c r="B1" s="489" t="s">
        <v>128</v>
      </c>
      <c r="C1" s="543" t="s">
        <v>130</v>
      </c>
      <c r="D1" s="544"/>
      <c r="E1" s="544"/>
      <c r="F1" s="544"/>
      <c r="G1" s="530">
        <f>ตั้งค่าเดือน!$C$9</f>
        <v>2</v>
      </c>
      <c r="H1" s="531"/>
      <c r="I1" s="527" t="s">
        <v>29</v>
      </c>
      <c r="J1" s="545"/>
      <c r="K1" s="528"/>
      <c r="L1" s="529" t="str">
        <f>ตั้งค่าเดือน!$B$9</f>
        <v>ธันวาคม</v>
      </c>
      <c r="M1" s="530"/>
      <c r="N1" s="530"/>
      <c r="O1" s="530"/>
      <c r="P1" s="530"/>
      <c r="Q1" s="530"/>
      <c r="R1" s="531"/>
      <c r="S1" s="527" t="s">
        <v>129</v>
      </c>
      <c r="T1" s="528"/>
      <c r="U1" s="529">
        <f>ตั้งค่าเดือน!$D$9</f>
        <v>2568</v>
      </c>
      <c r="V1" s="530"/>
      <c r="W1" s="530"/>
      <c r="X1" s="531"/>
      <c r="Y1" s="532"/>
      <c r="Z1" s="533"/>
      <c r="AA1" s="533"/>
      <c r="AB1" s="533"/>
      <c r="AC1" s="533"/>
      <c r="AD1" s="533"/>
      <c r="AE1" s="533"/>
      <c r="AF1" s="533"/>
      <c r="AG1" s="533"/>
      <c r="AH1" s="534"/>
      <c r="AI1" s="535" t="s">
        <v>126</v>
      </c>
      <c r="AJ1" s="537" t="s">
        <v>73</v>
      </c>
      <c r="AK1" s="538"/>
      <c r="AL1" s="538"/>
      <c r="AM1" s="539"/>
      <c r="AN1" s="176" t="s">
        <v>139</v>
      </c>
      <c r="AO1" s="173" t="s">
        <v>137</v>
      </c>
      <c r="AP1" s="172" t="str">
        <f>_xlfn.IFNA(IF(VLOOKUP(AO1,รายการ!$K$1:$L$37,2,FALSE)="","",HYPERLINK("#" &amp; VLOOKUP(AO1,รายการ!$K$1:$L$37,2,FALSE)  &amp; "","คลิก")),"")</f>
        <v>คลิก</v>
      </c>
      <c r="AQ1" s="50"/>
      <c r="AR1" s="50"/>
    </row>
    <row r="2" spans="1:44">
      <c r="A2" s="490"/>
      <c r="B2" s="490"/>
      <c r="C2" s="9" t="s">
        <v>43</v>
      </c>
      <c r="D2" s="6">
        <v>1</v>
      </c>
      <c r="E2" s="6">
        <f>D2+1</f>
        <v>2</v>
      </c>
      <c r="F2" s="6">
        <f t="shared" ref="F2:AG2" si="0">E2+1</f>
        <v>3</v>
      </c>
      <c r="G2" s="6">
        <f t="shared" si="0"/>
        <v>4</v>
      </c>
      <c r="H2" s="6">
        <f t="shared" si="0"/>
        <v>5</v>
      </c>
      <c r="I2" s="6">
        <f t="shared" si="0"/>
        <v>6</v>
      </c>
      <c r="J2" s="6">
        <f t="shared" si="0"/>
        <v>7</v>
      </c>
      <c r="K2" s="6">
        <f t="shared" si="0"/>
        <v>8</v>
      </c>
      <c r="L2" s="6">
        <f t="shared" si="0"/>
        <v>9</v>
      </c>
      <c r="M2" s="6">
        <f t="shared" si="0"/>
        <v>10</v>
      </c>
      <c r="N2" s="6">
        <f t="shared" si="0"/>
        <v>11</v>
      </c>
      <c r="O2" s="6">
        <f t="shared" si="0"/>
        <v>12</v>
      </c>
      <c r="P2" s="6">
        <f t="shared" si="0"/>
        <v>13</v>
      </c>
      <c r="Q2" s="6">
        <f t="shared" si="0"/>
        <v>14</v>
      </c>
      <c r="R2" s="6">
        <f t="shared" si="0"/>
        <v>15</v>
      </c>
      <c r="S2" s="6">
        <f t="shared" si="0"/>
        <v>16</v>
      </c>
      <c r="T2" s="6">
        <f t="shared" si="0"/>
        <v>17</v>
      </c>
      <c r="U2" s="6">
        <f t="shared" si="0"/>
        <v>18</v>
      </c>
      <c r="V2" s="6">
        <f t="shared" si="0"/>
        <v>19</v>
      </c>
      <c r="W2" s="6">
        <f t="shared" si="0"/>
        <v>20</v>
      </c>
      <c r="X2" s="6">
        <f t="shared" si="0"/>
        <v>21</v>
      </c>
      <c r="Y2" s="6">
        <f t="shared" si="0"/>
        <v>22</v>
      </c>
      <c r="Z2" s="6">
        <f t="shared" si="0"/>
        <v>23</v>
      </c>
      <c r="AA2" s="6">
        <f t="shared" si="0"/>
        <v>24</v>
      </c>
      <c r="AB2" s="6">
        <f t="shared" si="0"/>
        <v>25</v>
      </c>
      <c r="AC2" s="6">
        <f t="shared" si="0"/>
        <v>26</v>
      </c>
      <c r="AD2" s="6">
        <f t="shared" si="0"/>
        <v>27</v>
      </c>
      <c r="AE2" s="6">
        <f t="shared" si="0"/>
        <v>28</v>
      </c>
      <c r="AF2" s="6">
        <f t="shared" si="0"/>
        <v>29</v>
      </c>
      <c r="AG2" s="6">
        <f t="shared" si="0"/>
        <v>30</v>
      </c>
      <c r="AH2" s="6">
        <f>AG2+1</f>
        <v>31</v>
      </c>
      <c r="AI2" s="536"/>
      <c r="AJ2" s="540" t="str">
        <f>L1</f>
        <v>ธันวาคม</v>
      </c>
      <c r="AK2" s="540"/>
      <c r="AL2" s="540"/>
      <c r="AM2" s="541"/>
      <c r="AN2" s="49"/>
      <c r="AO2" s="49"/>
      <c r="AP2" s="49"/>
      <c r="AQ2" s="50"/>
      <c r="AR2" s="50"/>
    </row>
    <row r="3" spans="1:44">
      <c r="A3" s="542"/>
      <c r="B3" s="542"/>
      <c r="C3" s="9" t="s">
        <v>44</v>
      </c>
      <c r="D3" s="208" t="s">
        <v>48</v>
      </c>
      <c r="E3" s="208" t="s">
        <v>49</v>
      </c>
      <c r="F3" s="208" t="s">
        <v>50</v>
      </c>
      <c r="G3" s="208" t="s">
        <v>51</v>
      </c>
      <c r="H3" s="208"/>
      <c r="I3" s="208"/>
      <c r="J3" s="208"/>
      <c r="K3" s="208" t="s">
        <v>48</v>
      </c>
      <c r="L3" s="208" t="s">
        <v>49</v>
      </c>
      <c r="M3" s="208"/>
      <c r="N3" s="208" t="s">
        <v>51</v>
      </c>
      <c r="O3" s="208" t="s">
        <v>52</v>
      </c>
      <c r="P3" s="208"/>
      <c r="Q3" s="208"/>
      <c r="R3" s="208" t="s">
        <v>48</v>
      </c>
      <c r="S3" s="208" t="s">
        <v>49</v>
      </c>
      <c r="T3" s="208" t="s">
        <v>50</v>
      </c>
      <c r="U3" s="208" t="s">
        <v>51</v>
      </c>
      <c r="V3" s="208" t="s">
        <v>52</v>
      </c>
      <c r="W3" s="208"/>
      <c r="X3" s="208"/>
      <c r="Y3" s="208" t="s">
        <v>48</v>
      </c>
      <c r="Z3" s="208" t="s">
        <v>49</v>
      </c>
      <c r="AA3" s="208" t="s">
        <v>50</v>
      </c>
      <c r="AB3" s="208" t="s">
        <v>51</v>
      </c>
      <c r="AC3" s="208" t="s">
        <v>52</v>
      </c>
      <c r="AD3" s="208"/>
      <c r="AE3" s="186"/>
      <c r="AF3" s="186" t="s">
        <v>48</v>
      </c>
      <c r="AG3" s="208" t="s">
        <v>49</v>
      </c>
      <c r="AH3" s="208"/>
      <c r="AI3" s="53">
        <f>COUNTA(D3:AH3)</f>
        <v>20</v>
      </c>
      <c r="AJ3" s="17" t="s">
        <v>72</v>
      </c>
      <c r="AK3" s="18" t="s">
        <v>69</v>
      </c>
      <c r="AL3" s="19" t="s">
        <v>70</v>
      </c>
      <c r="AM3" s="20" t="s">
        <v>71</v>
      </c>
      <c r="AN3" s="49"/>
      <c r="AO3" s="49"/>
      <c r="AP3" s="49"/>
      <c r="AQ3" s="50"/>
      <c r="AR3" s="50"/>
    </row>
    <row r="4" spans="1:44">
      <c r="A4" s="55">
        <f>ข้อมูลนักเรียน!$D3</f>
        <v>1</v>
      </c>
      <c r="B4" s="52" t="str">
        <f>IF(ข้อมูลนักเรียน!H3="","",ข้อมูลนักเรียน!G3&amp;ข้อมูลนักเรียน!H3&amp; "  " &amp; ข้อมูลนักเรียน!I3)</f>
        <v>เด็กชายณพรรณพ  อุตพันธ์</v>
      </c>
      <c r="C4" s="515"/>
      <c r="D4" s="186" t="s">
        <v>65</v>
      </c>
      <c r="E4" s="186" t="s">
        <v>65</v>
      </c>
      <c r="F4" s="186" t="s">
        <v>65</v>
      </c>
      <c r="G4" s="186" t="s">
        <v>65</v>
      </c>
      <c r="H4" s="186"/>
      <c r="I4" s="186"/>
      <c r="J4" s="186"/>
      <c r="K4" s="186" t="s">
        <v>65</v>
      </c>
      <c r="L4" s="186" t="s">
        <v>65</v>
      </c>
      <c r="M4" s="186"/>
      <c r="N4" s="186" t="s">
        <v>65</v>
      </c>
      <c r="O4" s="186" t="s">
        <v>65</v>
      </c>
      <c r="P4" s="186"/>
      <c r="Q4" s="186"/>
      <c r="R4" s="186" t="s">
        <v>65</v>
      </c>
      <c r="S4" s="186" t="s">
        <v>66</v>
      </c>
      <c r="T4" s="186" t="s">
        <v>65</v>
      </c>
      <c r="U4" s="186" t="s">
        <v>65</v>
      </c>
      <c r="V4" s="186" t="s">
        <v>65</v>
      </c>
      <c r="W4" s="186"/>
      <c r="X4" s="186"/>
      <c r="Y4" s="186" t="s">
        <v>65</v>
      </c>
      <c r="Z4" s="186" t="s">
        <v>65</v>
      </c>
      <c r="AA4" s="186" t="s">
        <v>65</v>
      </c>
      <c r="AB4" s="186" t="s">
        <v>65</v>
      </c>
      <c r="AC4" s="186" t="s">
        <v>65</v>
      </c>
      <c r="AD4" s="186"/>
      <c r="AE4" s="186"/>
      <c r="AF4" s="186" t="s">
        <v>65</v>
      </c>
      <c r="AG4" s="186" t="s">
        <v>65</v>
      </c>
      <c r="AH4" s="186"/>
      <c r="AI4" s="54">
        <f>IF(B4="","",COUNTIF(D4:AH4,"/"))</f>
        <v>19</v>
      </c>
      <c r="AJ4" s="24">
        <f>IF(B4="","",COUNTIF(D4:AH4,"/"))</f>
        <v>19</v>
      </c>
      <c r="AK4" s="24">
        <f>IF(B4="","",COUNTIF(D4:AH4,"ป"))</f>
        <v>0</v>
      </c>
      <c r="AL4" s="24">
        <f>IF(B4="","",COUNTIF(D4:AH4,"ล"))</f>
        <v>1</v>
      </c>
      <c r="AM4" s="24">
        <f>IF(B4="","",COUNTIF(D4:AH4,"ข"))</f>
        <v>0</v>
      </c>
      <c r="AN4" s="49"/>
      <c r="AO4" s="49"/>
      <c r="AP4" s="49"/>
      <c r="AQ4" s="50"/>
      <c r="AR4" s="50"/>
    </row>
    <row r="5" spans="1:44">
      <c r="A5" s="55">
        <f>ข้อมูลนักเรียน!$D4</f>
        <v>2</v>
      </c>
      <c r="B5" s="52" t="str">
        <f>IF(ข้อมูลนักเรียน!H4="","",ข้อมูลนักเรียน!G4&amp;ข้อมูลนักเรียน!H4&amp; "  " &amp; ข้อมูลนักเรียน!I4)</f>
        <v>เด็กหญิงสุรพิชญ์  คำดี</v>
      </c>
      <c r="C5" s="516"/>
      <c r="D5" s="186" t="s">
        <v>65</v>
      </c>
      <c r="E5" s="186" t="s">
        <v>65</v>
      </c>
      <c r="F5" s="186" t="s">
        <v>65</v>
      </c>
      <c r="G5" s="186" t="s">
        <v>65</v>
      </c>
      <c r="H5" s="186"/>
      <c r="I5" s="186"/>
      <c r="J5" s="186"/>
      <c r="K5" s="186" t="s">
        <v>65</v>
      </c>
      <c r="L5" s="186" t="s">
        <v>65</v>
      </c>
      <c r="M5" s="186"/>
      <c r="N5" s="186" t="s">
        <v>65</v>
      </c>
      <c r="O5" s="186" t="s">
        <v>65</v>
      </c>
      <c r="P5" s="186"/>
      <c r="Q5" s="186"/>
      <c r="R5" s="186" t="s">
        <v>65</v>
      </c>
      <c r="S5" s="186" t="s">
        <v>65</v>
      </c>
      <c r="T5" s="186" t="s">
        <v>65</v>
      </c>
      <c r="U5" s="186" t="s">
        <v>65</v>
      </c>
      <c r="V5" s="186" t="s">
        <v>65</v>
      </c>
      <c r="W5" s="186"/>
      <c r="X5" s="186"/>
      <c r="Y5" s="186" t="s">
        <v>65</v>
      </c>
      <c r="Z5" s="186" t="s">
        <v>65</v>
      </c>
      <c r="AA5" s="186" t="s">
        <v>65</v>
      </c>
      <c r="AB5" s="186" t="s">
        <v>65</v>
      </c>
      <c r="AC5" s="186" t="s">
        <v>65</v>
      </c>
      <c r="AD5" s="186"/>
      <c r="AE5" s="186"/>
      <c r="AF5" s="186" t="s">
        <v>65</v>
      </c>
      <c r="AG5" s="186" t="s">
        <v>65</v>
      </c>
      <c r="AH5" s="186"/>
      <c r="AI5" s="54">
        <f t="shared" ref="AI5:AI63" si="1">IF(B5="","",COUNTIF(D5:AH5,"/"))</f>
        <v>20</v>
      </c>
      <c r="AJ5" s="24">
        <f t="shared" ref="AJ5:AJ63" si="2">IF(B5="","",COUNTIF(D5:AH5,"/"))</f>
        <v>20</v>
      </c>
      <c r="AK5" s="24">
        <f t="shared" ref="AK5:AK63" si="3">IF(B5="","",COUNTIF(D5:AH5,"ป"))</f>
        <v>0</v>
      </c>
      <c r="AL5" s="24">
        <f t="shared" ref="AL5:AL63" si="4">IF(B5="","",COUNTIF(D5:AH5,"ล"))</f>
        <v>0</v>
      </c>
      <c r="AM5" s="24">
        <f t="shared" ref="AM5:AM63" si="5">IF(B5="","",COUNTIF(D5:AH5,"ข"))</f>
        <v>0</v>
      </c>
      <c r="AN5" s="49"/>
      <c r="AO5" s="49"/>
      <c r="AP5" s="49"/>
      <c r="AQ5" s="50"/>
      <c r="AR5" s="50"/>
    </row>
    <row r="6" spans="1:44">
      <c r="A6" s="55">
        <f>ข้อมูลนักเรียน!$D5</f>
        <v>3</v>
      </c>
      <c r="B6" s="52" t="str">
        <f>IF(ข้อมูลนักเรียน!H5="","",ข้อมูลนักเรียน!G5&amp;ข้อมูลนักเรียน!H5&amp; "  " &amp; ข้อมูลนักเรียน!I5)</f>
        <v>เด็กหญิงภคมน  มาโต</v>
      </c>
      <c r="C6" s="516"/>
      <c r="D6" s="186" t="s">
        <v>65</v>
      </c>
      <c r="E6" s="186" t="s">
        <v>65</v>
      </c>
      <c r="F6" s="186" t="s">
        <v>65</v>
      </c>
      <c r="G6" s="186" t="s">
        <v>65</v>
      </c>
      <c r="H6" s="186"/>
      <c r="I6" s="186"/>
      <c r="J6" s="186"/>
      <c r="K6" s="186" t="s">
        <v>65</v>
      </c>
      <c r="L6" s="186" t="s">
        <v>65</v>
      </c>
      <c r="M6" s="186"/>
      <c r="N6" s="186" t="s">
        <v>65</v>
      </c>
      <c r="O6" s="186" t="s">
        <v>65</v>
      </c>
      <c r="P6" s="186"/>
      <c r="Q6" s="186"/>
      <c r="R6" s="186" t="s">
        <v>65</v>
      </c>
      <c r="S6" s="186" t="s">
        <v>65</v>
      </c>
      <c r="T6" s="186" t="s">
        <v>65</v>
      </c>
      <c r="U6" s="186" t="s">
        <v>65</v>
      </c>
      <c r="V6" s="186" t="s">
        <v>65</v>
      </c>
      <c r="W6" s="186"/>
      <c r="X6" s="186"/>
      <c r="Y6" s="186" t="s">
        <v>65</v>
      </c>
      <c r="Z6" s="186" t="s">
        <v>65</v>
      </c>
      <c r="AA6" s="186" t="s">
        <v>65</v>
      </c>
      <c r="AB6" s="186" t="s">
        <v>65</v>
      </c>
      <c r="AC6" s="186" t="s">
        <v>66</v>
      </c>
      <c r="AD6" s="186"/>
      <c r="AE6" s="186"/>
      <c r="AF6" s="186" t="s">
        <v>65</v>
      </c>
      <c r="AG6" s="186" t="s">
        <v>65</v>
      </c>
      <c r="AH6" s="186"/>
      <c r="AI6" s="54">
        <f t="shared" si="1"/>
        <v>19</v>
      </c>
      <c r="AJ6" s="24">
        <f t="shared" si="2"/>
        <v>19</v>
      </c>
      <c r="AK6" s="24">
        <f t="shared" si="3"/>
        <v>0</v>
      </c>
      <c r="AL6" s="24">
        <f t="shared" si="4"/>
        <v>1</v>
      </c>
      <c r="AM6" s="24">
        <f t="shared" si="5"/>
        <v>0</v>
      </c>
      <c r="AN6" s="49"/>
      <c r="AO6" s="49"/>
      <c r="AP6" s="49"/>
      <c r="AQ6" s="50"/>
      <c r="AR6" s="50"/>
    </row>
    <row r="7" spans="1:44">
      <c r="A7" s="55">
        <f>ข้อมูลนักเรียน!$D6</f>
        <v>4</v>
      </c>
      <c r="B7" s="52" t="str">
        <f>IF(ข้อมูลนักเรียน!H6="","",ข้อมูลนักเรียน!G6&amp;ข้อมูลนักเรียน!H6&amp; "  " &amp; ข้อมูลนักเรียน!I6)</f>
        <v>เด็กหญิงจินดารัตน์  ทับทอง</v>
      </c>
      <c r="C7" s="516"/>
      <c r="D7" s="186" t="s">
        <v>65</v>
      </c>
      <c r="E7" s="186" t="s">
        <v>67</v>
      </c>
      <c r="F7" s="186" t="s">
        <v>67</v>
      </c>
      <c r="G7" s="186" t="s">
        <v>67</v>
      </c>
      <c r="H7" s="186"/>
      <c r="I7" s="186"/>
      <c r="J7" s="186"/>
      <c r="K7" s="186" t="s">
        <v>67</v>
      </c>
      <c r="L7" s="186" t="s">
        <v>67</v>
      </c>
      <c r="M7" s="186"/>
      <c r="N7" s="186" t="s">
        <v>67</v>
      </c>
      <c r="O7" s="186" t="s">
        <v>67</v>
      </c>
      <c r="P7" s="186"/>
      <c r="Q7" s="186"/>
      <c r="R7" s="186" t="s">
        <v>65</v>
      </c>
      <c r="S7" s="186" t="s">
        <v>65</v>
      </c>
      <c r="T7" s="186" t="s">
        <v>65</v>
      </c>
      <c r="U7" s="186" t="s">
        <v>65</v>
      </c>
      <c r="V7" s="186" t="s">
        <v>65</v>
      </c>
      <c r="W7" s="186"/>
      <c r="X7" s="186"/>
      <c r="Y7" s="186" t="s">
        <v>65</v>
      </c>
      <c r="Z7" s="186" t="s">
        <v>65</v>
      </c>
      <c r="AA7" s="186" t="s">
        <v>65</v>
      </c>
      <c r="AB7" s="186" t="s">
        <v>65</v>
      </c>
      <c r="AC7" s="186" t="s">
        <v>65</v>
      </c>
      <c r="AD7" s="186"/>
      <c r="AE7" s="186"/>
      <c r="AF7" s="186" t="s">
        <v>65</v>
      </c>
      <c r="AG7" s="186" t="s">
        <v>65</v>
      </c>
      <c r="AH7" s="186"/>
      <c r="AI7" s="54">
        <f t="shared" si="1"/>
        <v>13</v>
      </c>
      <c r="AJ7" s="24">
        <f t="shared" si="2"/>
        <v>13</v>
      </c>
      <c r="AK7" s="24">
        <f t="shared" si="3"/>
        <v>0</v>
      </c>
      <c r="AL7" s="24">
        <f t="shared" si="4"/>
        <v>0</v>
      </c>
      <c r="AM7" s="24">
        <f t="shared" si="5"/>
        <v>7</v>
      </c>
      <c r="AN7" s="49"/>
      <c r="AO7" s="49"/>
      <c r="AP7" s="49"/>
      <c r="AQ7" s="50"/>
      <c r="AR7" s="50"/>
    </row>
    <row r="8" spans="1:44">
      <c r="A8" s="55">
        <f>ข้อมูลนักเรียน!$D7</f>
        <v>5</v>
      </c>
      <c r="B8" s="52" t="str">
        <f>IF(ข้อมูลนักเรียน!H7="","",ข้อมูลนักเรียน!G7&amp;ข้อมูลนักเรียน!H7&amp; "  " &amp; ข้อมูลนักเรียน!I7)</f>
        <v>เด็กชายวีระ  ชมครุฑ</v>
      </c>
      <c r="C8" s="516"/>
      <c r="D8" s="186" t="s">
        <v>65</v>
      </c>
      <c r="E8" s="186" t="s">
        <v>65</v>
      </c>
      <c r="F8" s="186" t="s">
        <v>67</v>
      </c>
      <c r="G8" s="186" t="s">
        <v>65</v>
      </c>
      <c r="H8" s="186"/>
      <c r="I8" s="186"/>
      <c r="J8" s="186"/>
      <c r="K8" s="186" t="s">
        <v>65</v>
      </c>
      <c r="L8" s="186" t="s">
        <v>65</v>
      </c>
      <c r="M8" s="186"/>
      <c r="N8" s="186" t="s">
        <v>67</v>
      </c>
      <c r="O8" s="186" t="s">
        <v>65</v>
      </c>
      <c r="P8" s="186"/>
      <c r="Q8" s="186"/>
      <c r="R8" s="186" t="s">
        <v>67</v>
      </c>
      <c r="S8" s="186" t="s">
        <v>65</v>
      </c>
      <c r="T8" s="186" t="s">
        <v>67</v>
      </c>
      <c r="U8" s="186" t="s">
        <v>67</v>
      </c>
      <c r="V8" s="186" t="s">
        <v>67</v>
      </c>
      <c r="W8" s="186"/>
      <c r="X8" s="186"/>
      <c r="Y8" s="186" t="s">
        <v>65</v>
      </c>
      <c r="Z8" s="186" t="s">
        <v>65</v>
      </c>
      <c r="AA8" s="186" t="s">
        <v>65</v>
      </c>
      <c r="AB8" s="186" t="s">
        <v>65</v>
      </c>
      <c r="AC8" s="186" t="s">
        <v>65</v>
      </c>
      <c r="AD8" s="186"/>
      <c r="AE8" s="186"/>
      <c r="AF8" s="186" t="s">
        <v>65</v>
      </c>
      <c r="AG8" s="186" t="s">
        <v>65</v>
      </c>
      <c r="AH8" s="186"/>
      <c r="AI8" s="54">
        <f t="shared" si="1"/>
        <v>14</v>
      </c>
      <c r="AJ8" s="24">
        <f t="shared" si="2"/>
        <v>14</v>
      </c>
      <c r="AK8" s="24">
        <f t="shared" si="3"/>
        <v>0</v>
      </c>
      <c r="AL8" s="24">
        <f t="shared" si="4"/>
        <v>0</v>
      </c>
      <c r="AM8" s="24">
        <f t="shared" si="5"/>
        <v>6</v>
      </c>
      <c r="AN8" s="49"/>
      <c r="AO8" s="49"/>
      <c r="AP8" s="49"/>
      <c r="AQ8" s="50"/>
      <c r="AR8" s="50"/>
    </row>
    <row r="9" spans="1:44">
      <c r="A9" s="55">
        <f>ข้อมูลนักเรียน!$D8</f>
        <v>6</v>
      </c>
      <c r="B9" s="52" t="str">
        <f>IF(ข้อมูลนักเรียน!H8="","",ข้อมูลนักเรียน!G8&amp;ข้อมูลนักเรียน!H8&amp; "  " &amp; ข้อมูลนักเรียน!I8)</f>
        <v>เด็กชายณพรรนพ  ขัดชมา</v>
      </c>
      <c r="C9" s="516"/>
      <c r="D9" s="186" t="s">
        <v>65</v>
      </c>
      <c r="E9" s="186" t="s">
        <v>66</v>
      </c>
      <c r="F9" s="186" t="s">
        <v>65</v>
      </c>
      <c r="G9" s="186" t="s">
        <v>65</v>
      </c>
      <c r="H9" s="186"/>
      <c r="I9" s="186"/>
      <c r="J9" s="186"/>
      <c r="K9" s="186" t="s">
        <v>66</v>
      </c>
      <c r="L9" s="186" t="s">
        <v>66</v>
      </c>
      <c r="M9" s="186"/>
      <c r="N9" s="186" t="s">
        <v>65</v>
      </c>
      <c r="O9" s="186" t="s">
        <v>65</v>
      </c>
      <c r="P9" s="186"/>
      <c r="Q9" s="186"/>
      <c r="R9" s="186" t="s">
        <v>66</v>
      </c>
      <c r="S9" s="186" t="s">
        <v>65</v>
      </c>
      <c r="T9" s="186" t="s">
        <v>65</v>
      </c>
      <c r="U9" s="186" t="s">
        <v>65</v>
      </c>
      <c r="V9" s="186" t="s">
        <v>65</v>
      </c>
      <c r="W9" s="186"/>
      <c r="X9" s="186"/>
      <c r="Y9" s="186" t="s">
        <v>65</v>
      </c>
      <c r="Z9" s="186" t="s">
        <v>65</v>
      </c>
      <c r="AA9" s="186" t="s">
        <v>65</v>
      </c>
      <c r="AB9" s="186" t="s">
        <v>66</v>
      </c>
      <c r="AC9" s="186" t="s">
        <v>65</v>
      </c>
      <c r="AD9" s="186"/>
      <c r="AE9" s="186"/>
      <c r="AF9" s="186" t="s">
        <v>65</v>
      </c>
      <c r="AG9" s="186" t="s">
        <v>65</v>
      </c>
      <c r="AH9" s="186"/>
      <c r="AI9" s="54">
        <f t="shared" si="1"/>
        <v>15</v>
      </c>
      <c r="AJ9" s="24">
        <f t="shared" si="2"/>
        <v>15</v>
      </c>
      <c r="AK9" s="24">
        <f t="shared" si="3"/>
        <v>0</v>
      </c>
      <c r="AL9" s="24">
        <f t="shared" si="4"/>
        <v>5</v>
      </c>
      <c r="AM9" s="24">
        <f t="shared" si="5"/>
        <v>0</v>
      </c>
      <c r="AN9" s="49"/>
      <c r="AO9" s="49"/>
      <c r="AP9" s="49"/>
      <c r="AQ9" s="50"/>
      <c r="AR9" s="50"/>
    </row>
    <row r="10" spans="1:44">
      <c r="A10" s="55">
        <f>ข้อมูลนักเรียน!$D9</f>
        <v>7</v>
      </c>
      <c r="B10" s="52" t="str">
        <f>IF(ข้อมูลนักเรียน!H9="","",ข้อมูลนักเรียน!G9&amp;ข้อมูลนักเรียน!H9&amp; "  " &amp; ข้อมูลนักเรียน!I9)</f>
        <v>เด็กชายพดชรพล  ดีนิล</v>
      </c>
      <c r="C10" s="516"/>
      <c r="D10" s="186" t="s">
        <v>66</v>
      </c>
      <c r="E10" s="186" t="s">
        <v>66</v>
      </c>
      <c r="F10" s="186" t="s">
        <v>66</v>
      </c>
      <c r="G10" s="186" t="s">
        <v>65</v>
      </c>
      <c r="H10" s="186"/>
      <c r="I10" s="186"/>
      <c r="J10" s="186"/>
      <c r="K10" s="186" t="s">
        <v>65</v>
      </c>
      <c r="L10" s="186" t="s">
        <v>65</v>
      </c>
      <c r="M10" s="186"/>
      <c r="N10" s="186" t="s">
        <v>65</v>
      </c>
      <c r="O10" s="186" t="s">
        <v>65</v>
      </c>
      <c r="P10" s="186"/>
      <c r="Q10" s="186"/>
      <c r="R10" s="186" t="s">
        <v>65</v>
      </c>
      <c r="S10" s="186" t="s">
        <v>65</v>
      </c>
      <c r="T10" s="186" t="s">
        <v>65</v>
      </c>
      <c r="U10" s="186" t="s">
        <v>65</v>
      </c>
      <c r="V10" s="186" t="s">
        <v>65</v>
      </c>
      <c r="W10" s="186"/>
      <c r="X10" s="186"/>
      <c r="Y10" s="186" t="s">
        <v>65</v>
      </c>
      <c r="Z10" s="186" t="s">
        <v>65</v>
      </c>
      <c r="AA10" s="186" t="s">
        <v>62</v>
      </c>
      <c r="AB10" s="186" t="s">
        <v>65</v>
      </c>
      <c r="AC10" s="186" t="s">
        <v>65</v>
      </c>
      <c r="AD10" s="186"/>
      <c r="AE10" s="186"/>
      <c r="AF10" s="186" t="s">
        <v>65</v>
      </c>
      <c r="AG10" s="186" t="s">
        <v>65</v>
      </c>
      <c r="AH10" s="186"/>
      <c r="AI10" s="54">
        <f t="shared" si="1"/>
        <v>16</v>
      </c>
      <c r="AJ10" s="24">
        <f t="shared" si="2"/>
        <v>16</v>
      </c>
      <c r="AK10" s="24">
        <f t="shared" si="3"/>
        <v>1</v>
      </c>
      <c r="AL10" s="24">
        <f t="shared" si="4"/>
        <v>3</v>
      </c>
      <c r="AM10" s="24">
        <f t="shared" si="5"/>
        <v>0</v>
      </c>
      <c r="AN10" s="49"/>
      <c r="AO10" s="49"/>
      <c r="AP10" s="49"/>
      <c r="AQ10" s="50"/>
      <c r="AR10" s="50"/>
    </row>
    <row r="11" spans="1:44">
      <c r="A11" s="55">
        <f>ข้อมูลนักเรียน!$D10</f>
        <v>8</v>
      </c>
      <c r="B11" s="52" t="str">
        <f>IF(ข้อมูลนักเรียน!H10="","",ข้อมูลนักเรียน!G10&amp;ข้อมูลนักเรียน!H10&amp; "  " &amp; ข้อมูลนักเรียน!I10)</f>
        <v>เด็กชายสิทธิศักดิ์  เอนกนวน</v>
      </c>
      <c r="C11" s="516"/>
      <c r="D11" s="186" t="s">
        <v>65</v>
      </c>
      <c r="E11" s="186" t="s">
        <v>65</v>
      </c>
      <c r="F11" s="186" t="s">
        <v>65</v>
      </c>
      <c r="G11" s="186" t="s">
        <v>65</v>
      </c>
      <c r="H11" s="186"/>
      <c r="I11" s="186"/>
      <c r="J11" s="186"/>
      <c r="K11" s="186" t="s">
        <v>65</v>
      </c>
      <c r="L11" s="186" t="s">
        <v>65</v>
      </c>
      <c r="M11" s="186"/>
      <c r="N11" s="186" t="s">
        <v>65</v>
      </c>
      <c r="O11" s="186" t="s">
        <v>65</v>
      </c>
      <c r="P11" s="186"/>
      <c r="Q11" s="186"/>
      <c r="R11" s="186" t="s">
        <v>65</v>
      </c>
      <c r="S11" s="186" t="s">
        <v>65</v>
      </c>
      <c r="T11" s="186" t="s">
        <v>65</v>
      </c>
      <c r="U11" s="186" t="s">
        <v>65</v>
      </c>
      <c r="V11" s="186" t="s">
        <v>65</v>
      </c>
      <c r="W11" s="186"/>
      <c r="X11" s="186"/>
      <c r="Y11" s="186" t="s">
        <v>65</v>
      </c>
      <c r="Z11" s="186" t="s">
        <v>65</v>
      </c>
      <c r="AA11" s="186" t="s">
        <v>65</v>
      </c>
      <c r="AB11" s="186" t="s">
        <v>65</v>
      </c>
      <c r="AC11" s="186" t="s">
        <v>65</v>
      </c>
      <c r="AD11" s="186"/>
      <c r="AE11" s="186"/>
      <c r="AF11" s="186" t="s">
        <v>65</v>
      </c>
      <c r="AG11" s="186" t="s">
        <v>65</v>
      </c>
      <c r="AH11" s="186"/>
      <c r="AI11" s="54">
        <f t="shared" si="1"/>
        <v>20</v>
      </c>
      <c r="AJ11" s="24">
        <f t="shared" si="2"/>
        <v>20</v>
      </c>
      <c r="AK11" s="24">
        <f t="shared" si="3"/>
        <v>0</v>
      </c>
      <c r="AL11" s="24">
        <f t="shared" si="4"/>
        <v>0</v>
      </c>
      <c r="AM11" s="24">
        <f t="shared" si="5"/>
        <v>0</v>
      </c>
      <c r="AN11" s="49"/>
      <c r="AO11" s="49"/>
      <c r="AP11" s="49"/>
      <c r="AQ11" s="50"/>
      <c r="AR11" s="50"/>
    </row>
    <row r="12" spans="1:44">
      <c r="A12" s="55">
        <f>ข้อมูลนักเรียน!$D11</f>
        <v>9</v>
      </c>
      <c r="B12" s="52" t="str">
        <f>IF(ข้อมูลนักเรียน!H11="","",ข้อมูลนักเรียน!G11&amp;ข้อมูลนักเรียน!H11&amp; "  " &amp; ข้อมูลนักเรียน!I11)</f>
        <v>เด็กชายตนุภัทร  เชี่ยวธัญญะกรณ์</v>
      </c>
      <c r="C12" s="516"/>
      <c r="D12" s="186" t="s">
        <v>65</v>
      </c>
      <c r="E12" s="186" t="s">
        <v>65</v>
      </c>
      <c r="F12" s="186" t="s">
        <v>65</v>
      </c>
      <c r="G12" s="186" t="s">
        <v>65</v>
      </c>
      <c r="H12" s="186"/>
      <c r="I12" s="186"/>
      <c r="J12" s="186"/>
      <c r="K12" s="186" t="s">
        <v>65</v>
      </c>
      <c r="L12" s="186" t="s">
        <v>67</v>
      </c>
      <c r="M12" s="186"/>
      <c r="N12" s="186" t="s">
        <v>65</v>
      </c>
      <c r="O12" s="186" t="s">
        <v>65</v>
      </c>
      <c r="P12" s="186"/>
      <c r="Q12" s="186"/>
      <c r="R12" s="186" t="s">
        <v>65</v>
      </c>
      <c r="S12" s="186" t="s">
        <v>65</v>
      </c>
      <c r="T12" s="186" t="s">
        <v>65</v>
      </c>
      <c r="U12" s="186" t="s">
        <v>67</v>
      </c>
      <c r="V12" s="186" t="s">
        <v>67</v>
      </c>
      <c r="W12" s="186"/>
      <c r="X12" s="186"/>
      <c r="Y12" s="186" t="s">
        <v>65</v>
      </c>
      <c r="Z12" s="186" t="s">
        <v>65</v>
      </c>
      <c r="AA12" s="186" t="s">
        <v>65</v>
      </c>
      <c r="AB12" s="186" t="s">
        <v>65</v>
      </c>
      <c r="AC12" s="186" t="s">
        <v>65</v>
      </c>
      <c r="AD12" s="186"/>
      <c r="AE12" s="186"/>
      <c r="AF12" s="186" t="s">
        <v>65</v>
      </c>
      <c r="AG12" s="186" t="s">
        <v>65</v>
      </c>
      <c r="AH12" s="186"/>
      <c r="AI12" s="54">
        <f t="shared" si="1"/>
        <v>17</v>
      </c>
      <c r="AJ12" s="24">
        <f t="shared" si="2"/>
        <v>17</v>
      </c>
      <c r="AK12" s="24">
        <f t="shared" si="3"/>
        <v>0</v>
      </c>
      <c r="AL12" s="24">
        <f t="shared" si="4"/>
        <v>0</v>
      </c>
      <c r="AM12" s="24">
        <f t="shared" si="5"/>
        <v>3</v>
      </c>
      <c r="AN12" s="49"/>
      <c r="AO12" s="49"/>
      <c r="AP12" s="49"/>
      <c r="AQ12" s="50"/>
      <c r="AR12" s="50"/>
    </row>
    <row r="13" spans="1:44">
      <c r="A13" s="55">
        <f>ข้อมูลนักเรียน!$D12</f>
        <v>10</v>
      </c>
      <c r="B13" s="52" t="str">
        <f>IF(ข้อมูลนักเรียน!H12="","",ข้อมูลนักเรียน!G12&amp;ข้อมูลนักเรียน!H12&amp; "  " &amp; ข้อมูลนักเรียน!I12)</f>
        <v>เด็กหญิงเตือนใจ  มณีรักษ์</v>
      </c>
      <c r="C13" s="516"/>
      <c r="D13" s="186" t="s">
        <v>65</v>
      </c>
      <c r="E13" s="186" t="s">
        <v>65</v>
      </c>
      <c r="F13" s="186" t="s">
        <v>65</v>
      </c>
      <c r="G13" s="186" t="s">
        <v>65</v>
      </c>
      <c r="H13" s="186"/>
      <c r="I13" s="186"/>
      <c r="J13" s="186"/>
      <c r="K13" s="186" t="s">
        <v>65</v>
      </c>
      <c r="L13" s="186" t="s">
        <v>65</v>
      </c>
      <c r="M13" s="186"/>
      <c r="N13" s="186" t="s">
        <v>65</v>
      </c>
      <c r="O13" s="186" t="s">
        <v>65</v>
      </c>
      <c r="P13" s="186"/>
      <c r="Q13" s="186"/>
      <c r="R13" s="186" t="s">
        <v>65</v>
      </c>
      <c r="S13" s="186" t="s">
        <v>65</v>
      </c>
      <c r="T13" s="186" t="s">
        <v>65</v>
      </c>
      <c r="U13" s="186" t="s">
        <v>65</v>
      </c>
      <c r="V13" s="186" t="s">
        <v>65</v>
      </c>
      <c r="W13" s="186"/>
      <c r="X13" s="186"/>
      <c r="Y13" s="186" t="s">
        <v>65</v>
      </c>
      <c r="Z13" s="186" t="s">
        <v>65</v>
      </c>
      <c r="AA13" s="186" t="s">
        <v>62</v>
      </c>
      <c r="AB13" s="186" t="s">
        <v>65</v>
      </c>
      <c r="AC13" s="186" t="s">
        <v>65</v>
      </c>
      <c r="AD13" s="186"/>
      <c r="AE13" s="186"/>
      <c r="AF13" s="186" t="s">
        <v>65</v>
      </c>
      <c r="AG13" s="186" t="s">
        <v>65</v>
      </c>
      <c r="AH13" s="186"/>
      <c r="AI13" s="54">
        <f t="shared" si="1"/>
        <v>19</v>
      </c>
      <c r="AJ13" s="24">
        <f t="shared" si="2"/>
        <v>19</v>
      </c>
      <c r="AK13" s="24">
        <f t="shared" si="3"/>
        <v>1</v>
      </c>
      <c r="AL13" s="24">
        <f t="shared" si="4"/>
        <v>0</v>
      </c>
      <c r="AM13" s="24">
        <f t="shared" si="5"/>
        <v>0</v>
      </c>
      <c r="AN13" s="49"/>
      <c r="AO13" s="49"/>
      <c r="AP13" s="49"/>
      <c r="AQ13" s="50"/>
      <c r="AR13" s="50"/>
    </row>
    <row r="14" spans="1:44">
      <c r="A14" s="55">
        <f>ข้อมูลนักเรียน!$D13</f>
        <v>11</v>
      </c>
      <c r="B14" s="52" t="str">
        <f>IF(ข้อมูลนักเรียน!H13="","",ข้อมูลนักเรียน!G13&amp;ข้อมูลนักเรียน!H13&amp; "  " &amp; ข้อมูลนักเรียน!I13)</f>
        <v>เด็กชายธนกฤต  รอดสุพรรณ์</v>
      </c>
      <c r="C14" s="516"/>
      <c r="D14" s="186" t="s">
        <v>65</v>
      </c>
      <c r="E14" s="186" t="s">
        <v>67</v>
      </c>
      <c r="F14" s="186" t="s">
        <v>65</v>
      </c>
      <c r="G14" s="186" t="s">
        <v>65</v>
      </c>
      <c r="H14" s="186"/>
      <c r="I14" s="186"/>
      <c r="J14" s="186"/>
      <c r="K14" s="186" t="s">
        <v>65</v>
      </c>
      <c r="L14" s="186" t="s">
        <v>65</v>
      </c>
      <c r="M14" s="186"/>
      <c r="N14" s="186" t="s">
        <v>65</v>
      </c>
      <c r="O14" s="186" t="s">
        <v>65</v>
      </c>
      <c r="P14" s="186"/>
      <c r="Q14" s="186"/>
      <c r="R14" s="186" t="s">
        <v>65</v>
      </c>
      <c r="S14" s="186" t="s">
        <v>65</v>
      </c>
      <c r="T14" s="186" t="s">
        <v>67</v>
      </c>
      <c r="U14" s="186" t="s">
        <v>67</v>
      </c>
      <c r="V14" s="186" t="s">
        <v>65</v>
      </c>
      <c r="W14" s="186"/>
      <c r="X14" s="186"/>
      <c r="Y14" s="186" t="s">
        <v>65</v>
      </c>
      <c r="Z14" s="186" t="s">
        <v>65</v>
      </c>
      <c r="AA14" s="186" t="s">
        <v>67</v>
      </c>
      <c r="AB14" s="186" t="s">
        <v>65</v>
      </c>
      <c r="AC14" s="186" t="s">
        <v>65</v>
      </c>
      <c r="AD14" s="186"/>
      <c r="AE14" s="186"/>
      <c r="AF14" s="186" t="s">
        <v>65</v>
      </c>
      <c r="AG14" s="186" t="s">
        <v>65</v>
      </c>
      <c r="AH14" s="186"/>
      <c r="AI14" s="54">
        <f t="shared" si="1"/>
        <v>16</v>
      </c>
      <c r="AJ14" s="24">
        <f t="shared" si="2"/>
        <v>16</v>
      </c>
      <c r="AK14" s="24">
        <f t="shared" si="3"/>
        <v>0</v>
      </c>
      <c r="AL14" s="24">
        <f t="shared" si="4"/>
        <v>0</v>
      </c>
      <c r="AM14" s="24">
        <f t="shared" si="5"/>
        <v>4</v>
      </c>
      <c r="AN14" s="49"/>
      <c r="AO14" s="49"/>
      <c r="AP14" s="49"/>
      <c r="AQ14" s="50"/>
      <c r="AR14" s="50"/>
    </row>
    <row r="15" spans="1:44">
      <c r="A15" s="55">
        <f>ข้อมูลนักเรียน!$D14</f>
        <v>12</v>
      </c>
      <c r="B15" s="52" t="str">
        <f>IF(ข้อมูลนักเรียน!H14="","",ข้อมูลนักเรียน!G14&amp;ข้อมูลนักเรียน!H14&amp; "  " &amp; ข้อมูลนักเรียน!I14)</f>
        <v>เด็กชายธีรภัทร  กระแสโท</v>
      </c>
      <c r="C15" s="516"/>
      <c r="D15" s="186" t="s">
        <v>65</v>
      </c>
      <c r="E15" s="186" t="s">
        <v>65</v>
      </c>
      <c r="F15" s="186" t="s">
        <v>65</v>
      </c>
      <c r="G15" s="186" t="s">
        <v>65</v>
      </c>
      <c r="H15" s="186"/>
      <c r="I15" s="186"/>
      <c r="J15" s="186"/>
      <c r="K15" s="186" t="s">
        <v>65</v>
      </c>
      <c r="L15" s="186" t="s">
        <v>65</v>
      </c>
      <c r="M15" s="186"/>
      <c r="N15" s="186" t="s">
        <v>65</v>
      </c>
      <c r="O15" s="186" t="s">
        <v>65</v>
      </c>
      <c r="P15" s="186"/>
      <c r="Q15" s="186"/>
      <c r="R15" s="186" t="s">
        <v>65</v>
      </c>
      <c r="S15" s="186" t="s">
        <v>65</v>
      </c>
      <c r="T15" s="186" t="s">
        <v>65</v>
      </c>
      <c r="U15" s="186" t="s">
        <v>65</v>
      </c>
      <c r="V15" s="186" t="s">
        <v>65</v>
      </c>
      <c r="W15" s="186"/>
      <c r="X15" s="186"/>
      <c r="Y15" s="186" t="s">
        <v>65</v>
      </c>
      <c r="Z15" s="186" t="s">
        <v>65</v>
      </c>
      <c r="AA15" s="186" t="s">
        <v>65</v>
      </c>
      <c r="AB15" s="186" t="s">
        <v>65</v>
      </c>
      <c r="AC15" s="186" t="s">
        <v>65</v>
      </c>
      <c r="AD15" s="186"/>
      <c r="AE15" s="186"/>
      <c r="AF15" s="186" t="s">
        <v>65</v>
      </c>
      <c r="AG15" s="186" t="s">
        <v>65</v>
      </c>
      <c r="AH15" s="186"/>
      <c r="AI15" s="54">
        <f t="shared" si="1"/>
        <v>20</v>
      </c>
      <c r="AJ15" s="24">
        <f t="shared" si="2"/>
        <v>20</v>
      </c>
      <c r="AK15" s="24">
        <f t="shared" si="3"/>
        <v>0</v>
      </c>
      <c r="AL15" s="24">
        <f t="shared" si="4"/>
        <v>0</v>
      </c>
      <c r="AM15" s="24">
        <f t="shared" si="5"/>
        <v>0</v>
      </c>
      <c r="AN15" s="49"/>
      <c r="AO15" s="49"/>
      <c r="AP15" s="49"/>
      <c r="AQ15" s="50"/>
      <c r="AR15" s="50"/>
    </row>
    <row r="16" spans="1:44">
      <c r="A16" s="55">
        <f>ข้อมูลนักเรียน!$D15</f>
        <v>13</v>
      </c>
      <c r="B16" s="52" t="str">
        <f>IF(ข้อมูลนักเรียน!H15="","",ข้อมูลนักเรียน!G15&amp;ข้อมูลนักเรียน!H15&amp; "  " &amp; ข้อมูลนักเรียน!I15)</f>
        <v>เด็กชายนภดล  ธีระวุฒธิ์</v>
      </c>
      <c r="C16" s="516"/>
      <c r="D16" s="186" t="s">
        <v>65</v>
      </c>
      <c r="E16" s="186" t="s">
        <v>65</v>
      </c>
      <c r="F16" s="186" t="s">
        <v>65</v>
      </c>
      <c r="G16" s="186" t="s">
        <v>65</v>
      </c>
      <c r="H16" s="186"/>
      <c r="I16" s="186"/>
      <c r="J16" s="186"/>
      <c r="K16" s="186" t="s">
        <v>65</v>
      </c>
      <c r="L16" s="186" t="s">
        <v>65</v>
      </c>
      <c r="M16" s="186"/>
      <c r="N16" s="186" t="s">
        <v>65</v>
      </c>
      <c r="O16" s="186" t="s">
        <v>65</v>
      </c>
      <c r="P16" s="186"/>
      <c r="Q16" s="186"/>
      <c r="R16" s="186" t="s">
        <v>65</v>
      </c>
      <c r="S16" s="186" t="s">
        <v>65</v>
      </c>
      <c r="T16" s="186" t="s">
        <v>65</v>
      </c>
      <c r="U16" s="186" t="s">
        <v>65</v>
      </c>
      <c r="V16" s="186" t="s">
        <v>65</v>
      </c>
      <c r="W16" s="186"/>
      <c r="X16" s="186"/>
      <c r="Y16" s="186" t="s">
        <v>65</v>
      </c>
      <c r="Z16" s="186" t="s">
        <v>65</v>
      </c>
      <c r="AA16" s="186" t="s">
        <v>65</v>
      </c>
      <c r="AB16" s="186" t="s">
        <v>65</v>
      </c>
      <c r="AC16" s="186" t="s">
        <v>65</v>
      </c>
      <c r="AD16" s="186"/>
      <c r="AE16" s="186"/>
      <c r="AF16" s="186" t="s">
        <v>65</v>
      </c>
      <c r="AG16" s="186" t="s">
        <v>65</v>
      </c>
      <c r="AH16" s="186"/>
      <c r="AI16" s="54">
        <f t="shared" si="1"/>
        <v>20</v>
      </c>
      <c r="AJ16" s="24">
        <f t="shared" si="2"/>
        <v>20</v>
      </c>
      <c r="AK16" s="24">
        <f t="shared" si="3"/>
        <v>0</v>
      </c>
      <c r="AL16" s="24">
        <f t="shared" si="4"/>
        <v>0</v>
      </c>
      <c r="AM16" s="24">
        <f t="shared" si="5"/>
        <v>0</v>
      </c>
      <c r="AN16" s="49"/>
      <c r="AO16" s="49"/>
      <c r="AP16" s="49"/>
      <c r="AQ16" s="50"/>
      <c r="AR16" s="50"/>
    </row>
    <row r="17" spans="1:44">
      <c r="A17" s="55">
        <f>ข้อมูลนักเรียน!$D16</f>
        <v>14</v>
      </c>
      <c r="B17" s="52" t="str">
        <f>IF(ข้อมูลนักเรียน!H16="","",ข้อมูลนักเรียน!G16&amp;ข้อมูลนักเรียน!H16&amp; "  " &amp; ข้อมูลนักเรียน!I16)</f>
        <v>เด็กหญิงจรรยมณฑน์  ศิริยศ</v>
      </c>
      <c r="C17" s="516"/>
      <c r="D17" s="186" t="s">
        <v>65</v>
      </c>
      <c r="E17" s="186" t="s">
        <v>65</v>
      </c>
      <c r="F17" s="186" t="s">
        <v>65</v>
      </c>
      <c r="G17" s="186" t="s">
        <v>65</v>
      </c>
      <c r="H17" s="186"/>
      <c r="I17" s="186"/>
      <c r="J17" s="186"/>
      <c r="K17" s="186" t="s">
        <v>65</v>
      </c>
      <c r="L17" s="186" t="s">
        <v>65</v>
      </c>
      <c r="M17" s="186"/>
      <c r="N17" s="186" t="s">
        <v>65</v>
      </c>
      <c r="O17" s="186" t="s">
        <v>65</v>
      </c>
      <c r="P17" s="186"/>
      <c r="Q17" s="186"/>
      <c r="R17" s="186" t="s">
        <v>65</v>
      </c>
      <c r="S17" s="186" t="s">
        <v>65</v>
      </c>
      <c r="T17" s="186" t="s">
        <v>65</v>
      </c>
      <c r="U17" s="186" t="s">
        <v>65</v>
      </c>
      <c r="V17" s="186" t="s">
        <v>65</v>
      </c>
      <c r="W17" s="186"/>
      <c r="X17" s="186"/>
      <c r="Y17" s="186" t="s">
        <v>65</v>
      </c>
      <c r="Z17" s="186" t="s">
        <v>65</v>
      </c>
      <c r="AA17" s="186" t="s">
        <v>65</v>
      </c>
      <c r="AB17" s="186" t="s">
        <v>65</v>
      </c>
      <c r="AC17" s="186" t="s">
        <v>65</v>
      </c>
      <c r="AD17" s="186"/>
      <c r="AE17" s="186"/>
      <c r="AF17" s="186" t="s">
        <v>65</v>
      </c>
      <c r="AG17" s="186" t="s">
        <v>65</v>
      </c>
      <c r="AH17" s="186"/>
      <c r="AI17" s="54">
        <f t="shared" si="1"/>
        <v>20</v>
      </c>
      <c r="AJ17" s="24">
        <f t="shared" si="2"/>
        <v>20</v>
      </c>
      <c r="AK17" s="24">
        <f t="shared" si="3"/>
        <v>0</v>
      </c>
      <c r="AL17" s="24">
        <f t="shared" si="4"/>
        <v>0</v>
      </c>
      <c r="AM17" s="24">
        <f t="shared" si="5"/>
        <v>0</v>
      </c>
      <c r="AN17" s="49"/>
      <c r="AO17" s="49"/>
      <c r="AP17" s="49"/>
      <c r="AQ17" s="50"/>
      <c r="AR17" s="50"/>
    </row>
    <row r="18" spans="1:44">
      <c r="A18" s="55">
        <f>ข้อมูลนักเรียน!$D17</f>
        <v>15</v>
      </c>
      <c r="B18" s="52" t="str">
        <f>IF(ข้อมูลนักเรียน!H17="","",ข้อมูลนักเรียน!G17&amp;ข้อมูลนักเรียน!H17&amp; "  " &amp; ข้อมูลนักเรียน!I17)</f>
        <v>เด็กหญิงทัดดาว  เนียมทอง</v>
      </c>
      <c r="C18" s="516"/>
      <c r="D18" s="186" t="s">
        <v>65</v>
      </c>
      <c r="E18" s="186" t="s">
        <v>65</v>
      </c>
      <c r="F18" s="186" t="s">
        <v>65</v>
      </c>
      <c r="G18" s="186" t="s">
        <v>65</v>
      </c>
      <c r="H18" s="186"/>
      <c r="I18" s="186"/>
      <c r="J18" s="186"/>
      <c r="K18" s="186" t="s">
        <v>65</v>
      </c>
      <c r="L18" s="186" t="s">
        <v>66</v>
      </c>
      <c r="M18" s="186"/>
      <c r="N18" s="186" t="s">
        <v>65</v>
      </c>
      <c r="O18" s="186" t="s">
        <v>65</v>
      </c>
      <c r="P18" s="186"/>
      <c r="Q18" s="186"/>
      <c r="R18" s="186" t="s">
        <v>65</v>
      </c>
      <c r="S18" s="186" t="s">
        <v>65</v>
      </c>
      <c r="T18" s="186" t="s">
        <v>67</v>
      </c>
      <c r="U18" s="186" t="s">
        <v>65</v>
      </c>
      <c r="V18" s="186" t="s">
        <v>65</v>
      </c>
      <c r="W18" s="186"/>
      <c r="X18" s="186"/>
      <c r="Y18" s="186" t="s">
        <v>65</v>
      </c>
      <c r="Z18" s="186" t="s">
        <v>65</v>
      </c>
      <c r="AA18" s="186" t="s">
        <v>66</v>
      </c>
      <c r="AB18" s="186" t="s">
        <v>65</v>
      </c>
      <c r="AC18" s="186" t="s">
        <v>66</v>
      </c>
      <c r="AD18" s="186"/>
      <c r="AE18" s="186"/>
      <c r="AF18" s="186" t="s">
        <v>65</v>
      </c>
      <c r="AG18" s="186" t="s">
        <v>65</v>
      </c>
      <c r="AH18" s="186"/>
      <c r="AI18" s="54">
        <f t="shared" si="1"/>
        <v>16</v>
      </c>
      <c r="AJ18" s="24">
        <f t="shared" si="2"/>
        <v>16</v>
      </c>
      <c r="AK18" s="24">
        <f t="shared" si="3"/>
        <v>0</v>
      </c>
      <c r="AL18" s="24">
        <f t="shared" si="4"/>
        <v>3</v>
      </c>
      <c r="AM18" s="24">
        <f t="shared" si="5"/>
        <v>1</v>
      </c>
      <c r="AN18" s="49"/>
      <c r="AO18" s="49"/>
      <c r="AP18" s="49"/>
      <c r="AQ18" s="50"/>
      <c r="AR18" s="50"/>
    </row>
    <row r="19" spans="1:44">
      <c r="A19" s="55">
        <f>ข้อมูลนักเรียน!$D18</f>
        <v>16</v>
      </c>
      <c r="B19" s="52" t="str">
        <f>IF(ข้อมูลนักเรียน!H18="","",ข้อมูลนักเรียน!G18&amp;ข้อมูลนักเรียน!H18&amp; "  " &amp; ข้อมูลนักเรียน!I18)</f>
        <v>เด็กหญิงธัญญรัตน์  สอาดรัมย์</v>
      </c>
      <c r="C19" s="516"/>
      <c r="D19" s="186" t="s">
        <v>65</v>
      </c>
      <c r="E19" s="186" t="s">
        <v>65</v>
      </c>
      <c r="F19" s="186" t="s">
        <v>65</v>
      </c>
      <c r="G19" s="186" t="s">
        <v>65</v>
      </c>
      <c r="H19" s="186"/>
      <c r="I19" s="186"/>
      <c r="J19" s="186"/>
      <c r="K19" s="186" t="s">
        <v>65</v>
      </c>
      <c r="L19" s="186" t="s">
        <v>65</v>
      </c>
      <c r="M19" s="186"/>
      <c r="N19" s="186" t="s">
        <v>65</v>
      </c>
      <c r="O19" s="186" t="s">
        <v>65</v>
      </c>
      <c r="P19" s="186"/>
      <c r="Q19" s="186"/>
      <c r="R19" s="186" t="s">
        <v>67</v>
      </c>
      <c r="S19" s="186" t="s">
        <v>65</v>
      </c>
      <c r="T19" s="186" t="s">
        <v>65</v>
      </c>
      <c r="U19" s="186" t="s">
        <v>65</v>
      </c>
      <c r="V19" s="186" t="s">
        <v>65</v>
      </c>
      <c r="W19" s="186"/>
      <c r="X19" s="186"/>
      <c r="Y19" s="186" t="s">
        <v>65</v>
      </c>
      <c r="Z19" s="186" t="s">
        <v>65</v>
      </c>
      <c r="AA19" s="186" t="s">
        <v>65</v>
      </c>
      <c r="AB19" s="186" t="s">
        <v>65</v>
      </c>
      <c r="AC19" s="186" t="s">
        <v>65</v>
      </c>
      <c r="AD19" s="186"/>
      <c r="AE19" s="186"/>
      <c r="AF19" s="186" t="s">
        <v>65</v>
      </c>
      <c r="AG19" s="186" t="s">
        <v>65</v>
      </c>
      <c r="AH19" s="186"/>
      <c r="AI19" s="54">
        <f t="shared" si="1"/>
        <v>19</v>
      </c>
      <c r="AJ19" s="24">
        <f t="shared" si="2"/>
        <v>19</v>
      </c>
      <c r="AK19" s="24">
        <f t="shared" si="3"/>
        <v>0</v>
      </c>
      <c r="AL19" s="24">
        <f t="shared" si="4"/>
        <v>0</v>
      </c>
      <c r="AM19" s="24">
        <f t="shared" si="5"/>
        <v>1</v>
      </c>
      <c r="AN19" s="49"/>
      <c r="AO19" s="49"/>
      <c r="AP19" s="49"/>
      <c r="AQ19" s="50"/>
      <c r="AR19" s="50"/>
    </row>
    <row r="20" spans="1:44">
      <c r="A20" s="55">
        <f>ข้อมูลนักเรียน!$D19</f>
        <v>17</v>
      </c>
      <c r="B20" s="52" t="str">
        <f>IF(ข้อมูลนักเรียน!H19="","",ข้อมูลนักเรียน!G19&amp;ข้อมูลนักเรียน!H19&amp; "  " &amp; ข้อมูลนักเรียน!I19)</f>
        <v>เด็กหญิงนลัตทพร  อรรคฮาต</v>
      </c>
      <c r="C20" s="516"/>
      <c r="D20" s="186" t="s">
        <v>65</v>
      </c>
      <c r="E20" s="186" t="s">
        <v>65</v>
      </c>
      <c r="F20" s="186" t="s">
        <v>65</v>
      </c>
      <c r="G20" s="186" t="s">
        <v>65</v>
      </c>
      <c r="H20" s="186"/>
      <c r="I20" s="186"/>
      <c r="J20" s="186"/>
      <c r="K20" s="186" t="s">
        <v>65</v>
      </c>
      <c r="L20" s="186" t="s">
        <v>65</v>
      </c>
      <c r="M20" s="186"/>
      <c r="N20" s="186" t="s">
        <v>65</v>
      </c>
      <c r="O20" s="186" t="s">
        <v>65</v>
      </c>
      <c r="P20" s="186"/>
      <c r="Q20" s="186"/>
      <c r="R20" s="186" t="s">
        <v>65</v>
      </c>
      <c r="S20" s="186" t="s">
        <v>65</v>
      </c>
      <c r="T20" s="186" t="s">
        <v>65</v>
      </c>
      <c r="U20" s="186" t="s">
        <v>65</v>
      </c>
      <c r="V20" s="186" t="s">
        <v>65</v>
      </c>
      <c r="W20" s="186"/>
      <c r="X20" s="186"/>
      <c r="Y20" s="186" t="s">
        <v>65</v>
      </c>
      <c r="Z20" s="186" t="s">
        <v>65</v>
      </c>
      <c r="AA20" s="186" t="s">
        <v>65</v>
      </c>
      <c r="AB20" s="186" t="s">
        <v>65</v>
      </c>
      <c r="AC20" s="186" t="s">
        <v>65</v>
      </c>
      <c r="AD20" s="186"/>
      <c r="AE20" s="186"/>
      <c r="AF20" s="186" t="s">
        <v>65</v>
      </c>
      <c r="AG20" s="186" t="s">
        <v>65</v>
      </c>
      <c r="AH20" s="186"/>
      <c r="AI20" s="54">
        <f t="shared" si="1"/>
        <v>20</v>
      </c>
      <c r="AJ20" s="24">
        <f t="shared" si="2"/>
        <v>20</v>
      </c>
      <c r="AK20" s="24">
        <f t="shared" si="3"/>
        <v>0</v>
      </c>
      <c r="AL20" s="24">
        <f t="shared" si="4"/>
        <v>0</v>
      </c>
      <c r="AM20" s="24">
        <f t="shared" si="5"/>
        <v>0</v>
      </c>
      <c r="AN20" s="49"/>
      <c r="AO20" s="49"/>
      <c r="AP20" s="49"/>
      <c r="AQ20" s="50"/>
      <c r="AR20" s="50"/>
    </row>
    <row r="21" spans="1:44">
      <c r="A21" s="55">
        <f>ข้อมูลนักเรียน!$D20</f>
        <v>18</v>
      </c>
      <c r="B21" s="52" t="str">
        <f>IF(ข้อมูลนักเรียน!H20="","",ข้อมูลนักเรียน!G20&amp;ข้อมูลนักเรียน!H20&amp; "  " &amp; ข้อมูลนักเรียน!I20)</f>
        <v>เด็กหญิงปัญฑิญา  ผอบสวรรค์</v>
      </c>
      <c r="C21" s="516"/>
      <c r="D21" s="186" t="s">
        <v>65</v>
      </c>
      <c r="E21" s="186" t="s">
        <v>65</v>
      </c>
      <c r="F21" s="186" t="s">
        <v>65</v>
      </c>
      <c r="G21" s="186" t="s">
        <v>65</v>
      </c>
      <c r="H21" s="186"/>
      <c r="I21" s="186"/>
      <c r="J21" s="186"/>
      <c r="K21" s="186" t="s">
        <v>65</v>
      </c>
      <c r="L21" s="186" t="s">
        <v>65</v>
      </c>
      <c r="M21" s="186"/>
      <c r="N21" s="186" t="s">
        <v>65</v>
      </c>
      <c r="O21" s="186" t="s">
        <v>65</v>
      </c>
      <c r="P21" s="186"/>
      <c r="Q21" s="186"/>
      <c r="R21" s="186" t="s">
        <v>65</v>
      </c>
      <c r="S21" s="186" t="s">
        <v>65</v>
      </c>
      <c r="T21" s="186" t="s">
        <v>65</v>
      </c>
      <c r="U21" s="186" t="s">
        <v>65</v>
      </c>
      <c r="V21" s="186" t="s">
        <v>65</v>
      </c>
      <c r="W21" s="186"/>
      <c r="X21" s="186"/>
      <c r="Y21" s="186" t="s">
        <v>65</v>
      </c>
      <c r="Z21" s="186" t="s">
        <v>65</v>
      </c>
      <c r="AA21" s="186" t="s">
        <v>65</v>
      </c>
      <c r="AB21" s="186" t="s">
        <v>66</v>
      </c>
      <c r="AC21" s="186" t="s">
        <v>65</v>
      </c>
      <c r="AD21" s="186"/>
      <c r="AE21" s="186"/>
      <c r="AF21" s="186" t="s">
        <v>65</v>
      </c>
      <c r="AG21" s="186" t="s">
        <v>65</v>
      </c>
      <c r="AH21" s="186"/>
      <c r="AI21" s="54">
        <f t="shared" si="1"/>
        <v>19</v>
      </c>
      <c r="AJ21" s="24">
        <f t="shared" si="2"/>
        <v>19</v>
      </c>
      <c r="AK21" s="24">
        <f t="shared" si="3"/>
        <v>0</v>
      </c>
      <c r="AL21" s="24">
        <f t="shared" si="4"/>
        <v>1</v>
      </c>
      <c r="AM21" s="24">
        <f t="shared" si="5"/>
        <v>0</v>
      </c>
      <c r="AN21" s="49"/>
      <c r="AO21" s="49"/>
      <c r="AP21" s="49"/>
      <c r="AQ21" s="50"/>
      <c r="AR21" s="50"/>
    </row>
    <row r="22" spans="1:44">
      <c r="A22" s="55">
        <f>ข้อมูลนักเรียน!$D21</f>
        <v>19</v>
      </c>
      <c r="B22" s="52" t="str">
        <f>IF(ข้อมูลนักเรียน!H21="","",ข้อมูลนักเรียน!G21&amp;ข้อมูลนักเรียน!H21&amp; "  " &amp; ข้อมูลนักเรียน!I21)</f>
        <v>เด็กหญิงวรรณธิมา  โพธิ์ทอง</v>
      </c>
      <c r="C22" s="516"/>
      <c r="D22" s="186" t="s">
        <v>65</v>
      </c>
      <c r="E22" s="186" t="s">
        <v>65</v>
      </c>
      <c r="F22" s="186" t="s">
        <v>65</v>
      </c>
      <c r="G22" s="186" t="s">
        <v>65</v>
      </c>
      <c r="H22" s="186"/>
      <c r="I22" s="186"/>
      <c r="J22" s="186"/>
      <c r="K22" s="186" t="s">
        <v>65</v>
      </c>
      <c r="L22" s="186" t="s">
        <v>65</v>
      </c>
      <c r="M22" s="186"/>
      <c r="N22" s="186" t="s">
        <v>65</v>
      </c>
      <c r="O22" s="186" t="s">
        <v>65</v>
      </c>
      <c r="P22" s="186"/>
      <c r="Q22" s="186"/>
      <c r="R22" s="186" t="s">
        <v>65</v>
      </c>
      <c r="S22" s="186" t="s">
        <v>65</v>
      </c>
      <c r="T22" s="186" t="s">
        <v>65</v>
      </c>
      <c r="U22" s="186" t="s">
        <v>65</v>
      </c>
      <c r="V22" s="186" t="s">
        <v>65</v>
      </c>
      <c r="W22" s="186"/>
      <c r="X22" s="186"/>
      <c r="Y22" s="186" t="s">
        <v>65</v>
      </c>
      <c r="Z22" s="186" t="s">
        <v>65</v>
      </c>
      <c r="AA22" s="186" t="s">
        <v>65</v>
      </c>
      <c r="AB22" s="186" t="s">
        <v>65</v>
      </c>
      <c r="AC22" s="186" t="s">
        <v>67</v>
      </c>
      <c r="AD22" s="186"/>
      <c r="AE22" s="186"/>
      <c r="AF22" s="186" t="s">
        <v>65</v>
      </c>
      <c r="AG22" s="186" t="s">
        <v>65</v>
      </c>
      <c r="AH22" s="186"/>
      <c r="AI22" s="54">
        <f t="shared" si="1"/>
        <v>19</v>
      </c>
      <c r="AJ22" s="24">
        <f t="shared" si="2"/>
        <v>19</v>
      </c>
      <c r="AK22" s="24">
        <f t="shared" si="3"/>
        <v>0</v>
      </c>
      <c r="AL22" s="24">
        <f t="shared" si="4"/>
        <v>0</v>
      </c>
      <c r="AM22" s="24">
        <f t="shared" si="5"/>
        <v>1</v>
      </c>
      <c r="AN22" s="49"/>
      <c r="AO22" s="49"/>
      <c r="AP22" s="49"/>
      <c r="AQ22" s="50"/>
      <c r="AR22" s="50"/>
    </row>
    <row r="23" spans="1:44">
      <c r="A23" s="55">
        <f>ข้อมูลนักเรียน!$D22</f>
        <v>20</v>
      </c>
      <c r="B23" s="52" t="str">
        <f>IF(ข้อมูลนักเรียน!H22="","",ข้อมูลนักเรียน!G22&amp;ข้อมูลนักเรียน!H22&amp; "  " &amp; ข้อมูลนักเรียน!I22)</f>
        <v>เด็กหญิงศศิธร  ชูเชิด</v>
      </c>
      <c r="C23" s="516"/>
      <c r="D23" s="186" t="s">
        <v>65</v>
      </c>
      <c r="E23" s="186" t="s">
        <v>65</v>
      </c>
      <c r="F23" s="186" t="s">
        <v>65</v>
      </c>
      <c r="G23" s="186" t="s">
        <v>65</v>
      </c>
      <c r="H23" s="186"/>
      <c r="I23" s="186"/>
      <c r="J23" s="186"/>
      <c r="K23" s="186" t="s">
        <v>65</v>
      </c>
      <c r="L23" s="186" t="s">
        <v>67</v>
      </c>
      <c r="M23" s="186"/>
      <c r="N23" s="186" t="s">
        <v>65</v>
      </c>
      <c r="O23" s="186" t="s">
        <v>65</v>
      </c>
      <c r="P23" s="186"/>
      <c r="Q23" s="186"/>
      <c r="R23" s="186" t="s">
        <v>67</v>
      </c>
      <c r="S23" s="186" t="s">
        <v>65</v>
      </c>
      <c r="T23" s="186" t="s">
        <v>65</v>
      </c>
      <c r="U23" s="186" t="s">
        <v>67</v>
      </c>
      <c r="V23" s="186" t="s">
        <v>67</v>
      </c>
      <c r="W23" s="186"/>
      <c r="X23" s="186"/>
      <c r="Y23" s="186" t="s">
        <v>65</v>
      </c>
      <c r="Z23" s="186" t="s">
        <v>65</v>
      </c>
      <c r="AA23" s="186" t="s">
        <v>66</v>
      </c>
      <c r="AB23" s="186" t="s">
        <v>65</v>
      </c>
      <c r="AC23" s="186" t="s">
        <v>67</v>
      </c>
      <c r="AD23" s="186"/>
      <c r="AE23" s="186"/>
      <c r="AF23" s="186" t="s">
        <v>65</v>
      </c>
      <c r="AG23" s="186" t="s">
        <v>65</v>
      </c>
      <c r="AH23" s="186"/>
      <c r="AI23" s="54">
        <f t="shared" si="1"/>
        <v>14</v>
      </c>
      <c r="AJ23" s="24">
        <f t="shared" si="2"/>
        <v>14</v>
      </c>
      <c r="AK23" s="24">
        <f t="shared" si="3"/>
        <v>0</v>
      </c>
      <c r="AL23" s="24">
        <f t="shared" si="4"/>
        <v>1</v>
      </c>
      <c r="AM23" s="24">
        <f t="shared" si="5"/>
        <v>5</v>
      </c>
      <c r="AN23" s="49"/>
      <c r="AO23" s="49"/>
      <c r="AP23" s="49"/>
      <c r="AQ23" s="50"/>
      <c r="AR23" s="50"/>
    </row>
    <row r="24" spans="1:44">
      <c r="A24" s="55">
        <f>ข้อมูลนักเรียน!$D23</f>
        <v>21</v>
      </c>
      <c r="B24" s="52" t="str">
        <f>IF(ข้อมูลนักเรียน!H23="","",ข้อมูลนักเรียน!G23&amp;ข้อมูลนักเรียน!H23&amp; "  " &amp; ข้อมูลนักเรียน!I23)</f>
        <v>เด็กหญิงมลิวรรณ  สมเผ่า</v>
      </c>
      <c r="C24" s="516"/>
      <c r="D24" s="186" t="s">
        <v>65</v>
      </c>
      <c r="E24" s="186" t="s">
        <v>65</v>
      </c>
      <c r="F24" s="186" t="s">
        <v>65</v>
      </c>
      <c r="G24" s="186" t="s">
        <v>65</v>
      </c>
      <c r="H24" s="186"/>
      <c r="I24" s="186"/>
      <c r="J24" s="186"/>
      <c r="K24" s="186" t="s">
        <v>65</v>
      </c>
      <c r="L24" s="186" t="s">
        <v>65</v>
      </c>
      <c r="M24" s="186"/>
      <c r="N24" s="186" t="s">
        <v>65</v>
      </c>
      <c r="O24" s="186" t="s">
        <v>65</v>
      </c>
      <c r="P24" s="186"/>
      <c r="Q24" s="186"/>
      <c r="R24" s="186" t="s">
        <v>65</v>
      </c>
      <c r="S24" s="186" t="s">
        <v>65</v>
      </c>
      <c r="T24" s="186" t="s">
        <v>67</v>
      </c>
      <c r="U24" s="186" t="s">
        <v>65</v>
      </c>
      <c r="V24" s="186" t="s">
        <v>65</v>
      </c>
      <c r="W24" s="186"/>
      <c r="X24" s="186"/>
      <c r="Y24" s="186" t="s">
        <v>65</v>
      </c>
      <c r="Z24" s="186" t="s">
        <v>65</v>
      </c>
      <c r="AA24" s="186" t="s">
        <v>65</v>
      </c>
      <c r="AB24" s="186" t="s">
        <v>65</v>
      </c>
      <c r="AC24" s="186" t="s">
        <v>65</v>
      </c>
      <c r="AD24" s="186"/>
      <c r="AE24" s="186"/>
      <c r="AF24" s="186" t="s">
        <v>65</v>
      </c>
      <c r="AG24" s="186" t="s">
        <v>65</v>
      </c>
      <c r="AH24" s="186"/>
      <c r="AI24" s="54">
        <f t="shared" si="1"/>
        <v>19</v>
      </c>
      <c r="AJ24" s="24">
        <f t="shared" si="2"/>
        <v>19</v>
      </c>
      <c r="AK24" s="24">
        <f t="shared" si="3"/>
        <v>0</v>
      </c>
      <c r="AL24" s="24">
        <f t="shared" si="4"/>
        <v>0</v>
      </c>
      <c r="AM24" s="24">
        <f t="shared" si="5"/>
        <v>1</v>
      </c>
      <c r="AN24" s="49"/>
      <c r="AO24" s="49"/>
      <c r="AP24" s="49"/>
      <c r="AQ24" s="50"/>
      <c r="AR24" s="50"/>
    </row>
    <row r="25" spans="1:44">
      <c r="A25" s="55">
        <f>ข้อมูลนักเรียน!$D24</f>
        <v>22</v>
      </c>
      <c r="B25" s="52" t="str">
        <f>IF(ข้อมูลนักเรียน!H24="","",ข้อมูลนักเรียน!G24&amp;ข้อมูลนักเรียน!H24&amp; "  " &amp; ข้อมูลนักเรียน!I24)</f>
        <v>เด็กชายพงศพัศ  จันทร์ชม</v>
      </c>
      <c r="C25" s="516"/>
      <c r="D25" s="186" t="s">
        <v>65</v>
      </c>
      <c r="E25" s="186" t="s">
        <v>65</v>
      </c>
      <c r="F25" s="186" t="s">
        <v>65</v>
      </c>
      <c r="G25" s="186" t="s">
        <v>65</v>
      </c>
      <c r="H25" s="186"/>
      <c r="I25" s="186"/>
      <c r="J25" s="186"/>
      <c r="K25" s="186" t="s">
        <v>65</v>
      </c>
      <c r="L25" s="186" t="s">
        <v>65</v>
      </c>
      <c r="M25" s="186"/>
      <c r="N25" s="186" t="s">
        <v>65</v>
      </c>
      <c r="O25" s="186" t="s">
        <v>65</v>
      </c>
      <c r="P25" s="186"/>
      <c r="Q25" s="186"/>
      <c r="R25" s="186" t="s">
        <v>65</v>
      </c>
      <c r="S25" s="186" t="s">
        <v>65</v>
      </c>
      <c r="T25" s="186" t="s">
        <v>65</v>
      </c>
      <c r="U25" s="186" t="s">
        <v>65</v>
      </c>
      <c r="V25" s="186" t="s">
        <v>65</v>
      </c>
      <c r="W25" s="186"/>
      <c r="X25" s="186"/>
      <c r="Y25" s="186" t="s">
        <v>65</v>
      </c>
      <c r="Z25" s="186" t="s">
        <v>65</v>
      </c>
      <c r="AA25" s="186" t="s">
        <v>65</v>
      </c>
      <c r="AB25" s="186" t="s">
        <v>65</v>
      </c>
      <c r="AC25" s="186" t="s">
        <v>65</v>
      </c>
      <c r="AD25" s="186"/>
      <c r="AE25" s="186"/>
      <c r="AF25" s="186" t="s">
        <v>65</v>
      </c>
      <c r="AG25" s="186" t="s">
        <v>65</v>
      </c>
      <c r="AH25" s="186"/>
      <c r="AI25" s="54">
        <f t="shared" si="1"/>
        <v>20</v>
      </c>
      <c r="AJ25" s="24">
        <f t="shared" si="2"/>
        <v>20</v>
      </c>
      <c r="AK25" s="24">
        <f t="shared" si="3"/>
        <v>0</v>
      </c>
      <c r="AL25" s="24">
        <f t="shared" si="4"/>
        <v>0</v>
      </c>
      <c r="AM25" s="24">
        <f t="shared" si="5"/>
        <v>0</v>
      </c>
      <c r="AN25" s="49"/>
      <c r="AO25" s="49"/>
      <c r="AP25" s="49"/>
      <c r="AQ25" s="50"/>
      <c r="AR25" s="50"/>
    </row>
    <row r="26" spans="1:44">
      <c r="A26" s="55" t="str">
        <f>ข้อมูลนักเรียน!$D25</f>
        <v/>
      </c>
      <c r="B26" s="52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C26" s="51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54" t="str">
        <f t="shared" si="1"/>
        <v/>
      </c>
      <c r="AJ26" s="24" t="str">
        <f t="shared" si="2"/>
        <v/>
      </c>
      <c r="AK26" s="24" t="str">
        <f t="shared" si="3"/>
        <v/>
      </c>
      <c r="AL26" s="24" t="str">
        <f t="shared" si="4"/>
        <v/>
      </c>
      <c r="AM26" s="24" t="str">
        <f t="shared" si="5"/>
        <v/>
      </c>
      <c r="AN26" s="49"/>
      <c r="AO26" s="49"/>
      <c r="AP26" s="49"/>
      <c r="AQ26" s="50"/>
      <c r="AR26" s="50"/>
    </row>
    <row r="27" spans="1:44">
      <c r="A27" s="55" t="str">
        <f>ข้อมูลนักเรียน!$D26</f>
        <v/>
      </c>
      <c r="B27" s="52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C27" s="51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54" t="str">
        <f t="shared" si="1"/>
        <v/>
      </c>
      <c r="AJ27" s="24" t="str">
        <f t="shared" si="2"/>
        <v/>
      </c>
      <c r="AK27" s="24" t="str">
        <f t="shared" si="3"/>
        <v/>
      </c>
      <c r="AL27" s="24" t="str">
        <f t="shared" si="4"/>
        <v/>
      </c>
      <c r="AM27" s="24" t="str">
        <f t="shared" si="5"/>
        <v/>
      </c>
      <c r="AN27" s="49"/>
      <c r="AO27" s="49"/>
      <c r="AP27" s="49"/>
      <c r="AQ27" s="50"/>
      <c r="AR27" s="50"/>
    </row>
    <row r="28" spans="1:44">
      <c r="A28" s="55" t="str">
        <f>ข้อมูลนักเรียน!$D27</f>
        <v/>
      </c>
      <c r="B28" s="52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C28" s="51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54" t="str">
        <f t="shared" si="1"/>
        <v/>
      </c>
      <c r="AJ28" s="24" t="str">
        <f t="shared" si="2"/>
        <v/>
      </c>
      <c r="AK28" s="24" t="str">
        <f t="shared" si="3"/>
        <v/>
      </c>
      <c r="AL28" s="24" t="str">
        <f t="shared" si="4"/>
        <v/>
      </c>
      <c r="AM28" s="24" t="str">
        <f t="shared" si="5"/>
        <v/>
      </c>
      <c r="AN28" s="49"/>
      <c r="AO28" s="49"/>
      <c r="AP28" s="49"/>
      <c r="AQ28" s="50"/>
      <c r="AR28" s="50"/>
    </row>
    <row r="29" spans="1:44">
      <c r="A29" s="55" t="str">
        <f>ข้อมูลนักเรียน!$D28</f>
        <v/>
      </c>
      <c r="B29" s="52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C29" s="51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54" t="str">
        <f t="shared" si="1"/>
        <v/>
      </c>
      <c r="AJ29" s="24" t="str">
        <f t="shared" si="2"/>
        <v/>
      </c>
      <c r="AK29" s="24" t="str">
        <f t="shared" si="3"/>
        <v/>
      </c>
      <c r="AL29" s="24" t="str">
        <f t="shared" si="4"/>
        <v/>
      </c>
      <c r="AM29" s="24" t="str">
        <f t="shared" si="5"/>
        <v/>
      </c>
      <c r="AN29" s="49"/>
      <c r="AO29" s="49"/>
      <c r="AP29" s="49"/>
      <c r="AQ29" s="50"/>
      <c r="AR29" s="50"/>
    </row>
    <row r="30" spans="1:44">
      <c r="A30" s="55" t="str">
        <f>ข้อมูลนักเรียน!$D29</f>
        <v/>
      </c>
      <c r="B30" s="52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C30" s="51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54" t="str">
        <f t="shared" si="1"/>
        <v/>
      </c>
      <c r="AJ30" s="24" t="str">
        <f t="shared" si="2"/>
        <v/>
      </c>
      <c r="AK30" s="24" t="str">
        <f t="shared" si="3"/>
        <v/>
      </c>
      <c r="AL30" s="24" t="str">
        <f t="shared" si="4"/>
        <v/>
      </c>
      <c r="AM30" s="24" t="str">
        <f t="shared" si="5"/>
        <v/>
      </c>
      <c r="AN30" s="49"/>
      <c r="AO30" s="49"/>
      <c r="AP30" s="49"/>
      <c r="AQ30" s="50"/>
      <c r="AR30" s="50"/>
    </row>
    <row r="31" spans="1:44">
      <c r="A31" s="55" t="str">
        <f>ข้อมูลนักเรียน!$D30</f>
        <v/>
      </c>
      <c r="B31" s="52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C31" s="51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54" t="str">
        <f t="shared" si="1"/>
        <v/>
      </c>
      <c r="AJ31" s="24" t="str">
        <f t="shared" si="2"/>
        <v/>
      </c>
      <c r="AK31" s="24" t="str">
        <f t="shared" si="3"/>
        <v/>
      </c>
      <c r="AL31" s="24" t="str">
        <f t="shared" si="4"/>
        <v/>
      </c>
      <c r="AM31" s="24" t="str">
        <f t="shared" si="5"/>
        <v/>
      </c>
      <c r="AN31" s="49"/>
      <c r="AO31" s="49"/>
      <c r="AP31" s="49"/>
      <c r="AQ31" s="50"/>
      <c r="AR31" s="50"/>
    </row>
    <row r="32" spans="1:44">
      <c r="A32" s="55" t="str">
        <f>ข้อมูลนักเรียน!$D31</f>
        <v/>
      </c>
      <c r="B32" s="52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C32" s="51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54" t="str">
        <f t="shared" si="1"/>
        <v/>
      </c>
      <c r="AJ32" s="24" t="str">
        <f t="shared" si="2"/>
        <v/>
      </c>
      <c r="AK32" s="24" t="str">
        <f t="shared" si="3"/>
        <v/>
      </c>
      <c r="AL32" s="24" t="str">
        <f t="shared" si="4"/>
        <v/>
      </c>
      <c r="AM32" s="24" t="str">
        <f t="shared" si="5"/>
        <v/>
      </c>
      <c r="AN32" s="49"/>
      <c r="AO32" s="49"/>
      <c r="AP32" s="49"/>
      <c r="AQ32" s="50"/>
      <c r="AR32" s="50"/>
    </row>
    <row r="33" spans="1:44">
      <c r="A33" s="55" t="str">
        <f>ข้อมูลนักเรียน!$D32</f>
        <v/>
      </c>
      <c r="B33" s="52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C33" s="51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54" t="str">
        <f t="shared" si="1"/>
        <v/>
      </c>
      <c r="AJ33" s="24" t="str">
        <f t="shared" si="2"/>
        <v/>
      </c>
      <c r="AK33" s="24" t="str">
        <f t="shared" si="3"/>
        <v/>
      </c>
      <c r="AL33" s="24" t="str">
        <f t="shared" si="4"/>
        <v/>
      </c>
      <c r="AM33" s="24" t="str">
        <f t="shared" si="5"/>
        <v/>
      </c>
      <c r="AN33" s="49"/>
      <c r="AO33" s="49"/>
      <c r="AP33" s="49"/>
      <c r="AQ33" s="50"/>
      <c r="AR33" s="50"/>
    </row>
    <row r="34" spans="1:44">
      <c r="A34" s="55" t="str">
        <f>ข้อมูลนักเรียน!$D33</f>
        <v/>
      </c>
      <c r="B34" s="52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C34" s="51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54" t="str">
        <f t="shared" si="1"/>
        <v/>
      </c>
      <c r="AJ34" s="24" t="str">
        <f t="shared" si="2"/>
        <v/>
      </c>
      <c r="AK34" s="24" t="str">
        <f t="shared" si="3"/>
        <v/>
      </c>
      <c r="AL34" s="24" t="str">
        <f t="shared" si="4"/>
        <v/>
      </c>
      <c r="AM34" s="24" t="str">
        <f t="shared" si="5"/>
        <v/>
      </c>
      <c r="AN34" s="49"/>
      <c r="AO34" s="49"/>
      <c r="AP34" s="49"/>
      <c r="AQ34" s="50"/>
      <c r="AR34" s="50"/>
    </row>
    <row r="35" spans="1:44">
      <c r="A35" s="55" t="str">
        <f>ข้อมูลนักเรียน!$D34</f>
        <v/>
      </c>
      <c r="B35" s="52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C35" s="51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54" t="str">
        <f t="shared" si="1"/>
        <v/>
      </c>
      <c r="AJ35" s="24" t="str">
        <f t="shared" si="2"/>
        <v/>
      </c>
      <c r="AK35" s="24" t="str">
        <f t="shared" si="3"/>
        <v/>
      </c>
      <c r="AL35" s="24" t="str">
        <f t="shared" si="4"/>
        <v/>
      </c>
      <c r="AM35" s="24" t="str">
        <f t="shared" si="5"/>
        <v/>
      </c>
      <c r="AN35" s="49"/>
      <c r="AO35" s="49"/>
      <c r="AP35" s="49"/>
      <c r="AQ35" s="50"/>
      <c r="AR35" s="50"/>
    </row>
    <row r="36" spans="1:44">
      <c r="A36" s="55" t="str">
        <f>ข้อมูลนักเรียน!$D35</f>
        <v/>
      </c>
      <c r="B36" s="52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C36" s="51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54" t="str">
        <f t="shared" si="1"/>
        <v/>
      </c>
      <c r="AJ36" s="24" t="str">
        <f t="shared" si="2"/>
        <v/>
      </c>
      <c r="AK36" s="24" t="str">
        <f t="shared" si="3"/>
        <v/>
      </c>
      <c r="AL36" s="24" t="str">
        <f t="shared" si="4"/>
        <v/>
      </c>
      <c r="AM36" s="24" t="str">
        <f t="shared" si="5"/>
        <v/>
      </c>
      <c r="AN36" s="49"/>
      <c r="AO36" s="49"/>
      <c r="AP36" s="49"/>
      <c r="AQ36" s="50"/>
      <c r="AR36" s="50"/>
    </row>
    <row r="37" spans="1:44">
      <c r="A37" s="55" t="str">
        <f>ข้อมูลนักเรียน!$D36</f>
        <v/>
      </c>
      <c r="B37" s="52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C37" s="51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54" t="str">
        <f t="shared" si="1"/>
        <v/>
      </c>
      <c r="AJ37" s="24" t="str">
        <f t="shared" si="2"/>
        <v/>
      </c>
      <c r="AK37" s="24" t="str">
        <f t="shared" si="3"/>
        <v/>
      </c>
      <c r="AL37" s="24" t="str">
        <f t="shared" si="4"/>
        <v/>
      </c>
      <c r="AM37" s="24" t="str">
        <f t="shared" si="5"/>
        <v/>
      </c>
      <c r="AN37" s="49"/>
      <c r="AO37" s="49"/>
      <c r="AP37" s="49"/>
      <c r="AQ37" s="50"/>
      <c r="AR37" s="50"/>
    </row>
    <row r="38" spans="1:44">
      <c r="A38" s="55" t="str">
        <f>ข้อมูลนักเรียน!$D37</f>
        <v/>
      </c>
      <c r="B38" s="52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C38" s="51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54" t="str">
        <f t="shared" si="1"/>
        <v/>
      </c>
      <c r="AJ38" s="24" t="str">
        <f t="shared" si="2"/>
        <v/>
      </c>
      <c r="AK38" s="24" t="str">
        <f t="shared" si="3"/>
        <v/>
      </c>
      <c r="AL38" s="24" t="str">
        <f t="shared" si="4"/>
        <v/>
      </c>
      <c r="AM38" s="24" t="str">
        <f t="shared" si="5"/>
        <v/>
      </c>
      <c r="AN38" s="49"/>
      <c r="AO38" s="49"/>
      <c r="AP38" s="49"/>
      <c r="AQ38" s="50"/>
      <c r="AR38" s="50"/>
    </row>
    <row r="39" spans="1:44">
      <c r="A39" s="55" t="str">
        <f>ข้อมูลนักเรียน!$D38</f>
        <v/>
      </c>
      <c r="B39" s="52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C39" s="51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54" t="str">
        <f t="shared" si="1"/>
        <v/>
      </c>
      <c r="AJ39" s="24" t="str">
        <f t="shared" si="2"/>
        <v/>
      </c>
      <c r="AK39" s="24" t="str">
        <f t="shared" si="3"/>
        <v/>
      </c>
      <c r="AL39" s="24" t="str">
        <f t="shared" si="4"/>
        <v/>
      </c>
      <c r="AM39" s="24" t="str">
        <f t="shared" si="5"/>
        <v/>
      </c>
      <c r="AN39" s="49"/>
      <c r="AO39" s="49"/>
      <c r="AP39" s="49"/>
      <c r="AQ39" s="50"/>
      <c r="AR39" s="50"/>
    </row>
    <row r="40" spans="1:44">
      <c r="A40" s="55" t="str">
        <f>ข้อมูลนักเรียน!$D39</f>
        <v/>
      </c>
      <c r="B40" s="52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C40" s="51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54" t="str">
        <f t="shared" si="1"/>
        <v/>
      </c>
      <c r="AJ40" s="24" t="str">
        <f t="shared" si="2"/>
        <v/>
      </c>
      <c r="AK40" s="24" t="str">
        <f t="shared" si="3"/>
        <v/>
      </c>
      <c r="AL40" s="24" t="str">
        <f t="shared" si="4"/>
        <v/>
      </c>
      <c r="AM40" s="24" t="str">
        <f t="shared" si="5"/>
        <v/>
      </c>
      <c r="AN40" s="49"/>
      <c r="AO40" s="49"/>
      <c r="AP40" s="49"/>
      <c r="AQ40" s="50"/>
      <c r="AR40" s="50"/>
    </row>
    <row r="41" spans="1:44">
      <c r="A41" s="55" t="str">
        <f>ข้อมูลนักเรียน!$D40</f>
        <v/>
      </c>
      <c r="B41" s="52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C41" s="51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54" t="str">
        <f t="shared" si="1"/>
        <v/>
      </c>
      <c r="AJ41" s="24" t="str">
        <f t="shared" si="2"/>
        <v/>
      </c>
      <c r="AK41" s="24" t="str">
        <f t="shared" si="3"/>
        <v/>
      </c>
      <c r="AL41" s="24" t="str">
        <f t="shared" si="4"/>
        <v/>
      </c>
      <c r="AM41" s="24" t="str">
        <f t="shared" si="5"/>
        <v/>
      </c>
      <c r="AN41" s="49"/>
      <c r="AO41" s="49"/>
      <c r="AP41" s="49"/>
      <c r="AQ41" s="50"/>
      <c r="AR41" s="50"/>
    </row>
    <row r="42" spans="1:44">
      <c r="A42" s="55" t="str">
        <f>ข้อมูลนักเรียน!$D41</f>
        <v/>
      </c>
      <c r="B42" s="52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C42" s="51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54" t="str">
        <f t="shared" si="1"/>
        <v/>
      </c>
      <c r="AJ42" s="24" t="str">
        <f t="shared" si="2"/>
        <v/>
      </c>
      <c r="AK42" s="24" t="str">
        <f t="shared" si="3"/>
        <v/>
      </c>
      <c r="AL42" s="24" t="str">
        <f t="shared" si="4"/>
        <v/>
      </c>
      <c r="AM42" s="24" t="str">
        <f t="shared" si="5"/>
        <v/>
      </c>
      <c r="AN42" s="49"/>
      <c r="AO42" s="49"/>
      <c r="AP42" s="49"/>
      <c r="AQ42" s="50"/>
      <c r="AR42" s="50"/>
    </row>
    <row r="43" spans="1:44">
      <c r="A43" s="55" t="str">
        <f>ข้อมูลนักเรียน!$D42</f>
        <v/>
      </c>
      <c r="B43" s="52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C43" s="51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54" t="str">
        <f t="shared" si="1"/>
        <v/>
      </c>
      <c r="AJ43" s="24" t="str">
        <f t="shared" si="2"/>
        <v/>
      </c>
      <c r="AK43" s="24" t="str">
        <f t="shared" si="3"/>
        <v/>
      </c>
      <c r="AL43" s="24" t="str">
        <f t="shared" si="4"/>
        <v/>
      </c>
      <c r="AM43" s="24" t="str">
        <f t="shared" si="5"/>
        <v/>
      </c>
      <c r="AN43" s="49"/>
      <c r="AO43" s="49"/>
      <c r="AP43" s="49"/>
      <c r="AQ43" s="50"/>
      <c r="AR43" s="50"/>
    </row>
    <row r="44" spans="1:44">
      <c r="A44" s="55" t="str">
        <f>ข้อมูลนักเรียน!$D43</f>
        <v/>
      </c>
      <c r="B44" s="52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C44" s="51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54" t="str">
        <f t="shared" si="1"/>
        <v/>
      </c>
      <c r="AJ44" s="24" t="str">
        <f t="shared" si="2"/>
        <v/>
      </c>
      <c r="AK44" s="24" t="str">
        <f t="shared" si="3"/>
        <v/>
      </c>
      <c r="AL44" s="24" t="str">
        <f t="shared" si="4"/>
        <v/>
      </c>
      <c r="AM44" s="24" t="str">
        <f t="shared" si="5"/>
        <v/>
      </c>
      <c r="AN44" s="49"/>
      <c r="AO44" s="49"/>
      <c r="AP44" s="49"/>
      <c r="AQ44" s="50"/>
      <c r="AR44" s="50"/>
    </row>
    <row r="45" spans="1:44">
      <c r="A45" s="55" t="str">
        <f>ข้อมูลนักเรียน!$D44</f>
        <v/>
      </c>
      <c r="B45" s="52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C45" s="51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54" t="str">
        <f t="shared" si="1"/>
        <v/>
      </c>
      <c r="AJ45" s="24" t="str">
        <f t="shared" si="2"/>
        <v/>
      </c>
      <c r="AK45" s="24" t="str">
        <f t="shared" si="3"/>
        <v/>
      </c>
      <c r="AL45" s="24" t="str">
        <f t="shared" si="4"/>
        <v/>
      </c>
      <c r="AM45" s="24" t="str">
        <f t="shared" si="5"/>
        <v/>
      </c>
      <c r="AN45" s="49"/>
      <c r="AO45" s="49"/>
      <c r="AP45" s="49"/>
      <c r="AQ45" s="50"/>
      <c r="AR45" s="50"/>
    </row>
    <row r="46" spans="1:44">
      <c r="A46" s="55" t="str">
        <f>ข้อมูลนักเรียน!$D45</f>
        <v/>
      </c>
      <c r="B46" s="52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C46" s="51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54" t="str">
        <f t="shared" si="1"/>
        <v/>
      </c>
      <c r="AJ46" s="24" t="str">
        <f t="shared" si="2"/>
        <v/>
      </c>
      <c r="AK46" s="24" t="str">
        <f t="shared" si="3"/>
        <v/>
      </c>
      <c r="AL46" s="24" t="str">
        <f t="shared" si="4"/>
        <v/>
      </c>
      <c r="AM46" s="24" t="str">
        <f t="shared" si="5"/>
        <v/>
      </c>
      <c r="AN46" s="49"/>
      <c r="AO46" s="49"/>
      <c r="AP46" s="49"/>
      <c r="AQ46" s="50"/>
      <c r="AR46" s="50"/>
    </row>
    <row r="47" spans="1:44">
      <c r="A47" s="55" t="str">
        <f>ข้อมูลนักเรียน!$D46</f>
        <v/>
      </c>
      <c r="B47" s="52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C47" s="51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54" t="str">
        <f t="shared" si="1"/>
        <v/>
      </c>
      <c r="AJ47" s="24" t="str">
        <f t="shared" si="2"/>
        <v/>
      </c>
      <c r="AK47" s="24" t="str">
        <f t="shared" si="3"/>
        <v/>
      </c>
      <c r="AL47" s="24" t="str">
        <f t="shared" si="4"/>
        <v/>
      </c>
      <c r="AM47" s="24" t="str">
        <f t="shared" si="5"/>
        <v/>
      </c>
      <c r="AN47" s="49"/>
      <c r="AO47" s="49"/>
      <c r="AP47" s="49"/>
      <c r="AQ47" s="50"/>
      <c r="AR47" s="50"/>
    </row>
    <row r="48" spans="1:44">
      <c r="A48" s="55" t="str">
        <f>ข้อมูลนักเรียน!$D47</f>
        <v/>
      </c>
      <c r="B48" s="52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C48" s="51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54" t="str">
        <f t="shared" si="1"/>
        <v/>
      </c>
      <c r="AJ48" s="24" t="str">
        <f t="shared" si="2"/>
        <v/>
      </c>
      <c r="AK48" s="24" t="str">
        <f t="shared" si="3"/>
        <v/>
      </c>
      <c r="AL48" s="24" t="str">
        <f t="shared" si="4"/>
        <v/>
      </c>
      <c r="AM48" s="24" t="str">
        <f t="shared" si="5"/>
        <v/>
      </c>
      <c r="AN48" s="49"/>
      <c r="AO48" s="49"/>
      <c r="AP48" s="49"/>
      <c r="AQ48" s="50"/>
      <c r="AR48" s="50"/>
    </row>
    <row r="49" spans="1:44">
      <c r="A49" s="55" t="str">
        <f>ข้อมูลนักเรียน!$D48</f>
        <v/>
      </c>
      <c r="B49" s="52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C49" s="51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54" t="str">
        <f t="shared" si="1"/>
        <v/>
      </c>
      <c r="AJ49" s="24" t="str">
        <f t="shared" si="2"/>
        <v/>
      </c>
      <c r="AK49" s="24" t="str">
        <f t="shared" si="3"/>
        <v/>
      </c>
      <c r="AL49" s="24" t="str">
        <f t="shared" si="4"/>
        <v/>
      </c>
      <c r="AM49" s="24" t="str">
        <f t="shared" si="5"/>
        <v/>
      </c>
      <c r="AN49" s="49"/>
      <c r="AO49" s="49"/>
      <c r="AP49" s="49"/>
      <c r="AQ49" s="50"/>
      <c r="AR49" s="50"/>
    </row>
    <row r="50" spans="1:44">
      <c r="A50" s="55" t="str">
        <f>ข้อมูลนักเรียน!$D49</f>
        <v/>
      </c>
      <c r="B50" s="52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C50" s="51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54" t="str">
        <f t="shared" si="1"/>
        <v/>
      </c>
      <c r="AJ50" s="24" t="str">
        <f t="shared" si="2"/>
        <v/>
      </c>
      <c r="AK50" s="24" t="str">
        <f t="shared" si="3"/>
        <v/>
      </c>
      <c r="AL50" s="24" t="str">
        <f t="shared" si="4"/>
        <v/>
      </c>
      <c r="AM50" s="24" t="str">
        <f t="shared" si="5"/>
        <v/>
      </c>
      <c r="AN50" s="49"/>
      <c r="AO50" s="49"/>
      <c r="AP50" s="49"/>
      <c r="AQ50" s="50"/>
      <c r="AR50" s="50"/>
    </row>
    <row r="51" spans="1:44">
      <c r="A51" s="55" t="str">
        <f>ข้อมูลนักเรียน!$D50</f>
        <v/>
      </c>
      <c r="B51" s="52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C51" s="51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54" t="str">
        <f t="shared" si="1"/>
        <v/>
      </c>
      <c r="AJ51" s="24" t="str">
        <f t="shared" si="2"/>
        <v/>
      </c>
      <c r="AK51" s="24" t="str">
        <f t="shared" si="3"/>
        <v/>
      </c>
      <c r="AL51" s="24" t="str">
        <f t="shared" si="4"/>
        <v/>
      </c>
      <c r="AM51" s="24" t="str">
        <f t="shared" si="5"/>
        <v/>
      </c>
      <c r="AN51" s="49"/>
      <c r="AO51" s="49"/>
      <c r="AP51" s="49"/>
      <c r="AQ51" s="50"/>
      <c r="AR51" s="50"/>
    </row>
    <row r="52" spans="1:44">
      <c r="A52" s="55" t="str">
        <f>ข้อมูลนักเรียน!$D51</f>
        <v/>
      </c>
      <c r="B52" s="52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C52" s="51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54" t="str">
        <f t="shared" si="1"/>
        <v/>
      </c>
      <c r="AJ52" s="24" t="str">
        <f t="shared" si="2"/>
        <v/>
      </c>
      <c r="AK52" s="24" t="str">
        <f t="shared" si="3"/>
        <v/>
      </c>
      <c r="AL52" s="24" t="str">
        <f t="shared" si="4"/>
        <v/>
      </c>
      <c r="AM52" s="24" t="str">
        <f t="shared" si="5"/>
        <v/>
      </c>
      <c r="AN52" s="49"/>
      <c r="AO52" s="49"/>
      <c r="AP52" s="49"/>
      <c r="AQ52" s="50"/>
      <c r="AR52" s="50"/>
    </row>
    <row r="53" spans="1:44">
      <c r="A53" s="55" t="str">
        <f>ข้อมูลนักเรียน!$D52</f>
        <v/>
      </c>
      <c r="B53" s="52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C53" s="51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54" t="str">
        <f t="shared" si="1"/>
        <v/>
      </c>
      <c r="AJ53" s="24" t="str">
        <f t="shared" si="2"/>
        <v/>
      </c>
      <c r="AK53" s="24" t="str">
        <f t="shared" si="3"/>
        <v/>
      </c>
      <c r="AL53" s="24" t="str">
        <f t="shared" si="4"/>
        <v/>
      </c>
      <c r="AM53" s="24" t="str">
        <f t="shared" si="5"/>
        <v/>
      </c>
      <c r="AN53" s="49"/>
      <c r="AO53" s="49"/>
      <c r="AP53" s="49"/>
      <c r="AQ53" s="50"/>
      <c r="AR53" s="50"/>
    </row>
    <row r="54" spans="1:44">
      <c r="A54" s="55" t="str">
        <f>ข้อมูลนักเรียน!$D53</f>
        <v/>
      </c>
      <c r="B54" s="52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C54" s="51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54" t="str">
        <f t="shared" si="1"/>
        <v/>
      </c>
      <c r="AJ54" s="24" t="str">
        <f t="shared" si="2"/>
        <v/>
      </c>
      <c r="AK54" s="24" t="str">
        <f t="shared" si="3"/>
        <v/>
      </c>
      <c r="AL54" s="24" t="str">
        <f t="shared" si="4"/>
        <v/>
      </c>
      <c r="AM54" s="24" t="str">
        <f t="shared" si="5"/>
        <v/>
      </c>
      <c r="AN54" s="49"/>
      <c r="AO54" s="49"/>
      <c r="AP54" s="49"/>
      <c r="AQ54" s="50"/>
      <c r="AR54" s="50"/>
    </row>
    <row r="55" spans="1:44">
      <c r="A55" s="55" t="str">
        <f>ข้อมูลนักเรียน!$D54</f>
        <v/>
      </c>
      <c r="B55" s="52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C55" s="51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54" t="str">
        <f t="shared" si="1"/>
        <v/>
      </c>
      <c r="AJ55" s="24" t="str">
        <f t="shared" si="2"/>
        <v/>
      </c>
      <c r="AK55" s="24" t="str">
        <f t="shared" si="3"/>
        <v/>
      </c>
      <c r="AL55" s="24" t="str">
        <f t="shared" si="4"/>
        <v/>
      </c>
      <c r="AM55" s="24" t="str">
        <f t="shared" si="5"/>
        <v/>
      </c>
      <c r="AN55" s="49"/>
      <c r="AO55" s="49"/>
      <c r="AP55" s="49"/>
      <c r="AQ55" s="50"/>
      <c r="AR55" s="50"/>
    </row>
    <row r="56" spans="1:44">
      <c r="A56" s="55" t="str">
        <f>ข้อมูลนักเรียน!$D55</f>
        <v/>
      </c>
      <c r="B56" s="52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C56" s="51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54" t="str">
        <f t="shared" si="1"/>
        <v/>
      </c>
      <c r="AJ56" s="24" t="str">
        <f t="shared" si="2"/>
        <v/>
      </c>
      <c r="AK56" s="24" t="str">
        <f t="shared" si="3"/>
        <v/>
      </c>
      <c r="AL56" s="24" t="str">
        <f t="shared" si="4"/>
        <v/>
      </c>
      <c r="AM56" s="24" t="str">
        <f t="shared" si="5"/>
        <v/>
      </c>
      <c r="AN56" s="49"/>
      <c r="AO56" s="49"/>
      <c r="AP56" s="49"/>
      <c r="AQ56" s="50"/>
      <c r="AR56" s="50"/>
    </row>
    <row r="57" spans="1:44">
      <c r="A57" s="55" t="str">
        <f>ข้อมูลนักเรียน!$D56</f>
        <v/>
      </c>
      <c r="B57" s="52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C57" s="51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54" t="str">
        <f t="shared" si="1"/>
        <v/>
      </c>
      <c r="AJ57" s="24" t="str">
        <f t="shared" si="2"/>
        <v/>
      </c>
      <c r="AK57" s="24" t="str">
        <f t="shared" si="3"/>
        <v/>
      </c>
      <c r="AL57" s="24" t="str">
        <f t="shared" si="4"/>
        <v/>
      </c>
      <c r="AM57" s="24" t="str">
        <f t="shared" si="5"/>
        <v/>
      </c>
      <c r="AN57" s="49"/>
      <c r="AO57" s="49"/>
      <c r="AP57" s="49"/>
      <c r="AQ57" s="50"/>
      <c r="AR57" s="50"/>
    </row>
    <row r="58" spans="1:44">
      <c r="A58" s="55" t="str">
        <f>ข้อมูลนักเรียน!$D57</f>
        <v/>
      </c>
      <c r="B58" s="52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C58" s="51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54" t="str">
        <f t="shared" si="1"/>
        <v/>
      </c>
      <c r="AJ58" s="24" t="str">
        <f t="shared" si="2"/>
        <v/>
      </c>
      <c r="AK58" s="24" t="str">
        <f t="shared" si="3"/>
        <v/>
      </c>
      <c r="AL58" s="24" t="str">
        <f t="shared" si="4"/>
        <v/>
      </c>
      <c r="AM58" s="24" t="str">
        <f t="shared" si="5"/>
        <v/>
      </c>
      <c r="AN58" s="49"/>
      <c r="AO58" s="49"/>
      <c r="AP58" s="49"/>
      <c r="AQ58" s="50"/>
      <c r="AR58" s="50"/>
    </row>
    <row r="59" spans="1:44">
      <c r="A59" s="55" t="str">
        <f>ข้อมูลนักเรียน!$D58</f>
        <v/>
      </c>
      <c r="B59" s="52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C59" s="51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54" t="str">
        <f t="shared" si="1"/>
        <v/>
      </c>
      <c r="AJ59" s="24" t="str">
        <f t="shared" si="2"/>
        <v/>
      </c>
      <c r="AK59" s="24" t="str">
        <f t="shared" si="3"/>
        <v/>
      </c>
      <c r="AL59" s="24" t="str">
        <f t="shared" si="4"/>
        <v/>
      </c>
      <c r="AM59" s="24" t="str">
        <f t="shared" si="5"/>
        <v/>
      </c>
      <c r="AN59" s="49"/>
      <c r="AO59" s="49"/>
      <c r="AP59" s="49"/>
      <c r="AQ59" s="50"/>
      <c r="AR59" s="50"/>
    </row>
    <row r="60" spans="1:44">
      <c r="A60" s="55" t="str">
        <f>ข้อมูลนักเรียน!$D59</f>
        <v/>
      </c>
      <c r="B60" s="52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C60" s="51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54" t="str">
        <f t="shared" si="1"/>
        <v/>
      </c>
      <c r="AJ60" s="24" t="str">
        <f t="shared" si="2"/>
        <v/>
      </c>
      <c r="AK60" s="24" t="str">
        <f t="shared" si="3"/>
        <v/>
      </c>
      <c r="AL60" s="24" t="str">
        <f t="shared" si="4"/>
        <v/>
      </c>
      <c r="AM60" s="24" t="str">
        <f t="shared" si="5"/>
        <v/>
      </c>
      <c r="AN60" s="49"/>
      <c r="AO60" s="49"/>
      <c r="AP60" s="49"/>
      <c r="AQ60" s="50"/>
      <c r="AR60" s="50"/>
    </row>
    <row r="61" spans="1:44">
      <c r="A61" s="55" t="str">
        <f>ข้อมูลนักเรียน!$D60</f>
        <v/>
      </c>
      <c r="B61" s="52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C61" s="51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54" t="str">
        <f t="shared" si="1"/>
        <v/>
      </c>
      <c r="AJ61" s="24" t="str">
        <f t="shared" si="2"/>
        <v/>
      </c>
      <c r="AK61" s="24" t="str">
        <f t="shared" si="3"/>
        <v/>
      </c>
      <c r="AL61" s="24" t="str">
        <f t="shared" si="4"/>
        <v/>
      </c>
      <c r="AM61" s="24" t="str">
        <f t="shared" si="5"/>
        <v/>
      </c>
      <c r="AN61" s="49"/>
      <c r="AO61" s="49"/>
      <c r="AP61" s="49"/>
      <c r="AQ61" s="50"/>
      <c r="AR61" s="50"/>
    </row>
    <row r="62" spans="1:44">
      <c r="A62" s="55" t="str">
        <f>ข้อมูลนักเรียน!$D61</f>
        <v/>
      </c>
      <c r="B62" s="52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C62" s="51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54" t="str">
        <f t="shared" si="1"/>
        <v/>
      </c>
      <c r="AJ62" s="24" t="str">
        <f t="shared" si="2"/>
        <v/>
      </c>
      <c r="AK62" s="24" t="str">
        <f t="shared" si="3"/>
        <v/>
      </c>
      <c r="AL62" s="24" t="str">
        <f t="shared" si="4"/>
        <v/>
      </c>
      <c r="AM62" s="24" t="str">
        <f t="shared" si="5"/>
        <v/>
      </c>
      <c r="AN62" s="49"/>
      <c r="AO62" s="49"/>
      <c r="AP62" s="49"/>
      <c r="AQ62" s="50"/>
      <c r="AR62" s="50"/>
    </row>
    <row r="63" spans="1:44">
      <c r="A63" s="55" t="str">
        <f>ข้อมูลนักเรียน!$D62</f>
        <v/>
      </c>
      <c r="B63" s="52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C63" s="517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54" t="str">
        <f t="shared" si="1"/>
        <v/>
      </c>
      <c r="AJ63" s="24" t="str">
        <f t="shared" si="2"/>
        <v/>
      </c>
      <c r="AK63" s="24" t="str">
        <f t="shared" si="3"/>
        <v/>
      </c>
      <c r="AL63" s="24" t="str">
        <f t="shared" si="4"/>
        <v/>
      </c>
      <c r="AM63" s="24" t="str">
        <f t="shared" si="5"/>
        <v/>
      </c>
      <c r="AN63" s="49"/>
      <c r="AO63" s="49"/>
      <c r="AP63" s="49"/>
      <c r="AQ63" s="50"/>
      <c r="AR63" s="50"/>
    </row>
    <row r="64" spans="1:44">
      <c r="A64" s="518" t="s">
        <v>127</v>
      </c>
      <c r="B64" s="519"/>
      <c r="C64" s="520"/>
      <c r="D64" s="546"/>
      <c r="E64" s="547"/>
      <c r="F64" s="547"/>
      <c r="G64" s="547"/>
      <c r="H64" s="547"/>
      <c r="I64" s="547"/>
      <c r="J64" s="547"/>
      <c r="K64" s="547"/>
      <c r="L64" s="547"/>
      <c r="M64" s="547"/>
      <c r="N64" s="547"/>
      <c r="O64" s="547"/>
      <c r="P64" s="547"/>
      <c r="Q64" s="547"/>
      <c r="R64" s="547"/>
      <c r="S64" s="547"/>
      <c r="T64" s="547"/>
      <c r="U64" s="547"/>
      <c r="V64" s="547"/>
      <c r="W64" s="547"/>
      <c r="X64" s="547"/>
      <c r="Y64" s="547"/>
      <c r="Z64" s="547"/>
      <c r="AA64" s="547"/>
      <c r="AB64" s="547"/>
      <c r="AC64" s="547"/>
      <c r="AD64" s="547"/>
      <c r="AE64" s="547"/>
      <c r="AF64" s="547"/>
      <c r="AG64" s="547"/>
      <c r="AH64" s="547"/>
      <c r="AI64" s="548"/>
      <c r="AJ64" s="524"/>
      <c r="AK64" s="525"/>
      <c r="AL64" s="525"/>
      <c r="AM64" s="526"/>
      <c r="AN64" s="49"/>
      <c r="AO64" s="49"/>
      <c r="AP64" s="49"/>
      <c r="AQ64" s="50"/>
      <c r="AR64" s="50"/>
    </row>
  </sheetData>
  <protectedRanges>
    <protectedRange sqref="L1 U1 D64" name="ช่วง1_1"/>
    <protectedRange sqref="AO1" name="ช่วง4"/>
    <protectedRange sqref="D3:AH3" name="ช่วง1_1_2"/>
    <protectedRange sqref="D4:AH63" name="ช่วง1_1_3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84" priority="11" operator="equal">
      <formula>"อา"</formula>
    </cfRule>
    <cfRule type="cellIs" dxfId="83" priority="18" operator="equal">
      <formula>"จ"</formula>
    </cfRule>
  </conditionalFormatting>
  <conditionalFormatting sqref="D4:AH63">
    <cfRule type="cellIs" dxfId="82" priority="1" operator="equal">
      <formula>"ข"</formula>
    </cfRule>
    <cfRule type="cellIs" dxfId="81" priority="2" operator="equal">
      <formula>"ล"</formula>
    </cfRule>
    <cfRule type="cellIs" dxfId="80" priority="3" operator="equal">
      <formula>"ป"</formula>
    </cfRule>
    <cfRule type="cellIs" dxfId="79" priority="4" operator="equal">
      <formula>"/"</formula>
    </cfRule>
  </conditionalFormatting>
  <conditionalFormatting sqref="E3:I3">
    <cfRule type="cellIs" dxfId="78" priority="5" operator="equal">
      <formula>"อา"</formula>
    </cfRule>
    <cfRule type="cellIs" dxfId="77" priority="6" operator="equal">
      <formula>"ส"</formula>
    </cfRule>
    <cfRule type="cellIs" dxfId="76" priority="7" operator="equal">
      <formula>"ศ"</formula>
    </cfRule>
    <cfRule type="cellIs" dxfId="75" priority="8" operator="equal">
      <formula>"พฤ"</formula>
    </cfRule>
    <cfRule type="cellIs" dxfId="74" priority="9" operator="equal">
      <formula>"พ"</formula>
    </cfRule>
    <cfRule type="cellIs" dxfId="73" priority="10" operator="equal">
      <formula>"อ"</formula>
    </cfRule>
  </conditionalFormatting>
  <conditionalFormatting sqref="K3:AH3">
    <cfRule type="cellIs" dxfId="72" priority="12" operator="equal">
      <formula>"อา"</formula>
    </cfRule>
    <cfRule type="cellIs" dxfId="71" priority="13" operator="equal">
      <formula>"ส"</formula>
    </cfRule>
    <cfRule type="cellIs" dxfId="70" priority="14" operator="equal">
      <formula>"ศ"</formula>
    </cfRule>
    <cfRule type="cellIs" dxfId="69" priority="15" operator="equal">
      <formula>"พฤ"</formula>
    </cfRule>
    <cfRule type="cellIs" dxfId="68" priority="16" operator="equal">
      <formula>"พ"</formula>
    </cfRule>
    <cfRule type="cellIs" dxfId="67" priority="17" operator="equal">
      <formula>"อ"</formula>
    </cfRule>
  </conditionalFormatting>
  <pageMargins left="0.7" right="0.7" top="0.75" bottom="0.75" header="0.3" footer="0.3"/>
  <pageSetup paperSize="0" orientation="portrait" horizontalDpi="0" verticalDpi="0" copies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1EF03A4-4C95-4E58-986A-ED4BD7DEB0F5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1100-000002000000}">
          <x14:formula1>
            <xm:f>รายการ!$K$2:$K$37</xm:f>
          </x14:formula1>
          <xm:sqref>AO1</xm:sqref>
        </x14:dataValidation>
        <x14:dataValidation type="list" allowBlank="1" showInputMessage="1" showErrorMessage="1" xr:uid="{15BA9D00-1763-41AB-B36E-C7C7D1A91DC9}">
          <x14:formula1>
            <xm:f>รายการ!$D$2:$D$8</xm:f>
          </x14:formula1>
          <xm:sqref>D3:AH3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rgb="FFFFFF00"/>
  </sheetPr>
  <dimension ref="A1:AR64"/>
  <sheetViews>
    <sheetView zoomScale="75" zoomScaleNormal="75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E8" sqref="AE8"/>
    </sheetView>
  </sheetViews>
  <sheetFormatPr defaultColWidth="9" defaultRowHeight="21"/>
  <cols>
    <col min="1" max="1" width="5.109375" style="51" customWidth="1"/>
    <col min="2" max="2" width="30.44140625" style="51" customWidth="1"/>
    <col min="3" max="3" width="5.44140625" style="51" customWidth="1"/>
    <col min="4" max="34" width="3.5546875" style="51" customWidth="1"/>
    <col min="35" max="35" width="9" style="51"/>
    <col min="36" max="39" width="5.5546875" style="51" customWidth="1"/>
    <col min="40" max="40" width="9" style="51"/>
    <col min="41" max="41" width="22.44140625" style="51" customWidth="1"/>
    <col min="42" max="43" width="9" style="51"/>
    <col min="44" max="44" width="7.5546875" style="51" customWidth="1"/>
    <col min="45" max="16384" width="9" style="51"/>
  </cols>
  <sheetData>
    <row r="1" spans="1:44" ht="23.4">
      <c r="A1" s="489" t="s">
        <v>21</v>
      </c>
      <c r="B1" s="489" t="s">
        <v>128</v>
      </c>
      <c r="C1" s="543" t="s">
        <v>130</v>
      </c>
      <c r="D1" s="544"/>
      <c r="E1" s="544"/>
      <c r="F1" s="544"/>
      <c r="G1" s="530">
        <f>ตั้งค่าเดือน!$C$10</f>
        <v>2</v>
      </c>
      <c r="H1" s="531"/>
      <c r="I1" s="527" t="s">
        <v>29</v>
      </c>
      <c r="J1" s="545"/>
      <c r="K1" s="528"/>
      <c r="L1" s="529" t="str">
        <f>ตั้งค่าเดือน!$B$10</f>
        <v>มกราคม</v>
      </c>
      <c r="M1" s="530"/>
      <c r="N1" s="530"/>
      <c r="O1" s="530"/>
      <c r="P1" s="530"/>
      <c r="Q1" s="530"/>
      <c r="R1" s="531"/>
      <c r="S1" s="527" t="s">
        <v>129</v>
      </c>
      <c r="T1" s="528"/>
      <c r="U1" s="529">
        <f>ตั้งค่าเดือน!$D$10</f>
        <v>2569</v>
      </c>
      <c r="V1" s="530"/>
      <c r="W1" s="530"/>
      <c r="X1" s="531"/>
      <c r="Y1" s="532"/>
      <c r="Z1" s="533"/>
      <c r="AA1" s="533"/>
      <c r="AB1" s="533"/>
      <c r="AC1" s="533"/>
      <c r="AD1" s="533"/>
      <c r="AE1" s="533"/>
      <c r="AF1" s="533"/>
      <c r="AG1" s="533"/>
      <c r="AH1" s="534"/>
      <c r="AI1" s="535" t="s">
        <v>126</v>
      </c>
      <c r="AJ1" s="537" t="s">
        <v>73</v>
      </c>
      <c r="AK1" s="538"/>
      <c r="AL1" s="538"/>
      <c r="AM1" s="539"/>
      <c r="AN1" s="176" t="s">
        <v>139</v>
      </c>
      <c r="AO1" s="173" t="s">
        <v>137</v>
      </c>
      <c r="AP1" s="172" t="str">
        <f>_xlfn.IFNA(IF(VLOOKUP(AO1,รายการ!$K$1:$L$37,2,FALSE)="","",HYPERLINK("#" &amp; VLOOKUP(AO1,รายการ!$K$1:$L$37,2,FALSE)  &amp; "","คลิก")),"")</f>
        <v>คลิก</v>
      </c>
      <c r="AQ1" s="50"/>
      <c r="AR1" s="50"/>
    </row>
    <row r="2" spans="1:44">
      <c r="A2" s="490"/>
      <c r="B2" s="490"/>
      <c r="C2" s="9" t="s">
        <v>43</v>
      </c>
      <c r="D2" s="6">
        <v>1</v>
      </c>
      <c r="E2" s="6">
        <f>D2+1</f>
        <v>2</v>
      </c>
      <c r="F2" s="6">
        <f t="shared" ref="F2:AG2" si="0">E2+1</f>
        <v>3</v>
      </c>
      <c r="G2" s="6">
        <f t="shared" si="0"/>
        <v>4</v>
      </c>
      <c r="H2" s="6">
        <f t="shared" si="0"/>
        <v>5</v>
      </c>
      <c r="I2" s="6">
        <f t="shared" si="0"/>
        <v>6</v>
      </c>
      <c r="J2" s="6">
        <f t="shared" si="0"/>
        <v>7</v>
      </c>
      <c r="K2" s="6">
        <f t="shared" si="0"/>
        <v>8</v>
      </c>
      <c r="L2" s="6">
        <f t="shared" si="0"/>
        <v>9</v>
      </c>
      <c r="M2" s="6">
        <f t="shared" si="0"/>
        <v>10</v>
      </c>
      <c r="N2" s="6">
        <f t="shared" si="0"/>
        <v>11</v>
      </c>
      <c r="O2" s="6">
        <f t="shared" si="0"/>
        <v>12</v>
      </c>
      <c r="P2" s="6">
        <f t="shared" si="0"/>
        <v>13</v>
      </c>
      <c r="Q2" s="6">
        <f t="shared" si="0"/>
        <v>14</v>
      </c>
      <c r="R2" s="6">
        <f t="shared" si="0"/>
        <v>15</v>
      </c>
      <c r="S2" s="6">
        <f t="shared" si="0"/>
        <v>16</v>
      </c>
      <c r="T2" s="6">
        <f t="shared" si="0"/>
        <v>17</v>
      </c>
      <c r="U2" s="6">
        <f t="shared" si="0"/>
        <v>18</v>
      </c>
      <c r="V2" s="6">
        <f t="shared" si="0"/>
        <v>19</v>
      </c>
      <c r="W2" s="6">
        <f t="shared" si="0"/>
        <v>20</v>
      </c>
      <c r="X2" s="6">
        <f t="shared" si="0"/>
        <v>21</v>
      </c>
      <c r="Y2" s="6">
        <f t="shared" si="0"/>
        <v>22</v>
      </c>
      <c r="Z2" s="6">
        <f t="shared" si="0"/>
        <v>23</v>
      </c>
      <c r="AA2" s="6">
        <f t="shared" si="0"/>
        <v>24</v>
      </c>
      <c r="AB2" s="6">
        <f t="shared" si="0"/>
        <v>25</v>
      </c>
      <c r="AC2" s="6">
        <f t="shared" si="0"/>
        <v>26</v>
      </c>
      <c r="AD2" s="6">
        <f t="shared" si="0"/>
        <v>27</v>
      </c>
      <c r="AE2" s="6">
        <f t="shared" si="0"/>
        <v>28</v>
      </c>
      <c r="AF2" s="6">
        <f t="shared" si="0"/>
        <v>29</v>
      </c>
      <c r="AG2" s="6">
        <f t="shared" si="0"/>
        <v>30</v>
      </c>
      <c r="AH2" s="6">
        <f>AG2+1</f>
        <v>31</v>
      </c>
      <c r="AI2" s="536"/>
      <c r="AJ2" s="540" t="str">
        <f>L1</f>
        <v>มกราคม</v>
      </c>
      <c r="AK2" s="540"/>
      <c r="AL2" s="540"/>
      <c r="AM2" s="541"/>
      <c r="AN2" s="49"/>
      <c r="AO2" s="49"/>
      <c r="AP2" s="49"/>
      <c r="AQ2" s="50"/>
      <c r="AR2" s="50"/>
    </row>
    <row r="3" spans="1:44">
      <c r="A3" s="542"/>
      <c r="B3" s="542"/>
      <c r="C3" s="9" t="s">
        <v>44</v>
      </c>
      <c r="D3" s="208"/>
      <c r="E3" s="186"/>
      <c r="F3" s="208"/>
      <c r="G3" s="208"/>
      <c r="H3" s="208" t="s">
        <v>48</v>
      </c>
      <c r="I3" s="208" t="s">
        <v>49</v>
      </c>
      <c r="J3" s="208" t="s">
        <v>50</v>
      </c>
      <c r="K3" s="208" t="s">
        <v>51</v>
      </c>
      <c r="L3" s="186" t="s">
        <v>52</v>
      </c>
      <c r="M3" s="186"/>
      <c r="N3" s="208"/>
      <c r="O3" s="208" t="s">
        <v>48</v>
      </c>
      <c r="P3" s="208" t="s">
        <v>49</v>
      </c>
      <c r="Q3" s="208" t="s">
        <v>50</v>
      </c>
      <c r="R3" s="208" t="s">
        <v>51</v>
      </c>
      <c r="S3" s="186"/>
      <c r="T3" s="186"/>
      <c r="U3" s="208"/>
      <c r="V3" s="208" t="s">
        <v>48</v>
      </c>
      <c r="W3" s="208" t="s">
        <v>49</v>
      </c>
      <c r="X3" s="208" t="s">
        <v>50</v>
      </c>
      <c r="Y3" s="208" t="s">
        <v>51</v>
      </c>
      <c r="Z3" s="186" t="s">
        <v>52</v>
      </c>
      <c r="AA3" s="186"/>
      <c r="AB3" s="186"/>
      <c r="AC3" s="208" t="s">
        <v>48</v>
      </c>
      <c r="AD3" s="208" t="s">
        <v>49</v>
      </c>
      <c r="AE3" s="208" t="s">
        <v>50</v>
      </c>
      <c r="AF3" s="208" t="s">
        <v>51</v>
      </c>
      <c r="AG3" s="186" t="s">
        <v>52</v>
      </c>
      <c r="AH3" s="186"/>
      <c r="AI3" s="53">
        <f>COUNTA(D3:AH3)</f>
        <v>19</v>
      </c>
      <c r="AJ3" s="17" t="s">
        <v>72</v>
      </c>
      <c r="AK3" s="18" t="s">
        <v>69</v>
      </c>
      <c r="AL3" s="19" t="s">
        <v>70</v>
      </c>
      <c r="AM3" s="20" t="s">
        <v>71</v>
      </c>
      <c r="AN3" s="49"/>
      <c r="AO3" s="49"/>
      <c r="AP3" s="49"/>
      <c r="AQ3" s="50"/>
      <c r="AR3" s="50"/>
    </row>
    <row r="4" spans="1:44">
      <c r="A4" s="55">
        <f>ข้อมูลนักเรียน!$D3</f>
        <v>1</v>
      </c>
      <c r="B4" s="52" t="str">
        <f>IF(ข้อมูลนักเรียน!H3="","",ข้อมูลนักเรียน!G3&amp;ข้อมูลนักเรียน!H3&amp; "  " &amp; ข้อมูลนักเรียน!I3)</f>
        <v>เด็กชายณพรรณพ  อุตพันธ์</v>
      </c>
      <c r="C4" s="515"/>
      <c r="D4" s="186"/>
      <c r="E4" s="186"/>
      <c r="F4" s="186"/>
      <c r="G4" s="186"/>
      <c r="H4" s="186" t="s">
        <v>66</v>
      </c>
      <c r="I4" s="186" t="s">
        <v>65</v>
      </c>
      <c r="J4" s="186" t="s">
        <v>65</v>
      </c>
      <c r="K4" s="186" t="s">
        <v>65</v>
      </c>
      <c r="L4" s="186" t="s">
        <v>65</v>
      </c>
      <c r="M4" s="186"/>
      <c r="N4" s="186"/>
      <c r="O4" s="186" t="s">
        <v>65</v>
      </c>
      <c r="P4" s="186" t="s">
        <v>65</v>
      </c>
      <c r="Q4" s="186" t="s">
        <v>65</v>
      </c>
      <c r="R4" s="186" t="s">
        <v>65</v>
      </c>
      <c r="S4" s="186"/>
      <c r="T4" s="186"/>
      <c r="U4" s="186"/>
      <c r="V4" s="186" t="s">
        <v>65</v>
      </c>
      <c r="W4" s="186" t="s">
        <v>65</v>
      </c>
      <c r="X4" s="186" t="s">
        <v>66</v>
      </c>
      <c r="Y4" s="186" t="s">
        <v>65</v>
      </c>
      <c r="Z4" s="186" t="s">
        <v>65</v>
      </c>
      <c r="AA4" s="186"/>
      <c r="AB4" s="186"/>
      <c r="AC4" s="186" t="s">
        <v>65</v>
      </c>
      <c r="AD4" s="186" t="s">
        <v>65</v>
      </c>
      <c r="AE4" s="186" t="s">
        <v>65</v>
      </c>
      <c r="AF4" s="186" t="s">
        <v>65</v>
      </c>
      <c r="AG4" s="186" t="s">
        <v>65</v>
      </c>
      <c r="AH4" s="186"/>
      <c r="AI4" s="54">
        <f>IF(B4="","",COUNTIF(D4:AH4,"/"))</f>
        <v>17</v>
      </c>
      <c r="AJ4" s="24">
        <f>IF(B4="","",COUNTIF(D4:AH4,"/"))</f>
        <v>17</v>
      </c>
      <c r="AK4" s="24">
        <f>IF(B4="","",COUNTIF(D4:AH4,"ป"))</f>
        <v>0</v>
      </c>
      <c r="AL4" s="24">
        <f>IF(B4="","",COUNTIF(D4:AH4,"ล"))</f>
        <v>2</v>
      </c>
      <c r="AM4" s="24">
        <f>IF(B4="","",COUNTIF(D4:AH4,"ข"))</f>
        <v>0</v>
      </c>
      <c r="AN4" s="49"/>
      <c r="AO4" s="49"/>
      <c r="AP4" s="49"/>
      <c r="AQ4" s="50"/>
      <c r="AR4" s="50"/>
    </row>
    <row r="5" spans="1:44">
      <c r="A5" s="55">
        <f>ข้อมูลนักเรียน!$D4</f>
        <v>2</v>
      </c>
      <c r="B5" s="52" t="str">
        <f>IF(ข้อมูลนักเรียน!H4="","",ข้อมูลนักเรียน!G4&amp;ข้อมูลนักเรียน!H4&amp; "  " &amp; ข้อมูลนักเรียน!I4)</f>
        <v>เด็กหญิงสุรพิชญ์  คำดี</v>
      </c>
      <c r="C5" s="516"/>
      <c r="D5" s="186"/>
      <c r="E5" s="186"/>
      <c r="F5" s="186"/>
      <c r="G5" s="186"/>
      <c r="H5" s="186" t="s">
        <v>65</v>
      </c>
      <c r="I5" s="186" t="s">
        <v>65</v>
      </c>
      <c r="J5" s="186" t="s">
        <v>65</v>
      </c>
      <c r="K5" s="186" t="s">
        <v>65</v>
      </c>
      <c r="L5" s="186" t="s">
        <v>65</v>
      </c>
      <c r="M5" s="186"/>
      <c r="N5" s="186"/>
      <c r="O5" s="186" t="s">
        <v>65</v>
      </c>
      <c r="P5" s="186" t="s">
        <v>65</v>
      </c>
      <c r="Q5" s="186" t="s">
        <v>65</v>
      </c>
      <c r="R5" s="186" t="s">
        <v>65</v>
      </c>
      <c r="S5" s="186"/>
      <c r="T5" s="186"/>
      <c r="U5" s="186"/>
      <c r="V5" s="186" t="s">
        <v>65</v>
      </c>
      <c r="W5" s="186" t="s">
        <v>65</v>
      </c>
      <c r="X5" s="186" t="s">
        <v>65</v>
      </c>
      <c r="Y5" s="186" t="s">
        <v>65</v>
      </c>
      <c r="Z5" s="186" t="s">
        <v>65</v>
      </c>
      <c r="AA5" s="186"/>
      <c r="AB5" s="186"/>
      <c r="AC5" s="186" t="s">
        <v>65</v>
      </c>
      <c r="AD5" s="186" t="s">
        <v>65</v>
      </c>
      <c r="AE5" s="186" t="s">
        <v>65</v>
      </c>
      <c r="AF5" s="186" t="s">
        <v>65</v>
      </c>
      <c r="AG5" s="186" t="s">
        <v>65</v>
      </c>
      <c r="AH5" s="186"/>
      <c r="AI5" s="54">
        <f t="shared" ref="AI5:AI63" si="1">IF(B5="","",COUNTIF(D5:AH5,"/"))</f>
        <v>19</v>
      </c>
      <c r="AJ5" s="24">
        <f t="shared" ref="AJ5:AJ63" si="2">IF(B5="","",COUNTIF(D5:AH5,"/"))</f>
        <v>19</v>
      </c>
      <c r="AK5" s="24">
        <f t="shared" ref="AK5:AK63" si="3">IF(B5="","",COUNTIF(D5:AH5,"ป"))</f>
        <v>0</v>
      </c>
      <c r="AL5" s="24">
        <f t="shared" ref="AL5:AL63" si="4">IF(B5="","",COUNTIF(D5:AH5,"ล"))</f>
        <v>0</v>
      </c>
      <c r="AM5" s="24">
        <f t="shared" ref="AM5:AM63" si="5">IF(B5="","",COUNTIF(D5:AH5,"ข"))</f>
        <v>0</v>
      </c>
      <c r="AN5" s="49"/>
      <c r="AO5" s="49"/>
      <c r="AP5" s="49"/>
      <c r="AQ5" s="50"/>
      <c r="AR5" s="50"/>
    </row>
    <row r="6" spans="1:44">
      <c r="A6" s="55">
        <f>ข้อมูลนักเรียน!$D5</f>
        <v>3</v>
      </c>
      <c r="B6" s="52" t="str">
        <f>IF(ข้อมูลนักเรียน!H5="","",ข้อมูลนักเรียน!G5&amp;ข้อมูลนักเรียน!H5&amp; "  " &amp; ข้อมูลนักเรียน!I5)</f>
        <v>เด็กหญิงภคมน  มาโต</v>
      </c>
      <c r="C6" s="516"/>
      <c r="D6" s="186"/>
      <c r="E6" s="186"/>
      <c r="F6" s="186"/>
      <c r="G6" s="186"/>
      <c r="H6" s="186" t="s">
        <v>65</v>
      </c>
      <c r="I6" s="186" t="s">
        <v>65</v>
      </c>
      <c r="J6" s="186" t="s">
        <v>65</v>
      </c>
      <c r="K6" s="186" t="s">
        <v>65</v>
      </c>
      <c r="L6" s="186" t="s">
        <v>65</v>
      </c>
      <c r="M6" s="186"/>
      <c r="N6" s="186"/>
      <c r="O6" s="186" t="s">
        <v>65</v>
      </c>
      <c r="P6" s="186" t="s">
        <v>65</v>
      </c>
      <c r="Q6" s="186" t="s">
        <v>65</v>
      </c>
      <c r="R6" s="186" t="s">
        <v>65</v>
      </c>
      <c r="S6" s="186"/>
      <c r="T6" s="186"/>
      <c r="U6" s="186"/>
      <c r="V6" s="186" t="s">
        <v>66</v>
      </c>
      <c r="W6" s="186" t="s">
        <v>66</v>
      </c>
      <c r="X6" s="186" t="s">
        <v>65</v>
      </c>
      <c r="Y6" s="186" t="s">
        <v>65</v>
      </c>
      <c r="Z6" s="186" t="s">
        <v>65</v>
      </c>
      <c r="AA6" s="186"/>
      <c r="AB6" s="186"/>
      <c r="AC6" s="186" t="s">
        <v>65</v>
      </c>
      <c r="AD6" s="186" t="s">
        <v>66</v>
      </c>
      <c r="AE6" s="186" t="s">
        <v>65</v>
      </c>
      <c r="AF6" s="186" t="s">
        <v>65</v>
      </c>
      <c r="AG6" s="186" t="s">
        <v>65</v>
      </c>
      <c r="AH6" s="186"/>
      <c r="AI6" s="54">
        <f t="shared" si="1"/>
        <v>16</v>
      </c>
      <c r="AJ6" s="24">
        <f t="shared" si="2"/>
        <v>16</v>
      </c>
      <c r="AK6" s="24">
        <f t="shared" si="3"/>
        <v>0</v>
      </c>
      <c r="AL6" s="24">
        <f t="shared" si="4"/>
        <v>3</v>
      </c>
      <c r="AM6" s="24">
        <f t="shared" si="5"/>
        <v>0</v>
      </c>
      <c r="AN6" s="49"/>
      <c r="AO6" s="49"/>
      <c r="AP6" s="49"/>
      <c r="AQ6" s="50"/>
      <c r="AR6" s="50"/>
    </row>
    <row r="7" spans="1:44">
      <c r="A7" s="55">
        <f>ข้อมูลนักเรียน!$D6</f>
        <v>4</v>
      </c>
      <c r="B7" s="52" t="str">
        <f>IF(ข้อมูลนักเรียน!H6="","",ข้อมูลนักเรียน!G6&amp;ข้อมูลนักเรียน!H6&amp; "  " &amp; ข้อมูลนักเรียน!I6)</f>
        <v>เด็กหญิงจินดารัตน์  ทับทอง</v>
      </c>
      <c r="C7" s="516"/>
      <c r="D7" s="186"/>
      <c r="E7" s="186"/>
      <c r="F7" s="186"/>
      <c r="G7" s="186"/>
      <c r="H7" s="186" t="s">
        <v>65</v>
      </c>
      <c r="I7" s="186" t="s">
        <v>65</v>
      </c>
      <c r="J7" s="186" t="s">
        <v>65</v>
      </c>
      <c r="K7" s="186" t="s">
        <v>65</v>
      </c>
      <c r="L7" s="186" t="s">
        <v>65</v>
      </c>
      <c r="M7" s="186"/>
      <c r="N7" s="186"/>
      <c r="O7" s="186" t="s">
        <v>65</v>
      </c>
      <c r="P7" s="186" t="s">
        <v>65</v>
      </c>
      <c r="Q7" s="186" t="s">
        <v>65</v>
      </c>
      <c r="R7" s="186" t="s">
        <v>65</v>
      </c>
      <c r="S7" s="186"/>
      <c r="T7" s="186"/>
      <c r="U7" s="186"/>
      <c r="V7" s="186" t="s">
        <v>65</v>
      </c>
      <c r="W7" s="186" t="s">
        <v>65</v>
      </c>
      <c r="X7" s="186" t="s">
        <v>65</v>
      </c>
      <c r="Y7" s="186" t="s">
        <v>65</v>
      </c>
      <c r="Z7" s="186" t="s">
        <v>65</v>
      </c>
      <c r="AA7" s="186"/>
      <c r="AB7" s="186"/>
      <c r="AC7" s="186" t="s">
        <v>65</v>
      </c>
      <c r="AD7" s="186" t="s">
        <v>65</v>
      </c>
      <c r="AE7" s="186" t="s">
        <v>65</v>
      </c>
      <c r="AF7" s="186" t="s">
        <v>65</v>
      </c>
      <c r="AG7" s="186" t="s">
        <v>65</v>
      </c>
      <c r="AH7" s="186"/>
      <c r="AI7" s="54">
        <f t="shared" si="1"/>
        <v>19</v>
      </c>
      <c r="AJ7" s="24">
        <f t="shared" si="2"/>
        <v>19</v>
      </c>
      <c r="AK7" s="24">
        <f t="shared" si="3"/>
        <v>0</v>
      </c>
      <c r="AL7" s="24">
        <f t="shared" si="4"/>
        <v>0</v>
      </c>
      <c r="AM7" s="24">
        <f t="shared" si="5"/>
        <v>0</v>
      </c>
      <c r="AN7" s="49"/>
      <c r="AO7" s="49"/>
      <c r="AP7" s="49"/>
      <c r="AQ7" s="50"/>
      <c r="AR7" s="50"/>
    </row>
    <row r="8" spans="1:44">
      <c r="A8" s="55">
        <f>ข้อมูลนักเรียน!$D7</f>
        <v>5</v>
      </c>
      <c r="B8" s="52" t="str">
        <f>IF(ข้อมูลนักเรียน!H7="","",ข้อมูลนักเรียน!G7&amp;ข้อมูลนักเรียน!H7&amp; "  " &amp; ข้อมูลนักเรียน!I7)</f>
        <v>เด็กชายวีระ  ชมครุฑ</v>
      </c>
      <c r="C8" s="516"/>
      <c r="D8" s="186"/>
      <c r="E8" s="186"/>
      <c r="F8" s="186"/>
      <c r="G8" s="186"/>
      <c r="H8" s="186" t="s">
        <v>67</v>
      </c>
      <c r="I8" s="186" t="s">
        <v>66</v>
      </c>
      <c r="J8" s="186" t="s">
        <v>67</v>
      </c>
      <c r="K8" s="186" t="s">
        <v>65</v>
      </c>
      <c r="L8" s="186" t="s">
        <v>65</v>
      </c>
      <c r="M8" s="186"/>
      <c r="N8" s="186"/>
      <c r="O8" s="186" t="s">
        <v>65</v>
      </c>
      <c r="P8" s="186" t="s">
        <v>65</v>
      </c>
      <c r="Q8" s="186" t="s">
        <v>65</v>
      </c>
      <c r="R8" s="186" t="s">
        <v>65</v>
      </c>
      <c r="S8" s="186"/>
      <c r="T8" s="186"/>
      <c r="U8" s="186"/>
      <c r="V8" s="186" t="s">
        <v>65</v>
      </c>
      <c r="W8" s="186" t="s">
        <v>65</v>
      </c>
      <c r="X8" s="186" t="s">
        <v>67</v>
      </c>
      <c r="Y8" s="186" t="s">
        <v>65</v>
      </c>
      <c r="Z8" s="186" t="s">
        <v>65</v>
      </c>
      <c r="AA8" s="186"/>
      <c r="AB8" s="186"/>
      <c r="AC8" s="186" t="s">
        <v>67</v>
      </c>
      <c r="AD8" s="186" t="s">
        <v>65</v>
      </c>
      <c r="AE8" s="186" t="s">
        <v>67</v>
      </c>
      <c r="AF8" s="186" t="s">
        <v>65</v>
      </c>
      <c r="AG8" s="186" t="s">
        <v>65</v>
      </c>
      <c r="AH8" s="186"/>
      <c r="AI8" s="54">
        <f t="shared" si="1"/>
        <v>13</v>
      </c>
      <c r="AJ8" s="24">
        <f t="shared" si="2"/>
        <v>13</v>
      </c>
      <c r="AK8" s="24">
        <f t="shared" si="3"/>
        <v>0</v>
      </c>
      <c r="AL8" s="24">
        <f t="shared" si="4"/>
        <v>1</v>
      </c>
      <c r="AM8" s="24">
        <f t="shared" si="5"/>
        <v>5</v>
      </c>
      <c r="AN8" s="49"/>
      <c r="AO8" s="49"/>
      <c r="AP8" s="49"/>
      <c r="AQ8" s="50"/>
      <c r="AR8" s="50"/>
    </row>
    <row r="9" spans="1:44">
      <c r="A9" s="55">
        <f>ข้อมูลนักเรียน!$D8</f>
        <v>6</v>
      </c>
      <c r="B9" s="52" t="str">
        <f>IF(ข้อมูลนักเรียน!H8="","",ข้อมูลนักเรียน!G8&amp;ข้อมูลนักเรียน!H8&amp; "  " &amp; ข้อมูลนักเรียน!I8)</f>
        <v>เด็กชายณพรรนพ  ขัดชมา</v>
      </c>
      <c r="C9" s="516"/>
      <c r="D9" s="186"/>
      <c r="E9" s="186"/>
      <c r="F9" s="186"/>
      <c r="G9" s="186"/>
      <c r="H9" s="186" t="s">
        <v>65</v>
      </c>
      <c r="I9" s="186" t="s">
        <v>66</v>
      </c>
      <c r="J9" s="186" t="s">
        <v>65</v>
      </c>
      <c r="K9" s="186" t="s">
        <v>65</v>
      </c>
      <c r="L9" s="186" t="s">
        <v>65</v>
      </c>
      <c r="M9" s="186"/>
      <c r="N9" s="186"/>
      <c r="O9" s="186" t="s">
        <v>66</v>
      </c>
      <c r="P9" s="186" t="s">
        <v>65</v>
      </c>
      <c r="Q9" s="186" t="s">
        <v>65</v>
      </c>
      <c r="R9" s="186" t="s">
        <v>65</v>
      </c>
      <c r="S9" s="186"/>
      <c r="T9" s="186"/>
      <c r="U9" s="186"/>
      <c r="V9" s="186" t="s">
        <v>66</v>
      </c>
      <c r="W9" s="186" t="s">
        <v>66</v>
      </c>
      <c r="X9" s="186" t="s">
        <v>65</v>
      </c>
      <c r="Y9" s="186" t="s">
        <v>65</v>
      </c>
      <c r="Z9" s="186" t="s">
        <v>65</v>
      </c>
      <c r="AA9" s="186"/>
      <c r="AB9" s="186"/>
      <c r="AC9" s="186" t="s">
        <v>65</v>
      </c>
      <c r="AD9" s="186" t="s">
        <v>66</v>
      </c>
      <c r="AE9" s="186" t="s">
        <v>65</v>
      </c>
      <c r="AF9" s="186" t="s">
        <v>65</v>
      </c>
      <c r="AG9" s="186" t="s">
        <v>65</v>
      </c>
      <c r="AH9" s="186"/>
      <c r="AI9" s="54">
        <f t="shared" si="1"/>
        <v>14</v>
      </c>
      <c r="AJ9" s="24">
        <f t="shared" si="2"/>
        <v>14</v>
      </c>
      <c r="AK9" s="24">
        <f t="shared" si="3"/>
        <v>0</v>
      </c>
      <c r="AL9" s="24">
        <f t="shared" si="4"/>
        <v>5</v>
      </c>
      <c r="AM9" s="24">
        <f t="shared" si="5"/>
        <v>0</v>
      </c>
      <c r="AN9" s="49"/>
      <c r="AO9" s="49"/>
      <c r="AP9" s="49"/>
      <c r="AQ9" s="50"/>
      <c r="AR9" s="50"/>
    </row>
    <row r="10" spans="1:44">
      <c r="A10" s="55">
        <f>ข้อมูลนักเรียน!$D9</f>
        <v>7</v>
      </c>
      <c r="B10" s="52" t="str">
        <f>IF(ข้อมูลนักเรียน!H9="","",ข้อมูลนักเรียน!G9&amp;ข้อมูลนักเรียน!H9&amp; "  " &amp; ข้อมูลนักเรียน!I9)</f>
        <v>เด็กชายพดชรพล  ดีนิล</v>
      </c>
      <c r="C10" s="516"/>
      <c r="D10" s="186"/>
      <c r="E10" s="186"/>
      <c r="F10" s="186"/>
      <c r="G10" s="186"/>
      <c r="H10" s="186" t="s">
        <v>65</v>
      </c>
      <c r="I10" s="186" t="s">
        <v>65</v>
      </c>
      <c r="J10" s="186" t="s">
        <v>65</v>
      </c>
      <c r="K10" s="186" t="s">
        <v>65</v>
      </c>
      <c r="L10" s="186" t="s">
        <v>65</v>
      </c>
      <c r="M10" s="186"/>
      <c r="N10" s="186"/>
      <c r="O10" s="186" t="s">
        <v>65</v>
      </c>
      <c r="P10" s="186" t="s">
        <v>65</v>
      </c>
      <c r="Q10" s="186" t="s">
        <v>65</v>
      </c>
      <c r="R10" s="186" t="s">
        <v>65</v>
      </c>
      <c r="S10" s="186"/>
      <c r="T10" s="186"/>
      <c r="U10" s="186"/>
      <c r="V10" s="186" t="s">
        <v>65</v>
      </c>
      <c r="W10" s="186" t="s">
        <v>65</v>
      </c>
      <c r="X10" s="186" t="s">
        <v>65</v>
      </c>
      <c r="Y10" s="186" t="s">
        <v>65</v>
      </c>
      <c r="Z10" s="186" t="s">
        <v>65</v>
      </c>
      <c r="AA10" s="186"/>
      <c r="AB10" s="186"/>
      <c r="AC10" s="186" t="s">
        <v>65</v>
      </c>
      <c r="AD10" s="186" t="s">
        <v>65</v>
      </c>
      <c r="AE10" s="186" t="s">
        <v>65</v>
      </c>
      <c r="AF10" s="186" t="s">
        <v>65</v>
      </c>
      <c r="AG10" s="186" t="s">
        <v>65</v>
      </c>
      <c r="AH10" s="186"/>
      <c r="AI10" s="54">
        <f t="shared" si="1"/>
        <v>19</v>
      </c>
      <c r="AJ10" s="24">
        <f t="shared" si="2"/>
        <v>19</v>
      </c>
      <c r="AK10" s="24">
        <f t="shared" si="3"/>
        <v>0</v>
      </c>
      <c r="AL10" s="24">
        <f t="shared" si="4"/>
        <v>0</v>
      </c>
      <c r="AM10" s="24">
        <f t="shared" si="5"/>
        <v>0</v>
      </c>
      <c r="AN10" s="49"/>
      <c r="AO10" s="49"/>
      <c r="AP10" s="49"/>
      <c r="AQ10" s="50"/>
      <c r="AR10" s="50"/>
    </row>
    <row r="11" spans="1:44">
      <c r="A11" s="55">
        <f>ข้อมูลนักเรียน!$D10</f>
        <v>8</v>
      </c>
      <c r="B11" s="52" t="str">
        <f>IF(ข้อมูลนักเรียน!H10="","",ข้อมูลนักเรียน!G10&amp;ข้อมูลนักเรียน!H10&amp; "  " &amp; ข้อมูลนักเรียน!I10)</f>
        <v>เด็กชายสิทธิศักดิ์  เอนกนวน</v>
      </c>
      <c r="C11" s="516"/>
      <c r="D11" s="186"/>
      <c r="E11" s="186"/>
      <c r="F11" s="186"/>
      <c r="G11" s="186"/>
      <c r="H11" s="186" t="s">
        <v>65</v>
      </c>
      <c r="I11" s="186" t="s">
        <v>65</v>
      </c>
      <c r="J11" s="186" t="s">
        <v>65</v>
      </c>
      <c r="K11" s="186" t="s">
        <v>65</v>
      </c>
      <c r="L11" s="186" t="s">
        <v>65</v>
      </c>
      <c r="M11" s="186"/>
      <c r="N11" s="186"/>
      <c r="O11" s="186" t="s">
        <v>65</v>
      </c>
      <c r="P11" s="186" t="s">
        <v>65</v>
      </c>
      <c r="Q11" s="186" t="s">
        <v>65</v>
      </c>
      <c r="R11" s="186" t="s">
        <v>65</v>
      </c>
      <c r="S11" s="186"/>
      <c r="T11" s="186"/>
      <c r="U11" s="186"/>
      <c r="V11" s="186" t="s">
        <v>65</v>
      </c>
      <c r="W11" s="186" t="s">
        <v>65</v>
      </c>
      <c r="X11" s="186" t="s">
        <v>65</v>
      </c>
      <c r="Y11" s="186" t="s">
        <v>65</v>
      </c>
      <c r="Z11" s="186" t="s">
        <v>65</v>
      </c>
      <c r="AA11" s="186"/>
      <c r="AB11" s="186"/>
      <c r="AC11" s="186" t="s">
        <v>65</v>
      </c>
      <c r="AD11" s="186" t="s">
        <v>65</v>
      </c>
      <c r="AE11" s="186" t="s">
        <v>65</v>
      </c>
      <c r="AF11" s="186" t="s">
        <v>65</v>
      </c>
      <c r="AG11" s="186" t="s">
        <v>65</v>
      </c>
      <c r="AH11" s="186"/>
      <c r="AI11" s="54">
        <f t="shared" si="1"/>
        <v>19</v>
      </c>
      <c r="AJ11" s="24">
        <f t="shared" si="2"/>
        <v>19</v>
      </c>
      <c r="AK11" s="24">
        <f t="shared" si="3"/>
        <v>0</v>
      </c>
      <c r="AL11" s="24">
        <f t="shared" si="4"/>
        <v>0</v>
      </c>
      <c r="AM11" s="24">
        <f t="shared" si="5"/>
        <v>0</v>
      </c>
      <c r="AN11" s="49"/>
      <c r="AO11" s="49"/>
      <c r="AP11" s="49"/>
      <c r="AQ11" s="50"/>
      <c r="AR11" s="50"/>
    </row>
    <row r="12" spans="1:44">
      <c r="A12" s="55">
        <f>ข้อมูลนักเรียน!$D11</f>
        <v>9</v>
      </c>
      <c r="B12" s="52" t="str">
        <f>IF(ข้อมูลนักเรียน!H11="","",ข้อมูลนักเรียน!G11&amp;ข้อมูลนักเรียน!H11&amp; "  " &amp; ข้อมูลนักเรียน!I11)</f>
        <v>เด็กชายตนุภัทร  เชี่ยวธัญญะกรณ์</v>
      </c>
      <c r="C12" s="516"/>
      <c r="D12" s="186"/>
      <c r="E12" s="186"/>
      <c r="F12" s="186"/>
      <c r="G12" s="186"/>
      <c r="H12" s="186" t="s">
        <v>65</v>
      </c>
      <c r="I12" s="186" t="s">
        <v>65</v>
      </c>
      <c r="J12" s="186" t="s">
        <v>65</v>
      </c>
      <c r="K12" s="186" t="s">
        <v>65</v>
      </c>
      <c r="L12" s="186" t="s">
        <v>65</v>
      </c>
      <c r="M12" s="186"/>
      <c r="N12" s="186"/>
      <c r="O12" s="186" t="s">
        <v>65</v>
      </c>
      <c r="P12" s="186" t="s">
        <v>65</v>
      </c>
      <c r="Q12" s="186" t="s">
        <v>65</v>
      </c>
      <c r="R12" s="186" t="s">
        <v>65</v>
      </c>
      <c r="S12" s="186"/>
      <c r="T12" s="186"/>
      <c r="U12" s="186"/>
      <c r="V12" s="186" t="s">
        <v>65</v>
      </c>
      <c r="W12" s="186" t="s">
        <v>65</v>
      </c>
      <c r="X12" s="186" t="s">
        <v>67</v>
      </c>
      <c r="Y12" s="186" t="s">
        <v>67</v>
      </c>
      <c r="Z12" s="186" t="s">
        <v>67</v>
      </c>
      <c r="AA12" s="186"/>
      <c r="AB12" s="186"/>
      <c r="AC12" s="186" t="s">
        <v>65</v>
      </c>
      <c r="AD12" s="186" t="s">
        <v>65</v>
      </c>
      <c r="AE12" s="186" t="s">
        <v>65</v>
      </c>
      <c r="AF12" s="186" t="s">
        <v>65</v>
      </c>
      <c r="AG12" s="186" t="s">
        <v>65</v>
      </c>
      <c r="AH12" s="186"/>
      <c r="AI12" s="54">
        <f t="shared" si="1"/>
        <v>16</v>
      </c>
      <c r="AJ12" s="24">
        <f t="shared" si="2"/>
        <v>16</v>
      </c>
      <c r="AK12" s="24">
        <f t="shared" si="3"/>
        <v>0</v>
      </c>
      <c r="AL12" s="24">
        <f t="shared" si="4"/>
        <v>0</v>
      </c>
      <c r="AM12" s="24">
        <f t="shared" si="5"/>
        <v>3</v>
      </c>
      <c r="AN12" s="49"/>
      <c r="AO12" s="49"/>
      <c r="AP12" s="49"/>
      <c r="AQ12" s="50"/>
      <c r="AR12" s="50"/>
    </row>
    <row r="13" spans="1:44">
      <c r="A13" s="55">
        <f>ข้อมูลนักเรียน!$D12</f>
        <v>10</v>
      </c>
      <c r="B13" s="52" t="str">
        <f>IF(ข้อมูลนักเรียน!H12="","",ข้อมูลนักเรียน!G12&amp;ข้อมูลนักเรียน!H12&amp; "  " &amp; ข้อมูลนักเรียน!I12)</f>
        <v>เด็กหญิงเตือนใจ  มณีรักษ์</v>
      </c>
      <c r="C13" s="516"/>
      <c r="D13" s="186"/>
      <c r="E13" s="186"/>
      <c r="F13" s="186"/>
      <c r="G13" s="186"/>
      <c r="H13" s="186" t="s">
        <v>65</v>
      </c>
      <c r="I13" s="186" t="s">
        <v>65</v>
      </c>
      <c r="J13" s="186" t="s">
        <v>65</v>
      </c>
      <c r="K13" s="186" t="s">
        <v>65</v>
      </c>
      <c r="L13" s="186" t="s">
        <v>65</v>
      </c>
      <c r="M13" s="186"/>
      <c r="N13" s="186"/>
      <c r="O13" s="186" t="s">
        <v>65</v>
      </c>
      <c r="P13" s="186" t="s">
        <v>65</v>
      </c>
      <c r="Q13" s="186" t="s">
        <v>65</v>
      </c>
      <c r="R13" s="186" t="s">
        <v>65</v>
      </c>
      <c r="S13" s="186"/>
      <c r="T13" s="186"/>
      <c r="U13" s="186"/>
      <c r="V13" s="186" t="s">
        <v>65</v>
      </c>
      <c r="W13" s="186" t="s">
        <v>65</v>
      </c>
      <c r="X13" s="186" t="s">
        <v>62</v>
      </c>
      <c r="Y13" s="186" t="s">
        <v>65</v>
      </c>
      <c r="Z13" s="186" t="s">
        <v>65</v>
      </c>
      <c r="AA13" s="186"/>
      <c r="AB13" s="186"/>
      <c r="AC13" s="186" t="s">
        <v>66</v>
      </c>
      <c r="AD13" s="186" t="s">
        <v>65</v>
      </c>
      <c r="AE13" s="186" t="s">
        <v>65</v>
      </c>
      <c r="AF13" s="186" t="s">
        <v>65</v>
      </c>
      <c r="AG13" s="186" t="s">
        <v>65</v>
      </c>
      <c r="AH13" s="186"/>
      <c r="AI13" s="54">
        <f t="shared" si="1"/>
        <v>17</v>
      </c>
      <c r="AJ13" s="24">
        <f t="shared" si="2"/>
        <v>17</v>
      </c>
      <c r="AK13" s="24">
        <f t="shared" si="3"/>
        <v>1</v>
      </c>
      <c r="AL13" s="24">
        <f t="shared" si="4"/>
        <v>1</v>
      </c>
      <c r="AM13" s="24">
        <f t="shared" si="5"/>
        <v>0</v>
      </c>
      <c r="AN13" s="49"/>
      <c r="AO13" s="49"/>
      <c r="AP13" s="49"/>
      <c r="AQ13" s="50"/>
      <c r="AR13" s="50"/>
    </row>
    <row r="14" spans="1:44">
      <c r="A14" s="55">
        <f>ข้อมูลนักเรียน!$D13</f>
        <v>11</v>
      </c>
      <c r="B14" s="52" t="str">
        <f>IF(ข้อมูลนักเรียน!H13="","",ข้อมูลนักเรียน!G13&amp;ข้อมูลนักเรียน!H13&amp; "  " &amp; ข้อมูลนักเรียน!I13)</f>
        <v>เด็กชายธนกฤต  รอดสุพรรณ์</v>
      </c>
      <c r="C14" s="516"/>
      <c r="D14" s="186"/>
      <c r="E14" s="186"/>
      <c r="F14" s="186"/>
      <c r="G14" s="186"/>
      <c r="H14" s="186" t="s">
        <v>65</v>
      </c>
      <c r="I14" s="186" t="s">
        <v>65</v>
      </c>
      <c r="J14" s="186" t="s">
        <v>65</v>
      </c>
      <c r="K14" s="186" t="s">
        <v>65</v>
      </c>
      <c r="L14" s="186" t="s">
        <v>65</v>
      </c>
      <c r="M14" s="186"/>
      <c r="N14" s="186"/>
      <c r="O14" s="186" t="s">
        <v>65</v>
      </c>
      <c r="P14" s="186" t="s">
        <v>65</v>
      </c>
      <c r="Q14" s="186" t="s">
        <v>65</v>
      </c>
      <c r="R14" s="186" t="s">
        <v>65</v>
      </c>
      <c r="S14" s="186"/>
      <c r="T14" s="186"/>
      <c r="U14" s="186"/>
      <c r="V14" s="186" t="s">
        <v>65</v>
      </c>
      <c r="W14" s="186" t="s">
        <v>65</v>
      </c>
      <c r="X14" s="186" t="s">
        <v>67</v>
      </c>
      <c r="Y14" s="186" t="s">
        <v>65</v>
      </c>
      <c r="Z14" s="186" t="s">
        <v>65</v>
      </c>
      <c r="AA14" s="186"/>
      <c r="AB14" s="186"/>
      <c r="AC14" s="186" t="s">
        <v>65</v>
      </c>
      <c r="AD14" s="186" t="s">
        <v>65</v>
      </c>
      <c r="AE14" s="186" t="s">
        <v>65</v>
      </c>
      <c r="AF14" s="186" t="s">
        <v>65</v>
      </c>
      <c r="AG14" s="186" t="s">
        <v>65</v>
      </c>
      <c r="AH14" s="186"/>
      <c r="AI14" s="54">
        <f t="shared" si="1"/>
        <v>18</v>
      </c>
      <c r="AJ14" s="24">
        <f t="shared" si="2"/>
        <v>18</v>
      </c>
      <c r="AK14" s="24">
        <f t="shared" si="3"/>
        <v>0</v>
      </c>
      <c r="AL14" s="24">
        <f t="shared" si="4"/>
        <v>0</v>
      </c>
      <c r="AM14" s="24">
        <f t="shared" si="5"/>
        <v>1</v>
      </c>
      <c r="AN14" s="49"/>
      <c r="AO14" s="49"/>
      <c r="AP14" s="49"/>
      <c r="AQ14" s="50"/>
      <c r="AR14" s="50"/>
    </row>
    <row r="15" spans="1:44">
      <c r="A15" s="55">
        <f>ข้อมูลนักเรียน!$D14</f>
        <v>12</v>
      </c>
      <c r="B15" s="52" t="str">
        <f>IF(ข้อมูลนักเรียน!H14="","",ข้อมูลนักเรียน!G14&amp;ข้อมูลนักเรียน!H14&amp; "  " &amp; ข้อมูลนักเรียน!I14)</f>
        <v>เด็กชายธีรภัทร  กระแสโท</v>
      </c>
      <c r="C15" s="516"/>
      <c r="D15" s="186"/>
      <c r="E15" s="186"/>
      <c r="F15" s="186"/>
      <c r="G15" s="186"/>
      <c r="H15" s="186" t="s">
        <v>65</v>
      </c>
      <c r="I15" s="186" t="s">
        <v>65</v>
      </c>
      <c r="J15" s="186" t="s">
        <v>65</v>
      </c>
      <c r="K15" s="186" t="s">
        <v>65</v>
      </c>
      <c r="L15" s="186" t="s">
        <v>65</v>
      </c>
      <c r="M15" s="186"/>
      <c r="N15" s="186"/>
      <c r="O15" s="186" t="s">
        <v>65</v>
      </c>
      <c r="P15" s="186" t="s">
        <v>65</v>
      </c>
      <c r="Q15" s="186" t="s">
        <v>65</v>
      </c>
      <c r="R15" s="186" t="s">
        <v>65</v>
      </c>
      <c r="S15" s="186"/>
      <c r="T15" s="186"/>
      <c r="U15" s="186"/>
      <c r="V15" s="186" t="s">
        <v>65</v>
      </c>
      <c r="W15" s="186" t="s">
        <v>65</v>
      </c>
      <c r="X15" s="186" t="s">
        <v>65</v>
      </c>
      <c r="Y15" s="186" t="s">
        <v>65</v>
      </c>
      <c r="Z15" s="186" t="s">
        <v>65</v>
      </c>
      <c r="AA15" s="186"/>
      <c r="AB15" s="186"/>
      <c r="AC15" s="186" t="s">
        <v>65</v>
      </c>
      <c r="AD15" s="186" t="s">
        <v>65</v>
      </c>
      <c r="AE15" s="186" t="s">
        <v>65</v>
      </c>
      <c r="AF15" s="186" t="s">
        <v>65</v>
      </c>
      <c r="AG15" s="186" t="s">
        <v>65</v>
      </c>
      <c r="AH15" s="186"/>
      <c r="AI15" s="54">
        <f t="shared" si="1"/>
        <v>19</v>
      </c>
      <c r="AJ15" s="24">
        <f t="shared" si="2"/>
        <v>19</v>
      </c>
      <c r="AK15" s="24">
        <f t="shared" si="3"/>
        <v>0</v>
      </c>
      <c r="AL15" s="24">
        <f t="shared" si="4"/>
        <v>0</v>
      </c>
      <c r="AM15" s="24">
        <f t="shared" si="5"/>
        <v>0</v>
      </c>
      <c r="AN15" s="49"/>
      <c r="AO15" s="49"/>
      <c r="AP15" s="49"/>
      <c r="AQ15" s="50"/>
      <c r="AR15" s="50"/>
    </row>
    <row r="16" spans="1:44">
      <c r="A16" s="55">
        <f>ข้อมูลนักเรียน!$D15</f>
        <v>13</v>
      </c>
      <c r="B16" s="52" t="str">
        <f>IF(ข้อมูลนักเรียน!H15="","",ข้อมูลนักเรียน!G15&amp;ข้อมูลนักเรียน!H15&amp; "  " &amp; ข้อมูลนักเรียน!I15)</f>
        <v>เด็กชายนภดล  ธีระวุฒธิ์</v>
      </c>
      <c r="C16" s="516"/>
      <c r="D16" s="186"/>
      <c r="E16" s="186"/>
      <c r="F16" s="186"/>
      <c r="G16" s="186"/>
      <c r="H16" s="186" t="s">
        <v>66</v>
      </c>
      <c r="I16" s="186" t="s">
        <v>65</v>
      </c>
      <c r="J16" s="186" t="s">
        <v>65</v>
      </c>
      <c r="K16" s="186" t="s">
        <v>65</v>
      </c>
      <c r="L16" s="186" t="s">
        <v>65</v>
      </c>
      <c r="M16" s="186"/>
      <c r="N16" s="186"/>
      <c r="O16" s="186" t="s">
        <v>65</v>
      </c>
      <c r="P16" s="186" t="s">
        <v>65</v>
      </c>
      <c r="Q16" s="186" t="s">
        <v>65</v>
      </c>
      <c r="R16" s="186" t="s">
        <v>65</v>
      </c>
      <c r="S16" s="186"/>
      <c r="T16" s="186"/>
      <c r="U16" s="186"/>
      <c r="V16" s="186" t="s">
        <v>65</v>
      </c>
      <c r="W16" s="186" t="s">
        <v>65</v>
      </c>
      <c r="X16" s="186" t="s">
        <v>65</v>
      </c>
      <c r="Y16" s="186" t="s">
        <v>65</v>
      </c>
      <c r="Z16" s="186" t="s">
        <v>65</v>
      </c>
      <c r="AA16" s="186"/>
      <c r="AB16" s="186"/>
      <c r="AC16" s="186" t="s">
        <v>65</v>
      </c>
      <c r="AD16" s="186" t="s">
        <v>65</v>
      </c>
      <c r="AE16" s="186" t="s">
        <v>65</v>
      </c>
      <c r="AF16" s="186" t="s">
        <v>65</v>
      </c>
      <c r="AG16" s="186" t="s">
        <v>65</v>
      </c>
      <c r="AH16" s="186"/>
      <c r="AI16" s="54">
        <f t="shared" si="1"/>
        <v>18</v>
      </c>
      <c r="AJ16" s="24">
        <f t="shared" si="2"/>
        <v>18</v>
      </c>
      <c r="AK16" s="24">
        <f t="shared" si="3"/>
        <v>0</v>
      </c>
      <c r="AL16" s="24">
        <f t="shared" si="4"/>
        <v>1</v>
      </c>
      <c r="AM16" s="24">
        <f t="shared" si="5"/>
        <v>0</v>
      </c>
      <c r="AN16" s="49"/>
      <c r="AO16" s="49"/>
      <c r="AP16" s="49"/>
      <c r="AQ16" s="50"/>
      <c r="AR16" s="50"/>
    </row>
    <row r="17" spans="1:44">
      <c r="A17" s="55">
        <f>ข้อมูลนักเรียน!$D16</f>
        <v>14</v>
      </c>
      <c r="B17" s="52" t="str">
        <f>IF(ข้อมูลนักเรียน!H16="","",ข้อมูลนักเรียน!G16&amp;ข้อมูลนักเรียน!H16&amp; "  " &amp; ข้อมูลนักเรียน!I16)</f>
        <v>เด็กหญิงจรรยมณฑน์  ศิริยศ</v>
      </c>
      <c r="C17" s="516"/>
      <c r="D17" s="186"/>
      <c r="E17" s="186"/>
      <c r="F17" s="186"/>
      <c r="G17" s="186"/>
      <c r="H17" s="186" t="s">
        <v>65</v>
      </c>
      <c r="I17" s="186" t="s">
        <v>65</v>
      </c>
      <c r="J17" s="186" t="s">
        <v>65</v>
      </c>
      <c r="K17" s="186" t="s">
        <v>65</v>
      </c>
      <c r="L17" s="186" t="s">
        <v>65</v>
      </c>
      <c r="M17" s="186"/>
      <c r="N17" s="186"/>
      <c r="O17" s="186" t="s">
        <v>65</v>
      </c>
      <c r="P17" s="186" t="s">
        <v>65</v>
      </c>
      <c r="Q17" s="186" t="s">
        <v>65</v>
      </c>
      <c r="R17" s="186" t="s">
        <v>65</v>
      </c>
      <c r="S17" s="186"/>
      <c r="T17" s="186"/>
      <c r="U17" s="186"/>
      <c r="V17" s="186" t="s">
        <v>65</v>
      </c>
      <c r="W17" s="186" t="s">
        <v>65</v>
      </c>
      <c r="X17" s="186" t="s">
        <v>65</v>
      </c>
      <c r="Y17" s="186" t="s">
        <v>65</v>
      </c>
      <c r="Z17" s="186" t="s">
        <v>65</v>
      </c>
      <c r="AA17" s="186"/>
      <c r="AB17" s="186"/>
      <c r="AC17" s="186" t="s">
        <v>65</v>
      </c>
      <c r="AD17" s="186" t="s">
        <v>65</v>
      </c>
      <c r="AE17" s="186" t="s">
        <v>65</v>
      </c>
      <c r="AF17" s="186" t="s">
        <v>65</v>
      </c>
      <c r="AG17" s="186" t="s">
        <v>65</v>
      </c>
      <c r="AH17" s="186"/>
      <c r="AI17" s="54">
        <f t="shared" si="1"/>
        <v>19</v>
      </c>
      <c r="AJ17" s="24">
        <f t="shared" si="2"/>
        <v>19</v>
      </c>
      <c r="AK17" s="24">
        <f t="shared" si="3"/>
        <v>0</v>
      </c>
      <c r="AL17" s="24">
        <f t="shared" si="4"/>
        <v>0</v>
      </c>
      <c r="AM17" s="24">
        <f t="shared" si="5"/>
        <v>0</v>
      </c>
      <c r="AN17" s="49"/>
      <c r="AO17" s="49"/>
      <c r="AP17" s="49"/>
      <c r="AQ17" s="50"/>
      <c r="AR17" s="50"/>
    </row>
    <row r="18" spans="1:44">
      <c r="A18" s="55">
        <f>ข้อมูลนักเรียน!$D17</f>
        <v>15</v>
      </c>
      <c r="B18" s="52" t="str">
        <f>IF(ข้อมูลนักเรียน!H17="","",ข้อมูลนักเรียน!G17&amp;ข้อมูลนักเรียน!H17&amp; "  " &amp; ข้อมูลนักเรียน!I17)</f>
        <v>เด็กหญิงทัดดาว  เนียมทอง</v>
      </c>
      <c r="C18" s="516"/>
      <c r="D18" s="186"/>
      <c r="E18" s="186"/>
      <c r="F18" s="186"/>
      <c r="G18" s="186"/>
      <c r="H18" s="186" t="s">
        <v>66</v>
      </c>
      <c r="I18" s="186" t="s">
        <v>65</v>
      </c>
      <c r="J18" s="186" t="s">
        <v>65</v>
      </c>
      <c r="K18" s="186" t="s">
        <v>65</v>
      </c>
      <c r="L18" s="186" t="s">
        <v>65</v>
      </c>
      <c r="M18" s="186"/>
      <c r="N18" s="186"/>
      <c r="O18" s="186" t="s">
        <v>66</v>
      </c>
      <c r="P18" s="186" t="s">
        <v>65</v>
      </c>
      <c r="Q18" s="186" t="s">
        <v>66</v>
      </c>
      <c r="R18" s="186" t="s">
        <v>65</v>
      </c>
      <c r="S18" s="186"/>
      <c r="T18" s="186"/>
      <c r="U18" s="186"/>
      <c r="V18" s="186" t="s">
        <v>65</v>
      </c>
      <c r="W18" s="186" t="s">
        <v>65</v>
      </c>
      <c r="X18" s="186" t="s">
        <v>66</v>
      </c>
      <c r="Y18" s="186" t="s">
        <v>65</v>
      </c>
      <c r="Z18" s="186" t="s">
        <v>65</v>
      </c>
      <c r="AA18" s="186"/>
      <c r="AB18" s="186"/>
      <c r="AC18" s="186" t="s">
        <v>65</v>
      </c>
      <c r="AD18" s="186" t="s">
        <v>65</v>
      </c>
      <c r="AE18" s="186" t="s">
        <v>65</v>
      </c>
      <c r="AF18" s="186" t="s">
        <v>65</v>
      </c>
      <c r="AG18" s="186" t="s">
        <v>65</v>
      </c>
      <c r="AH18" s="186"/>
      <c r="AI18" s="54">
        <f t="shared" si="1"/>
        <v>15</v>
      </c>
      <c r="AJ18" s="24">
        <f t="shared" si="2"/>
        <v>15</v>
      </c>
      <c r="AK18" s="24">
        <f t="shared" si="3"/>
        <v>0</v>
      </c>
      <c r="AL18" s="24">
        <f t="shared" si="4"/>
        <v>4</v>
      </c>
      <c r="AM18" s="24">
        <f t="shared" si="5"/>
        <v>0</v>
      </c>
      <c r="AN18" s="49"/>
      <c r="AO18" s="49"/>
      <c r="AP18" s="49"/>
      <c r="AQ18" s="50"/>
      <c r="AR18" s="50"/>
    </row>
    <row r="19" spans="1:44">
      <c r="A19" s="55">
        <f>ข้อมูลนักเรียน!$D18</f>
        <v>16</v>
      </c>
      <c r="B19" s="52" t="str">
        <f>IF(ข้อมูลนักเรียน!H18="","",ข้อมูลนักเรียน!G18&amp;ข้อมูลนักเรียน!H18&amp; "  " &amp; ข้อมูลนักเรียน!I18)</f>
        <v>เด็กหญิงธัญญรัตน์  สอาดรัมย์</v>
      </c>
      <c r="C19" s="516"/>
      <c r="D19" s="186"/>
      <c r="E19" s="186"/>
      <c r="F19" s="186"/>
      <c r="G19" s="186"/>
      <c r="H19" s="186" t="s">
        <v>65</v>
      </c>
      <c r="I19" s="186" t="s">
        <v>65</v>
      </c>
      <c r="J19" s="186" t="s">
        <v>66</v>
      </c>
      <c r="K19" s="186" t="s">
        <v>66</v>
      </c>
      <c r="L19" s="186" t="s">
        <v>66</v>
      </c>
      <c r="M19" s="186"/>
      <c r="N19" s="186"/>
      <c r="O19" s="186" t="s">
        <v>65</v>
      </c>
      <c r="P19" s="186" t="s">
        <v>65</v>
      </c>
      <c r="Q19" s="186" t="s">
        <v>65</v>
      </c>
      <c r="R19" s="186" t="s">
        <v>65</v>
      </c>
      <c r="S19" s="186"/>
      <c r="T19" s="186"/>
      <c r="U19" s="186"/>
      <c r="V19" s="186" t="s">
        <v>65</v>
      </c>
      <c r="W19" s="186" t="s">
        <v>65</v>
      </c>
      <c r="X19" s="186" t="s">
        <v>65</v>
      </c>
      <c r="Y19" s="186" t="s">
        <v>65</v>
      </c>
      <c r="Z19" s="186" t="s">
        <v>65</v>
      </c>
      <c r="AA19" s="186"/>
      <c r="AB19" s="186"/>
      <c r="AC19" s="186" t="s">
        <v>65</v>
      </c>
      <c r="AD19" s="186" t="s">
        <v>65</v>
      </c>
      <c r="AE19" s="186" t="s">
        <v>65</v>
      </c>
      <c r="AF19" s="186" t="s">
        <v>65</v>
      </c>
      <c r="AG19" s="186" t="s">
        <v>65</v>
      </c>
      <c r="AH19" s="186"/>
      <c r="AI19" s="54">
        <f t="shared" si="1"/>
        <v>16</v>
      </c>
      <c r="AJ19" s="24">
        <f t="shared" si="2"/>
        <v>16</v>
      </c>
      <c r="AK19" s="24">
        <f t="shared" si="3"/>
        <v>0</v>
      </c>
      <c r="AL19" s="24">
        <f t="shared" si="4"/>
        <v>3</v>
      </c>
      <c r="AM19" s="24">
        <f t="shared" si="5"/>
        <v>0</v>
      </c>
      <c r="AN19" s="49"/>
      <c r="AO19" s="49"/>
      <c r="AP19" s="49"/>
      <c r="AQ19" s="50"/>
      <c r="AR19" s="50"/>
    </row>
    <row r="20" spans="1:44">
      <c r="A20" s="55">
        <f>ข้อมูลนักเรียน!$D19</f>
        <v>17</v>
      </c>
      <c r="B20" s="52" t="str">
        <f>IF(ข้อมูลนักเรียน!H19="","",ข้อมูลนักเรียน!G19&amp;ข้อมูลนักเรียน!H19&amp; "  " &amp; ข้อมูลนักเรียน!I19)</f>
        <v>เด็กหญิงนลัตทพร  อรรคฮาต</v>
      </c>
      <c r="C20" s="516"/>
      <c r="D20" s="186"/>
      <c r="E20" s="186"/>
      <c r="F20" s="186"/>
      <c r="G20" s="186"/>
      <c r="H20" s="186" t="s">
        <v>65</v>
      </c>
      <c r="I20" s="186" t="s">
        <v>65</v>
      </c>
      <c r="J20" s="186" t="s">
        <v>67</v>
      </c>
      <c r="K20" s="186" t="s">
        <v>65</v>
      </c>
      <c r="L20" s="186" t="s">
        <v>65</v>
      </c>
      <c r="M20" s="186"/>
      <c r="N20" s="186"/>
      <c r="O20" s="186" t="s">
        <v>65</v>
      </c>
      <c r="P20" s="186" t="s">
        <v>65</v>
      </c>
      <c r="Q20" s="186" t="s">
        <v>65</v>
      </c>
      <c r="R20" s="186" t="s">
        <v>65</v>
      </c>
      <c r="S20" s="186"/>
      <c r="T20" s="186"/>
      <c r="U20" s="186"/>
      <c r="V20" s="186" t="s">
        <v>65</v>
      </c>
      <c r="W20" s="186" t="s">
        <v>65</v>
      </c>
      <c r="X20" s="186" t="s">
        <v>62</v>
      </c>
      <c r="Y20" s="186" t="s">
        <v>65</v>
      </c>
      <c r="Z20" s="186" t="s">
        <v>65</v>
      </c>
      <c r="AA20" s="186"/>
      <c r="AB20" s="186"/>
      <c r="AC20" s="186" t="s">
        <v>65</v>
      </c>
      <c r="AD20" s="186" t="s">
        <v>65</v>
      </c>
      <c r="AE20" s="186" t="s">
        <v>65</v>
      </c>
      <c r="AF20" s="186" t="s">
        <v>65</v>
      </c>
      <c r="AG20" s="186" t="s">
        <v>65</v>
      </c>
      <c r="AH20" s="186"/>
      <c r="AI20" s="54">
        <f t="shared" si="1"/>
        <v>17</v>
      </c>
      <c r="AJ20" s="24">
        <f t="shared" si="2"/>
        <v>17</v>
      </c>
      <c r="AK20" s="24">
        <f t="shared" si="3"/>
        <v>1</v>
      </c>
      <c r="AL20" s="24">
        <f t="shared" si="4"/>
        <v>0</v>
      </c>
      <c r="AM20" s="24">
        <f t="shared" si="5"/>
        <v>1</v>
      </c>
      <c r="AN20" s="49"/>
      <c r="AO20" s="49"/>
      <c r="AP20" s="49"/>
      <c r="AQ20" s="50"/>
      <c r="AR20" s="50"/>
    </row>
    <row r="21" spans="1:44">
      <c r="A21" s="55">
        <f>ข้อมูลนักเรียน!$D20</f>
        <v>18</v>
      </c>
      <c r="B21" s="52" t="str">
        <f>IF(ข้อมูลนักเรียน!H20="","",ข้อมูลนักเรียน!G20&amp;ข้อมูลนักเรียน!H20&amp; "  " &amp; ข้อมูลนักเรียน!I20)</f>
        <v>เด็กหญิงปัญฑิญา  ผอบสวรรค์</v>
      </c>
      <c r="C21" s="516"/>
      <c r="D21" s="186"/>
      <c r="E21" s="186"/>
      <c r="F21" s="186"/>
      <c r="G21" s="186"/>
      <c r="H21" s="186" t="s">
        <v>65</v>
      </c>
      <c r="I21" s="186" t="s">
        <v>65</v>
      </c>
      <c r="J21" s="186" t="s">
        <v>65</v>
      </c>
      <c r="K21" s="186" t="s">
        <v>65</v>
      </c>
      <c r="L21" s="186" t="s">
        <v>65</v>
      </c>
      <c r="M21" s="186"/>
      <c r="N21" s="186"/>
      <c r="O21" s="186" t="s">
        <v>65</v>
      </c>
      <c r="P21" s="186" t="s">
        <v>65</v>
      </c>
      <c r="Q21" s="186" t="s">
        <v>65</v>
      </c>
      <c r="R21" s="186" t="s">
        <v>65</v>
      </c>
      <c r="S21" s="186"/>
      <c r="T21" s="186"/>
      <c r="U21" s="186"/>
      <c r="V21" s="186" t="s">
        <v>65</v>
      </c>
      <c r="W21" s="186" t="s">
        <v>65</v>
      </c>
      <c r="X21" s="186" t="s">
        <v>62</v>
      </c>
      <c r="Y21" s="186" t="s">
        <v>65</v>
      </c>
      <c r="Z21" s="186" t="s">
        <v>65</v>
      </c>
      <c r="AA21" s="186"/>
      <c r="AB21" s="186"/>
      <c r="AC21" s="186" t="s">
        <v>65</v>
      </c>
      <c r="AD21" s="186" t="s">
        <v>65</v>
      </c>
      <c r="AE21" s="186" t="s">
        <v>65</v>
      </c>
      <c r="AF21" s="186" t="s">
        <v>65</v>
      </c>
      <c r="AG21" s="186" t="s">
        <v>65</v>
      </c>
      <c r="AH21" s="186"/>
      <c r="AI21" s="54">
        <f t="shared" si="1"/>
        <v>18</v>
      </c>
      <c r="AJ21" s="24">
        <f t="shared" si="2"/>
        <v>18</v>
      </c>
      <c r="AK21" s="24">
        <f t="shared" si="3"/>
        <v>1</v>
      </c>
      <c r="AL21" s="24">
        <f t="shared" si="4"/>
        <v>0</v>
      </c>
      <c r="AM21" s="24">
        <f t="shared" si="5"/>
        <v>0</v>
      </c>
      <c r="AN21" s="49"/>
      <c r="AO21" s="49"/>
      <c r="AP21" s="49"/>
      <c r="AQ21" s="50"/>
      <c r="AR21" s="50"/>
    </row>
    <row r="22" spans="1:44">
      <c r="A22" s="55">
        <f>ข้อมูลนักเรียน!$D21</f>
        <v>19</v>
      </c>
      <c r="B22" s="52" t="str">
        <f>IF(ข้อมูลนักเรียน!H21="","",ข้อมูลนักเรียน!G21&amp;ข้อมูลนักเรียน!H21&amp; "  " &amp; ข้อมูลนักเรียน!I21)</f>
        <v>เด็กหญิงวรรณธิมา  โพธิ์ทอง</v>
      </c>
      <c r="C22" s="516"/>
      <c r="D22" s="186"/>
      <c r="E22" s="186"/>
      <c r="F22" s="186"/>
      <c r="G22" s="186"/>
      <c r="H22" s="186" t="s">
        <v>65</v>
      </c>
      <c r="I22" s="186" t="s">
        <v>65</v>
      </c>
      <c r="J22" s="186" t="s">
        <v>67</v>
      </c>
      <c r="K22" s="186" t="s">
        <v>65</v>
      </c>
      <c r="L22" s="186" t="s">
        <v>65</v>
      </c>
      <c r="M22" s="186"/>
      <c r="N22" s="186"/>
      <c r="O22" s="186" t="s">
        <v>65</v>
      </c>
      <c r="P22" s="186" t="s">
        <v>65</v>
      </c>
      <c r="Q22" s="186" t="s">
        <v>65</v>
      </c>
      <c r="R22" s="186" t="s">
        <v>65</v>
      </c>
      <c r="S22" s="186"/>
      <c r="T22" s="186"/>
      <c r="U22" s="186"/>
      <c r="V22" s="186" t="s">
        <v>65</v>
      </c>
      <c r="W22" s="186" t="s">
        <v>65</v>
      </c>
      <c r="X22" s="186" t="s">
        <v>65</v>
      </c>
      <c r="Y22" s="186" t="s">
        <v>65</v>
      </c>
      <c r="Z22" s="186" t="s">
        <v>65</v>
      </c>
      <c r="AA22" s="186"/>
      <c r="AB22" s="186"/>
      <c r="AC22" s="186" t="s">
        <v>65</v>
      </c>
      <c r="AD22" s="186" t="s">
        <v>65</v>
      </c>
      <c r="AE22" s="186" t="s">
        <v>67</v>
      </c>
      <c r="AF22" s="186" t="s">
        <v>65</v>
      </c>
      <c r="AG22" s="186" t="s">
        <v>65</v>
      </c>
      <c r="AH22" s="186"/>
      <c r="AI22" s="54">
        <f t="shared" si="1"/>
        <v>17</v>
      </c>
      <c r="AJ22" s="24">
        <f t="shared" si="2"/>
        <v>17</v>
      </c>
      <c r="AK22" s="24">
        <f t="shared" si="3"/>
        <v>0</v>
      </c>
      <c r="AL22" s="24">
        <f t="shared" si="4"/>
        <v>0</v>
      </c>
      <c r="AM22" s="24">
        <f t="shared" si="5"/>
        <v>2</v>
      </c>
      <c r="AN22" s="49"/>
      <c r="AO22" s="49"/>
      <c r="AP22" s="49"/>
      <c r="AQ22" s="50"/>
      <c r="AR22" s="50"/>
    </row>
    <row r="23" spans="1:44">
      <c r="A23" s="55">
        <f>ข้อมูลนักเรียน!$D22</f>
        <v>20</v>
      </c>
      <c r="B23" s="52" t="str">
        <f>IF(ข้อมูลนักเรียน!H22="","",ข้อมูลนักเรียน!G22&amp;ข้อมูลนักเรียน!H22&amp; "  " &amp; ข้อมูลนักเรียน!I22)</f>
        <v>เด็กหญิงศศิธร  ชูเชิด</v>
      </c>
      <c r="C23" s="516"/>
      <c r="D23" s="186"/>
      <c r="E23" s="186"/>
      <c r="F23" s="186"/>
      <c r="G23" s="186"/>
      <c r="H23" s="186" t="s">
        <v>65</v>
      </c>
      <c r="I23" s="186" t="s">
        <v>65</v>
      </c>
      <c r="J23" s="186" t="s">
        <v>67</v>
      </c>
      <c r="K23" s="186" t="s">
        <v>65</v>
      </c>
      <c r="L23" s="186" t="s">
        <v>65</v>
      </c>
      <c r="M23" s="186"/>
      <c r="N23" s="186"/>
      <c r="O23" s="186" t="s">
        <v>65</v>
      </c>
      <c r="P23" s="186" t="s">
        <v>65</v>
      </c>
      <c r="Q23" s="186" t="s">
        <v>65</v>
      </c>
      <c r="R23" s="186" t="s">
        <v>65</v>
      </c>
      <c r="S23" s="186"/>
      <c r="T23" s="186"/>
      <c r="U23" s="186"/>
      <c r="V23" s="186" t="s">
        <v>62</v>
      </c>
      <c r="W23" s="186" t="s">
        <v>62</v>
      </c>
      <c r="X23" s="186" t="s">
        <v>62</v>
      </c>
      <c r="Y23" s="186" t="s">
        <v>65</v>
      </c>
      <c r="Z23" s="186" t="s">
        <v>65</v>
      </c>
      <c r="AA23" s="186"/>
      <c r="AB23" s="186"/>
      <c r="AC23" s="186" t="s">
        <v>65</v>
      </c>
      <c r="AD23" s="186" t="s">
        <v>65</v>
      </c>
      <c r="AE23" s="186" t="s">
        <v>65</v>
      </c>
      <c r="AF23" s="186" t="s">
        <v>65</v>
      </c>
      <c r="AG23" s="186" t="s">
        <v>65</v>
      </c>
      <c r="AH23" s="186"/>
      <c r="AI23" s="54">
        <f t="shared" si="1"/>
        <v>15</v>
      </c>
      <c r="AJ23" s="24">
        <f t="shared" si="2"/>
        <v>15</v>
      </c>
      <c r="AK23" s="24">
        <f t="shared" si="3"/>
        <v>3</v>
      </c>
      <c r="AL23" s="24">
        <f t="shared" si="4"/>
        <v>0</v>
      </c>
      <c r="AM23" s="24">
        <f t="shared" si="5"/>
        <v>1</v>
      </c>
      <c r="AN23" s="49"/>
      <c r="AO23" s="49"/>
      <c r="AP23" s="49"/>
      <c r="AQ23" s="50"/>
      <c r="AR23" s="50"/>
    </row>
    <row r="24" spans="1:44">
      <c r="A24" s="55">
        <f>ข้อมูลนักเรียน!$D23</f>
        <v>21</v>
      </c>
      <c r="B24" s="52" t="str">
        <f>IF(ข้อมูลนักเรียน!H23="","",ข้อมูลนักเรียน!G23&amp;ข้อมูลนักเรียน!H23&amp; "  " &amp; ข้อมูลนักเรียน!I23)</f>
        <v>เด็กหญิงมลิวรรณ  สมเผ่า</v>
      </c>
      <c r="C24" s="516"/>
      <c r="D24" s="186"/>
      <c r="E24" s="186"/>
      <c r="F24" s="186"/>
      <c r="G24" s="186"/>
      <c r="H24" s="186" t="s">
        <v>65</v>
      </c>
      <c r="I24" s="186" t="s">
        <v>65</v>
      </c>
      <c r="J24" s="186" t="s">
        <v>65</v>
      </c>
      <c r="K24" s="186" t="s">
        <v>65</v>
      </c>
      <c r="L24" s="186" t="s">
        <v>65</v>
      </c>
      <c r="M24" s="186"/>
      <c r="N24" s="186"/>
      <c r="O24" s="186" t="s">
        <v>65</v>
      </c>
      <c r="P24" s="186" t="s">
        <v>65</v>
      </c>
      <c r="Q24" s="186" t="s">
        <v>65</v>
      </c>
      <c r="R24" s="186" t="s">
        <v>65</v>
      </c>
      <c r="S24" s="186"/>
      <c r="T24" s="186"/>
      <c r="U24" s="186"/>
      <c r="V24" s="186" t="s">
        <v>65</v>
      </c>
      <c r="W24" s="186" t="s">
        <v>65</v>
      </c>
      <c r="X24" s="186" t="s">
        <v>67</v>
      </c>
      <c r="Y24" s="186" t="s">
        <v>65</v>
      </c>
      <c r="Z24" s="186" t="s">
        <v>65</v>
      </c>
      <c r="AA24" s="186"/>
      <c r="AB24" s="186"/>
      <c r="AC24" s="186" t="s">
        <v>65</v>
      </c>
      <c r="AD24" s="186" t="s">
        <v>65</v>
      </c>
      <c r="AE24" s="186" t="s">
        <v>65</v>
      </c>
      <c r="AF24" s="186" t="s">
        <v>65</v>
      </c>
      <c r="AG24" s="186" t="s">
        <v>65</v>
      </c>
      <c r="AH24" s="186"/>
      <c r="AI24" s="54">
        <f t="shared" si="1"/>
        <v>18</v>
      </c>
      <c r="AJ24" s="24">
        <f t="shared" si="2"/>
        <v>18</v>
      </c>
      <c r="AK24" s="24">
        <f t="shared" si="3"/>
        <v>0</v>
      </c>
      <c r="AL24" s="24">
        <f t="shared" si="4"/>
        <v>0</v>
      </c>
      <c r="AM24" s="24">
        <f t="shared" si="5"/>
        <v>1</v>
      </c>
      <c r="AN24" s="49"/>
      <c r="AO24" s="49"/>
      <c r="AP24" s="49"/>
      <c r="AQ24" s="50"/>
      <c r="AR24" s="50"/>
    </row>
    <row r="25" spans="1:44">
      <c r="A25" s="55">
        <f>ข้อมูลนักเรียน!$D24</f>
        <v>22</v>
      </c>
      <c r="B25" s="52" t="str">
        <f>IF(ข้อมูลนักเรียน!H24="","",ข้อมูลนักเรียน!G24&amp;ข้อมูลนักเรียน!H24&amp; "  " &amp; ข้อมูลนักเรียน!I24)</f>
        <v>เด็กชายพงศพัศ  จันทร์ชม</v>
      </c>
      <c r="C25" s="516"/>
      <c r="D25" s="186"/>
      <c r="E25" s="186"/>
      <c r="F25" s="186"/>
      <c r="G25" s="186"/>
      <c r="H25" s="186" t="s">
        <v>65</v>
      </c>
      <c r="I25" s="186" t="s">
        <v>65</v>
      </c>
      <c r="J25" s="186" t="s">
        <v>65</v>
      </c>
      <c r="K25" s="186" t="s">
        <v>65</v>
      </c>
      <c r="L25" s="186" t="s">
        <v>65</v>
      </c>
      <c r="M25" s="186"/>
      <c r="N25" s="186"/>
      <c r="O25" s="186" t="s">
        <v>65</v>
      </c>
      <c r="P25" s="186" t="s">
        <v>65</v>
      </c>
      <c r="Q25" s="186" t="s">
        <v>65</v>
      </c>
      <c r="R25" s="186" t="s">
        <v>65</v>
      </c>
      <c r="S25" s="186"/>
      <c r="T25" s="186"/>
      <c r="U25" s="186"/>
      <c r="V25" s="186" t="s">
        <v>65</v>
      </c>
      <c r="W25" s="186" t="s">
        <v>65</v>
      </c>
      <c r="X25" s="186" t="s">
        <v>65</v>
      </c>
      <c r="Y25" s="186" t="s">
        <v>65</v>
      </c>
      <c r="Z25" s="186" t="s">
        <v>65</v>
      </c>
      <c r="AA25" s="186"/>
      <c r="AB25" s="186"/>
      <c r="AC25" s="186" t="s">
        <v>65</v>
      </c>
      <c r="AD25" s="186" t="s">
        <v>65</v>
      </c>
      <c r="AE25" s="186" t="s">
        <v>65</v>
      </c>
      <c r="AF25" s="186" t="s">
        <v>65</v>
      </c>
      <c r="AG25" s="186" t="s">
        <v>65</v>
      </c>
      <c r="AH25" s="186"/>
      <c r="AI25" s="54">
        <f t="shared" si="1"/>
        <v>19</v>
      </c>
      <c r="AJ25" s="24">
        <f t="shared" si="2"/>
        <v>19</v>
      </c>
      <c r="AK25" s="24">
        <f t="shared" si="3"/>
        <v>0</v>
      </c>
      <c r="AL25" s="24">
        <f t="shared" si="4"/>
        <v>0</v>
      </c>
      <c r="AM25" s="24">
        <f t="shared" si="5"/>
        <v>0</v>
      </c>
      <c r="AN25" s="49"/>
      <c r="AO25" s="49"/>
      <c r="AP25" s="49"/>
      <c r="AQ25" s="50"/>
      <c r="AR25" s="50"/>
    </row>
    <row r="26" spans="1:44">
      <c r="A26" s="55" t="str">
        <f>ข้อมูลนักเรียน!$D25</f>
        <v/>
      </c>
      <c r="B26" s="52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C26" s="51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54" t="str">
        <f t="shared" si="1"/>
        <v/>
      </c>
      <c r="AJ26" s="24" t="str">
        <f t="shared" si="2"/>
        <v/>
      </c>
      <c r="AK26" s="24" t="str">
        <f t="shared" si="3"/>
        <v/>
      </c>
      <c r="AL26" s="24" t="str">
        <f t="shared" si="4"/>
        <v/>
      </c>
      <c r="AM26" s="24" t="str">
        <f t="shared" si="5"/>
        <v/>
      </c>
      <c r="AN26" s="49"/>
      <c r="AO26" s="49"/>
      <c r="AP26" s="49"/>
      <c r="AQ26" s="50"/>
      <c r="AR26" s="50"/>
    </row>
    <row r="27" spans="1:44">
      <c r="A27" s="55" t="str">
        <f>ข้อมูลนักเรียน!$D26</f>
        <v/>
      </c>
      <c r="B27" s="52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C27" s="51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54" t="str">
        <f t="shared" si="1"/>
        <v/>
      </c>
      <c r="AJ27" s="24" t="str">
        <f t="shared" si="2"/>
        <v/>
      </c>
      <c r="AK27" s="24" t="str">
        <f t="shared" si="3"/>
        <v/>
      </c>
      <c r="AL27" s="24" t="str">
        <f t="shared" si="4"/>
        <v/>
      </c>
      <c r="AM27" s="24" t="str">
        <f t="shared" si="5"/>
        <v/>
      </c>
      <c r="AN27" s="49"/>
      <c r="AO27" s="49"/>
      <c r="AP27" s="49"/>
      <c r="AQ27" s="50"/>
      <c r="AR27" s="50"/>
    </row>
    <row r="28" spans="1:44">
      <c r="A28" s="55" t="str">
        <f>ข้อมูลนักเรียน!$D27</f>
        <v/>
      </c>
      <c r="B28" s="52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C28" s="51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54" t="str">
        <f t="shared" si="1"/>
        <v/>
      </c>
      <c r="AJ28" s="24" t="str">
        <f t="shared" si="2"/>
        <v/>
      </c>
      <c r="AK28" s="24" t="str">
        <f t="shared" si="3"/>
        <v/>
      </c>
      <c r="AL28" s="24" t="str">
        <f t="shared" si="4"/>
        <v/>
      </c>
      <c r="AM28" s="24" t="str">
        <f t="shared" si="5"/>
        <v/>
      </c>
      <c r="AN28" s="49"/>
      <c r="AO28" s="49"/>
      <c r="AP28" s="49"/>
      <c r="AQ28" s="50"/>
      <c r="AR28" s="50"/>
    </row>
    <row r="29" spans="1:44">
      <c r="A29" s="55" t="str">
        <f>ข้อมูลนักเรียน!$D28</f>
        <v/>
      </c>
      <c r="B29" s="52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C29" s="51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54" t="str">
        <f t="shared" si="1"/>
        <v/>
      </c>
      <c r="AJ29" s="24" t="str">
        <f t="shared" si="2"/>
        <v/>
      </c>
      <c r="AK29" s="24" t="str">
        <f t="shared" si="3"/>
        <v/>
      </c>
      <c r="AL29" s="24" t="str">
        <f t="shared" si="4"/>
        <v/>
      </c>
      <c r="AM29" s="24" t="str">
        <f t="shared" si="5"/>
        <v/>
      </c>
      <c r="AN29" s="49"/>
      <c r="AO29" s="49"/>
      <c r="AP29" s="49"/>
      <c r="AQ29" s="50"/>
      <c r="AR29" s="50"/>
    </row>
    <row r="30" spans="1:44">
      <c r="A30" s="55" t="str">
        <f>ข้อมูลนักเรียน!$D29</f>
        <v/>
      </c>
      <c r="B30" s="52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C30" s="51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54" t="str">
        <f t="shared" si="1"/>
        <v/>
      </c>
      <c r="AJ30" s="24" t="str">
        <f t="shared" si="2"/>
        <v/>
      </c>
      <c r="AK30" s="24" t="str">
        <f t="shared" si="3"/>
        <v/>
      </c>
      <c r="AL30" s="24" t="str">
        <f t="shared" si="4"/>
        <v/>
      </c>
      <c r="AM30" s="24" t="str">
        <f t="shared" si="5"/>
        <v/>
      </c>
      <c r="AN30" s="49"/>
      <c r="AO30" s="49"/>
      <c r="AP30" s="49"/>
      <c r="AQ30" s="50"/>
      <c r="AR30" s="50"/>
    </row>
    <row r="31" spans="1:44">
      <c r="A31" s="55" t="str">
        <f>ข้อมูลนักเรียน!$D30</f>
        <v/>
      </c>
      <c r="B31" s="52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C31" s="51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54" t="str">
        <f t="shared" si="1"/>
        <v/>
      </c>
      <c r="AJ31" s="24" t="str">
        <f t="shared" si="2"/>
        <v/>
      </c>
      <c r="AK31" s="24" t="str">
        <f t="shared" si="3"/>
        <v/>
      </c>
      <c r="AL31" s="24" t="str">
        <f t="shared" si="4"/>
        <v/>
      </c>
      <c r="AM31" s="24" t="str">
        <f t="shared" si="5"/>
        <v/>
      </c>
      <c r="AN31" s="49"/>
      <c r="AO31" s="49"/>
      <c r="AP31" s="49"/>
      <c r="AQ31" s="50"/>
      <c r="AR31" s="50"/>
    </row>
    <row r="32" spans="1:44">
      <c r="A32" s="55" t="str">
        <f>ข้อมูลนักเรียน!$D31</f>
        <v/>
      </c>
      <c r="B32" s="52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C32" s="51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54" t="str">
        <f t="shared" si="1"/>
        <v/>
      </c>
      <c r="AJ32" s="24" t="str">
        <f t="shared" si="2"/>
        <v/>
      </c>
      <c r="AK32" s="24" t="str">
        <f t="shared" si="3"/>
        <v/>
      </c>
      <c r="AL32" s="24" t="str">
        <f t="shared" si="4"/>
        <v/>
      </c>
      <c r="AM32" s="24" t="str">
        <f t="shared" si="5"/>
        <v/>
      </c>
      <c r="AN32" s="49"/>
      <c r="AO32" s="49"/>
      <c r="AP32" s="49"/>
      <c r="AQ32" s="50"/>
      <c r="AR32" s="50"/>
    </row>
    <row r="33" spans="1:44">
      <c r="A33" s="55" t="str">
        <f>ข้อมูลนักเรียน!$D32</f>
        <v/>
      </c>
      <c r="B33" s="52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C33" s="51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54" t="str">
        <f t="shared" si="1"/>
        <v/>
      </c>
      <c r="AJ33" s="24" t="str">
        <f t="shared" si="2"/>
        <v/>
      </c>
      <c r="AK33" s="24" t="str">
        <f t="shared" si="3"/>
        <v/>
      </c>
      <c r="AL33" s="24" t="str">
        <f t="shared" si="4"/>
        <v/>
      </c>
      <c r="AM33" s="24" t="str">
        <f t="shared" si="5"/>
        <v/>
      </c>
      <c r="AN33" s="49"/>
      <c r="AO33" s="49"/>
      <c r="AP33" s="49"/>
      <c r="AQ33" s="50"/>
      <c r="AR33" s="50"/>
    </row>
    <row r="34" spans="1:44">
      <c r="A34" s="55" t="str">
        <f>ข้อมูลนักเรียน!$D33</f>
        <v/>
      </c>
      <c r="B34" s="52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C34" s="51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54" t="str">
        <f t="shared" si="1"/>
        <v/>
      </c>
      <c r="AJ34" s="24" t="str">
        <f t="shared" si="2"/>
        <v/>
      </c>
      <c r="AK34" s="24" t="str">
        <f t="shared" si="3"/>
        <v/>
      </c>
      <c r="AL34" s="24" t="str">
        <f t="shared" si="4"/>
        <v/>
      </c>
      <c r="AM34" s="24" t="str">
        <f t="shared" si="5"/>
        <v/>
      </c>
      <c r="AN34" s="49"/>
      <c r="AO34" s="49"/>
      <c r="AP34" s="49"/>
      <c r="AQ34" s="50"/>
      <c r="AR34" s="50"/>
    </row>
    <row r="35" spans="1:44">
      <c r="A35" s="55" t="str">
        <f>ข้อมูลนักเรียน!$D34</f>
        <v/>
      </c>
      <c r="B35" s="52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C35" s="51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54" t="str">
        <f t="shared" si="1"/>
        <v/>
      </c>
      <c r="AJ35" s="24" t="str">
        <f t="shared" si="2"/>
        <v/>
      </c>
      <c r="AK35" s="24" t="str">
        <f t="shared" si="3"/>
        <v/>
      </c>
      <c r="AL35" s="24" t="str">
        <f t="shared" si="4"/>
        <v/>
      </c>
      <c r="AM35" s="24" t="str">
        <f t="shared" si="5"/>
        <v/>
      </c>
      <c r="AN35" s="49"/>
      <c r="AO35" s="49"/>
      <c r="AP35" s="49"/>
      <c r="AQ35" s="50"/>
      <c r="AR35" s="50"/>
    </row>
    <row r="36" spans="1:44">
      <c r="A36" s="55" t="str">
        <f>ข้อมูลนักเรียน!$D35</f>
        <v/>
      </c>
      <c r="B36" s="52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C36" s="51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54" t="str">
        <f t="shared" si="1"/>
        <v/>
      </c>
      <c r="AJ36" s="24" t="str">
        <f t="shared" si="2"/>
        <v/>
      </c>
      <c r="AK36" s="24" t="str">
        <f t="shared" si="3"/>
        <v/>
      </c>
      <c r="AL36" s="24" t="str">
        <f t="shared" si="4"/>
        <v/>
      </c>
      <c r="AM36" s="24" t="str">
        <f t="shared" si="5"/>
        <v/>
      </c>
      <c r="AN36" s="49"/>
      <c r="AO36" s="49"/>
      <c r="AP36" s="49"/>
      <c r="AQ36" s="50"/>
      <c r="AR36" s="50"/>
    </row>
    <row r="37" spans="1:44">
      <c r="A37" s="55" t="str">
        <f>ข้อมูลนักเรียน!$D36</f>
        <v/>
      </c>
      <c r="B37" s="52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C37" s="51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54" t="str">
        <f t="shared" si="1"/>
        <v/>
      </c>
      <c r="AJ37" s="24" t="str">
        <f t="shared" si="2"/>
        <v/>
      </c>
      <c r="AK37" s="24" t="str">
        <f t="shared" si="3"/>
        <v/>
      </c>
      <c r="AL37" s="24" t="str">
        <f t="shared" si="4"/>
        <v/>
      </c>
      <c r="AM37" s="24" t="str">
        <f t="shared" si="5"/>
        <v/>
      </c>
      <c r="AN37" s="49"/>
      <c r="AO37" s="49"/>
      <c r="AP37" s="49"/>
      <c r="AQ37" s="50"/>
      <c r="AR37" s="50"/>
    </row>
    <row r="38" spans="1:44">
      <c r="A38" s="55" t="str">
        <f>ข้อมูลนักเรียน!$D37</f>
        <v/>
      </c>
      <c r="B38" s="52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C38" s="51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54" t="str">
        <f t="shared" si="1"/>
        <v/>
      </c>
      <c r="AJ38" s="24" t="str">
        <f t="shared" si="2"/>
        <v/>
      </c>
      <c r="AK38" s="24" t="str">
        <f t="shared" si="3"/>
        <v/>
      </c>
      <c r="AL38" s="24" t="str">
        <f t="shared" si="4"/>
        <v/>
      </c>
      <c r="AM38" s="24" t="str">
        <f t="shared" si="5"/>
        <v/>
      </c>
      <c r="AN38" s="49"/>
      <c r="AO38" s="49"/>
      <c r="AP38" s="49"/>
      <c r="AQ38" s="50"/>
      <c r="AR38" s="50"/>
    </row>
    <row r="39" spans="1:44">
      <c r="A39" s="55" t="str">
        <f>ข้อมูลนักเรียน!$D38</f>
        <v/>
      </c>
      <c r="B39" s="52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C39" s="51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54" t="str">
        <f t="shared" si="1"/>
        <v/>
      </c>
      <c r="AJ39" s="24" t="str">
        <f t="shared" si="2"/>
        <v/>
      </c>
      <c r="AK39" s="24" t="str">
        <f t="shared" si="3"/>
        <v/>
      </c>
      <c r="AL39" s="24" t="str">
        <f t="shared" si="4"/>
        <v/>
      </c>
      <c r="AM39" s="24" t="str">
        <f t="shared" si="5"/>
        <v/>
      </c>
      <c r="AN39" s="49"/>
      <c r="AO39" s="49"/>
      <c r="AP39" s="49"/>
      <c r="AQ39" s="50"/>
      <c r="AR39" s="50"/>
    </row>
    <row r="40" spans="1:44">
      <c r="A40" s="55" t="str">
        <f>ข้อมูลนักเรียน!$D39</f>
        <v/>
      </c>
      <c r="B40" s="52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C40" s="51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54" t="str">
        <f t="shared" si="1"/>
        <v/>
      </c>
      <c r="AJ40" s="24" t="str">
        <f t="shared" si="2"/>
        <v/>
      </c>
      <c r="AK40" s="24" t="str">
        <f t="shared" si="3"/>
        <v/>
      </c>
      <c r="AL40" s="24" t="str">
        <f t="shared" si="4"/>
        <v/>
      </c>
      <c r="AM40" s="24" t="str">
        <f t="shared" si="5"/>
        <v/>
      </c>
      <c r="AN40" s="49"/>
      <c r="AO40" s="49"/>
      <c r="AP40" s="49"/>
      <c r="AQ40" s="50"/>
      <c r="AR40" s="50"/>
    </row>
    <row r="41" spans="1:44">
      <c r="A41" s="55" t="str">
        <f>ข้อมูลนักเรียน!$D40</f>
        <v/>
      </c>
      <c r="B41" s="52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C41" s="51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54" t="str">
        <f t="shared" si="1"/>
        <v/>
      </c>
      <c r="AJ41" s="24" t="str">
        <f t="shared" si="2"/>
        <v/>
      </c>
      <c r="AK41" s="24" t="str">
        <f t="shared" si="3"/>
        <v/>
      </c>
      <c r="AL41" s="24" t="str">
        <f t="shared" si="4"/>
        <v/>
      </c>
      <c r="AM41" s="24" t="str">
        <f t="shared" si="5"/>
        <v/>
      </c>
      <c r="AN41" s="49"/>
      <c r="AO41" s="49"/>
      <c r="AP41" s="49"/>
      <c r="AQ41" s="50"/>
      <c r="AR41" s="50"/>
    </row>
    <row r="42" spans="1:44">
      <c r="A42" s="55" t="str">
        <f>ข้อมูลนักเรียน!$D41</f>
        <v/>
      </c>
      <c r="B42" s="52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C42" s="51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54" t="str">
        <f t="shared" si="1"/>
        <v/>
      </c>
      <c r="AJ42" s="24" t="str">
        <f t="shared" si="2"/>
        <v/>
      </c>
      <c r="AK42" s="24" t="str">
        <f t="shared" si="3"/>
        <v/>
      </c>
      <c r="AL42" s="24" t="str">
        <f t="shared" si="4"/>
        <v/>
      </c>
      <c r="AM42" s="24" t="str">
        <f t="shared" si="5"/>
        <v/>
      </c>
      <c r="AN42" s="49"/>
      <c r="AO42" s="49"/>
      <c r="AP42" s="49"/>
      <c r="AQ42" s="50"/>
      <c r="AR42" s="50"/>
    </row>
    <row r="43" spans="1:44">
      <c r="A43" s="55" t="str">
        <f>ข้อมูลนักเรียน!$D42</f>
        <v/>
      </c>
      <c r="B43" s="52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C43" s="51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54" t="str">
        <f t="shared" si="1"/>
        <v/>
      </c>
      <c r="AJ43" s="24" t="str">
        <f t="shared" si="2"/>
        <v/>
      </c>
      <c r="AK43" s="24" t="str">
        <f t="shared" si="3"/>
        <v/>
      </c>
      <c r="AL43" s="24" t="str">
        <f t="shared" si="4"/>
        <v/>
      </c>
      <c r="AM43" s="24" t="str">
        <f t="shared" si="5"/>
        <v/>
      </c>
      <c r="AN43" s="49"/>
      <c r="AO43" s="49"/>
      <c r="AP43" s="49"/>
      <c r="AQ43" s="50"/>
      <c r="AR43" s="50"/>
    </row>
    <row r="44" spans="1:44">
      <c r="A44" s="55" t="str">
        <f>ข้อมูลนักเรียน!$D43</f>
        <v/>
      </c>
      <c r="B44" s="52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C44" s="51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54" t="str">
        <f t="shared" si="1"/>
        <v/>
      </c>
      <c r="AJ44" s="24" t="str">
        <f t="shared" si="2"/>
        <v/>
      </c>
      <c r="AK44" s="24" t="str">
        <f t="shared" si="3"/>
        <v/>
      </c>
      <c r="AL44" s="24" t="str">
        <f t="shared" si="4"/>
        <v/>
      </c>
      <c r="AM44" s="24" t="str">
        <f t="shared" si="5"/>
        <v/>
      </c>
      <c r="AN44" s="49"/>
      <c r="AO44" s="49"/>
      <c r="AP44" s="49"/>
      <c r="AQ44" s="50"/>
      <c r="AR44" s="50"/>
    </row>
    <row r="45" spans="1:44">
      <c r="A45" s="55" t="str">
        <f>ข้อมูลนักเรียน!$D44</f>
        <v/>
      </c>
      <c r="B45" s="52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C45" s="51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54" t="str">
        <f t="shared" si="1"/>
        <v/>
      </c>
      <c r="AJ45" s="24" t="str">
        <f t="shared" si="2"/>
        <v/>
      </c>
      <c r="AK45" s="24" t="str">
        <f t="shared" si="3"/>
        <v/>
      </c>
      <c r="AL45" s="24" t="str">
        <f t="shared" si="4"/>
        <v/>
      </c>
      <c r="AM45" s="24" t="str">
        <f t="shared" si="5"/>
        <v/>
      </c>
      <c r="AN45" s="49"/>
      <c r="AO45" s="49"/>
      <c r="AP45" s="49"/>
      <c r="AQ45" s="50"/>
      <c r="AR45" s="50"/>
    </row>
    <row r="46" spans="1:44">
      <c r="A46" s="55" t="str">
        <f>ข้อมูลนักเรียน!$D45</f>
        <v/>
      </c>
      <c r="B46" s="52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C46" s="51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54" t="str">
        <f t="shared" si="1"/>
        <v/>
      </c>
      <c r="AJ46" s="24" t="str">
        <f t="shared" si="2"/>
        <v/>
      </c>
      <c r="AK46" s="24" t="str">
        <f t="shared" si="3"/>
        <v/>
      </c>
      <c r="AL46" s="24" t="str">
        <f t="shared" si="4"/>
        <v/>
      </c>
      <c r="AM46" s="24" t="str">
        <f t="shared" si="5"/>
        <v/>
      </c>
      <c r="AN46" s="49"/>
      <c r="AO46" s="49"/>
      <c r="AP46" s="49"/>
      <c r="AQ46" s="50"/>
      <c r="AR46" s="50"/>
    </row>
    <row r="47" spans="1:44">
      <c r="A47" s="55" t="str">
        <f>ข้อมูลนักเรียน!$D46</f>
        <v/>
      </c>
      <c r="B47" s="52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C47" s="51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54" t="str">
        <f t="shared" si="1"/>
        <v/>
      </c>
      <c r="AJ47" s="24" t="str">
        <f t="shared" si="2"/>
        <v/>
      </c>
      <c r="AK47" s="24" t="str">
        <f t="shared" si="3"/>
        <v/>
      </c>
      <c r="AL47" s="24" t="str">
        <f t="shared" si="4"/>
        <v/>
      </c>
      <c r="AM47" s="24" t="str">
        <f t="shared" si="5"/>
        <v/>
      </c>
      <c r="AN47" s="49"/>
      <c r="AO47" s="49"/>
      <c r="AP47" s="49"/>
      <c r="AQ47" s="50"/>
      <c r="AR47" s="50"/>
    </row>
    <row r="48" spans="1:44">
      <c r="A48" s="55" t="str">
        <f>ข้อมูลนักเรียน!$D47</f>
        <v/>
      </c>
      <c r="B48" s="52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C48" s="51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54" t="str">
        <f t="shared" si="1"/>
        <v/>
      </c>
      <c r="AJ48" s="24" t="str">
        <f t="shared" si="2"/>
        <v/>
      </c>
      <c r="AK48" s="24" t="str">
        <f t="shared" si="3"/>
        <v/>
      </c>
      <c r="AL48" s="24" t="str">
        <f t="shared" si="4"/>
        <v/>
      </c>
      <c r="AM48" s="24" t="str">
        <f t="shared" si="5"/>
        <v/>
      </c>
      <c r="AN48" s="49"/>
      <c r="AO48" s="49"/>
      <c r="AP48" s="49"/>
      <c r="AQ48" s="50"/>
      <c r="AR48" s="50"/>
    </row>
    <row r="49" spans="1:44">
      <c r="A49" s="55" t="str">
        <f>ข้อมูลนักเรียน!$D48</f>
        <v/>
      </c>
      <c r="B49" s="52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C49" s="51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54" t="str">
        <f t="shared" si="1"/>
        <v/>
      </c>
      <c r="AJ49" s="24" t="str">
        <f t="shared" si="2"/>
        <v/>
      </c>
      <c r="AK49" s="24" t="str">
        <f t="shared" si="3"/>
        <v/>
      </c>
      <c r="AL49" s="24" t="str">
        <f t="shared" si="4"/>
        <v/>
      </c>
      <c r="AM49" s="24" t="str">
        <f t="shared" si="5"/>
        <v/>
      </c>
      <c r="AN49" s="49"/>
      <c r="AO49" s="49"/>
      <c r="AP49" s="49"/>
      <c r="AQ49" s="50"/>
      <c r="AR49" s="50"/>
    </row>
    <row r="50" spans="1:44">
      <c r="A50" s="55" t="str">
        <f>ข้อมูลนักเรียน!$D49</f>
        <v/>
      </c>
      <c r="B50" s="52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C50" s="51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54" t="str">
        <f t="shared" si="1"/>
        <v/>
      </c>
      <c r="AJ50" s="24" t="str">
        <f t="shared" si="2"/>
        <v/>
      </c>
      <c r="AK50" s="24" t="str">
        <f t="shared" si="3"/>
        <v/>
      </c>
      <c r="AL50" s="24" t="str">
        <f t="shared" si="4"/>
        <v/>
      </c>
      <c r="AM50" s="24" t="str">
        <f t="shared" si="5"/>
        <v/>
      </c>
      <c r="AN50" s="49"/>
      <c r="AO50" s="49"/>
      <c r="AP50" s="49"/>
      <c r="AQ50" s="50"/>
      <c r="AR50" s="50"/>
    </row>
    <row r="51" spans="1:44">
      <c r="A51" s="55" t="str">
        <f>ข้อมูลนักเรียน!$D50</f>
        <v/>
      </c>
      <c r="B51" s="52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C51" s="51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54" t="str">
        <f t="shared" si="1"/>
        <v/>
      </c>
      <c r="AJ51" s="24" t="str">
        <f t="shared" si="2"/>
        <v/>
      </c>
      <c r="AK51" s="24" t="str">
        <f t="shared" si="3"/>
        <v/>
      </c>
      <c r="AL51" s="24" t="str">
        <f t="shared" si="4"/>
        <v/>
      </c>
      <c r="AM51" s="24" t="str">
        <f t="shared" si="5"/>
        <v/>
      </c>
      <c r="AN51" s="49"/>
      <c r="AO51" s="49"/>
      <c r="AP51" s="49"/>
      <c r="AQ51" s="50"/>
      <c r="AR51" s="50"/>
    </row>
    <row r="52" spans="1:44">
      <c r="A52" s="55" t="str">
        <f>ข้อมูลนักเรียน!$D51</f>
        <v/>
      </c>
      <c r="B52" s="52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C52" s="51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54" t="str">
        <f t="shared" si="1"/>
        <v/>
      </c>
      <c r="AJ52" s="24" t="str">
        <f t="shared" si="2"/>
        <v/>
      </c>
      <c r="AK52" s="24" t="str">
        <f t="shared" si="3"/>
        <v/>
      </c>
      <c r="AL52" s="24" t="str">
        <f t="shared" si="4"/>
        <v/>
      </c>
      <c r="AM52" s="24" t="str">
        <f t="shared" si="5"/>
        <v/>
      </c>
      <c r="AN52" s="49"/>
      <c r="AO52" s="49"/>
      <c r="AP52" s="49"/>
      <c r="AQ52" s="50"/>
      <c r="AR52" s="50"/>
    </row>
    <row r="53" spans="1:44">
      <c r="A53" s="55" t="str">
        <f>ข้อมูลนักเรียน!$D52</f>
        <v/>
      </c>
      <c r="B53" s="52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C53" s="51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54" t="str">
        <f t="shared" si="1"/>
        <v/>
      </c>
      <c r="AJ53" s="24" t="str">
        <f t="shared" si="2"/>
        <v/>
      </c>
      <c r="AK53" s="24" t="str">
        <f t="shared" si="3"/>
        <v/>
      </c>
      <c r="AL53" s="24" t="str">
        <f t="shared" si="4"/>
        <v/>
      </c>
      <c r="AM53" s="24" t="str">
        <f t="shared" si="5"/>
        <v/>
      </c>
      <c r="AN53" s="49"/>
      <c r="AO53" s="49"/>
      <c r="AP53" s="49"/>
      <c r="AQ53" s="50"/>
      <c r="AR53" s="50"/>
    </row>
    <row r="54" spans="1:44">
      <c r="A54" s="55" t="str">
        <f>ข้อมูลนักเรียน!$D53</f>
        <v/>
      </c>
      <c r="B54" s="52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C54" s="51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54" t="str">
        <f t="shared" si="1"/>
        <v/>
      </c>
      <c r="AJ54" s="24" t="str">
        <f t="shared" si="2"/>
        <v/>
      </c>
      <c r="AK54" s="24" t="str">
        <f t="shared" si="3"/>
        <v/>
      </c>
      <c r="AL54" s="24" t="str">
        <f t="shared" si="4"/>
        <v/>
      </c>
      <c r="AM54" s="24" t="str">
        <f t="shared" si="5"/>
        <v/>
      </c>
      <c r="AN54" s="49"/>
      <c r="AO54" s="49"/>
      <c r="AP54" s="49"/>
      <c r="AQ54" s="50"/>
      <c r="AR54" s="50"/>
    </row>
    <row r="55" spans="1:44">
      <c r="A55" s="55" t="str">
        <f>ข้อมูลนักเรียน!$D54</f>
        <v/>
      </c>
      <c r="B55" s="52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C55" s="51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54" t="str">
        <f t="shared" si="1"/>
        <v/>
      </c>
      <c r="AJ55" s="24" t="str">
        <f t="shared" si="2"/>
        <v/>
      </c>
      <c r="AK55" s="24" t="str">
        <f t="shared" si="3"/>
        <v/>
      </c>
      <c r="AL55" s="24" t="str">
        <f t="shared" si="4"/>
        <v/>
      </c>
      <c r="AM55" s="24" t="str">
        <f t="shared" si="5"/>
        <v/>
      </c>
      <c r="AN55" s="49"/>
      <c r="AO55" s="49"/>
      <c r="AP55" s="49"/>
      <c r="AQ55" s="50"/>
      <c r="AR55" s="50"/>
    </row>
    <row r="56" spans="1:44">
      <c r="A56" s="55" t="str">
        <f>ข้อมูลนักเรียน!$D55</f>
        <v/>
      </c>
      <c r="B56" s="52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C56" s="51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54" t="str">
        <f t="shared" si="1"/>
        <v/>
      </c>
      <c r="AJ56" s="24" t="str">
        <f t="shared" si="2"/>
        <v/>
      </c>
      <c r="AK56" s="24" t="str">
        <f t="shared" si="3"/>
        <v/>
      </c>
      <c r="AL56" s="24" t="str">
        <f t="shared" si="4"/>
        <v/>
      </c>
      <c r="AM56" s="24" t="str">
        <f t="shared" si="5"/>
        <v/>
      </c>
      <c r="AN56" s="49"/>
      <c r="AO56" s="49"/>
      <c r="AP56" s="49"/>
      <c r="AQ56" s="50"/>
      <c r="AR56" s="50"/>
    </row>
    <row r="57" spans="1:44">
      <c r="A57" s="55" t="str">
        <f>ข้อมูลนักเรียน!$D56</f>
        <v/>
      </c>
      <c r="B57" s="52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C57" s="51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54" t="str">
        <f t="shared" si="1"/>
        <v/>
      </c>
      <c r="AJ57" s="24" t="str">
        <f t="shared" si="2"/>
        <v/>
      </c>
      <c r="AK57" s="24" t="str">
        <f t="shared" si="3"/>
        <v/>
      </c>
      <c r="AL57" s="24" t="str">
        <f t="shared" si="4"/>
        <v/>
      </c>
      <c r="AM57" s="24" t="str">
        <f t="shared" si="5"/>
        <v/>
      </c>
      <c r="AN57" s="49"/>
      <c r="AO57" s="49"/>
      <c r="AP57" s="49"/>
      <c r="AQ57" s="50"/>
      <c r="AR57" s="50"/>
    </row>
    <row r="58" spans="1:44">
      <c r="A58" s="55" t="str">
        <f>ข้อมูลนักเรียน!$D57</f>
        <v/>
      </c>
      <c r="B58" s="52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C58" s="51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54" t="str">
        <f t="shared" si="1"/>
        <v/>
      </c>
      <c r="AJ58" s="24" t="str">
        <f t="shared" si="2"/>
        <v/>
      </c>
      <c r="AK58" s="24" t="str">
        <f t="shared" si="3"/>
        <v/>
      </c>
      <c r="AL58" s="24" t="str">
        <f t="shared" si="4"/>
        <v/>
      </c>
      <c r="AM58" s="24" t="str">
        <f t="shared" si="5"/>
        <v/>
      </c>
      <c r="AN58" s="49"/>
      <c r="AO58" s="49"/>
      <c r="AP58" s="49"/>
      <c r="AQ58" s="50"/>
      <c r="AR58" s="50"/>
    </row>
    <row r="59" spans="1:44">
      <c r="A59" s="55" t="str">
        <f>ข้อมูลนักเรียน!$D58</f>
        <v/>
      </c>
      <c r="B59" s="52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C59" s="51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54" t="str">
        <f t="shared" si="1"/>
        <v/>
      </c>
      <c r="AJ59" s="24" t="str">
        <f t="shared" si="2"/>
        <v/>
      </c>
      <c r="AK59" s="24" t="str">
        <f t="shared" si="3"/>
        <v/>
      </c>
      <c r="AL59" s="24" t="str">
        <f t="shared" si="4"/>
        <v/>
      </c>
      <c r="AM59" s="24" t="str">
        <f t="shared" si="5"/>
        <v/>
      </c>
      <c r="AN59" s="49"/>
      <c r="AO59" s="49"/>
      <c r="AP59" s="49"/>
      <c r="AQ59" s="50"/>
      <c r="AR59" s="50"/>
    </row>
    <row r="60" spans="1:44">
      <c r="A60" s="55" t="str">
        <f>ข้อมูลนักเรียน!$D59</f>
        <v/>
      </c>
      <c r="B60" s="52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C60" s="51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54" t="str">
        <f t="shared" si="1"/>
        <v/>
      </c>
      <c r="AJ60" s="24" t="str">
        <f t="shared" si="2"/>
        <v/>
      </c>
      <c r="AK60" s="24" t="str">
        <f t="shared" si="3"/>
        <v/>
      </c>
      <c r="AL60" s="24" t="str">
        <f t="shared" si="4"/>
        <v/>
      </c>
      <c r="AM60" s="24" t="str">
        <f t="shared" si="5"/>
        <v/>
      </c>
      <c r="AN60" s="49"/>
      <c r="AO60" s="49"/>
      <c r="AP60" s="49"/>
      <c r="AQ60" s="50"/>
      <c r="AR60" s="50"/>
    </row>
    <row r="61" spans="1:44">
      <c r="A61" s="55" t="str">
        <f>ข้อมูลนักเรียน!$D60</f>
        <v/>
      </c>
      <c r="B61" s="52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C61" s="51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54" t="str">
        <f t="shared" si="1"/>
        <v/>
      </c>
      <c r="AJ61" s="24" t="str">
        <f t="shared" si="2"/>
        <v/>
      </c>
      <c r="AK61" s="24" t="str">
        <f t="shared" si="3"/>
        <v/>
      </c>
      <c r="AL61" s="24" t="str">
        <f t="shared" si="4"/>
        <v/>
      </c>
      <c r="AM61" s="24" t="str">
        <f t="shared" si="5"/>
        <v/>
      </c>
      <c r="AN61" s="49"/>
      <c r="AO61" s="49"/>
      <c r="AP61" s="49"/>
      <c r="AQ61" s="50"/>
      <c r="AR61" s="50"/>
    </row>
    <row r="62" spans="1:44">
      <c r="A62" s="55" t="str">
        <f>ข้อมูลนักเรียน!$D61</f>
        <v/>
      </c>
      <c r="B62" s="52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C62" s="51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54" t="str">
        <f t="shared" si="1"/>
        <v/>
      </c>
      <c r="AJ62" s="24" t="str">
        <f t="shared" si="2"/>
        <v/>
      </c>
      <c r="AK62" s="24" t="str">
        <f t="shared" si="3"/>
        <v/>
      </c>
      <c r="AL62" s="24" t="str">
        <f t="shared" si="4"/>
        <v/>
      </c>
      <c r="AM62" s="24" t="str">
        <f t="shared" si="5"/>
        <v/>
      </c>
      <c r="AN62" s="49"/>
      <c r="AO62" s="49"/>
      <c r="AP62" s="49"/>
      <c r="AQ62" s="50"/>
      <c r="AR62" s="50"/>
    </row>
    <row r="63" spans="1:44">
      <c r="A63" s="55" t="str">
        <f>ข้อมูลนักเรียน!$D62</f>
        <v/>
      </c>
      <c r="B63" s="52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C63" s="517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54" t="str">
        <f t="shared" si="1"/>
        <v/>
      </c>
      <c r="AJ63" s="24" t="str">
        <f t="shared" si="2"/>
        <v/>
      </c>
      <c r="AK63" s="24" t="str">
        <f t="shared" si="3"/>
        <v/>
      </c>
      <c r="AL63" s="24" t="str">
        <f t="shared" si="4"/>
        <v/>
      </c>
      <c r="AM63" s="24" t="str">
        <f t="shared" si="5"/>
        <v/>
      </c>
      <c r="AN63" s="49"/>
      <c r="AO63" s="49"/>
      <c r="AP63" s="49"/>
      <c r="AQ63" s="50"/>
      <c r="AR63" s="50"/>
    </row>
    <row r="64" spans="1:44">
      <c r="A64" s="518" t="s">
        <v>127</v>
      </c>
      <c r="B64" s="519"/>
      <c r="C64" s="520"/>
      <c r="D64" s="546"/>
      <c r="E64" s="547"/>
      <c r="F64" s="547"/>
      <c r="G64" s="547"/>
      <c r="H64" s="547"/>
      <c r="I64" s="547"/>
      <c r="J64" s="547"/>
      <c r="K64" s="547"/>
      <c r="L64" s="547"/>
      <c r="M64" s="547"/>
      <c r="N64" s="547"/>
      <c r="O64" s="547"/>
      <c r="P64" s="547"/>
      <c r="Q64" s="547"/>
      <c r="R64" s="547"/>
      <c r="S64" s="547"/>
      <c r="T64" s="547"/>
      <c r="U64" s="547"/>
      <c r="V64" s="547"/>
      <c r="W64" s="547"/>
      <c r="X64" s="547"/>
      <c r="Y64" s="547"/>
      <c r="Z64" s="547"/>
      <c r="AA64" s="547"/>
      <c r="AB64" s="547"/>
      <c r="AC64" s="547"/>
      <c r="AD64" s="547"/>
      <c r="AE64" s="547"/>
      <c r="AF64" s="547"/>
      <c r="AG64" s="547"/>
      <c r="AH64" s="547"/>
      <c r="AI64" s="548"/>
      <c r="AJ64" s="524"/>
      <c r="AK64" s="525"/>
      <c r="AL64" s="525"/>
      <c r="AM64" s="526"/>
      <c r="AN64" s="49"/>
      <c r="AO64" s="49"/>
      <c r="AP64" s="49"/>
      <c r="AQ64" s="50"/>
      <c r="AR64" s="50"/>
    </row>
  </sheetData>
  <protectedRanges>
    <protectedRange sqref="L1 U1 D64" name="ช่วง1_1"/>
    <protectedRange sqref="AO1" name="ช่วง4"/>
    <protectedRange sqref="D3:AH3" name="ช่วง1_1_2"/>
    <protectedRange sqref="D4:AH63" name="ช่วง1_1_3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66" priority="17" operator="equal">
      <formula>"อา"</formula>
    </cfRule>
    <cfRule type="cellIs" dxfId="65" priority="24" operator="equal">
      <formula>"จ"</formula>
    </cfRule>
  </conditionalFormatting>
  <conditionalFormatting sqref="D4:AH63">
    <cfRule type="cellIs" dxfId="64" priority="13" operator="equal">
      <formula>"ข"</formula>
    </cfRule>
    <cfRule type="cellIs" dxfId="63" priority="14" operator="equal">
      <formula>"ล"</formula>
    </cfRule>
    <cfRule type="cellIs" dxfId="62" priority="15" operator="equal">
      <formula>"ป"</formula>
    </cfRule>
    <cfRule type="cellIs" dxfId="61" priority="16" operator="equal">
      <formula>"/"</formula>
    </cfRule>
  </conditionalFormatting>
  <conditionalFormatting sqref="E3:F3">
    <cfRule type="cellIs" dxfId="60" priority="1" operator="equal">
      <formula>"อา"</formula>
    </cfRule>
    <cfRule type="cellIs" dxfId="59" priority="2" operator="equal">
      <formula>"ส"</formula>
    </cfRule>
    <cfRule type="cellIs" dxfId="58" priority="3" operator="equal">
      <formula>"ศ"</formula>
    </cfRule>
    <cfRule type="cellIs" dxfId="57" priority="4" operator="equal">
      <formula>"พฤ"</formula>
    </cfRule>
    <cfRule type="cellIs" dxfId="56" priority="5" operator="equal">
      <formula>"พ"</formula>
    </cfRule>
    <cfRule type="cellIs" dxfId="55" priority="6" operator="equal">
      <formula>"อ"</formula>
    </cfRule>
  </conditionalFormatting>
  <conditionalFormatting sqref="I3:AH3">
    <cfRule type="cellIs" dxfId="54" priority="18" operator="equal">
      <formula>"อา"</formula>
    </cfRule>
    <cfRule type="cellIs" dxfId="53" priority="19" operator="equal">
      <formula>"ส"</formula>
    </cfRule>
    <cfRule type="cellIs" dxfId="52" priority="20" operator="equal">
      <formula>"ศ"</formula>
    </cfRule>
    <cfRule type="cellIs" dxfId="51" priority="21" operator="equal">
      <formula>"พฤ"</formula>
    </cfRule>
    <cfRule type="cellIs" dxfId="50" priority="22" operator="equal">
      <formula>"พ"</formula>
    </cfRule>
    <cfRule type="cellIs" dxfId="49" priority="23" operator="equal">
      <formula>"อ"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C87A74C-FB75-4C7D-912A-EF172538EF94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1200-000002000000}">
          <x14:formula1>
            <xm:f>รายการ!$K$2:$K$37</xm:f>
          </x14:formula1>
          <xm:sqref>AO1</xm:sqref>
        </x14:dataValidation>
        <x14:dataValidation type="list" allowBlank="1" showInputMessage="1" showErrorMessage="1" xr:uid="{F52FD62E-FA39-4613-B330-D78A868923BE}">
          <x14:formula1>
            <xm:f>รายการ!$D$2:$D$8</xm:f>
          </x14:formula1>
          <xm:sqref>D3:AH3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A1:AY21"/>
  <sheetViews>
    <sheetView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15" sqref="I15:Q15"/>
    </sheetView>
  </sheetViews>
  <sheetFormatPr defaultColWidth="5.5546875" defaultRowHeight="18"/>
  <cols>
    <col min="1" max="19" width="5.5546875" style="1"/>
    <col min="20" max="22" width="3.44140625" style="1" customWidth="1"/>
    <col min="23" max="23" width="12.44140625" style="1" hidden="1" customWidth="1"/>
    <col min="24" max="24" width="23.5546875" style="1" hidden="1" customWidth="1"/>
    <col min="25" max="25" width="9.5546875" style="1" hidden="1" customWidth="1"/>
    <col min="26" max="50" width="5.5546875" style="1"/>
    <col min="51" max="51" width="15" style="1" customWidth="1"/>
    <col min="52" max="16384" width="5.5546875" style="1"/>
  </cols>
  <sheetData>
    <row r="1" spans="1:25" ht="31.5" customHeight="1">
      <c r="A1" s="403" t="s">
        <v>429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176" t="s">
        <v>139</v>
      </c>
      <c r="X1" s="173" t="s">
        <v>307</v>
      </c>
      <c r="Y1" s="180" t="str">
        <f>_xlfn.IFNA(IF(VLOOKUP(X1,รายการ!$K$1:$L$37,2,FALSE)="","",HYPERLINK("#" &amp; VLOOKUP(X1,รายการ!$K$1:$L$37,2,FALSE)  &amp; "","คลิก")),"")</f>
        <v>คลิก</v>
      </c>
    </row>
    <row r="2" spans="1:25" ht="9" customHeight="1" thickBot="1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13"/>
      <c r="X2" s="13"/>
      <c r="Y2" s="13"/>
    </row>
    <row r="3" spans="1:25">
      <c r="A3" s="210"/>
      <c r="B3" s="389" t="s">
        <v>0</v>
      </c>
      <c r="C3" s="389"/>
      <c r="D3" s="389"/>
      <c r="E3" s="389"/>
      <c r="F3" s="389"/>
      <c r="G3" s="389"/>
      <c r="H3" s="389"/>
      <c r="I3" s="404">
        <v>2568</v>
      </c>
      <c r="J3" s="405"/>
      <c r="K3" s="405"/>
      <c r="L3" s="405"/>
      <c r="M3" s="405"/>
      <c r="N3" s="405"/>
      <c r="O3" s="405"/>
      <c r="P3" s="405"/>
      <c r="Q3" s="406"/>
      <c r="R3" s="64"/>
      <c r="S3" s="64"/>
      <c r="T3" s="64"/>
      <c r="U3" s="64"/>
      <c r="V3" s="210"/>
      <c r="W3" s="13"/>
      <c r="X3" s="13"/>
      <c r="Y3" s="13"/>
    </row>
    <row r="4" spans="1:25">
      <c r="A4" s="210"/>
      <c r="B4" s="389" t="s">
        <v>1</v>
      </c>
      <c r="C4" s="389"/>
      <c r="D4" s="389"/>
      <c r="E4" s="389"/>
      <c r="F4" s="389"/>
      <c r="G4" s="389"/>
      <c r="H4" s="389"/>
      <c r="I4" s="397" t="s">
        <v>359</v>
      </c>
      <c r="J4" s="398"/>
      <c r="K4" s="398"/>
      <c r="L4" s="398"/>
      <c r="M4" s="398"/>
      <c r="N4" s="398"/>
      <c r="O4" s="398"/>
      <c r="P4" s="398"/>
      <c r="Q4" s="399"/>
      <c r="R4" s="64"/>
      <c r="S4" s="64"/>
      <c r="T4" s="64"/>
      <c r="U4" s="64"/>
      <c r="V4" s="210"/>
      <c r="W4" s="13"/>
      <c r="X4" s="13"/>
      <c r="Y4" s="13"/>
    </row>
    <row r="5" spans="1:25">
      <c r="A5" s="210"/>
      <c r="B5" s="389" t="s">
        <v>2</v>
      </c>
      <c r="C5" s="389"/>
      <c r="D5" s="389"/>
      <c r="E5" s="389"/>
      <c r="F5" s="389"/>
      <c r="G5" s="389"/>
      <c r="H5" s="389"/>
      <c r="I5" s="397" t="s">
        <v>360</v>
      </c>
      <c r="J5" s="398"/>
      <c r="K5" s="398"/>
      <c r="L5" s="398"/>
      <c r="M5" s="398"/>
      <c r="N5" s="398"/>
      <c r="O5" s="398"/>
      <c r="P5" s="398"/>
      <c r="Q5" s="399"/>
      <c r="R5" s="64"/>
      <c r="S5" s="64"/>
      <c r="T5" s="64"/>
      <c r="U5" s="64"/>
      <c r="V5" s="210"/>
      <c r="W5" s="13"/>
      <c r="X5" s="13"/>
      <c r="Y5" s="13"/>
    </row>
    <row r="6" spans="1:25">
      <c r="A6" s="210"/>
      <c r="B6" s="389" t="s">
        <v>3</v>
      </c>
      <c r="C6" s="389"/>
      <c r="D6" s="389"/>
      <c r="E6" s="389"/>
      <c r="F6" s="389"/>
      <c r="G6" s="389"/>
      <c r="H6" s="389"/>
      <c r="I6" s="397" t="s">
        <v>361</v>
      </c>
      <c r="J6" s="398"/>
      <c r="K6" s="398"/>
      <c r="L6" s="398"/>
      <c r="M6" s="398"/>
      <c r="N6" s="398"/>
      <c r="O6" s="398"/>
      <c r="P6" s="398"/>
      <c r="Q6" s="399"/>
      <c r="R6" s="64"/>
      <c r="S6" s="64"/>
      <c r="T6" s="64"/>
      <c r="U6" s="64"/>
      <c r="V6" s="210"/>
      <c r="W6" s="13"/>
      <c r="X6" s="13"/>
      <c r="Y6" s="13"/>
    </row>
    <row r="7" spans="1:25">
      <c r="A7" s="210"/>
      <c r="B7" s="389" t="s">
        <v>4</v>
      </c>
      <c r="C7" s="389"/>
      <c r="D7" s="389"/>
      <c r="E7" s="389"/>
      <c r="F7" s="389"/>
      <c r="G7" s="389"/>
      <c r="H7" s="389"/>
      <c r="I7" s="397" t="s">
        <v>362</v>
      </c>
      <c r="J7" s="398"/>
      <c r="K7" s="398"/>
      <c r="L7" s="398"/>
      <c r="M7" s="398"/>
      <c r="N7" s="398"/>
      <c r="O7" s="398"/>
      <c r="P7" s="398"/>
      <c r="Q7" s="399"/>
      <c r="R7" s="64"/>
      <c r="S7" s="64"/>
      <c r="T7" s="64"/>
      <c r="U7" s="64"/>
      <c r="V7" s="210"/>
      <c r="W7" s="13"/>
      <c r="X7" s="13"/>
      <c r="Y7" s="13"/>
    </row>
    <row r="8" spans="1:25">
      <c r="A8" s="210"/>
      <c r="B8" s="389" t="s">
        <v>5</v>
      </c>
      <c r="C8" s="389"/>
      <c r="D8" s="389"/>
      <c r="E8" s="389"/>
      <c r="F8" s="389"/>
      <c r="G8" s="389"/>
      <c r="H8" s="389"/>
      <c r="I8" s="397" t="s">
        <v>363</v>
      </c>
      <c r="J8" s="398"/>
      <c r="K8" s="398"/>
      <c r="L8" s="398"/>
      <c r="M8" s="398"/>
      <c r="N8" s="398"/>
      <c r="O8" s="398"/>
      <c r="P8" s="398"/>
      <c r="Q8" s="399"/>
      <c r="R8" s="64"/>
      <c r="S8" s="64"/>
      <c r="T8" s="64"/>
      <c r="U8" s="64"/>
      <c r="V8" s="210"/>
      <c r="W8" s="13"/>
      <c r="X8" s="13"/>
      <c r="Y8" s="13"/>
    </row>
    <row r="9" spans="1:25">
      <c r="A9" s="210"/>
      <c r="B9" s="390" t="s">
        <v>419</v>
      </c>
      <c r="C9" s="390"/>
      <c r="D9" s="390"/>
      <c r="E9" s="390"/>
      <c r="F9" s="390"/>
      <c r="G9" s="390"/>
      <c r="H9" s="390"/>
      <c r="I9" s="394">
        <v>1</v>
      </c>
      <c r="J9" s="395"/>
      <c r="K9" s="395"/>
      <c r="L9" s="395"/>
      <c r="M9" s="395"/>
      <c r="N9" s="395"/>
      <c r="O9" s="395"/>
      <c r="P9" s="395"/>
      <c r="Q9" s="396"/>
      <c r="R9" s="64"/>
      <c r="S9" s="64"/>
      <c r="T9" s="64"/>
      <c r="U9" s="64"/>
      <c r="V9" s="210"/>
      <c r="W9" s="13"/>
      <c r="X9" s="13"/>
      <c r="Y9" s="13"/>
    </row>
    <row r="10" spans="1:25">
      <c r="A10" s="210"/>
      <c r="B10" s="390" t="s">
        <v>166</v>
      </c>
      <c r="C10" s="390"/>
      <c r="D10" s="390"/>
      <c r="E10" s="390"/>
      <c r="F10" s="390"/>
      <c r="G10" s="390"/>
      <c r="H10" s="390"/>
      <c r="I10" s="397">
        <v>1</v>
      </c>
      <c r="J10" s="398"/>
      <c r="K10" s="398"/>
      <c r="L10" s="398"/>
      <c r="M10" s="398"/>
      <c r="N10" s="398"/>
      <c r="O10" s="398"/>
      <c r="P10" s="398"/>
      <c r="Q10" s="399"/>
      <c r="R10" s="64"/>
      <c r="S10" s="64"/>
      <c r="T10" s="64"/>
      <c r="U10" s="64"/>
      <c r="V10" s="210"/>
      <c r="W10" s="13"/>
      <c r="X10" s="13"/>
      <c r="Y10" s="13"/>
    </row>
    <row r="11" spans="1:25">
      <c r="A11" s="210"/>
      <c r="B11" s="390" t="s">
        <v>167</v>
      </c>
      <c r="C11" s="390"/>
      <c r="D11" s="390"/>
      <c r="E11" s="390"/>
      <c r="F11" s="390"/>
      <c r="G11" s="390"/>
      <c r="H11" s="390"/>
      <c r="I11" s="410">
        <v>45964</v>
      </c>
      <c r="J11" s="411"/>
      <c r="K11" s="411"/>
      <c r="L11" s="411"/>
      <c r="M11" s="411"/>
      <c r="N11" s="411"/>
      <c r="O11" s="411"/>
      <c r="P11" s="411"/>
      <c r="Q11" s="412"/>
      <c r="R11" s="64"/>
      <c r="S11" s="64"/>
      <c r="T11" s="64"/>
      <c r="U11" s="64"/>
      <c r="V11" s="210"/>
      <c r="W11" s="13"/>
      <c r="X11" s="13"/>
      <c r="Y11" s="13"/>
    </row>
    <row r="12" spans="1:25">
      <c r="A12" s="210"/>
      <c r="B12" s="390" t="s">
        <v>168</v>
      </c>
      <c r="C12" s="390"/>
      <c r="D12" s="390"/>
      <c r="E12" s="390"/>
      <c r="F12" s="390"/>
      <c r="G12" s="390"/>
      <c r="H12" s="390"/>
      <c r="I12" s="391">
        <v>244438</v>
      </c>
      <c r="J12" s="392"/>
      <c r="K12" s="392"/>
      <c r="L12" s="392"/>
      <c r="M12" s="392"/>
      <c r="N12" s="392"/>
      <c r="O12" s="392"/>
      <c r="P12" s="392"/>
      <c r="Q12" s="393"/>
      <c r="R12" s="64"/>
      <c r="S12" s="64"/>
      <c r="T12" s="64"/>
      <c r="U12" s="64"/>
      <c r="V12" s="210"/>
      <c r="W12" s="13"/>
      <c r="X12" s="13"/>
      <c r="Y12" s="13"/>
    </row>
    <row r="13" spans="1:25">
      <c r="A13" s="210"/>
      <c r="B13" s="390" t="s">
        <v>81</v>
      </c>
      <c r="C13" s="390"/>
      <c r="D13" s="390"/>
      <c r="E13" s="390"/>
      <c r="F13" s="390"/>
      <c r="G13" s="390"/>
      <c r="H13" s="390"/>
      <c r="I13" s="407">
        <v>80</v>
      </c>
      <c r="J13" s="408"/>
      <c r="K13" s="408"/>
      <c r="L13" s="408"/>
      <c r="M13" s="408"/>
      <c r="N13" s="408"/>
      <c r="O13" s="408"/>
      <c r="P13" s="408"/>
      <c r="Q13" s="409"/>
      <c r="R13" s="64"/>
      <c r="S13" s="64"/>
      <c r="T13" s="64"/>
      <c r="U13" s="64"/>
      <c r="V13" s="210"/>
      <c r="W13" s="13"/>
      <c r="X13" s="13"/>
      <c r="Y13" s="13"/>
    </row>
    <row r="14" spans="1:25">
      <c r="A14" s="210"/>
      <c r="B14" s="388" t="s">
        <v>6</v>
      </c>
      <c r="C14" s="388"/>
      <c r="D14" s="388"/>
      <c r="E14" s="388"/>
      <c r="F14" s="388"/>
      <c r="G14" s="388"/>
      <c r="H14" s="388"/>
      <c r="I14" s="394" t="s">
        <v>434</v>
      </c>
      <c r="J14" s="395"/>
      <c r="K14" s="395"/>
      <c r="L14" s="395"/>
      <c r="M14" s="395"/>
      <c r="N14" s="395"/>
      <c r="O14" s="395"/>
      <c r="P14" s="395"/>
      <c r="Q14" s="396"/>
      <c r="R14" s="64"/>
      <c r="S14" s="64"/>
      <c r="T14" s="64"/>
      <c r="U14" s="64"/>
      <c r="V14" s="210"/>
      <c r="W14" s="13"/>
      <c r="X14" s="13"/>
      <c r="Y14" s="13"/>
    </row>
    <row r="15" spans="1:25">
      <c r="A15" s="210"/>
      <c r="B15" s="388" t="s">
        <v>7</v>
      </c>
      <c r="C15" s="388"/>
      <c r="D15" s="388"/>
      <c r="E15" s="388"/>
      <c r="F15" s="388"/>
      <c r="G15" s="388"/>
      <c r="H15" s="388"/>
      <c r="I15" s="394"/>
      <c r="J15" s="395"/>
      <c r="K15" s="395"/>
      <c r="L15" s="395"/>
      <c r="M15" s="395"/>
      <c r="N15" s="395"/>
      <c r="O15" s="395"/>
      <c r="P15" s="395"/>
      <c r="Q15" s="396"/>
      <c r="R15" s="64"/>
      <c r="S15" s="64"/>
      <c r="T15" s="64"/>
      <c r="U15" s="64"/>
      <c r="V15" s="210"/>
      <c r="W15" s="13"/>
      <c r="X15" s="13"/>
      <c r="Y15" s="13"/>
    </row>
    <row r="16" spans="1:25">
      <c r="A16" s="210"/>
      <c r="B16" s="388" t="s">
        <v>8</v>
      </c>
      <c r="C16" s="388"/>
      <c r="D16" s="388"/>
      <c r="E16" s="388"/>
      <c r="F16" s="388"/>
      <c r="G16" s="388"/>
      <c r="H16" s="388"/>
      <c r="I16" s="397" t="s">
        <v>434</v>
      </c>
      <c r="J16" s="398"/>
      <c r="K16" s="398"/>
      <c r="L16" s="398"/>
      <c r="M16" s="398"/>
      <c r="N16" s="398"/>
      <c r="O16" s="398"/>
      <c r="P16" s="398"/>
      <c r="Q16" s="399"/>
      <c r="R16" s="64"/>
      <c r="S16" s="64"/>
      <c r="T16" s="64"/>
      <c r="U16" s="64"/>
      <c r="V16" s="210"/>
      <c r="W16" s="13"/>
      <c r="X16" s="13"/>
      <c r="Y16" s="13"/>
    </row>
    <row r="17" spans="1:51">
      <c r="A17" s="210"/>
      <c r="B17" s="388" t="s">
        <v>9</v>
      </c>
      <c r="C17" s="388"/>
      <c r="D17" s="388"/>
      <c r="E17" s="388"/>
      <c r="F17" s="388"/>
      <c r="G17" s="388"/>
      <c r="H17" s="388"/>
      <c r="I17" s="397" t="s">
        <v>430</v>
      </c>
      <c r="J17" s="398"/>
      <c r="K17" s="398"/>
      <c r="L17" s="398"/>
      <c r="M17" s="398"/>
      <c r="N17" s="398"/>
      <c r="O17" s="398"/>
      <c r="P17" s="398"/>
      <c r="Q17" s="399"/>
      <c r="R17" s="64"/>
      <c r="S17" s="64"/>
      <c r="T17" s="64"/>
      <c r="U17" s="64"/>
      <c r="V17" s="210"/>
      <c r="W17" s="13"/>
      <c r="X17" s="13"/>
      <c r="Y17" s="13"/>
    </row>
    <row r="18" spans="1:51" ht="18.600000000000001" thickBot="1">
      <c r="A18" s="210"/>
      <c r="B18" s="388" t="s">
        <v>10</v>
      </c>
      <c r="C18" s="388"/>
      <c r="D18" s="388"/>
      <c r="E18" s="388"/>
      <c r="F18" s="388"/>
      <c r="G18" s="388"/>
      <c r="H18" s="388"/>
      <c r="I18" s="400" t="s">
        <v>364</v>
      </c>
      <c r="J18" s="401"/>
      <c r="K18" s="401"/>
      <c r="L18" s="401"/>
      <c r="M18" s="401"/>
      <c r="N18" s="401"/>
      <c r="O18" s="401"/>
      <c r="P18" s="401"/>
      <c r="Q18" s="402"/>
      <c r="R18" s="64"/>
      <c r="S18" s="64"/>
      <c r="T18" s="64"/>
      <c r="U18" s="64"/>
      <c r="V18" s="210"/>
      <c r="W18" s="13"/>
      <c r="X18" s="13"/>
      <c r="Y18" s="13"/>
    </row>
    <row r="19" spans="1:51">
      <c r="A19" s="210"/>
      <c r="B19" s="210"/>
      <c r="C19" s="210"/>
      <c r="D19" s="210"/>
      <c r="E19" s="210"/>
      <c r="F19" s="210"/>
      <c r="G19" s="386" t="s">
        <v>41</v>
      </c>
      <c r="H19" s="386"/>
      <c r="I19" s="387">
        <v>2</v>
      </c>
      <c r="J19" s="387"/>
      <c r="K19" s="387"/>
      <c r="L19" s="387"/>
      <c r="M19" s="387"/>
      <c r="N19" s="387"/>
      <c r="O19" s="387"/>
      <c r="P19" s="387"/>
      <c r="Q19" s="387"/>
      <c r="R19" s="210"/>
      <c r="S19" s="210"/>
      <c r="T19" s="210"/>
      <c r="U19" s="210"/>
      <c r="V19" s="210"/>
      <c r="W19" s="13"/>
      <c r="X19" s="13"/>
      <c r="Y19" s="13"/>
    </row>
    <row r="21" spans="1:51">
      <c r="AY21" s="211" t="s">
        <v>45</v>
      </c>
    </row>
  </sheetData>
  <protectedRanges>
    <protectedRange sqref="X1" name="ช่วง4"/>
    <protectedRange sqref="I13:Q18" name="FormC"/>
    <protectedRange sqref="I3:Q12" name="FormA"/>
  </protectedRanges>
  <mergeCells count="35">
    <mergeCell ref="I7:Q7"/>
    <mergeCell ref="B3:H3"/>
    <mergeCell ref="B4:H4"/>
    <mergeCell ref="I13:Q13"/>
    <mergeCell ref="I14:Q14"/>
    <mergeCell ref="I8:Q8"/>
    <mergeCell ref="I9:Q9"/>
    <mergeCell ref="I10:Q10"/>
    <mergeCell ref="I11:Q11"/>
    <mergeCell ref="A1:V1"/>
    <mergeCell ref="I3:Q3"/>
    <mergeCell ref="I4:Q4"/>
    <mergeCell ref="I5:Q5"/>
    <mergeCell ref="I6:Q6"/>
    <mergeCell ref="B16:H16"/>
    <mergeCell ref="I15:Q15"/>
    <mergeCell ref="I16:Q16"/>
    <mergeCell ref="I17:Q17"/>
    <mergeCell ref="I18:Q18"/>
    <mergeCell ref="G19:H19"/>
    <mergeCell ref="I19:Q19"/>
    <mergeCell ref="B17:H17"/>
    <mergeCell ref="B18:H18"/>
    <mergeCell ref="B5:H5"/>
    <mergeCell ref="B6:H6"/>
    <mergeCell ref="B7:H7"/>
    <mergeCell ref="B13:H13"/>
    <mergeCell ref="B14:H14"/>
    <mergeCell ref="B8:H8"/>
    <mergeCell ref="B9:H9"/>
    <mergeCell ref="B10:H10"/>
    <mergeCell ref="B11:H11"/>
    <mergeCell ref="B12:H12"/>
    <mergeCell ref="I12:Q12"/>
    <mergeCell ref="B15:H15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รายการ!$K$2:$K$37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rgb="FFFFFF00"/>
  </sheetPr>
  <dimension ref="A1:AR64"/>
  <sheetViews>
    <sheetView zoomScale="73" zoomScaleNormal="73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B4" sqref="AB4:AD25"/>
    </sheetView>
  </sheetViews>
  <sheetFormatPr defaultColWidth="9" defaultRowHeight="21"/>
  <cols>
    <col min="1" max="1" width="5.109375" style="51" customWidth="1"/>
    <col min="2" max="2" width="30.44140625" style="51" customWidth="1"/>
    <col min="3" max="3" width="5.44140625" style="51" customWidth="1"/>
    <col min="4" max="34" width="3.5546875" style="51" customWidth="1"/>
    <col min="35" max="35" width="9" style="51"/>
    <col min="36" max="39" width="5.5546875" style="51" customWidth="1"/>
    <col min="40" max="40" width="9" style="51"/>
    <col min="41" max="41" width="22.44140625" style="51" customWidth="1"/>
    <col min="42" max="43" width="9" style="51"/>
    <col min="44" max="44" width="7.5546875" style="51" customWidth="1"/>
    <col min="45" max="16384" width="9" style="51"/>
  </cols>
  <sheetData>
    <row r="1" spans="1:44" ht="23.4">
      <c r="A1" s="489" t="s">
        <v>21</v>
      </c>
      <c r="B1" s="489" t="s">
        <v>128</v>
      </c>
      <c r="C1" s="543" t="s">
        <v>130</v>
      </c>
      <c r="D1" s="544"/>
      <c r="E1" s="544"/>
      <c r="F1" s="544"/>
      <c r="G1" s="530">
        <f>ตั้งค่าเดือน!$C$11</f>
        <v>2</v>
      </c>
      <c r="H1" s="531"/>
      <c r="I1" s="527" t="s">
        <v>29</v>
      </c>
      <c r="J1" s="545"/>
      <c r="K1" s="528"/>
      <c r="L1" s="529" t="str">
        <f>ตั้งค่าเดือน!$B$11</f>
        <v>กุมภาพันธ์</v>
      </c>
      <c r="M1" s="530"/>
      <c r="N1" s="530"/>
      <c r="O1" s="530"/>
      <c r="P1" s="530"/>
      <c r="Q1" s="530"/>
      <c r="R1" s="531"/>
      <c r="S1" s="527" t="s">
        <v>129</v>
      </c>
      <c r="T1" s="528"/>
      <c r="U1" s="529">
        <f>ตั้งค่าเดือน!$D$11</f>
        <v>2569</v>
      </c>
      <c r="V1" s="530"/>
      <c r="W1" s="530"/>
      <c r="X1" s="531"/>
      <c r="Y1" s="532"/>
      <c r="Z1" s="533"/>
      <c r="AA1" s="533"/>
      <c r="AB1" s="533"/>
      <c r="AC1" s="533"/>
      <c r="AD1" s="533"/>
      <c r="AE1" s="533"/>
      <c r="AF1" s="533"/>
      <c r="AG1" s="533"/>
      <c r="AH1" s="534"/>
      <c r="AI1" s="535" t="s">
        <v>126</v>
      </c>
      <c r="AJ1" s="537" t="s">
        <v>73</v>
      </c>
      <c r="AK1" s="538"/>
      <c r="AL1" s="538"/>
      <c r="AM1" s="539"/>
      <c r="AN1" s="176" t="s">
        <v>139</v>
      </c>
      <c r="AO1" s="173" t="s">
        <v>137</v>
      </c>
      <c r="AP1" s="172" t="str">
        <f>_xlfn.IFNA(IF(VLOOKUP(AO1,รายการ!$K$1:$L$37,2,FALSE)="","",HYPERLINK("#" &amp; VLOOKUP(AO1,รายการ!$K$1:$L$37,2,FALSE)  &amp; "","คลิก")),"")</f>
        <v>คลิก</v>
      </c>
      <c r="AQ1" s="50"/>
      <c r="AR1" s="50"/>
    </row>
    <row r="2" spans="1:44">
      <c r="A2" s="490"/>
      <c r="B2" s="490"/>
      <c r="C2" s="9" t="s">
        <v>43</v>
      </c>
      <c r="D2" s="6">
        <v>1</v>
      </c>
      <c r="E2" s="6">
        <f>D2+1</f>
        <v>2</v>
      </c>
      <c r="F2" s="6">
        <f t="shared" ref="F2:AG2" si="0">E2+1</f>
        <v>3</v>
      </c>
      <c r="G2" s="6">
        <f t="shared" si="0"/>
        <v>4</v>
      </c>
      <c r="H2" s="6">
        <f t="shared" si="0"/>
        <v>5</v>
      </c>
      <c r="I2" s="6">
        <f t="shared" si="0"/>
        <v>6</v>
      </c>
      <c r="J2" s="6">
        <f t="shared" si="0"/>
        <v>7</v>
      </c>
      <c r="K2" s="6">
        <f t="shared" si="0"/>
        <v>8</v>
      </c>
      <c r="L2" s="6">
        <f t="shared" si="0"/>
        <v>9</v>
      </c>
      <c r="M2" s="6">
        <f t="shared" si="0"/>
        <v>10</v>
      </c>
      <c r="N2" s="6">
        <f t="shared" si="0"/>
        <v>11</v>
      </c>
      <c r="O2" s="6">
        <f t="shared" si="0"/>
        <v>12</v>
      </c>
      <c r="P2" s="6">
        <f t="shared" si="0"/>
        <v>13</v>
      </c>
      <c r="Q2" s="6">
        <f t="shared" si="0"/>
        <v>14</v>
      </c>
      <c r="R2" s="6">
        <f t="shared" si="0"/>
        <v>15</v>
      </c>
      <c r="S2" s="6">
        <f t="shared" si="0"/>
        <v>16</v>
      </c>
      <c r="T2" s="6">
        <f t="shared" si="0"/>
        <v>17</v>
      </c>
      <c r="U2" s="6">
        <f t="shared" si="0"/>
        <v>18</v>
      </c>
      <c r="V2" s="6">
        <f t="shared" si="0"/>
        <v>19</v>
      </c>
      <c r="W2" s="6">
        <f t="shared" si="0"/>
        <v>20</v>
      </c>
      <c r="X2" s="6">
        <f t="shared" si="0"/>
        <v>21</v>
      </c>
      <c r="Y2" s="6">
        <f t="shared" si="0"/>
        <v>22</v>
      </c>
      <c r="Z2" s="6">
        <f t="shared" si="0"/>
        <v>23</v>
      </c>
      <c r="AA2" s="6">
        <f t="shared" si="0"/>
        <v>24</v>
      </c>
      <c r="AB2" s="6">
        <f t="shared" si="0"/>
        <v>25</v>
      </c>
      <c r="AC2" s="6">
        <f t="shared" si="0"/>
        <v>26</v>
      </c>
      <c r="AD2" s="6">
        <f t="shared" si="0"/>
        <v>27</v>
      </c>
      <c r="AE2" s="6">
        <f t="shared" si="0"/>
        <v>28</v>
      </c>
      <c r="AF2" s="6">
        <f t="shared" si="0"/>
        <v>29</v>
      </c>
      <c r="AG2" s="6">
        <f t="shared" si="0"/>
        <v>30</v>
      </c>
      <c r="AH2" s="6">
        <f>AG2+1</f>
        <v>31</v>
      </c>
      <c r="AI2" s="536"/>
      <c r="AJ2" s="540" t="str">
        <f>L1</f>
        <v>กุมภาพันธ์</v>
      </c>
      <c r="AK2" s="540"/>
      <c r="AL2" s="540"/>
      <c r="AM2" s="541"/>
      <c r="AN2" s="49"/>
      <c r="AO2" s="49"/>
      <c r="AP2" s="49"/>
      <c r="AQ2" s="50"/>
      <c r="AR2" s="50"/>
    </row>
    <row r="3" spans="1:44">
      <c r="A3" s="542"/>
      <c r="B3" s="542"/>
      <c r="C3" s="9" t="s">
        <v>44</v>
      </c>
      <c r="D3" s="208"/>
      <c r="E3" s="208" t="s">
        <v>48</v>
      </c>
      <c r="F3" s="208" t="s">
        <v>49</v>
      </c>
      <c r="G3" s="208" t="s">
        <v>50</v>
      </c>
      <c r="H3" s="208" t="s">
        <v>51</v>
      </c>
      <c r="I3" s="208" t="s">
        <v>52</v>
      </c>
      <c r="J3" s="208"/>
      <c r="K3" s="208"/>
      <c r="L3" s="208" t="s">
        <v>48</v>
      </c>
      <c r="M3" s="208" t="s">
        <v>49</v>
      </c>
      <c r="N3" s="208" t="s">
        <v>50</v>
      </c>
      <c r="O3" s="208" t="s">
        <v>51</v>
      </c>
      <c r="P3" s="208" t="s">
        <v>52</v>
      </c>
      <c r="Q3" s="208"/>
      <c r="R3" s="208"/>
      <c r="S3" s="208" t="s">
        <v>48</v>
      </c>
      <c r="T3" s="208" t="s">
        <v>49</v>
      </c>
      <c r="U3" s="208" t="s">
        <v>50</v>
      </c>
      <c r="V3" s="208" t="s">
        <v>51</v>
      </c>
      <c r="W3" s="208" t="s">
        <v>52</v>
      </c>
      <c r="X3" s="208"/>
      <c r="Y3" s="208"/>
      <c r="Z3" s="208" t="s">
        <v>48</v>
      </c>
      <c r="AA3" s="208" t="s">
        <v>49</v>
      </c>
      <c r="AB3" s="208" t="s">
        <v>50</v>
      </c>
      <c r="AC3" s="208" t="s">
        <v>51</v>
      </c>
      <c r="AD3" s="208" t="s">
        <v>52</v>
      </c>
      <c r="AE3" s="186"/>
      <c r="AF3" s="186"/>
      <c r="AG3" s="208"/>
      <c r="AH3" s="208"/>
      <c r="AI3" s="53">
        <f>COUNTA(D3:AH3)</f>
        <v>20</v>
      </c>
      <c r="AJ3" s="17" t="s">
        <v>72</v>
      </c>
      <c r="AK3" s="18" t="s">
        <v>69</v>
      </c>
      <c r="AL3" s="19" t="s">
        <v>70</v>
      </c>
      <c r="AM3" s="20" t="s">
        <v>71</v>
      </c>
      <c r="AN3" s="49"/>
      <c r="AO3" s="49"/>
      <c r="AP3" s="49"/>
      <c r="AQ3" s="50"/>
      <c r="AR3" s="50"/>
    </row>
    <row r="4" spans="1:44">
      <c r="A4" s="55">
        <f>ข้อมูลนักเรียน!$D3</f>
        <v>1</v>
      </c>
      <c r="B4" s="52" t="str">
        <f>IF(ข้อมูลนักเรียน!H3="","",ข้อมูลนักเรียน!G3&amp;ข้อมูลนักเรียน!H3&amp; "  " &amp; ข้อมูลนักเรียน!I3)</f>
        <v>เด็กชายณพรรณพ  อุตพันธ์</v>
      </c>
      <c r="C4" s="515"/>
      <c r="D4" s="186"/>
      <c r="E4" s="186" t="s">
        <v>65</v>
      </c>
      <c r="F4" s="186" t="s">
        <v>65</v>
      </c>
      <c r="G4" s="186" t="s">
        <v>65</v>
      </c>
      <c r="H4" s="186" t="s">
        <v>65</v>
      </c>
      <c r="I4" s="186" t="s">
        <v>66</v>
      </c>
      <c r="J4" s="186"/>
      <c r="K4" s="186"/>
      <c r="L4" s="186" t="s">
        <v>65</v>
      </c>
      <c r="M4" s="186" t="s">
        <v>65</v>
      </c>
      <c r="N4" s="186" t="s">
        <v>65</v>
      </c>
      <c r="O4" s="186" t="s">
        <v>65</v>
      </c>
      <c r="P4" s="186"/>
      <c r="Q4" s="186"/>
      <c r="R4" s="186"/>
      <c r="S4" s="186" t="s">
        <v>65</v>
      </c>
      <c r="T4" s="186" t="s">
        <v>66</v>
      </c>
      <c r="U4" s="186" t="s">
        <v>65</v>
      </c>
      <c r="V4" s="186" t="s">
        <v>65</v>
      </c>
      <c r="W4" s="186" t="s">
        <v>66</v>
      </c>
      <c r="X4" s="186"/>
      <c r="Y4" s="186"/>
      <c r="Z4" s="186" t="s">
        <v>65</v>
      </c>
      <c r="AA4" s="186" t="s">
        <v>65</v>
      </c>
      <c r="AB4" s="186" t="s">
        <v>65</v>
      </c>
      <c r="AC4" s="186" t="s">
        <v>65</v>
      </c>
      <c r="AD4" s="186" t="s">
        <v>65</v>
      </c>
      <c r="AE4" s="186"/>
      <c r="AF4" s="186"/>
      <c r="AG4" s="186"/>
      <c r="AH4" s="186"/>
      <c r="AI4" s="54">
        <f>IF(B4="","",COUNTIF(D4:AH4,"/"))</f>
        <v>16</v>
      </c>
      <c r="AJ4" s="24">
        <f>IF(B4="","",COUNTIF(D4:AH4,"/"))</f>
        <v>16</v>
      </c>
      <c r="AK4" s="24">
        <f>IF(B4="","",COUNTIF(D4:AH4,"ป"))</f>
        <v>0</v>
      </c>
      <c r="AL4" s="24">
        <f>IF(B4="","",COUNTIF(D4:AH4,"ล"))</f>
        <v>3</v>
      </c>
      <c r="AM4" s="24">
        <f>IF(B4="","",COUNTIF(D4:AH4,"ข"))</f>
        <v>0</v>
      </c>
      <c r="AN4" s="49"/>
      <c r="AO4" s="49"/>
      <c r="AP4" s="49"/>
      <c r="AQ4" s="50"/>
      <c r="AR4" s="50"/>
    </row>
    <row r="5" spans="1:44">
      <c r="A5" s="55">
        <f>ข้อมูลนักเรียน!$D4</f>
        <v>2</v>
      </c>
      <c r="B5" s="52" t="str">
        <f>IF(ข้อมูลนักเรียน!H4="","",ข้อมูลนักเรียน!G4&amp;ข้อมูลนักเรียน!H4&amp; "  " &amp; ข้อมูลนักเรียน!I4)</f>
        <v>เด็กหญิงสุรพิชญ์  คำดี</v>
      </c>
      <c r="C5" s="516"/>
      <c r="D5" s="186"/>
      <c r="E5" s="186" t="s">
        <v>65</v>
      </c>
      <c r="F5" s="186" t="s">
        <v>65</v>
      </c>
      <c r="G5" s="186" t="s">
        <v>65</v>
      </c>
      <c r="H5" s="186" t="s">
        <v>65</v>
      </c>
      <c r="I5" s="186" t="s">
        <v>65</v>
      </c>
      <c r="J5" s="186"/>
      <c r="K5" s="186"/>
      <c r="L5" s="186" t="s">
        <v>65</v>
      </c>
      <c r="M5" s="186" t="s">
        <v>65</v>
      </c>
      <c r="N5" s="186" t="s">
        <v>65</v>
      </c>
      <c r="O5" s="186" t="s">
        <v>65</v>
      </c>
      <c r="P5" s="186"/>
      <c r="Q5" s="186"/>
      <c r="R5" s="186"/>
      <c r="S5" s="186" t="s">
        <v>65</v>
      </c>
      <c r="T5" s="186" t="s">
        <v>65</v>
      </c>
      <c r="U5" s="186" t="s">
        <v>65</v>
      </c>
      <c r="V5" s="186" t="s">
        <v>65</v>
      </c>
      <c r="W5" s="186" t="s">
        <v>65</v>
      </c>
      <c r="X5" s="186"/>
      <c r="Y5" s="186"/>
      <c r="Z5" s="186" t="s">
        <v>65</v>
      </c>
      <c r="AA5" s="186" t="s">
        <v>65</v>
      </c>
      <c r="AB5" s="186" t="s">
        <v>65</v>
      </c>
      <c r="AC5" s="186" t="s">
        <v>65</v>
      </c>
      <c r="AD5" s="186" t="s">
        <v>65</v>
      </c>
      <c r="AE5" s="186"/>
      <c r="AF5" s="186"/>
      <c r="AG5" s="186"/>
      <c r="AH5" s="186"/>
      <c r="AI5" s="54">
        <f t="shared" ref="AI5:AI63" si="1">IF(B5="","",COUNTIF(D5:AH5,"/"))</f>
        <v>19</v>
      </c>
      <c r="AJ5" s="24">
        <f t="shared" ref="AJ5:AJ63" si="2">IF(B5="","",COUNTIF(D5:AH5,"/"))</f>
        <v>19</v>
      </c>
      <c r="AK5" s="24">
        <f t="shared" ref="AK5:AK63" si="3">IF(B5="","",COUNTIF(D5:AH5,"ป"))</f>
        <v>0</v>
      </c>
      <c r="AL5" s="24">
        <f t="shared" ref="AL5:AL63" si="4">IF(B5="","",COUNTIF(D5:AH5,"ล"))</f>
        <v>0</v>
      </c>
      <c r="AM5" s="24">
        <f t="shared" ref="AM5:AM63" si="5">IF(B5="","",COUNTIF(D5:AH5,"ข"))</f>
        <v>0</v>
      </c>
      <c r="AN5" s="49"/>
      <c r="AO5" s="49"/>
      <c r="AP5" s="49"/>
      <c r="AQ5" s="50"/>
      <c r="AR5" s="50"/>
    </row>
    <row r="6" spans="1:44">
      <c r="A6" s="55">
        <f>ข้อมูลนักเรียน!$D5</f>
        <v>3</v>
      </c>
      <c r="B6" s="52" t="str">
        <f>IF(ข้อมูลนักเรียน!H5="","",ข้อมูลนักเรียน!G5&amp;ข้อมูลนักเรียน!H5&amp; "  " &amp; ข้อมูลนักเรียน!I5)</f>
        <v>เด็กหญิงภคมน  มาโต</v>
      </c>
      <c r="C6" s="516"/>
      <c r="D6" s="186"/>
      <c r="E6" s="186" t="s">
        <v>65</v>
      </c>
      <c r="F6" s="186" t="s">
        <v>65</v>
      </c>
      <c r="G6" s="186" t="s">
        <v>65</v>
      </c>
      <c r="H6" s="186" t="s">
        <v>65</v>
      </c>
      <c r="I6" s="186" t="s">
        <v>65</v>
      </c>
      <c r="J6" s="186"/>
      <c r="K6" s="186"/>
      <c r="L6" s="186" t="s">
        <v>65</v>
      </c>
      <c r="M6" s="186" t="s">
        <v>65</v>
      </c>
      <c r="N6" s="186" t="s">
        <v>65</v>
      </c>
      <c r="O6" s="186" t="s">
        <v>65</v>
      </c>
      <c r="P6" s="186"/>
      <c r="Q6" s="186"/>
      <c r="R6" s="186"/>
      <c r="S6" s="186" t="s">
        <v>65</v>
      </c>
      <c r="T6" s="186" t="s">
        <v>65</v>
      </c>
      <c r="U6" s="186" t="s">
        <v>65</v>
      </c>
      <c r="V6" s="186" t="s">
        <v>65</v>
      </c>
      <c r="W6" s="186" t="s">
        <v>65</v>
      </c>
      <c r="X6" s="186"/>
      <c r="Y6" s="186"/>
      <c r="Z6" s="186" t="s">
        <v>65</v>
      </c>
      <c r="AA6" s="186" t="s">
        <v>65</v>
      </c>
      <c r="AB6" s="186" t="s">
        <v>65</v>
      </c>
      <c r="AC6" s="186" t="s">
        <v>65</v>
      </c>
      <c r="AD6" s="186" t="s">
        <v>65</v>
      </c>
      <c r="AE6" s="186"/>
      <c r="AF6" s="186"/>
      <c r="AG6" s="186"/>
      <c r="AH6" s="186"/>
      <c r="AI6" s="54">
        <f t="shared" si="1"/>
        <v>19</v>
      </c>
      <c r="AJ6" s="24">
        <f t="shared" si="2"/>
        <v>19</v>
      </c>
      <c r="AK6" s="24">
        <f t="shared" si="3"/>
        <v>0</v>
      </c>
      <c r="AL6" s="24">
        <f t="shared" si="4"/>
        <v>0</v>
      </c>
      <c r="AM6" s="24">
        <f t="shared" si="5"/>
        <v>0</v>
      </c>
      <c r="AN6" s="49"/>
      <c r="AO6" s="49"/>
      <c r="AP6" s="49"/>
      <c r="AQ6" s="50"/>
      <c r="AR6" s="50"/>
    </row>
    <row r="7" spans="1:44">
      <c r="A7" s="55">
        <f>ข้อมูลนักเรียน!$D6</f>
        <v>4</v>
      </c>
      <c r="B7" s="52" t="str">
        <f>IF(ข้อมูลนักเรียน!H6="","",ข้อมูลนักเรียน!G6&amp;ข้อมูลนักเรียน!H6&amp; "  " &amp; ข้อมูลนักเรียน!I6)</f>
        <v>เด็กหญิงจินดารัตน์  ทับทอง</v>
      </c>
      <c r="C7" s="516"/>
      <c r="D7" s="186"/>
      <c r="E7" s="186" t="s">
        <v>65</v>
      </c>
      <c r="F7" s="186" t="s">
        <v>65</v>
      </c>
      <c r="G7" s="186" t="s">
        <v>65</v>
      </c>
      <c r="H7" s="186" t="s">
        <v>65</v>
      </c>
      <c r="I7" s="186" t="s">
        <v>65</v>
      </c>
      <c r="J7" s="186"/>
      <c r="K7" s="186"/>
      <c r="L7" s="186" t="s">
        <v>65</v>
      </c>
      <c r="M7" s="186" t="s">
        <v>65</v>
      </c>
      <c r="N7" s="186" t="s">
        <v>65</v>
      </c>
      <c r="O7" s="186" t="s">
        <v>65</v>
      </c>
      <c r="P7" s="186"/>
      <c r="Q7" s="186"/>
      <c r="R7" s="186"/>
      <c r="S7" s="186" t="s">
        <v>65</v>
      </c>
      <c r="T7" s="186" t="s">
        <v>65</v>
      </c>
      <c r="U7" s="186" t="s">
        <v>65</v>
      </c>
      <c r="V7" s="186" t="s">
        <v>66</v>
      </c>
      <c r="W7" s="186" t="s">
        <v>65</v>
      </c>
      <c r="X7" s="186"/>
      <c r="Y7" s="186"/>
      <c r="Z7" s="186" t="s">
        <v>65</v>
      </c>
      <c r="AA7" s="186" t="s">
        <v>65</v>
      </c>
      <c r="AB7" s="186" t="s">
        <v>65</v>
      </c>
      <c r="AC7" s="186" t="s">
        <v>65</v>
      </c>
      <c r="AD7" s="186" t="s">
        <v>65</v>
      </c>
      <c r="AE7" s="186"/>
      <c r="AF7" s="186"/>
      <c r="AG7" s="186"/>
      <c r="AH7" s="186"/>
      <c r="AI7" s="54">
        <f t="shared" si="1"/>
        <v>18</v>
      </c>
      <c r="AJ7" s="24">
        <f t="shared" si="2"/>
        <v>18</v>
      </c>
      <c r="AK7" s="24">
        <f t="shared" si="3"/>
        <v>0</v>
      </c>
      <c r="AL7" s="24">
        <f t="shared" si="4"/>
        <v>1</v>
      </c>
      <c r="AM7" s="24">
        <f t="shared" si="5"/>
        <v>0</v>
      </c>
      <c r="AN7" s="49"/>
      <c r="AO7" s="49"/>
      <c r="AP7" s="49"/>
      <c r="AQ7" s="50"/>
      <c r="AR7" s="50"/>
    </row>
    <row r="8" spans="1:44">
      <c r="A8" s="55">
        <f>ข้อมูลนักเรียน!$D7</f>
        <v>5</v>
      </c>
      <c r="B8" s="52" t="str">
        <f>IF(ข้อมูลนักเรียน!H7="","",ข้อมูลนักเรียน!G7&amp;ข้อมูลนักเรียน!H7&amp; "  " &amp; ข้อมูลนักเรียน!I7)</f>
        <v>เด็กชายวีระ  ชมครุฑ</v>
      </c>
      <c r="C8" s="516"/>
      <c r="D8" s="186"/>
      <c r="E8" s="186" t="s">
        <v>65</v>
      </c>
      <c r="F8" s="186" t="s">
        <v>65</v>
      </c>
      <c r="G8" s="186" t="s">
        <v>67</v>
      </c>
      <c r="H8" s="186" t="s">
        <v>67</v>
      </c>
      <c r="I8" s="186" t="s">
        <v>65</v>
      </c>
      <c r="J8" s="186"/>
      <c r="K8" s="186"/>
      <c r="L8" s="186" t="s">
        <v>65</v>
      </c>
      <c r="M8" s="186" t="s">
        <v>65</v>
      </c>
      <c r="N8" s="186" t="s">
        <v>67</v>
      </c>
      <c r="O8" s="186" t="s">
        <v>65</v>
      </c>
      <c r="P8" s="186"/>
      <c r="Q8" s="186"/>
      <c r="R8" s="186"/>
      <c r="S8" s="186" t="s">
        <v>65</v>
      </c>
      <c r="T8" s="186" t="s">
        <v>67</v>
      </c>
      <c r="U8" s="186" t="s">
        <v>65</v>
      </c>
      <c r="V8" s="186" t="s">
        <v>65</v>
      </c>
      <c r="W8" s="186" t="s">
        <v>67</v>
      </c>
      <c r="X8" s="186"/>
      <c r="Y8" s="186"/>
      <c r="Z8" s="186" t="s">
        <v>67</v>
      </c>
      <c r="AA8" s="186" t="s">
        <v>65</v>
      </c>
      <c r="AB8" s="186" t="s">
        <v>65</v>
      </c>
      <c r="AC8" s="186" t="s">
        <v>65</v>
      </c>
      <c r="AD8" s="186" t="s">
        <v>65</v>
      </c>
      <c r="AE8" s="186"/>
      <c r="AF8" s="186"/>
      <c r="AG8" s="186"/>
      <c r="AH8" s="186"/>
      <c r="AI8" s="54">
        <f t="shared" si="1"/>
        <v>13</v>
      </c>
      <c r="AJ8" s="24">
        <f t="shared" si="2"/>
        <v>13</v>
      </c>
      <c r="AK8" s="24">
        <f t="shared" si="3"/>
        <v>0</v>
      </c>
      <c r="AL8" s="24">
        <f t="shared" si="4"/>
        <v>0</v>
      </c>
      <c r="AM8" s="24">
        <f t="shared" si="5"/>
        <v>6</v>
      </c>
      <c r="AN8" s="49"/>
      <c r="AO8" s="49"/>
      <c r="AP8" s="49"/>
      <c r="AQ8" s="50"/>
      <c r="AR8" s="50"/>
    </row>
    <row r="9" spans="1:44">
      <c r="A9" s="55">
        <f>ข้อมูลนักเรียน!$D8</f>
        <v>6</v>
      </c>
      <c r="B9" s="52" t="str">
        <f>IF(ข้อมูลนักเรียน!H8="","",ข้อมูลนักเรียน!G8&amp;ข้อมูลนักเรียน!H8&amp; "  " &amp; ข้อมูลนักเรียน!I8)</f>
        <v>เด็กชายณพรรนพ  ขัดชมา</v>
      </c>
      <c r="C9" s="516"/>
      <c r="D9" s="186"/>
      <c r="E9" s="186" t="s">
        <v>65</v>
      </c>
      <c r="F9" s="186" t="s">
        <v>65</v>
      </c>
      <c r="G9" s="186" t="s">
        <v>65</v>
      </c>
      <c r="H9" s="186" t="s">
        <v>65</v>
      </c>
      <c r="I9" s="186" t="s">
        <v>65</v>
      </c>
      <c r="J9" s="186"/>
      <c r="K9" s="186"/>
      <c r="L9" s="186" t="s">
        <v>66</v>
      </c>
      <c r="M9" s="186" t="s">
        <v>65</v>
      </c>
      <c r="N9" s="186" t="s">
        <v>65</v>
      </c>
      <c r="O9" s="186" t="s">
        <v>65</v>
      </c>
      <c r="P9" s="186"/>
      <c r="Q9" s="186"/>
      <c r="R9" s="186"/>
      <c r="S9" s="186" t="s">
        <v>65</v>
      </c>
      <c r="T9" s="186" t="s">
        <v>65</v>
      </c>
      <c r="U9" s="186" t="s">
        <v>65</v>
      </c>
      <c r="V9" s="186" t="s">
        <v>65</v>
      </c>
      <c r="W9" s="186" t="s">
        <v>65</v>
      </c>
      <c r="X9" s="186"/>
      <c r="Y9" s="186"/>
      <c r="Z9" s="186" t="s">
        <v>65</v>
      </c>
      <c r="AA9" s="186" t="s">
        <v>62</v>
      </c>
      <c r="AB9" s="186" t="s">
        <v>65</v>
      </c>
      <c r="AC9" s="186" t="s">
        <v>65</v>
      </c>
      <c r="AD9" s="186" t="s">
        <v>65</v>
      </c>
      <c r="AE9" s="186"/>
      <c r="AF9" s="186"/>
      <c r="AG9" s="186"/>
      <c r="AH9" s="186"/>
      <c r="AI9" s="54">
        <f t="shared" si="1"/>
        <v>17</v>
      </c>
      <c r="AJ9" s="24">
        <f t="shared" si="2"/>
        <v>17</v>
      </c>
      <c r="AK9" s="24">
        <f t="shared" si="3"/>
        <v>1</v>
      </c>
      <c r="AL9" s="24">
        <f t="shared" si="4"/>
        <v>1</v>
      </c>
      <c r="AM9" s="24">
        <f t="shared" si="5"/>
        <v>0</v>
      </c>
      <c r="AN9" s="49"/>
      <c r="AO9" s="49"/>
      <c r="AP9" s="49"/>
      <c r="AQ9" s="50"/>
      <c r="AR9" s="50"/>
    </row>
    <row r="10" spans="1:44">
      <c r="A10" s="55">
        <f>ข้อมูลนักเรียน!$D9</f>
        <v>7</v>
      </c>
      <c r="B10" s="52" t="str">
        <f>IF(ข้อมูลนักเรียน!H9="","",ข้อมูลนักเรียน!G9&amp;ข้อมูลนักเรียน!H9&amp; "  " &amp; ข้อมูลนักเรียน!I9)</f>
        <v>เด็กชายพดชรพล  ดีนิล</v>
      </c>
      <c r="C10" s="516"/>
      <c r="D10" s="186"/>
      <c r="E10" s="186" t="s">
        <v>65</v>
      </c>
      <c r="F10" s="186" t="s">
        <v>65</v>
      </c>
      <c r="G10" s="186" t="s">
        <v>65</v>
      </c>
      <c r="H10" s="186" t="s">
        <v>65</v>
      </c>
      <c r="I10" s="186" t="s">
        <v>65</v>
      </c>
      <c r="J10" s="186"/>
      <c r="K10" s="186"/>
      <c r="L10" s="186" t="s">
        <v>65</v>
      </c>
      <c r="M10" s="186" t="s">
        <v>65</v>
      </c>
      <c r="N10" s="186" t="s">
        <v>65</v>
      </c>
      <c r="O10" s="186" t="s">
        <v>65</v>
      </c>
      <c r="P10" s="186"/>
      <c r="Q10" s="186"/>
      <c r="R10" s="186"/>
      <c r="S10" s="186" t="s">
        <v>65</v>
      </c>
      <c r="T10" s="186" t="s">
        <v>65</v>
      </c>
      <c r="U10" s="186" t="s">
        <v>65</v>
      </c>
      <c r="V10" s="186" t="s">
        <v>65</v>
      </c>
      <c r="W10" s="186" t="s">
        <v>65</v>
      </c>
      <c r="X10" s="186"/>
      <c r="Y10" s="186"/>
      <c r="Z10" s="186" t="s">
        <v>65</v>
      </c>
      <c r="AA10" s="186" t="s">
        <v>65</v>
      </c>
      <c r="AB10" s="186" t="s">
        <v>65</v>
      </c>
      <c r="AC10" s="186" t="s">
        <v>65</v>
      </c>
      <c r="AD10" s="186" t="s">
        <v>65</v>
      </c>
      <c r="AE10" s="186"/>
      <c r="AF10" s="186"/>
      <c r="AG10" s="186"/>
      <c r="AH10" s="186"/>
      <c r="AI10" s="54">
        <f t="shared" si="1"/>
        <v>19</v>
      </c>
      <c r="AJ10" s="24">
        <f t="shared" si="2"/>
        <v>19</v>
      </c>
      <c r="AK10" s="24">
        <f t="shared" si="3"/>
        <v>0</v>
      </c>
      <c r="AL10" s="24">
        <f t="shared" si="4"/>
        <v>0</v>
      </c>
      <c r="AM10" s="24">
        <f t="shared" si="5"/>
        <v>0</v>
      </c>
      <c r="AN10" s="49"/>
      <c r="AO10" s="49"/>
      <c r="AP10" s="49"/>
      <c r="AQ10" s="50"/>
      <c r="AR10" s="50"/>
    </row>
    <row r="11" spans="1:44">
      <c r="A11" s="55">
        <f>ข้อมูลนักเรียน!$D10</f>
        <v>8</v>
      </c>
      <c r="B11" s="52" t="str">
        <f>IF(ข้อมูลนักเรียน!H10="","",ข้อมูลนักเรียน!G10&amp;ข้อมูลนักเรียน!H10&amp; "  " &amp; ข้อมูลนักเรียน!I10)</f>
        <v>เด็กชายสิทธิศักดิ์  เอนกนวน</v>
      </c>
      <c r="C11" s="516"/>
      <c r="D11" s="186"/>
      <c r="E11" s="186" t="s">
        <v>65</v>
      </c>
      <c r="F11" s="186" t="s">
        <v>65</v>
      </c>
      <c r="G11" s="186" t="s">
        <v>65</v>
      </c>
      <c r="H11" s="186" t="s">
        <v>65</v>
      </c>
      <c r="I11" s="186" t="s">
        <v>65</v>
      </c>
      <c r="J11" s="186"/>
      <c r="K11" s="186"/>
      <c r="L11" s="186" t="s">
        <v>65</v>
      </c>
      <c r="M11" s="186" t="s">
        <v>65</v>
      </c>
      <c r="N11" s="186" t="s">
        <v>65</v>
      </c>
      <c r="O11" s="186" t="s">
        <v>65</v>
      </c>
      <c r="P11" s="186"/>
      <c r="Q11" s="186"/>
      <c r="R11" s="186"/>
      <c r="S11" s="186" t="s">
        <v>65</v>
      </c>
      <c r="T11" s="186" t="s">
        <v>65</v>
      </c>
      <c r="U11" s="186" t="s">
        <v>65</v>
      </c>
      <c r="V11" s="186" t="s">
        <v>65</v>
      </c>
      <c r="W11" s="186" t="s">
        <v>65</v>
      </c>
      <c r="X11" s="186"/>
      <c r="Y11" s="186"/>
      <c r="Z11" s="186" t="s">
        <v>66</v>
      </c>
      <c r="AA11" s="186" t="s">
        <v>65</v>
      </c>
      <c r="AB11" s="186" t="s">
        <v>65</v>
      </c>
      <c r="AC11" s="186" t="s">
        <v>65</v>
      </c>
      <c r="AD11" s="186" t="s">
        <v>65</v>
      </c>
      <c r="AE11" s="186"/>
      <c r="AF11" s="186"/>
      <c r="AG11" s="186"/>
      <c r="AH11" s="186"/>
      <c r="AI11" s="54">
        <f t="shared" si="1"/>
        <v>18</v>
      </c>
      <c r="AJ11" s="24">
        <f t="shared" si="2"/>
        <v>18</v>
      </c>
      <c r="AK11" s="24">
        <f t="shared" si="3"/>
        <v>0</v>
      </c>
      <c r="AL11" s="24">
        <f t="shared" si="4"/>
        <v>1</v>
      </c>
      <c r="AM11" s="24">
        <f t="shared" si="5"/>
        <v>0</v>
      </c>
      <c r="AN11" s="49"/>
      <c r="AO11" s="49"/>
      <c r="AP11" s="49"/>
      <c r="AQ11" s="50"/>
      <c r="AR11" s="50"/>
    </row>
    <row r="12" spans="1:44">
      <c r="A12" s="55">
        <f>ข้อมูลนักเรียน!$D11</f>
        <v>9</v>
      </c>
      <c r="B12" s="52" t="str">
        <f>IF(ข้อมูลนักเรียน!H11="","",ข้อมูลนักเรียน!G11&amp;ข้อมูลนักเรียน!H11&amp; "  " &amp; ข้อมูลนักเรียน!I11)</f>
        <v>เด็กชายตนุภัทร  เชี่ยวธัญญะกรณ์</v>
      </c>
      <c r="C12" s="516"/>
      <c r="D12" s="186"/>
      <c r="E12" s="186" t="s">
        <v>65</v>
      </c>
      <c r="F12" s="186" t="s">
        <v>65</v>
      </c>
      <c r="G12" s="186" t="s">
        <v>65</v>
      </c>
      <c r="H12" s="186" t="s">
        <v>67</v>
      </c>
      <c r="I12" s="186" t="s">
        <v>65</v>
      </c>
      <c r="J12" s="186"/>
      <c r="K12" s="186"/>
      <c r="L12" s="186" t="s">
        <v>67</v>
      </c>
      <c r="M12" s="186" t="s">
        <v>65</v>
      </c>
      <c r="N12" s="186" t="s">
        <v>65</v>
      </c>
      <c r="O12" s="186" t="s">
        <v>67</v>
      </c>
      <c r="P12" s="186"/>
      <c r="Q12" s="186"/>
      <c r="R12" s="186"/>
      <c r="S12" s="186" t="s">
        <v>65</v>
      </c>
      <c r="T12" s="186" t="s">
        <v>65</v>
      </c>
      <c r="U12" s="186" t="s">
        <v>67</v>
      </c>
      <c r="V12" s="186" t="s">
        <v>65</v>
      </c>
      <c r="W12" s="186" t="s">
        <v>66</v>
      </c>
      <c r="X12" s="186"/>
      <c r="Y12" s="186"/>
      <c r="Z12" s="186" t="s">
        <v>67</v>
      </c>
      <c r="AA12" s="186" t="s">
        <v>65</v>
      </c>
      <c r="AB12" s="186" t="s">
        <v>65</v>
      </c>
      <c r="AC12" s="186" t="s">
        <v>65</v>
      </c>
      <c r="AD12" s="186" t="s">
        <v>65</v>
      </c>
      <c r="AE12" s="186"/>
      <c r="AF12" s="186"/>
      <c r="AG12" s="186"/>
      <c r="AH12" s="186"/>
      <c r="AI12" s="54">
        <f t="shared" si="1"/>
        <v>13</v>
      </c>
      <c r="AJ12" s="24">
        <f t="shared" si="2"/>
        <v>13</v>
      </c>
      <c r="AK12" s="24">
        <f t="shared" si="3"/>
        <v>0</v>
      </c>
      <c r="AL12" s="24">
        <f t="shared" si="4"/>
        <v>1</v>
      </c>
      <c r="AM12" s="24">
        <f t="shared" si="5"/>
        <v>5</v>
      </c>
      <c r="AN12" s="49"/>
      <c r="AO12" s="49"/>
      <c r="AP12" s="49"/>
      <c r="AQ12" s="50"/>
      <c r="AR12" s="50"/>
    </row>
    <row r="13" spans="1:44">
      <c r="A13" s="55">
        <f>ข้อมูลนักเรียน!$D12</f>
        <v>10</v>
      </c>
      <c r="B13" s="52" t="str">
        <f>IF(ข้อมูลนักเรียน!H12="","",ข้อมูลนักเรียน!G12&amp;ข้อมูลนักเรียน!H12&amp; "  " &amp; ข้อมูลนักเรียน!I12)</f>
        <v>เด็กหญิงเตือนใจ  มณีรักษ์</v>
      </c>
      <c r="C13" s="516"/>
      <c r="D13" s="186"/>
      <c r="E13" s="186" t="s">
        <v>65</v>
      </c>
      <c r="F13" s="186" t="s">
        <v>65</v>
      </c>
      <c r="G13" s="186" t="s">
        <v>65</v>
      </c>
      <c r="H13" s="186" t="s">
        <v>65</v>
      </c>
      <c r="I13" s="186" t="s">
        <v>65</v>
      </c>
      <c r="J13" s="186"/>
      <c r="K13" s="186"/>
      <c r="L13" s="186" t="s">
        <v>66</v>
      </c>
      <c r="M13" s="186" t="s">
        <v>65</v>
      </c>
      <c r="N13" s="186" t="s">
        <v>65</v>
      </c>
      <c r="O13" s="186" t="s">
        <v>65</v>
      </c>
      <c r="P13" s="186"/>
      <c r="Q13" s="186"/>
      <c r="R13" s="186"/>
      <c r="S13" s="186" t="s">
        <v>65</v>
      </c>
      <c r="T13" s="186" t="s">
        <v>65</v>
      </c>
      <c r="U13" s="186" t="s">
        <v>65</v>
      </c>
      <c r="V13" s="186" t="s">
        <v>65</v>
      </c>
      <c r="W13" s="186" t="s">
        <v>65</v>
      </c>
      <c r="X13" s="186"/>
      <c r="Y13" s="186"/>
      <c r="Z13" s="186" t="s">
        <v>65</v>
      </c>
      <c r="AA13" s="186" t="s">
        <v>65</v>
      </c>
      <c r="AB13" s="186" t="s">
        <v>65</v>
      </c>
      <c r="AC13" s="186" t="s">
        <v>65</v>
      </c>
      <c r="AD13" s="186" t="s">
        <v>65</v>
      </c>
      <c r="AE13" s="186"/>
      <c r="AF13" s="186"/>
      <c r="AG13" s="186"/>
      <c r="AH13" s="186"/>
      <c r="AI13" s="54">
        <f t="shared" si="1"/>
        <v>18</v>
      </c>
      <c r="AJ13" s="24">
        <f t="shared" si="2"/>
        <v>18</v>
      </c>
      <c r="AK13" s="24">
        <f t="shared" si="3"/>
        <v>0</v>
      </c>
      <c r="AL13" s="24">
        <f t="shared" si="4"/>
        <v>1</v>
      </c>
      <c r="AM13" s="24">
        <f t="shared" si="5"/>
        <v>0</v>
      </c>
      <c r="AN13" s="49"/>
      <c r="AO13" s="49"/>
      <c r="AP13" s="49"/>
      <c r="AQ13" s="50"/>
      <c r="AR13" s="50"/>
    </row>
    <row r="14" spans="1:44">
      <c r="A14" s="55">
        <f>ข้อมูลนักเรียน!$D13</f>
        <v>11</v>
      </c>
      <c r="B14" s="52" t="str">
        <f>IF(ข้อมูลนักเรียน!H13="","",ข้อมูลนักเรียน!G13&amp;ข้อมูลนักเรียน!H13&amp; "  " &amp; ข้อมูลนักเรียน!I13)</f>
        <v>เด็กชายธนกฤต  รอดสุพรรณ์</v>
      </c>
      <c r="C14" s="516"/>
      <c r="D14" s="186"/>
      <c r="E14" s="186" t="s">
        <v>65</v>
      </c>
      <c r="F14" s="186" t="s">
        <v>65</v>
      </c>
      <c r="G14" s="186" t="s">
        <v>67</v>
      </c>
      <c r="H14" s="186" t="s">
        <v>67</v>
      </c>
      <c r="I14" s="186" t="s">
        <v>65</v>
      </c>
      <c r="J14" s="186"/>
      <c r="K14" s="186"/>
      <c r="L14" s="186" t="s">
        <v>65</v>
      </c>
      <c r="M14" s="186" t="s">
        <v>65</v>
      </c>
      <c r="N14" s="186" t="s">
        <v>65</v>
      </c>
      <c r="O14" s="186" t="s">
        <v>65</v>
      </c>
      <c r="P14" s="186"/>
      <c r="Q14" s="186"/>
      <c r="R14" s="186"/>
      <c r="S14" s="186" t="s">
        <v>65</v>
      </c>
      <c r="T14" s="186" t="s">
        <v>65</v>
      </c>
      <c r="U14" s="186" t="s">
        <v>65</v>
      </c>
      <c r="V14" s="186" t="s">
        <v>67</v>
      </c>
      <c r="W14" s="186" t="s">
        <v>65</v>
      </c>
      <c r="X14" s="186"/>
      <c r="Y14" s="186"/>
      <c r="Z14" s="186" t="s">
        <v>65</v>
      </c>
      <c r="AA14" s="186" t="s">
        <v>65</v>
      </c>
      <c r="AB14" s="186" t="s">
        <v>65</v>
      </c>
      <c r="AC14" s="186" t="s">
        <v>65</v>
      </c>
      <c r="AD14" s="186" t="s">
        <v>65</v>
      </c>
      <c r="AE14" s="186"/>
      <c r="AF14" s="186"/>
      <c r="AG14" s="186"/>
      <c r="AH14" s="186"/>
      <c r="AI14" s="54">
        <f t="shared" si="1"/>
        <v>16</v>
      </c>
      <c r="AJ14" s="24">
        <f t="shared" si="2"/>
        <v>16</v>
      </c>
      <c r="AK14" s="24">
        <f t="shared" si="3"/>
        <v>0</v>
      </c>
      <c r="AL14" s="24">
        <f t="shared" si="4"/>
        <v>0</v>
      </c>
      <c r="AM14" s="24">
        <f t="shared" si="5"/>
        <v>3</v>
      </c>
      <c r="AN14" s="49"/>
      <c r="AO14" s="49"/>
      <c r="AP14" s="49"/>
      <c r="AQ14" s="50"/>
      <c r="AR14" s="50"/>
    </row>
    <row r="15" spans="1:44">
      <c r="A15" s="55">
        <f>ข้อมูลนักเรียน!$D14</f>
        <v>12</v>
      </c>
      <c r="B15" s="52" t="str">
        <f>IF(ข้อมูลนักเรียน!H14="","",ข้อมูลนักเรียน!G14&amp;ข้อมูลนักเรียน!H14&amp; "  " &amp; ข้อมูลนักเรียน!I14)</f>
        <v>เด็กชายธีรภัทร  กระแสโท</v>
      </c>
      <c r="C15" s="516"/>
      <c r="D15" s="186"/>
      <c r="E15" s="186" t="s">
        <v>65</v>
      </c>
      <c r="F15" s="186" t="s">
        <v>65</v>
      </c>
      <c r="G15" s="186" t="s">
        <v>66</v>
      </c>
      <c r="H15" s="186" t="s">
        <v>65</v>
      </c>
      <c r="I15" s="186" t="s">
        <v>65</v>
      </c>
      <c r="J15" s="186"/>
      <c r="K15" s="186"/>
      <c r="L15" s="186" t="s">
        <v>65</v>
      </c>
      <c r="M15" s="186" t="s">
        <v>65</v>
      </c>
      <c r="N15" s="186" t="s">
        <v>65</v>
      </c>
      <c r="O15" s="186" t="s">
        <v>65</v>
      </c>
      <c r="P15" s="186"/>
      <c r="Q15" s="186"/>
      <c r="R15" s="186"/>
      <c r="S15" s="186" t="s">
        <v>65</v>
      </c>
      <c r="T15" s="186" t="s">
        <v>65</v>
      </c>
      <c r="U15" s="186" t="s">
        <v>65</v>
      </c>
      <c r="V15" s="186" t="s">
        <v>65</v>
      </c>
      <c r="W15" s="186" t="s">
        <v>65</v>
      </c>
      <c r="X15" s="186"/>
      <c r="Y15" s="186"/>
      <c r="Z15" s="186" t="s">
        <v>65</v>
      </c>
      <c r="AA15" s="186" t="s">
        <v>65</v>
      </c>
      <c r="AB15" s="186" t="s">
        <v>65</v>
      </c>
      <c r="AC15" s="186" t="s">
        <v>65</v>
      </c>
      <c r="AD15" s="186" t="s">
        <v>65</v>
      </c>
      <c r="AE15" s="186"/>
      <c r="AF15" s="186"/>
      <c r="AG15" s="186"/>
      <c r="AH15" s="186"/>
      <c r="AI15" s="54">
        <f t="shared" si="1"/>
        <v>18</v>
      </c>
      <c r="AJ15" s="24">
        <f t="shared" si="2"/>
        <v>18</v>
      </c>
      <c r="AK15" s="24">
        <f t="shared" si="3"/>
        <v>0</v>
      </c>
      <c r="AL15" s="24">
        <f t="shared" si="4"/>
        <v>1</v>
      </c>
      <c r="AM15" s="24">
        <f t="shared" si="5"/>
        <v>0</v>
      </c>
      <c r="AN15" s="49"/>
      <c r="AO15" s="49"/>
      <c r="AP15" s="49"/>
      <c r="AQ15" s="50"/>
      <c r="AR15" s="50"/>
    </row>
    <row r="16" spans="1:44">
      <c r="A16" s="55">
        <f>ข้อมูลนักเรียน!$D15</f>
        <v>13</v>
      </c>
      <c r="B16" s="52" t="str">
        <f>IF(ข้อมูลนักเรียน!H15="","",ข้อมูลนักเรียน!G15&amp;ข้อมูลนักเรียน!H15&amp; "  " &amp; ข้อมูลนักเรียน!I15)</f>
        <v>เด็กชายนภดล  ธีระวุฒธิ์</v>
      </c>
      <c r="C16" s="516"/>
      <c r="D16" s="186"/>
      <c r="E16" s="186" t="s">
        <v>65</v>
      </c>
      <c r="F16" s="186" t="s">
        <v>65</v>
      </c>
      <c r="G16" s="186" t="s">
        <v>65</v>
      </c>
      <c r="H16" s="186" t="s">
        <v>65</v>
      </c>
      <c r="I16" s="186" t="s">
        <v>65</v>
      </c>
      <c r="J16" s="186"/>
      <c r="K16" s="186"/>
      <c r="L16" s="186" t="s">
        <v>66</v>
      </c>
      <c r="M16" s="186" t="s">
        <v>65</v>
      </c>
      <c r="N16" s="186" t="s">
        <v>65</v>
      </c>
      <c r="O16" s="186" t="s">
        <v>65</v>
      </c>
      <c r="P16" s="186"/>
      <c r="Q16" s="186"/>
      <c r="R16" s="186"/>
      <c r="S16" s="186" t="s">
        <v>65</v>
      </c>
      <c r="T16" s="186" t="s">
        <v>65</v>
      </c>
      <c r="U16" s="186" t="s">
        <v>65</v>
      </c>
      <c r="V16" s="186" t="s">
        <v>65</v>
      </c>
      <c r="W16" s="186" t="s">
        <v>65</v>
      </c>
      <c r="X16" s="186"/>
      <c r="Y16" s="186"/>
      <c r="Z16" s="186" t="s">
        <v>65</v>
      </c>
      <c r="AA16" s="186" t="s">
        <v>65</v>
      </c>
      <c r="AB16" s="186" t="s">
        <v>65</v>
      </c>
      <c r="AC16" s="186" t="s">
        <v>65</v>
      </c>
      <c r="AD16" s="186" t="s">
        <v>65</v>
      </c>
      <c r="AE16" s="186"/>
      <c r="AF16" s="186"/>
      <c r="AG16" s="186"/>
      <c r="AH16" s="186"/>
      <c r="AI16" s="54">
        <f t="shared" si="1"/>
        <v>18</v>
      </c>
      <c r="AJ16" s="24">
        <f t="shared" si="2"/>
        <v>18</v>
      </c>
      <c r="AK16" s="24">
        <f t="shared" si="3"/>
        <v>0</v>
      </c>
      <c r="AL16" s="24">
        <f t="shared" si="4"/>
        <v>1</v>
      </c>
      <c r="AM16" s="24">
        <f t="shared" si="5"/>
        <v>0</v>
      </c>
      <c r="AN16" s="49"/>
      <c r="AO16" s="49"/>
      <c r="AP16" s="49"/>
      <c r="AQ16" s="50"/>
      <c r="AR16" s="50"/>
    </row>
    <row r="17" spans="1:44">
      <c r="A17" s="55">
        <f>ข้อมูลนักเรียน!$D16</f>
        <v>14</v>
      </c>
      <c r="B17" s="52" t="str">
        <f>IF(ข้อมูลนักเรียน!H16="","",ข้อมูลนักเรียน!G16&amp;ข้อมูลนักเรียน!H16&amp; "  " &amp; ข้อมูลนักเรียน!I16)</f>
        <v>เด็กหญิงจรรยมณฑน์  ศิริยศ</v>
      </c>
      <c r="C17" s="516"/>
      <c r="D17" s="186"/>
      <c r="E17" s="186" t="s">
        <v>65</v>
      </c>
      <c r="F17" s="186" t="s">
        <v>65</v>
      </c>
      <c r="G17" s="186" t="s">
        <v>65</v>
      </c>
      <c r="H17" s="186" t="s">
        <v>66</v>
      </c>
      <c r="I17" s="186" t="s">
        <v>65</v>
      </c>
      <c r="J17" s="186"/>
      <c r="K17" s="186"/>
      <c r="L17" s="186" t="s">
        <v>65</v>
      </c>
      <c r="M17" s="186" t="s">
        <v>65</v>
      </c>
      <c r="N17" s="186" t="s">
        <v>65</v>
      </c>
      <c r="O17" s="186" t="s">
        <v>65</v>
      </c>
      <c r="P17" s="186"/>
      <c r="Q17" s="186"/>
      <c r="R17" s="186"/>
      <c r="S17" s="186" t="s">
        <v>65</v>
      </c>
      <c r="T17" s="186" t="s">
        <v>65</v>
      </c>
      <c r="U17" s="186" t="s">
        <v>65</v>
      </c>
      <c r="V17" s="186" t="s">
        <v>65</v>
      </c>
      <c r="W17" s="186" t="s">
        <v>65</v>
      </c>
      <c r="X17" s="186"/>
      <c r="Y17" s="186"/>
      <c r="Z17" s="186" t="s">
        <v>65</v>
      </c>
      <c r="AA17" s="186" t="s">
        <v>65</v>
      </c>
      <c r="AB17" s="186" t="s">
        <v>65</v>
      </c>
      <c r="AC17" s="186" t="s">
        <v>65</v>
      </c>
      <c r="AD17" s="186" t="s">
        <v>65</v>
      </c>
      <c r="AE17" s="186"/>
      <c r="AF17" s="186"/>
      <c r="AG17" s="186"/>
      <c r="AH17" s="186"/>
      <c r="AI17" s="54">
        <f t="shared" si="1"/>
        <v>18</v>
      </c>
      <c r="AJ17" s="24">
        <f t="shared" si="2"/>
        <v>18</v>
      </c>
      <c r="AK17" s="24">
        <f t="shared" si="3"/>
        <v>0</v>
      </c>
      <c r="AL17" s="24">
        <f t="shared" si="4"/>
        <v>1</v>
      </c>
      <c r="AM17" s="24">
        <f t="shared" si="5"/>
        <v>0</v>
      </c>
      <c r="AN17" s="49"/>
      <c r="AO17" s="49"/>
      <c r="AP17" s="49"/>
      <c r="AQ17" s="50"/>
      <c r="AR17" s="50"/>
    </row>
    <row r="18" spans="1:44">
      <c r="A18" s="55">
        <f>ข้อมูลนักเรียน!$D17</f>
        <v>15</v>
      </c>
      <c r="B18" s="52" t="str">
        <f>IF(ข้อมูลนักเรียน!H17="","",ข้อมูลนักเรียน!G17&amp;ข้อมูลนักเรียน!H17&amp; "  " &amp; ข้อมูลนักเรียน!I17)</f>
        <v>เด็กหญิงทัดดาว  เนียมทอง</v>
      </c>
      <c r="C18" s="516"/>
      <c r="D18" s="186"/>
      <c r="E18" s="186" t="s">
        <v>65</v>
      </c>
      <c r="F18" s="186" t="s">
        <v>62</v>
      </c>
      <c r="G18" s="186" t="s">
        <v>65</v>
      </c>
      <c r="H18" s="186" t="s">
        <v>65</v>
      </c>
      <c r="I18" s="186" t="s">
        <v>65</v>
      </c>
      <c r="J18" s="186"/>
      <c r="K18" s="186"/>
      <c r="L18" s="186" t="s">
        <v>66</v>
      </c>
      <c r="M18" s="186" t="s">
        <v>65</v>
      </c>
      <c r="N18" s="186" t="s">
        <v>65</v>
      </c>
      <c r="O18" s="186" t="s">
        <v>65</v>
      </c>
      <c r="P18" s="186"/>
      <c r="Q18" s="186"/>
      <c r="R18" s="186"/>
      <c r="S18" s="186" t="s">
        <v>66</v>
      </c>
      <c r="T18" s="186" t="s">
        <v>66</v>
      </c>
      <c r="U18" s="186" t="s">
        <v>65</v>
      </c>
      <c r="V18" s="186" t="s">
        <v>65</v>
      </c>
      <c r="W18" s="186" t="s">
        <v>65</v>
      </c>
      <c r="X18" s="186"/>
      <c r="Y18" s="186"/>
      <c r="Z18" s="186" t="s">
        <v>65</v>
      </c>
      <c r="AA18" s="186" t="s">
        <v>65</v>
      </c>
      <c r="AB18" s="186" t="s">
        <v>65</v>
      </c>
      <c r="AC18" s="186" t="s">
        <v>65</v>
      </c>
      <c r="AD18" s="186" t="s">
        <v>65</v>
      </c>
      <c r="AE18" s="186"/>
      <c r="AF18" s="186"/>
      <c r="AG18" s="186"/>
      <c r="AH18" s="186"/>
      <c r="AI18" s="54">
        <f t="shared" si="1"/>
        <v>15</v>
      </c>
      <c r="AJ18" s="24">
        <f t="shared" si="2"/>
        <v>15</v>
      </c>
      <c r="AK18" s="24">
        <f t="shared" si="3"/>
        <v>1</v>
      </c>
      <c r="AL18" s="24">
        <f t="shared" si="4"/>
        <v>3</v>
      </c>
      <c r="AM18" s="24">
        <f t="shared" si="5"/>
        <v>0</v>
      </c>
      <c r="AN18" s="49"/>
      <c r="AO18" s="49"/>
      <c r="AP18" s="49"/>
      <c r="AQ18" s="50"/>
      <c r="AR18" s="50"/>
    </row>
    <row r="19" spans="1:44">
      <c r="A19" s="55">
        <f>ข้อมูลนักเรียน!$D18</f>
        <v>16</v>
      </c>
      <c r="B19" s="52" t="str">
        <f>IF(ข้อมูลนักเรียน!H18="","",ข้อมูลนักเรียน!G18&amp;ข้อมูลนักเรียน!H18&amp; "  " &amp; ข้อมูลนักเรียน!I18)</f>
        <v>เด็กหญิงธัญญรัตน์  สอาดรัมย์</v>
      </c>
      <c r="C19" s="516"/>
      <c r="D19" s="186"/>
      <c r="E19" s="186" t="s">
        <v>66</v>
      </c>
      <c r="F19" s="186" t="s">
        <v>66</v>
      </c>
      <c r="G19" s="186" t="s">
        <v>66</v>
      </c>
      <c r="H19" s="186" t="s">
        <v>66</v>
      </c>
      <c r="I19" s="186" t="s">
        <v>65</v>
      </c>
      <c r="J19" s="186"/>
      <c r="K19" s="186"/>
      <c r="L19" s="186" t="s">
        <v>65</v>
      </c>
      <c r="M19" s="186" t="s">
        <v>65</v>
      </c>
      <c r="N19" s="186" t="s">
        <v>65</v>
      </c>
      <c r="O19" s="186" t="s">
        <v>65</v>
      </c>
      <c r="P19" s="186"/>
      <c r="Q19" s="186"/>
      <c r="R19" s="186"/>
      <c r="S19" s="186" t="s">
        <v>65</v>
      </c>
      <c r="T19" s="186" t="s">
        <v>65</v>
      </c>
      <c r="U19" s="186" t="s">
        <v>65</v>
      </c>
      <c r="V19" s="186" t="s">
        <v>65</v>
      </c>
      <c r="W19" s="186" t="s">
        <v>65</v>
      </c>
      <c r="X19" s="186"/>
      <c r="Y19" s="186"/>
      <c r="Z19" s="186" t="s">
        <v>65</v>
      </c>
      <c r="AA19" s="186" t="s">
        <v>65</v>
      </c>
      <c r="AB19" s="186" t="s">
        <v>65</v>
      </c>
      <c r="AC19" s="186" t="s">
        <v>65</v>
      </c>
      <c r="AD19" s="186" t="s">
        <v>65</v>
      </c>
      <c r="AE19" s="186"/>
      <c r="AF19" s="186"/>
      <c r="AG19" s="186"/>
      <c r="AH19" s="186"/>
      <c r="AI19" s="54">
        <f t="shared" si="1"/>
        <v>15</v>
      </c>
      <c r="AJ19" s="24">
        <f t="shared" si="2"/>
        <v>15</v>
      </c>
      <c r="AK19" s="24">
        <f t="shared" si="3"/>
        <v>0</v>
      </c>
      <c r="AL19" s="24">
        <f t="shared" si="4"/>
        <v>4</v>
      </c>
      <c r="AM19" s="24">
        <f t="shared" si="5"/>
        <v>0</v>
      </c>
      <c r="AN19" s="49"/>
      <c r="AO19" s="49"/>
      <c r="AP19" s="49"/>
      <c r="AQ19" s="50"/>
      <c r="AR19" s="50"/>
    </row>
    <row r="20" spans="1:44">
      <c r="A20" s="55">
        <f>ข้อมูลนักเรียน!$D19</f>
        <v>17</v>
      </c>
      <c r="B20" s="52" t="str">
        <f>IF(ข้อมูลนักเรียน!H19="","",ข้อมูลนักเรียน!G19&amp;ข้อมูลนักเรียน!H19&amp; "  " &amp; ข้อมูลนักเรียน!I19)</f>
        <v>เด็กหญิงนลัตทพร  อรรคฮาต</v>
      </c>
      <c r="C20" s="516"/>
      <c r="D20" s="186"/>
      <c r="E20" s="186" t="s">
        <v>65</v>
      </c>
      <c r="F20" s="186" t="s">
        <v>65</v>
      </c>
      <c r="G20" s="186" t="s">
        <v>65</v>
      </c>
      <c r="H20" s="186" t="s">
        <v>65</v>
      </c>
      <c r="I20" s="186" t="s">
        <v>65</v>
      </c>
      <c r="J20" s="186"/>
      <c r="K20" s="186"/>
      <c r="L20" s="186" t="s">
        <v>65</v>
      </c>
      <c r="M20" s="186" t="s">
        <v>65</v>
      </c>
      <c r="N20" s="186" t="s">
        <v>65</v>
      </c>
      <c r="O20" s="186" t="s">
        <v>65</v>
      </c>
      <c r="P20" s="186"/>
      <c r="Q20" s="186"/>
      <c r="R20" s="186"/>
      <c r="S20" s="186" t="s">
        <v>65</v>
      </c>
      <c r="T20" s="186" t="s">
        <v>65</v>
      </c>
      <c r="U20" s="186" t="s">
        <v>65</v>
      </c>
      <c r="V20" s="186" t="s">
        <v>65</v>
      </c>
      <c r="W20" s="186" t="s">
        <v>65</v>
      </c>
      <c r="X20" s="186"/>
      <c r="Y20" s="186"/>
      <c r="Z20" s="186" t="s">
        <v>65</v>
      </c>
      <c r="AA20" s="186" t="s">
        <v>65</v>
      </c>
      <c r="AB20" s="186" t="s">
        <v>65</v>
      </c>
      <c r="AC20" s="186" t="s">
        <v>65</v>
      </c>
      <c r="AD20" s="186" t="s">
        <v>65</v>
      </c>
      <c r="AE20" s="186"/>
      <c r="AF20" s="186"/>
      <c r="AG20" s="186"/>
      <c r="AH20" s="186"/>
      <c r="AI20" s="54">
        <f t="shared" si="1"/>
        <v>19</v>
      </c>
      <c r="AJ20" s="24">
        <f t="shared" si="2"/>
        <v>19</v>
      </c>
      <c r="AK20" s="24">
        <f t="shared" si="3"/>
        <v>0</v>
      </c>
      <c r="AL20" s="24">
        <f t="shared" si="4"/>
        <v>0</v>
      </c>
      <c r="AM20" s="24">
        <f t="shared" si="5"/>
        <v>0</v>
      </c>
      <c r="AN20" s="49"/>
      <c r="AO20" s="49"/>
      <c r="AP20" s="49"/>
      <c r="AQ20" s="50"/>
      <c r="AR20" s="50"/>
    </row>
    <row r="21" spans="1:44">
      <c r="A21" s="55">
        <f>ข้อมูลนักเรียน!$D20</f>
        <v>18</v>
      </c>
      <c r="B21" s="52" t="str">
        <f>IF(ข้อมูลนักเรียน!H20="","",ข้อมูลนักเรียน!G20&amp;ข้อมูลนักเรียน!H20&amp; "  " &amp; ข้อมูลนักเรียน!I20)</f>
        <v>เด็กหญิงปัญฑิญา  ผอบสวรรค์</v>
      </c>
      <c r="C21" s="516"/>
      <c r="D21" s="186"/>
      <c r="E21" s="186" t="s">
        <v>65</v>
      </c>
      <c r="F21" s="186" t="s">
        <v>65</v>
      </c>
      <c r="G21" s="186" t="s">
        <v>66</v>
      </c>
      <c r="H21" s="186" t="s">
        <v>65</v>
      </c>
      <c r="I21" s="186" t="s">
        <v>65</v>
      </c>
      <c r="J21" s="186"/>
      <c r="K21" s="186"/>
      <c r="L21" s="186" t="s">
        <v>65</v>
      </c>
      <c r="M21" s="186" t="s">
        <v>65</v>
      </c>
      <c r="N21" s="186" t="s">
        <v>65</v>
      </c>
      <c r="O21" s="186" t="s">
        <v>65</v>
      </c>
      <c r="P21" s="186"/>
      <c r="Q21" s="186"/>
      <c r="R21" s="186"/>
      <c r="S21" s="186" t="s">
        <v>65</v>
      </c>
      <c r="T21" s="186" t="s">
        <v>65</v>
      </c>
      <c r="U21" s="186" t="s">
        <v>65</v>
      </c>
      <c r="V21" s="186" t="s">
        <v>65</v>
      </c>
      <c r="W21" s="186" t="s">
        <v>65</v>
      </c>
      <c r="X21" s="186"/>
      <c r="Y21" s="186"/>
      <c r="Z21" s="186" t="s">
        <v>65</v>
      </c>
      <c r="AA21" s="186" t="s">
        <v>65</v>
      </c>
      <c r="AB21" s="186" t="s">
        <v>65</v>
      </c>
      <c r="AC21" s="186" t="s">
        <v>65</v>
      </c>
      <c r="AD21" s="186" t="s">
        <v>65</v>
      </c>
      <c r="AE21" s="186"/>
      <c r="AF21" s="186"/>
      <c r="AG21" s="186"/>
      <c r="AH21" s="186"/>
      <c r="AI21" s="54">
        <f t="shared" si="1"/>
        <v>18</v>
      </c>
      <c r="AJ21" s="24">
        <f t="shared" si="2"/>
        <v>18</v>
      </c>
      <c r="AK21" s="24">
        <f t="shared" si="3"/>
        <v>0</v>
      </c>
      <c r="AL21" s="24">
        <f t="shared" si="4"/>
        <v>1</v>
      </c>
      <c r="AM21" s="24">
        <f t="shared" si="5"/>
        <v>0</v>
      </c>
      <c r="AN21" s="49"/>
      <c r="AO21" s="49"/>
      <c r="AP21" s="49"/>
      <c r="AQ21" s="50"/>
      <c r="AR21" s="50"/>
    </row>
    <row r="22" spans="1:44">
      <c r="A22" s="55">
        <f>ข้อมูลนักเรียน!$D21</f>
        <v>19</v>
      </c>
      <c r="B22" s="52" t="str">
        <f>IF(ข้อมูลนักเรียน!H21="","",ข้อมูลนักเรียน!G21&amp;ข้อมูลนักเรียน!H21&amp; "  " &amp; ข้อมูลนักเรียน!I21)</f>
        <v>เด็กหญิงวรรณธิมา  โพธิ์ทอง</v>
      </c>
      <c r="C22" s="516"/>
      <c r="D22" s="186"/>
      <c r="E22" s="186" t="s">
        <v>65</v>
      </c>
      <c r="F22" s="186" t="s">
        <v>65</v>
      </c>
      <c r="G22" s="186" t="s">
        <v>67</v>
      </c>
      <c r="H22" s="186" t="s">
        <v>65</v>
      </c>
      <c r="I22" s="186" t="s">
        <v>65</v>
      </c>
      <c r="J22" s="186"/>
      <c r="K22" s="186"/>
      <c r="L22" s="186" t="s">
        <v>65</v>
      </c>
      <c r="M22" s="186" t="s">
        <v>66</v>
      </c>
      <c r="N22" s="186" t="s">
        <v>65</v>
      </c>
      <c r="O22" s="186" t="s">
        <v>65</v>
      </c>
      <c r="P22" s="186"/>
      <c r="Q22" s="186"/>
      <c r="R22" s="186"/>
      <c r="S22" s="186" t="s">
        <v>65</v>
      </c>
      <c r="T22" s="186" t="s">
        <v>65</v>
      </c>
      <c r="U22" s="186" t="s">
        <v>65</v>
      </c>
      <c r="V22" s="186" t="s">
        <v>65</v>
      </c>
      <c r="W22" s="186" t="s">
        <v>67</v>
      </c>
      <c r="X22" s="186"/>
      <c r="Y22" s="186"/>
      <c r="Z22" s="186" t="s">
        <v>65</v>
      </c>
      <c r="AA22" s="186" t="s">
        <v>65</v>
      </c>
      <c r="AB22" s="186" t="s">
        <v>65</v>
      </c>
      <c r="AC22" s="186" t="s">
        <v>65</v>
      </c>
      <c r="AD22" s="186" t="s">
        <v>65</v>
      </c>
      <c r="AE22" s="186"/>
      <c r="AF22" s="186"/>
      <c r="AG22" s="186"/>
      <c r="AH22" s="186"/>
      <c r="AI22" s="54">
        <f t="shared" si="1"/>
        <v>16</v>
      </c>
      <c r="AJ22" s="24">
        <f t="shared" si="2"/>
        <v>16</v>
      </c>
      <c r="AK22" s="24">
        <f t="shared" si="3"/>
        <v>0</v>
      </c>
      <c r="AL22" s="24">
        <f t="shared" si="4"/>
        <v>1</v>
      </c>
      <c r="AM22" s="24">
        <f t="shared" si="5"/>
        <v>2</v>
      </c>
      <c r="AN22" s="49"/>
      <c r="AO22" s="49"/>
      <c r="AP22" s="49"/>
      <c r="AQ22" s="50"/>
      <c r="AR22" s="50"/>
    </row>
    <row r="23" spans="1:44">
      <c r="A23" s="55">
        <f>ข้อมูลนักเรียน!$D22</f>
        <v>20</v>
      </c>
      <c r="B23" s="52" t="str">
        <f>IF(ข้อมูลนักเรียน!H22="","",ข้อมูลนักเรียน!G22&amp;ข้อมูลนักเรียน!H22&amp; "  " &amp; ข้อมูลนักเรียน!I22)</f>
        <v>เด็กหญิงศศิธร  ชูเชิด</v>
      </c>
      <c r="C23" s="516"/>
      <c r="D23" s="186"/>
      <c r="E23" s="186" t="s">
        <v>65</v>
      </c>
      <c r="F23" s="186" t="s">
        <v>65</v>
      </c>
      <c r="G23" s="186" t="s">
        <v>65</v>
      </c>
      <c r="H23" s="186" t="s">
        <v>65</v>
      </c>
      <c r="I23" s="186" t="s">
        <v>65</v>
      </c>
      <c r="J23" s="186"/>
      <c r="K23" s="186"/>
      <c r="L23" s="186" t="s">
        <v>65</v>
      </c>
      <c r="M23" s="186" t="s">
        <v>65</v>
      </c>
      <c r="N23" s="186" t="s">
        <v>65</v>
      </c>
      <c r="O23" s="186" t="s">
        <v>65</v>
      </c>
      <c r="P23" s="186"/>
      <c r="Q23" s="186"/>
      <c r="R23" s="186"/>
      <c r="S23" s="186" t="s">
        <v>66</v>
      </c>
      <c r="T23" s="186" t="s">
        <v>66</v>
      </c>
      <c r="U23" s="186" t="s">
        <v>66</v>
      </c>
      <c r="V23" s="186" t="s">
        <v>65</v>
      </c>
      <c r="W23" s="186" t="s">
        <v>65</v>
      </c>
      <c r="X23" s="186"/>
      <c r="Y23" s="186"/>
      <c r="Z23" s="186" t="s">
        <v>66</v>
      </c>
      <c r="AA23" s="186" t="s">
        <v>65</v>
      </c>
      <c r="AB23" s="186" t="s">
        <v>65</v>
      </c>
      <c r="AC23" s="186" t="s">
        <v>65</v>
      </c>
      <c r="AD23" s="186" t="s">
        <v>65</v>
      </c>
      <c r="AE23" s="186"/>
      <c r="AF23" s="186"/>
      <c r="AG23" s="186"/>
      <c r="AH23" s="186"/>
      <c r="AI23" s="54">
        <f t="shared" si="1"/>
        <v>15</v>
      </c>
      <c r="AJ23" s="24">
        <f t="shared" si="2"/>
        <v>15</v>
      </c>
      <c r="AK23" s="24">
        <f t="shared" si="3"/>
        <v>0</v>
      </c>
      <c r="AL23" s="24">
        <f t="shared" si="4"/>
        <v>4</v>
      </c>
      <c r="AM23" s="24">
        <f t="shared" si="5"/>
        <v>0</v>
      </c>
      <c r="AN23" s="49"/>
      <c r="AO23" s="49"/>
      <c r="AP23" s="49"/>
      <c r="AQ23" s="50"/>
      <c r="AR23" s="50"/>
    </row>
    <row r="24" spans="1:44">
      <c r="A24" s="55">
        <f>ข้อมูลนักเรียน!$D23</f>
        <v>21</v>
      </c>
      <c r="B24" s="52" t="str">
        <f>IF(ข้อมูลนักเรียน!H23="","",ข้อมูลนักเรียน!G23&amp;ข้อมูลนักเรียน!H23&amp; "  " &amp; ข้อมูลนักเรียน!I23)</f>
        <v>เด็กหญิงมลิวรรณ  สมเผ่า</v>
      </c>
      <c r="C24" s="516"/>
      <c r="D24" s="186"/>
      <c r="E24" s="186" t="s">
        <v>65</v>
      </c>
      <c r="F24" s="186" t="s">
        <v>65</v>
      </c>
      <c r="G24" s="186" t="s">
        <v>65</v>
      </c>
      <c r="H24" s="186" t="s">
        <v>65</v>
      </c>
      <c r="I24" s="186" t="s">
        <v>65</v>
      </c>
      <c r="J24" s="186"/>
      <c r="K24" s="186"/>
      <c r="L24" s="186" t="s">
        <v>65</v>
      </c>
      <c r="M24" s="186" t="s">
        <v>65</v>
      </c>
      <c r="N24" s="186" t="s">
        <v>65</v>
      </c>
      <c r="O24" s="186" t="s">
        <v>65</v>
      </c>
      <c r="P24" s="186"/>
      <c r="Q24" s="186"/>
      <c r="R24" s="186"/>
      <c r="S24" s="186" t="s">
        <v>65</v>
      </c>
      <c r="T24" s="186" t="s">
        <v>65</v>
      </c>
      <c r="U24" s="186" t="s">
        <v>65</v>
      </c>
      <c r="V24" s="186" t="s">
        <v>65</v>
      </c>
      <c r="W24" s="186" t="s">
        <v>65</v>
      </c>
      <c r="X24" s="186"/>
      <c r="Y24" s="186"/>
      <c r="Z24" s="186" t="s">
        <v>65</v>
      </c>
      <c r="AA24" s="186" t="s">
        <v>65</v>
      </c>
      <c r="AB24" s="186" t="s">
        <v>65</v>
      </c>
      <c r="AC24" s="186" t="s">
        <v>65</v>
      </c>
      <c r="AD24" s="186" t="s">
        <v>65</v>
      </c>
      <c r="AE24" s="186"/>
      <c r="AF24" s="186"/>
      <c r="AG24" s="186"/>
      <c r="AH24" s="186"/>
      <c r="AI24" s="54">
        <f t="shared" si="1"/>
        <v>19</v>
      </c>
      <c r="AJ24" s="24">
        <f t="shared" si="2"/>
        <v>19</v>
      </c>
      <c r="AK24" s="24">
        <f t="shared" si="3"/>
        <v>0</v>
      </c>
      <c r="AL24" s="24">
        <f t="shared" si="4"/>
        <v>0</v>
      </c>
      <c r="AM24" s="24">
        <f t="shared" si="5"/>
        <v>0</v>
      </c>
      <c r="AN24" s="49"/>
      <c r="AO24" s="49"/>
      <c r="AP24" s="49"/>
      <c r="AQ24" s="50"/>
      <c r="AR24" s="50"/>
    </row>
    <row r="25" spans="1:44">
      <c r="A25" s="55">
        <f>ข้อมูลนักเรียน!$D24</f>
        <v>22</v>
      </c>
      <c r="B25" s="52" t="str">
        <f>IF(ข้อมูลนักเรียน!H24="","",ข้อมูลนักเรียน!G24&amp;ข้อมูลนักเรียน!H24&amp; "  " &amp; ข้อมูลนักเรียน!I24)</f>
        <v>เด็กชายพงศพัศ  จันทร์ชม</v>
      </c>
      <c r="C25" s="516"/>
      <c r="D25" s="186"/>
      <c r="E25" s="186" t="s">
        <v>65</v>
      </c>
      <c r="F25" s="186" t="s">
        <v>65</v>
      </c>
      <c r="G25" s="186" t="s">
        <v>65</v>
      </c>
      <c r="H25" s="186" t="s">
        <v>65</v>
      </c>
      <c r="I25" s="186" t="s">
        <v>65</v>
      </c>
      <c r="J25" s="186"/>
      <c r="K25" s="186"/>
      <c r="L25" s="186" t="s">
        <v>65</v>
      </c>
      <c r="M25" s="186" t="s">
        <v>65</v>
      </c>
      <c r="N25" s="186" t="s">
        <v>65</v>
      </c>
      <c r="O25" s="186" t="s">
        <v>65</v>
      </c>
      <c r="P25" s="186"/>
      <c r="Q25" s="186"/>
      <c r="R25" s="186"/>
      <c r="S25" s="186" t="s">
        <v>65</v>
      </c>
      <c r="T25" s="186" t="s">
        <v>65</v>
      </c>
      <c r="U25" s="186" t="s">
        <v>65</v>
      </c>
      <c r="V25" s="186" t="s">
        <v>65</v>
      </c>
      <c r="W25" s="186" t="s">
        <v>65</v>
      </c>
      <c r="X25" s="186"/>
      <c r="Y25" s="186"/>
      <c r="Z25" s="186" t="s">
        <v>65</v>
      </c>
      <c r="AA25" s="186" t="s">
        <v>65</v>
      </c>
      <c r="AB25" s="186" t="s">
        <v>65</v>
      </c>
      <c r="AC25" s="186" t="s">
        <v>65</v>
      </c>
      <c r="AD25" s="186" t="s">
        <v>65</v>
      </c>
      <c r="AE25" s="186"/>
      <c r="AF25" s="186"/>
      <c r="AG25" s="186"/>
      <c r="AH25" s="186"/>
      <c r="AI25" s="54">
        <f t="shared" si="1"/>
        <v>19</v>
      </c>
      <c r="AJ25" s="24">
        <f t="shared" si="2"/>
        <v>19</v>
      </c>
      <c r="AK25" s="24">
        <f t="shared" si="3"/>
        <v>0</v>
      </c>
      <c r="AL25" s="24">
        <f t="shared" si="4"/>
        <v>0</v>
      </c>
      <c r="AM25" s="24">
        <f t="shared" si="5"/>
        <v>0</v>
      </c>
      <c r="AN25" s="49"/>
      <c r="AO25" s="49"/>
      <c r="AP25" s="49"/>
      <c r="AQ25" s="50"/>
      <c r="AR25" s="50"/>
    </row>
    <row r="26" spans="1:44">
      <c r="A26" s="55" t="str">
        <f>ข้อมูลนักเรียน!$D25</f>
        <v/>
      </c>
      <c r="B26" s="52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C26" s="51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54" t="str">
        <f t="shared" si="1"/>
        <v/>
      </c>
      <c r="AJ26" s="24" t="str">
        <f t="shared" si="2"/>
        <v/>
      </c>
      <c r="AK26" s="24" t="str">
        <f t="shared" si="3"/>
        <v/>
      </c>
      <c r="AL26" s="24" t="str">
        <f t="shared" si="4"/>
        <v/>
      </c>
      <c r="AM26" s="24" t="str">
        <f t="shared" si="5"/>
        <v/>
      </c>
      <c r="AN26" s="49"/>
      <c r="AO26" s="49"/>
      <c r="AP26" s="49"/>
      <c r="AQ26" s="50"/>
      <c r="AR26" s="50"/>
    </row>
    <row r="27" spans="1:44">
      <c r="A27" s="55" t="str">
        <f>ข้อมูลนักเรียน!$D26</f>
        <v/>
      </c>
      <c r="B27" s="52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C27" s="51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54" t="str">
        <f t="shared" si="1"/>
        <v/>
      </c>
      <c r="AJ27" s="24" t="str">
        <f t="shared" si="2"/>
        <v/>
      </c>
      <c r="AK27" s="24" t="str">
        <f t="shared" si="3"/>
        <v/>
      </c>
      <c r="AL27" s="24" t="str">
        <f t="shared" si="4"/>
        <v/>
      </c>
      <c r="AM27" s="24" t="str">
        <f t="shared" si="5"/>
        <v/>
      </c>
      <c r="AN27" s="49"/>
      <c r="AO27" s="49"/>
      <c r="AP27" s="49"/>
      <c r="AQ27" s="50"/>
      <c r="AR27" s="50"/>
    </row>
    <row r="28" spans="1:44">
      <c r="A28" s="55" t="str">
        <f>ข้อมูลนักเรียน!$D27</f>
        <v/>
      </c>
      <c r="B28" s="52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C28" s="51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54" t="str">
        <f t="shared" si="1"/>
        <v/>
      </c>
      <c r="AJ28" s="24" t="str">
        <f t="shared" si="2"/>
        <v/>
      </c>
      <c r="AK28" s="24" t="str">
        <f t="shared" si="3"/>
        <v/>
      </c>
      <c r="AL28" s="24" t="str">
        <f t="shared" si="4"/>
        <v/>
      </c>
      <c r="AM28" s="24" t="str">
        <f t="shared" si="5"/>
        <v/>
      </c>
      <c r="AN28" s="49"/>
      <c r="AO28" s="49"/>
      <c r="AP28" s="49"/>
      <c r="AQ28" s="50"/>
      <c r="AR28" s="50"/>
    </row>
    <row r="29" spans="1:44">
      <c r="A29" s="55" t="str">
        <f>ข้อมูลนักเรียน!$D28</f>
        <v/>
      </c>
      <c r="B29" s="52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C29" s="51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54" t="str">
        <f t="shared" si="1"/>
        <v/>
      </c>
      <c r="AJ29" s="24" t="str">
        <f t="shared" si="2"/>
        <v/>
      </c>
      <c r="AK29" s="24" t="str">
        <f t="shared" si="3"/>
        <v/>
      </c>
      <c r="AL29" s="24" t="str">
        <f t="shared" si="4"/>
        <v/>
      </c>
      <c r="AM29" s="24" t="str">
        <f t="shared" si="5"/>
        <v/>
      </c>
      <c r="AN29" s="49"/>
      <c r="AO29" s="49"/>
      <c r="AP29" s="49"/>
      <c r="AQ29" s="50"/>
      <c r="AR29" s="50"/>
    </row>
    <row r="30" spans="1:44">
      <c r="A30" s="55" t="str">
        <f>ข้อมูลนักเรียน!$D29</f>
        <v/>
      </c>
      <c r="B30" s="52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C30" s="51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54" t="str">
        <f t="shared" si="1"/>
        <v/>
      </c>
      <c r="AJ30" s="24" t="str">
        <f t="shared" si="2"/>
        <v/>
      </c>
      <c r="AK30" s="24" t="str">
        <f t="shared" si="3"/>
        <v/>
      </c>
      <c r="AL30" s="24" t="str">
        <f t="shared" si="4"/>
        <v/>
      </c>
      <c r="AM30" s="24" t="str">
        <f t="shared" si="5"/>
        <v/>
      </c>
      <c r="AN30" s="49"/>
      <c r="AO30" s="49"/>
      <c r="AP30" s="49"/>
      <c r="AQ30" s="50"/>
      <c r="AR30" s="50"/>
    </row>
    <row r="31" spans="1:44">
      <c r="A31" s="55" t="str">
        <f>ข้อมูลนักเรียน!$D30</f>
        <v/>
      </c>
      <c r="B31" s="52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C31" s="51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54" t="str">
        <f t="shared" si="1"/>
        <v/>
      </c>
      <c r="AJ31" s="24" t="str">
        <f t="shared" si="2"/>
        <v/>
      </c>
      <c r="AK31" s="24" t="str">
        <f t="shared" si="3"/>
        <v/>
      </c>
      <c r="AL31" s="24" t="str">
        <f t="shared" si="4"/>
        <v/>
      </c>
      <c r="AM31" s="24" t="str">
        <f t="shared" si="5"/>
        <v/>
      </c>
      <c r="AN31" s="49"/>
      <c r="AO31" s="49"/>
      <c r="AP31" s="49"/>
      <c r="AQ31" s="50"/>
      <c r="AR31" s="50"/>
    </row>
    <row r="32" spans="1:44">
      <c r="A32" s="55" t="str">
        <f>ข้อมูลนักเรียน!$D31</f>
        <v/>
      </c>
      <c r="B32" s="52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C32" s="51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54" t="str">
        <f t="shared" si="1"/>
        <v/>
      </c>
      <c r="AJ32" s="24" t="str">
        <f t="shared" si="2"/>
        <v/>
      </c>
      <c r="AK32" s="24" t="str">
        <f t="shared" si="3"/>
        <v/>
      </c>
      <c r="AL32" s="24" t="str">
        <f t="shared" si="4"/>
        <v/>
      </c>
      <c r="AM32" s="24" t="str">
        <f t="shared" si="5"/>
        <v/>
      </c>
      <c r="AN32" s="49"/>
      <c r="AO32" s="49"/>
      <c r="AP32" s="49"/>
      <c r="AQ32" s="50"/>
      <c r="AR32" s="50"/>
    </row>
    <row r="33" spans="1:44">
      <c r="A33" s="55" t="str">
        <f>ข้อมูลนักเรียน!$D32</f>
        <v/>
      </c>
      <c r="B33" s="52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C33" s="51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54" t="str">
        <f t="shared" si="1"/>
        <v/>
      </c>
      <c r="AJ33" s="24" t="str">
        <f t="shared" si="2"/>
        <v/>
      </c>
      <c r="AK33" s="24" t="str">
        <f t="shared" si="3"/>
        <v/>
      </c>
      <c r="AL33" s="24" t="str">
        <f t="shared" si="4"/>
        <v/>
      </c>
      <c r="AM33" s="24" t="str">
        <f t="shared" si="5"/>
        <v/>
      </c>
      <c r="AN33" s="49"/>
      <c r="AO33" s="49"/>
      <c r="AP33" s="49"/>
      <c r="AQ33" s="50"/>
      <c r="AR33" s="50"/>
    </row>
    <row r="34" spans="1:44">
      <c r="A34" s="55" t="str">
        <f>ข้อมูลนักเรียน!$D33</f>
        <v/>
      </c>
      <c r="B34" s="52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C34" s="51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54" t="str">
        <f t="shared" si="1"/>
        <v/>
      </c>
      <c r="AJ34" s="24" t="str">
        <f t="shared" si="2"/>
        <v/>
      </c>
      <c r="AK34" s="24" t="str">
        <f t="shared" si="3"/>
        <v/>
      </c>
      <c r="AL34" s="24" t="str">
        <f t="shared" si="4"/>
        <v/>
      </c>
      <c r="AM34" s="24" t="str">
        <f t="shared" si="5"/>
        <v/>
      </c>
      <c r="AN34" s="49"/>
      <c r="AO34" s="49"/>
      <c r="AP34" s="49"/>
      <c r="AQ34" s="50"/>
      <c r="AR34" s="50"/>
    </row>
    <row r="35" spans="1:44">
      <c r="A35" s="55" t="str">
        <f>ข้อมูลนักเรียน!$D34</f>
        <v/>
      </c>
      <c r="B35" s="52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C35" s="51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54" t="str">
        <f t="shared" si="1"/>
        <v/>
      </c>
      <c r="AJ35" s="24" t="str">
        <f t="shared" si="2"/>
        <v/>
      </c>
      <c r="AK35" s="24" t="str">
        <f t="shared" si="3"/>
        <v/>
      </c>
      <c r="AL35" s="24" t="str">
        <f t="shared" si="4"/>
        <v/>
      </c>
      <c r="AM35" s="24" t="str">
        <f t="shared" si="5"/>
        <v/>
      </c>
      <c r="AN35" s="49"/>
      <c r="AO35" s="49"/>
      <c r="AP35" s="49"/>
      <c r="AQ35" s="50"/>
      <c r="AR35" s="50"/>
    </row>
    <row r="36" spans="1:44">
      <c r="A36" s="55" t="str">
        <f>ข้อมูลนักเรียน!$D35</f>
        <v/>
      </c>
      <c r="B36" s="52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C36" s="51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54" t="str">
        <f t="shared" si="1"/>
        <v/>
      </c>
      <c r="AJ36" s="24" t="str">
        <f t="shared" si="2"/>
        <v/>
      </c>
      <c r="AK36" s="24" t="str">
        <f t="shared" si="3"/>
        <v/>
      </c>
      <c r="AL36" s="24" t="str">
        <f t="shared" si="4"/>
        <v/>
      </c>
      <c r="AM36" s="24" t="str">
        <f t="shared" si="5"/>
        <v/>
      </c>
      <c r="AN36" s="49"/>
      <c r="AO36" s="49"/>
      <c r="AP36" s="49"/>
      <c r="AQ36" s="50"/>
      <c r="AR36" s="50"/>
    </row>
    <row r="37" spans="1:44">
      <c r="A37" s="55" t="str">
        <f>ข้อมูลนักเรียน!$D36</f>
        <v/>
      </c>
      <c r="B37" s="52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C37" s="51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54" t="str">
        <f t="shared" si="1"/>
        <v/>
      </c>
      <c r="AJ37" s="24" t="str">
        <f t="shared" si="2"/>
        <v/>
      </c>
      <c r="AK37" s="24" t="str">
        <f t="shared" si="3"/>
        <v/>
      </c>
      <c r="AL37" s="24" t="str">
        <f t="shared" si="4"/>
        <v/>
      </c>
      <c r="AM37" s="24" t="str">
        <f t="shared" si="5"/>
        <v/>
      </c>
      <c r="AN37" s="49"/>
      <c r="AO37" s="49"/>
      <c r="AP37" s="49"/>
      <c r="AQ37" s="50"/>
      <c r="AR37" s="50"/>
    </row>
    <row r="38" spans="1:44">
      <c r="A38" s="55" t="str">
        <f>ข้อมูลนักเรียน!$D37</f>
        <v/>
      </c>
      <c r="B38" s="52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C38" s="51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54" t="str">
        <f t="shared" si="1"/>
        <v/>
      </c>
      <c r="AJ38" s="24" t="str">
        <f t="shared" si="2"/>
        <v/>
      </c>
      <c r="AK38" s="24" t="str">
        <f t="shared" si="3"/>
        <v/>
      </c>
      <c r="AL38" s="24" t="str">
        <f t="shared" si="4"/>
        <v/>
      </c>
      <c r="AM38" s="24" t="str">
        <f t="shared" si="5"/>
        <v/>
      </c>
      <c r="AN38" s="49"/>
      <c r="AO38" s="49"/>
      <c r="AP38" s="49"/>
      <c r="AQ38" s="50"/>
      <c r="AR38" s="50"/>
    </row>
    <row r="39" spans="1:44">
      <c r="A39" s="55" t="str">
        <f>ข้อมูลนักเรียน!$D38</f>
        <v/>
      </c>
      <c r="B39" s="52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C39" s="51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54" t="str">
        <f t="shared" si="1"/>
        <v/>
      </c>
      <c r="AJ39" s="24" t="str">
        <f t="shared" si="2"/>
        <v/>
      </c>
      <c r="AK39" s="24" t="str">
        <f t="shared" si="3"/>
        <v/>
      </c>
      <c r="AL39" s="24" t="str">
        <f t="shared" si="4"/>
        <v/>
      </c>
      <c r="AM39" s="24" t="str">
        <f t="shared" si="5"/>
        <v/>
      </c>
      <c r="AN39" s="49"/>
      <c r="AO39" s="49"/>
      <c r="AP39" s="49"/>
      <c r="AQ39" s="50"/>
      <c r="AR39" s="50"/>
    </row>
    <row r="40" spans="1:44">
      <c r="A40" s="55" t="str">
        <f>ข้อมูลนักเรียน!$D39</f>
        <v/>
      </c>
      <c r="B40" s="52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C40" s="51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54" t="str">
        <f t="shared" si="1"/>
        <v/>
      </c>
      <c r="AJ40" s="24" t="str">
        <f t="shared" si="2"/>
        <v/>
      </c>
      <c r="AK40" s="24" t="str">
        <f t="shared" si="3"/>
        <v/>
      </c>
      <c r="AL40" s="24" t="str">
        <f t="shared" si="4"/>
        <v/>
      </c>
      <c r="AM40" s="24" t="str">
        <f t="shared" si="5"/>
        <v/>
      </c>
      <c r="AN40" s="49"/>
      <c r="AO40" s="49"/>
      <c r="AP40" s="49"/>
      <c r="AQ40" s="50"/>
      <c r="AR40" s="50"/>
    </row>
    <row r="41" spans="1:44">
      <c r="A41" s="55" t="str">
        <f>ข้อมูลนักเรียน!$D40</f>
        <v/>
      </c>
      <c r="B41" s="52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C41" s="51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54" t="str">
        <f t="shared" si="1"/>
        <v/>
      </c>
      <c r="AJ41" s="24" t="str">
        <f t="shared" si="2"/>
        <v/>
      </c>
      <c r="AK41" s="24" t="str">
        <f t="shared" si="3"/>
        <v/>
      </c>
      <c r="AL41" s="24" t="str">
        <f t="shared" si="4"/>
        <v/>
      </c>
      <c r="AM41" s="24" t="str">
        <f t="shared" si="5"/>
        <v/>
      </c>
      <c r="AN41" s="49"/>
      <c r="AO41" s="49"/>
      <c r="AP41" s="49"/>
      <c r="AQ41" s="50"/>
      <c r="AR41" s="50"/>
    </row>
    <row r="42" spans="1:44">
      <c r="A42" s="55" t="str">
        <f>ข้อมูลนักเรียน!$D41</f>
        <v/>
      </c>
      <c r="B42" s="52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C42" s="51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54" t="str">
        <f t="shared" si="1"/>
        <v/>
      </c>
      <c r="AJ42" s="24" t="str">
        <f t="shared" si="2"/>
        <v/>
      </c>
      <c r="AK42" s="24" t="str">
        <f t="shared" si="3"/>
        <v/>
      </c>
      <c r="AL42" s="24" t="str">
        <f t="shared" si="4"/>
        <v/>
      </c>
      <c r="AM42" s="24" t="str">
        <f t="shared" si="5"/>
        <v/>
      </c>
      <c r="AN42" s="49"/>
      <c r="AO42" s="49"/>
      <c r="AP42" s="49"/>
      <c r="AQ42" s="50"/>
      <c r="AR42" s="50"/>
    </row>
    <row r="43" spans="1:44">
      <c r="A43" s="55" t="str">
        <f>ข้อมูลนักเรียน!$D42</f>
        <v/>
      </c>
      <c r="B43" s="52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C43" s="51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54" t="str">
        <f t="shared" si="1"/>
        <v/>
      </c>
      <c r="AJ43" s="24" t="str">
        <f t="shared" si="2"/>
        <v/>
      </c>
      <c r="AK43" s="24" t="str">
        <f t="shared" si="3"/>
        <v/>
      </c>
      <c r="AL43" s="24" t="str">
        <f t="shared" si="4"/>
        <v/>
      </c>
      <c r="AM43" s="24" t="str">
        <f t="shared" si="5"/>
        <v/>
      </c>
      <c r="AN43" s="49"/>
      <c r="AO43" s="49"/>
      <c r="AP43" s="49"/>
      <c r="AQ43" s="50"/>
      <c r="AR43" s="50"/>
    </row>
    <row r="44" spans="1:44">
      <c r="A44" s="55" t="str">
        <f>ข้อมูลนักเรียน!$D43</f>
        <v/>
      </c>
      <c r="B44" s="52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C44" s="51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54" t="str">
        <f t="shared" si="1"/>
        <v/>
      </c>
      <c r="AJ44" s="24" t="str">
        <f t="shared" si="2"/>
        <v/>
      </c>
      <c r="AK44" s="24" t="str">
        <f t="shared" si="3"/>
        <v/>
      </c>
      <c r="AL44" s="24" t="str">
        <f t="shared" si="4"/>
        <v/>
      </c>
      <c r="AM44" s="24" t="str">
        <f t="shared" si="5"/>
        <v/>
      </c>
      <c r="AN44" s="49"/>
      <c r="AO44" s="49"/>
      <c r="AP44" s="49"/>
      <c r="AQ44" s="50"/>
      <c r="AR44" s="50"/>
    </row>
    <row r="45" spans="1:44">
      <c r="A45" s="55" t="str">
        <f>ข้อมูลนักเรียน!$D44</f>
        <v/>
      </c>
      <c r="B45" s="52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C45" s="51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54" t="str">
        <f t="shared" si="1"/>
        <v/>
      </c>
      <c r="AJ45" s="24" t="str">
        <f t="shared" si="2"/>
        <v/>
      </c>
      <c r="AK45" s="24" t="str">
        <f t="shared" si="3"/>
        <v/>
      </c>
      <c r="AL45" s="24" t="str">
        <f t="shared" si="4"/>
        <v/>
      </c>
      <c r="AM45" s="24" t="str">
        <f t="shared" si="5"/>
        <v/>
      </c>
      <c r="AN45" s="49"/>
      <c r="AO45" s="49"/>
      <c r="AP45" s="49"/>
      <c r="AQ45" s="50"/>
      <c r="AR45" s="50"/>
    </row>
    <row r="46" spans="1:44">
      <c r="A46" s="55" t="str">
        <f>ข้อมูลนักเรียน!$D45</f>
        <v/>
      </c>
      <c r="B46" s="52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C46" s="51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54" t="str">
        <f t="shared" si="1"/>
        <v/>
      </c>
      <c r="AJ46" s="24" t="str">
        <f t="shared" si="2"/>
        <v/>
      </c>
      <c r="AK46" s="24" t="str">
        <f t="shared" si="3"/>
        <v/>
      </c>
      <c r="AL46" s="24" t="str">
        <f t="shared" si="4"/>
        <v/>
      </c>
      <c r="AM46" s="24" t="str">
        <f t="shared" si="5"/>
        <v/>
      </c>
      <c r="AN46" s="49"/>
      <c r="AO46" s="49"/>
      <c r="AP46" s="49"/>
      <c r="AQ46" s="50"/>
      <c r="AR46" s="50"/>
    </row>
    <row r="47" spans="1:44">
      <c r="A47" s="55" t="str">
        <f>ข้อมูลนักเรียน!$D46</f>
        <v/>
      </c>
      <c r="B47" s="52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C47" s="51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54" t="str">
        <f t="shared" si="1"/>
        <v/>
      </c>
      <c r="AJ47" s="24" t="str">
        <f t="shared" si="2"/>
        <v/>
      </c>
      <c r="AK47" s="24" t="str">
        <f t="shared" si="3"/>
        <v/>
      </c>
      <c r="AL47" s="24" t="str">
        <f t="shared" si="4"/>
        <v/>
      </c>
      <c r="AM47" s="24" t="str">
        <f t="shared" si="5"/>
        <v/>
      </c>
      <c r="AN47" s="49"/>
      <c r="AO47" s="49"/>
      <c r="AP47" s="49"/>
      <c r="AQ47" s="50"/>
      <c r="AR47" s="50"/>
    </row>
    <row r="48" spans="1:44">
      <c r="A48" s="55" t="str">
        <f>ข้อมูลนักเรียน!$D47</f>
        <v/>
      </c>
      <c r="B48" s="52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C48" s="51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54" t="str">
        <f t="shared" si="1"/>
        <v/>
      </c>
      <c r="AJ48" s="24" t="str">
        <f t="shared" si="2"/>
        <v/>
      </c>
      <c r="AK48" s="24" t="str">
        <f t="shared" si="3"/>
        <v/>
      </c>
      <c r="AL48" s="24" t="str">
        <f t="shared" si="4"/>
        <v/>
      </c>
      <c r="AM48" s="24" t="str">
        <f t="shared" si="5"/>
        <v/>
      </c>
      <c r="AN48" s="49"/>
      <c r="AO48" s="49"/>
      <c r="AP48" s="49"/>
      <c r="AQ48" s="50"/>
      <c r="AR48" s="50"/>
    </row>
    <row r="49" spans="1:44">
      <c r="A49" s="55" t="str">
        <f>ข้อมูลนักเรียน!$D48</f>
        <v/>
      </c>
      <c r="B49" s="52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C49" s="51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54" t="str">
        <f t="shared" si="1"/>
        <v/>
      </c>
      <c r="AJ49" s="24" t="str">
        <f t="shared" si="2"/>
        <v/>
      </c>
      <c r="AK49" s="24" t="str">
        <f t="shared" si="3"/>
        <v/>
      </c>
      <c r="AL49" s="24" t="str">
        <f t="shared" si="4"/>
        <v/>
      </c>
      <c r="AM49" s="24" t="str">
        <f t="shared" si="5"/>
        <v/>
      </c>
      <c r="AN49" s="49"/>
      <c r="AO49" s="49"/>
      <c r="AP49" s="49"/>
      <c r="AQ49" s="50"/>
      <c r="AR49" s="50"/>
    </row>
    <row r="50" spans="1:44">
      <c r="A50" s="55" t="str">
        <f>ข้อมูลนักเรียน!$D49</f>
        <v/>
      </c>
      <c r="B50" s="52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C50" s="51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54" t="str">
        <f t="shared" si="1"/>
        <v/>
      </c>
      <c r="AJ50" s="24" t="str">
        <f t="shared" si="2"/>
        <v/>
      </c>
      <c r="AK50" s="24" t="str">
        <f t="shared" si="3"/>
        <v/>
      </c>
      <c r="AL50" s="24" t="str">
        <f t="shared" si="4"/>
        <v/>
      </c>
      <c r="AM50" s="24" t="str">
        <f t="shared" si="5"/>
        <v/>
      </c>
      <c r="AN50" s="49"/>
      <c r="AO50" s="49"/>
      <c r="AP50" s="49"/>
      <c r="AQ50" s="50"/>
      <c r="AR50" s="50"/>
    </row>
    <row r="51" spans="1:44">
      <c r="A51" s="55" t="str">
        <f>ข้อมูลนักเรียน!$D50</f>
        <v/>
      </c>
      <c r="B51" s="52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C51" s="51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54" t="str">
        <f t="shared" si="1"/>
        <v/>
      </c>
      <c r="AJ51" s="24" t="str">
        <f t="shared" si="2"/>
        <v/>
      </c>
      <c r="AK51" s="24" t="str">
        <f t="shared" si="3"/>
        <v/>
      </c>
      <c r="AL51" s="24" t="str">
        <f t="shared" si="4"/>
        <v/>
      </c>
      <c r="AM51" s="24" t="str">
        <f t="shared" si="5"/>
        <v/>
      </c>
      <c r="AN51" s="49"/>
      <c r="AO51" s="49"/>
      <c r="AP51" s="49"/>
      <c r="AQ51" s="50"/>
      <c r="AR51" s="50"/>
    </row>
    <row r="52" spans="1:44">
      <c r="A52" s="55" t="str">
        <f>ข้อมูลนักเรียน!$D51</f>
        <v/>
      </c>
      <c r="B52" s="52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C52" s="51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54" t="str">
        <f t="shared" si="1"/>
        <v/>
      </c>
      <c r="AJ52" s="24" t="str">
        <f t="shared" si="2"/>
        <v/>
      </c>
      <c r="AK52" s="24" t="str">
        <f t="shared" si="3"/>
        <v/>
      </c>
      <c r="AL52" s="24" t="str">
        <f t="shared" si="4"/>
        <v/>
      </c>
      <c r="AM52" s="24" t="str">
        <f t="shared" si="5"/>
        <v/>
      </c>
      <c r="AN52" s="49"/>
      <c r="AO52" s="49"/>
      <c r="AP52" s="49"/>
      <c r="AQ52" s="50"/>
      <c r="AR52" s="50"/>
    </row>
    <row r="53" spans="1:44">
      <c r="A53" s="55" t="str">
        <f>ข้อมูลนักเรียน!$D52</f>
        <v/>
      </c>
      <c r="B53" s="52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C53" s="51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54" t="str">
        <f t="shared" si="1"/>
        <v/>
      </c>
      <c r="AJ53" s="24" t="str">
        <f t="shared" si="2"/>
        <v/>
      </c>
      <c r="AK53" s="24" t="str">
        <f t="shared" si="3"/>
        <v/>
      </c>
      <c r="AL53" s="24" t="str">
        <f t="shared" si="4"/>
        <v/>
      </c>
      <c r="AM53" s="24" t="str">
        <f t="shared" si="5"/>
        <v/>
      </c>
      <c r="AN53" s="49"/>
      <c r="AO53" s="49"/>
      <c r="AP53" s="49"/>
      <c r="AQ53" s="50"/>
      <c r="AR53" s="50"/>
    </row>
    <row r="54" spans="1:44">
      <c r="A54" s="55" t="str">
        <f>ข้อมูลนักเรียน!$D53</f>
        <v/>
      </c>
      <c r="B54" s="52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C54" s="51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54" t="str">
        <f t="shared" si="1"/>
        <v/>
      </c>
      <c r="AJ54" s="24" t="str">
        <f t="shared" si="2"/>
        <v/>
      </c>
      <c r="AK54" s="24" t="str">
        <f t="shared" si="3"/>
        <v/>
      </c>
      <c r="AL54" s="24" t="str">
        <f t="shared" si="4"/>
        <v/>
      </c>
      <c r="AM54" s="24" t="str">
        <f t="shared" si="5"/>
        <v/>
      </c>
      <c r="AN54" s="49"/>
      <c r="AO54" s="49"/>
      <c r="AP54" s="49"/>
      <c r="AQ54" s="50"/>
      <c r="AR54" s="50"/>
    </row>
    <row r="55" spans="1:44">
      <c r="A55" s="55" t="str">
        <f>ข้อมูลนักเรียน!$D54</f>
        <v/>
      </c>
      <c r="B55" s="52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C55" s="51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54" t="str">
        <f t="shared" si="1"/>
        <v/>
      </c>
      <c r="AJ55" s="24" t="str">
        <f t="shared" si="2"/>
        <v/>
      </c>
      <c r="AK55" s="24" t="str">
        <f t="shared" si="3"/>
        <v/>
      </c>
      <c r="AL55" s="24" t="str">
        <f t="shared" si="4"/>
        <v/>
      </c>
      <c r="AM55" s="24" t="str">
        <f t="shared" si="5"/>
        <v/>
      </c>
      <c r="AN55" s="49"/>
      <c r="AO55" s="49"/>
      <c r="AP55" s="49"/>
      <c r="AQ55" s="50"/>
      <c r="AR55" s="50"/>
    </row>
    <row r="56" spans="1:44">
      <c r="A56" s="55" t="str">
        <f>ข้อมูลนักเรียน!$D55</f>
        <v/>
      </c>
      <c r="B56" s="52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C56" s="51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54" t="str">
        <f t="shared" si="1"/>
        <v/>
      </c>
      <c r="AJ56" s="24" t="str">
        <f t="shared" si="2"/>
        <v/>
      </c>
      <c r="AK56" s="24" t="str">
        <f t="shared" si="3"/>
        <v/>
      </c>
      <c r="AL56" s="24" t="str">
        <f t="shared" si="4"/>
        <v/>
      </c>
      <c r="AM56" s="24" t="str">
        <f t="shared" si="5"/>
        <v/>
      </c>
      <c r="AN56" s="49"/>
      <c r="AO56" s="49"/>
      <c r="AP56" s="49"/>
      <c r="AQ56" s="50"/>
      <c r="AR56" s="50"/>
    </row>
    <row r="57" spans="1:44">
      <c r="A57" s="55" t="str">
        <f>ข้อมูลนักเรียน!$D56</f>
        <v/>
      </c>
      <c r="B57" s="52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C57" s="51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54" t="str">
        <f t="shared" si="1"/>
        <v/>
      </c>
      <c r="AJ57" s="24" t="str">
        <f t="shared" si="2"/>
        <v/>
      </c>
      <c r="AK57" s="24" t="str">
        <f t="shared" si="3"/>
        <v/>
      </c>
      <c r="AL57" s="24" t="str">
        <f t="shared" si="4"/>
        <v/>
      </c>
      <c r="AM57" s="24" t="str">
        <f t="shared" si="5"/>
        <v/>
      </c>
      <c r="AN57" s="49"/>
      <c r="AO57" s="49"/>
      <c r="AP57" s="49"/>
      <c r="AQ57" s="50"/>
      <c r="AR57" s="50"/>
    </row>
    <row r="58" spans="1:44">
      <c r="A58" s="55" t="str">
        <f>ข้อมูลนักเรียน!$D57</f>
        <v/>
      </c>
      <c r="B58" s="52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C58" s="51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54" t="str">
        <f t="shared" si="1"/>
        <v/>
      </c>
      <c r="AJ58" s="24" t="str">
        <f t="shared" si="2"/>
        <v/>
      </c>
      <c r="AK58" s="24" t="str">
        <f t="shared" si="3"/>
        <v/>
      </c>
      <c r="AL58" s="24" t="str">
        <f t="shared" si="4"/>
        <v/>
      </c>
      <c r="AM58" s="24" t="str">
        <f t="shared" si="5"/>
        <v/>
      </c>
      <c r="AN58" s="49"/>
      <c r="AO58" s="49"/>
      <c r="AP58" s="49"/>
      <c r="AQ58" s="50"/>
      <c r="AR58" s="50"/>
    </row>
    <row r="59" spans="1:44">
      <c r="A59" s="55" t="str">
        <f>ข้อมูลนักเรียน!$D58</f>
        <v/>
      </c>
      <c r="B59" s="52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C59" s="51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54" t="str">
        <f t="shared" si="1"/>
        <v/>
      </c>
      <c r="AJ59" s="24" t="str">
        <f t="shared" si="2"/>
        <v/>
      </c>
      <c r="AK59" s="24" t="str">
        <f t="shared" si="3"/>
        <v/>
      </c>
      <c r="AL59" s="24" t="str">
        <f t="shared" si="4"/>
        <v/>
      </c>
      <c r="AM59" s="24" t="str">
        <f t="shared" si="5"/>
        <v/>
      </c>
      <c r="AN59" s="49"/>
      <c r="AO59" s="49"/>
      <c r="AP59" s="49"/>
      <c r="AQ59" s="50"/>
      <c r="AR59" s="50"/>
    </row>
    <row r="60" spans="1:44">
      <c r="A60" s="55" t="str">
        <f>ข้อมูลนักเรียน!$D59</f>
        <v/>
      </c>
      <c r="B60" s="52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C60" s="51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54" t="str">
        <f t="shared" si="1"/>
        <v/>
      </c>
      <c r="AJ60" s="24" t="str">
        <f t="shared" si="2"/>
        <v/>
      </c>
      <c r="AK60" s="24" t="str">
        <f t="shared" si="3"/>
        <v/>
      </c>
      <c r="AL60" s="24" t="str">
        <f t="shared" si="4"/>
        <v/>
      </c>
      <c r="AM60" s="24" t="str">
        <f t="shared" si="5"/>
        <v/>
      </c>
      <c r="AN60" s="49"/>
      <c r="AO60" s="49"/>
      <c r="AP60" s="49"/>
      <c r="AQ60" s="50"/>
      <c r="AR60" s="50"/>
    </row>
    <row r="61" spans="1:44">
      <c r="A61" s="55" t="str">
        <f>ข้อมูลนักเรียน!$D60</f>
        <v/>
      </c>
      <c r="B61" s="52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C61" s="51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54" t="str">
        <f t="shared" si="1"/>
        <v/>
      </c>
      <c r="AJ61" s="24" t="str">
        <f t="shared" si="2"/>
        <v/>
      </c>
      <c r="AK61" s="24" t="str">
        <f t="shared" si="3"/>
        <v/>
      </c>
      <c r="AL61" s="24" t="str">
        <f t="shared" si="4"/>
        <v/>
      </c>
      <c r="AM61" s="24" t="str">
        <f t="shared" si="5"/>
        <v/>
      </c>
      <c r="AN61" s="49"/>
      <c r="AO61" s="49"/>
      <c r="AP61" s="49"/>
      <c r="AQ61" s="50"/>
      <c r="AR61" s="50"/>
    </row>
    <row r="62" spans="1:44">
      <c r="A62" s="55" t="str">
        <f>ข้อมูลนักเรียน!$D61</f>
        <v/>
      </c>
      <c r="B62" s="52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C62" s="51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54" t="str">
        <f t="shared" si="1"/>
        <v/>
      </c>
      <c r="AJ62" s="24" t="str">
        <f t="shared" si="2"/>
        <v/>
      </c>
      <c r="AK62" s="24" t="str">
        <f t="shared" si="3"/>
        <v/>
      </c>
      <c r="AL62" s="24" t="str">
        <f t="shared" si="4"/>
        <v/>
      </c>
      <c r="AM62" s="24" t="str">
        <f t="shared" si="5"/>
        <v/>
      </c>
      <c r="AN62" s="49"/>
      <c r="AO62" s="49"/>
      <c r="AP62" s="49"/>
      <c r="AQ62" s="50"/>
      <c r="AR62" s="50"/>
    </row>
    <row r="63" spans="1:44">
      <c r="A63" s="55" t="str">
        <f>ข้อมูลนักเรียน!$D62</f>
        <v/>
      </c>
      <c r="B63" s="52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C63" s="517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54" t="str">
        <f t="shared" si="1"/>
        <v/>
      </c>
      <c r="AJ63" s="24" t="str">
        <f t="shared" si="2"/>
        <v/>
      </c>
      <c r="AK63" s="24" t="str">
        <f t="shared" si="3"/>
        <v/>
      </c>
      <c r="AL63" s="24" t="str">
        <f t="shared" si="4"/>
        <v/>
      </c>
      <c r="AM63" s="24" t="str">
        <f t="shared" si="5"/>
        <v/>
      </c>
      <c r="AN63" s="49"/>
      <c r="AO63" s="49"/>
      <c r="AP63" s="49"/>
      <c r="AQ63" s="50"/>
      <c r="AR63" s="50"/>
    </row>
    <row r="64" spans="1:44">
      <c r="A64" s="518" t="s">
        <v>127</v>
      </c>
      <c r="B64" s="519"/>
      <c r="C64" s="520"/>
      <c r="D64" s="546"/>
      <c r="E64" s="547"/>
      <c r="F64" s="547"/>
      <c r="G64" s="547"/>
      <c r="H64" s="547"/>
      <c r="I64" s="547"/>
      <c r="J64" s="547"/>
      <c r="K64" s="547"/>
      <c r="L64" s="547"/>
      <c r="M64" s="547"/>
      <c r="N64" s="547"/>
      <c r="O64" s="547"/>
      <c r="P64" s="547"/>
      <c r="Q64" s="547"/>
      <c r="R64" s="547"/>
      <c r="S64" s="547"/>
      <c r="T64" s="547"/>
      <c r="U64" s="547"/>
      <c r="V64" s="547"/>
      <c r="W64" s="547"/>
      <c r="X64" s="547"/>
      <c r="Y64" s="547"/>
      <c r="Z64" s="547"/>
      <c r="AA64" s="547"/>
      <c r="AB64" s="547"/>
      <c r="AC64" s="547"/>
      <c r="AD64" s="547"/>
      <c r="AE64" s="547"/>
      <c r="AF64" s="547"/>
      <c r="AG64" s="547"/>
      <c r="AH64" s="547"/>
      <c r="AI64" s="548"/>
      <c r="AJ64" s="524"/>
      <c r="AK64" s="525"/>
      <c r="AL64" s="525"/>
      <c r="AM64" s="526"/>
      <c r="AN64" s="49"/>
      <c r="AO64" s="49"/>
      <c r="AP64" s="49"/>
      <c r="AQ64" s="50"/>
      <c r="AR64" s="50"/>
    </row>
  </sheetData>
  <protectedRanges>
    <protectedRange sqref="L1 U1 D64" name="ช่วง1_1"/>
    <protectedRange sqref="AO1" name="ช่วง4"/>
    <protectedRange sqref="K3 R3 X3:Y3 AE3:AH3" name="ช่วง1_1_2"/>
    <protectedRange sqref="D3:J3 L3:Q3 S3:W3 Z3:AD3" name="ช่วง1_1_11"/>
    <protectedRange sqref="D4:AH63" name="ช่วง1_1_3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48" priority="19" operator="equal">
      <formula>"อา"</formula>
    </cfRule>
    <cfRule type="cellIs" dxfId="47" priority="20" operator="equal">
      <formula>"อา"</formula>
    </cfRule>
  </conditionalFormatting>
  <conditionalFormatting sqref="D3:AH3">
    <cfRule type="cellIs" dxfId="46" priority="13" operator="equal">
      <formula>"ส"</formula>
    </cfRule>
    <cfRule type="cellIs" dxfId="45" priority="14" operator="equal">
      <formula>"ศ"</formula>
    </cfRule>
    <cfRule type="cellIs" dxfId="44" priority="15" operator="equal">
      <formula>"พฤ"</formula>
    </cfRule>
    <cfRule type="cellIs" dxfId="43" priority="16" operator="equal">
      <formula>"พ"</formula>
    </cfRule>
    <cfRule type="cellIs" dxfId="42" priority="17" operator="equal">
      <formula>"อ"</formula>
    </cfRule>
    <cfRule type="cellIs" dxfId="41" priority="18" operator="equal">
      <formula>"จ"</formula>
    </cfRule>
  </conditionalFormatting>
  <conditionalFormatting sqref="D4:AH63">
    <cfRule type="cellIs" dxfId="40" priority="7" operator="equal">
      <formula>"ข"</formula>
    </cfRule>
    <cfRule type="cellIs" dxfId="39" priority="8" operator="equal">
      <formula>"ล"</formula>
    </cfRule>
    <cfRule type="cellIs" dxfId="38" priority="9" operator="equal">
      <formula>"ป"</formula>
    </cfRule>
    <cfRule type="cellIs" dxfId="37" priority="10" operator="equal">
      <formula>"/"</formula>
    </cfRule>
  </conditionalFormatting>
  <conditionalFormatting sqref="I3:L3 P3:AH3">
    <cfRule type="cellIs" dxfId="36" priority="27" operator="equal">
      <formula>"อา"</formula>
    </cfRule>
  </conditionalFormatting>
  <conditionalFormatting sqref="K3:L3 R3:AH3">
    <cfRule type="cellIs" dxfId="35" priority="28" operator="equal">
      <formula>"อา"</formula>
    </cfRule>
  </conditionalFormatting>
  <conditionalFormatting sqref="L3:P3">
    <cfRule type="cellIs" dxfId="34" priority="5" operator="equal">
      <formula>"อา"</formula>
    </cfRule>
    <cfRule type="cellIs" dxfId="33" priority="6" operator="equal">
      <formula>"อา"</formula>
    </cfRule>
  </conditionalFormatting>
  <conditionalFormatting sqref="M3:Q3">
    <cfRule type="cellIs" dxfId="32" priority="11" operator="equal">
      <formula>"อา"</formula>
    </cfRule>
    <cfRule type="cellIs" dxfId="31" priority="12" operator="equal">
      <formula>"อา"</formula>
    </cfRule>
  </conditionalFormatting>
  <conditionalFormatting sqref="S3:W3">
    <cfRule type="cellIs" dxfId="30" priority="3" operator="equal">
      <formula>"อา"</formula>
    </cfRule>
    <cfRule type="cellIs" dxfId="29" priority="4" operator="equal">
      <formula>"อา"</formula>
    </cfRule>
  </conditionalFormatting>
  <conditionalFormatting sqref="Z3:AD3">
    <cfRule type="cellIs" dxfId="28" priority="1" operator="equal">
      <formula>"อา"</formula>
    </cfRule>
    <cfRule type="cellIs" dxfId="27" priority="2" operator="equal">
      <formula>"อา"</formula>
    </cfRule>
  </conditionalFormatting>
  <pageMargins left="0.7" right="0.7" top="0.75" bottom="0.75" header="0.3" footer="0.3"/>
  <pageSetup paperSize="0" orientation="portrait" horizontalDpi="0" verticalDpi="0" copies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F2D38BE-62B1-4A94-B44D-667307EC2EF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1300-000002000000}">
          <x14:formula1>
            <xm:f>รายการ!$K$2:$K$37</xm:f>
          </x14:formula1>
          <xm:sqref>AO1</xm:sqref>
        </x14:dataValidation>
        <x14:dataValidation type="list" allowBlank="1" showInputMessage="1" showErrorMessage="1" xr:uid="{68D2D8F9-9D47-40A6-9A23-EAE44B67528B}">
          <x14:formula1>
            <xm:f>รายการ!$D$2:$D$8</xm:f>
          </x14:formula1>
          <xm:sqref>D3:AH3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rgb="FFFFFF00"/>
  </sheetPr>
  <dimension ref="A1:AR64"/>
  <sheetViews>
    <sheetView zoomScale="63" zoomScaleNormal="63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J8" sqref="J8"/>
    </sheetView>
  </sheetViews>
  <sheetFormatPr defaultColWidth="9" defaultRowHeight="21"/>
  <cols>
    <col min="1" max="1" width="5.109375" style="51" customWidth="1"/>
    <col min="2" max="2" width="30.44140625" style="51" customWidth="1"/>
    <col min="3" max="3" width="5.44140625" style="51" customWidth="1"/>
    <col min="4" max="34" width="3.5546875" style="51" customWidth="1"/>
    <col min="35" max="35" width="9" style="51"/>
    <col min="36" max="39" width="5.5546875" style="51" customWidth="1"/>
    <col min="40" max="40" width="9" style="51"/>
    <col min="41" max="41" width="22.44140625" style="51" customWidth="1"/>
    <col min="42" max="43" width="9" style="51"/>
    <col min="44" max="44" width="7.5546875" style="51" customWidth="1"/>
    <col min="45" max="16384" width="9" style="51"/>
  </cols>
  <sheetData>
    <row r="1" spans="1:44" ht="23.4">
      <c r="A1" s="489" t="s">
        <v>21</v>
      </c>
      <c r="B1" s="489" t="s">
        <v>128</v>
      </c>
      <c r="C1" s="543" t="s">
        <v>130</v>
      </c>
      <c r="D1" s="544"/>
      <c r="E1" s="544"/>
      <c r="F1" s="544"/>
      <c r="G1" s="530">
        <f>ตั้งค่าเดือน!$C$12</f>
        <v>2</v>
      </c>
      <c r="H1" s="531"/>
      <c r="I1" s="527" t="s">
        <v>29</v>
      </c>
      <c r="J1" s="545"/>
      <c r="K1" s="528"/>
      <c r="L1" s="529" t="str">
        <f>ตั้งค่าเดือน!$B$12</f>
        <v>มีนาคม</v>
      </c>
      <c r="M1" s="530"/>
      <c r="N1" s="530"/>
      <c r="O1" s="530"/>
      <c r="P1" s="530"/>
      <c r="Q1" s="530"/>
      <c r="R1" s="531"/>
      <c r="S1" s="527" t="s">
        <v>129</v>
      </c>
      <c r="T1" s="528"/>
      <c r="U1" s="529">
        <f>ตั้งค่าเดือน!$D$12</f>
        <v>2569</v>
      </c>
      <c r="V1" s="530"/>
      <c r="W1" s="530"/>
      <c r="X1" s="531"/>
      <c r="Y1" s="532"/>
      <c r="Z1" s="533"/>
      <c r="AA1" s="533"/>
      <c r="AB1" s="533"/>
      <c r="AC1" s="533"/>
      <c r="AD1" s="533"/>
      <c r="AE1" s="533"/>
      <c r="AF1" s="533"/>
      <c r="AG1" s="533"/>
      <c r="AH1" s="534"/>
      <c r="AI1" s="535" t="s">
        <v>126</v>
      </c>
      <c r="AJ1" s="537" t="s">
        <v>73</v>
      </c>
      <c r="AK1" s="538"/>
      <c r="AL1" s="538"/>
      <c r="AM1" s="539"/>
      <c r="AN1" s="176" t="s">
        <v>139</v>
      </c>
      <c r="AO1" s="173" t="s">
        <v>137</v>
      </c>
      <c r="AP1" s="172" t="str">
        <f>_xlfn.IFNA(IF(VLOOKUP(AO1,รายการ!$K$1:$L$37,2,FALSE)="","",HYPERLINK("#" &amp; VLOOKUP(AO1,รายการ!$K$1:$L$37,2,FALSE)  &amp; "","คลิก")),"")</f>
        <v>คลิก</v>
      </c>
      <c r="AQ1" s="50"/>
      <c r="AR1" s="50"/>
    </row>
    <row r="2" spans="1:44">
      <c r="A2" s="490"/>
      <c r="B2" s="490"/>
      <c r="C2" s="9" t="s">
        <v>43</v>
      </c>
      <c r="D2" s="6">
        <v>1</v>
      </c>
      <c r="E2" s="6">
        <f>D2+1</f>
        <v>2</v>
      </c>
      <c r="F2" s="6">
        <f t="shared" ref="F2:AG2" si="0">E2+1</f>
        <v>3</v>
      </c>
      <c r="G2" s="6">
        <f t="shared" si="0"/>
        <v>4</v>
      </c>
      <c r="H2" s="6">
        <f t="shared" si="0"/>
        <v>5</v>
      </c>
      <c r="I2" s="6">
        <f t="shared" si="0"/>
        <v>6</v>
      </c>
      <c r="J2" s="6">
        <f t="shared" si="0"/>
        <v>7</v>
      </c>
      <c r="K2" s="6">
        <f t="shared" si="0"/>
        <v>8</v>
      </c>
      <c r="L2" s="6">
        <f t="shared" si="0"/>
        <v>9</v>
      </c>
      <c r="M2" s="6">
        <f t="shared" si="0"/>
        <v>10</v>
      </c>
      <c r="N2" s="6">
        <f t="shared" si="0"/>
        <v>11</v>
      </c>
      <c r="O2" s="6">
        <f t="shared" si="0"/>
        <v>12</v>
      </c>
      <c r="P2" s="6">
        <f t="shared" si="0"/>
        <v>13</v>
      </c>
      <c r="Q2" s="6">
        <f t="shared" si="0"/>
        <v>14</v>
      </c>
      <c r="R2" s="6">
        <f t="shared" si="0"/>
        <v>15</v>
      </c>
      <c r="S2" s="6">
        <f t="shared" si="0"/>
        <v>16</v>
      </c>
      <c r="T2" s="6">
        <f t="shared" si="0"/>
        <v>17</v>
      </c>
      <c r="U2" s="6">
        <f t="shared" si="0"/>
        <v>18</v>
      </c>
      <c r="V2" s="6">
        <f t="shared" si="0"/>
        <v>19</v>
      </c>
      <c r="W2" s="6">
        <f t="shared" si="0"/>
        <v>20</v>
      </c>
      <c r="X2" s="6">
        <f t="shared" si="0"/>
        <v>21</v>
      </c>
      <c r="Y2" s="6">
        <f t="shared" si="0"/>
        <v>22</v>
      </c>
      <c r="Z2" s="6">
        <f t="shared" si="0"/>
        <v>23</v>
      </c>
      <c r="AA2" s="6">
        <f t="shared" si="0"/>
        <v>24</v>
      </c>
      <c r="AB2" s="6">
        <f t="shared" si="0"/>
        <v>25</v>
      </c>
      <c r="AC2" s="6">
        <f t="shared" si="0"/>
        <v>26</v>
      </c>
      <c r="AD2" s="6">
        <f t="shared" si="0"/>
        <v>27</v>
      </c>
      <c r="AE2" s="6">
        <f t="shared" si="0"/>
        <v>28</v>
      </c>
      <c r="AF2" s="6">
        <f t="shared" si="0"/>
        <v>29</v>
      </c>
      <c r="AG2" s="6">
        <f t="shared" si="0"/>
        <v>30</v>
      </c>
      <c r="AH2" s="6">
        <f>AG2+1</f>
        <v>31</v>
      </c>
      <c r="AI2" s="536"/>
      <c r="AJ2" s="540" t="str">
        <f>L1</f>
        <v>มีนาคม</v>
      </c>
      <c r="AK2" s="540"/>
      <c r="AL2" s="540"/>
      <c r="AM2" s="541"/>
      <c r="AN2" s="49"/>
      <c r="AO2" s="49"/>
      <c r="AP2" s="49"/>
      <c r="AQ2" s="50"/>
      <c r="AR2" s="50"/>
    </row>
    <row r="3" spans="1:44">
      <c r="A3" s="542"/>
      <c r="B3" s="542"/>
      <c r="C3" s="9" t="s">
        <v>44</v>
      </c>
      <c r="D3" s="208"/>
      <c r="E3" s="208" t="s">
        <v>48</v>
      </c>
      <c r="F3" s="208"/>
      <c r="G3" s="208" t="s">
        <v>50</v>
      </c>
      <c r="H3" s="208" t="s">
        <v>51</v>
      </c>
      <c r="I3" s="186" t="s">
        <v>52</v>
      </c>
      <c r="J3" s="186"/>
      <c r="K3" s="208"/>
      <c r="L3" s="208" t="s">
        <v>48</v>
      </c>
      <c r="M3" s="208" t="s">
        <v>49</v>
      </c>
      <c r="N3" s="208" t="s">
        <v>50</v>
      </c>
      <c r="O3" s="208" t="s">
        <v>51</v>
      </c>
      <c r="P3" s="186" t="s">
        <v>52</v>
      </c>
      <c r="Q3" s="186"/>
      <c r="R3" s="208"/>
      <c r="S3" s="208"/>
      <c r="T3" s="208"/>
      <c r="U3" s="208"/>
      <c r="V3" s="208"/>
      <c r="W3" s="186"/>
      <c r="X3" s="208"/>
      <c r="Y3" s="208"/>
      <c r="Z3" s="208"/>
      <c r="AA3" s="208"/>
      <c r="AB3" s="186"/>
      <c r="AC3" s="186"/>
      <c r="AD3" s="186"/>
      <c r="AE3" s="186"/>
      <c r="AF3" s="186"/>
      <c r="AG3" s="208"/>
      <c r="AH3" s="208"/>
      <c r="AI3" s="53">
        <f>COUNTA(D3:AH3)</f>
        <v>9</v>
      </c>
      <c r="AJ3" s="17" t="s">
        <v>72</v>
      </c>
      <c r="AK3" s="18" t="s">
        <v>69</v>
      </c>
      <c r="AL3" s="19" t="s">
        <v>70</v>
      </c>
      <c r="AM3" s="20" t="s">
        <v>71</v>
      </c>
      <c r="AN3" s="49"/>
      <c r="AO3" s="49"/>
      <c r="AP3" s="49"/>
      <c r="AQ3" s="50"/>
      <c r="AR3" s="50"/>
    </row>
    <row r="4" spans="1:44">
      <c r="A4" s="55">
        <f>ข้อมูลนักเรียน!$D3</f>
        <v>1</v>
      </c>
      <c r="B4" s="52" t="str">
        <f>IF(ข้อมูลนักเรียน!H3="","",ข้อมูลนักเรียน!G3&amp;ข้อมูลนักเรียน!H3&amp; "  " &amp; ข้อมูลนักเรียน!I3)</f>
        <v>เด็กชายณพรรณพ  อุตพันธ์</v>
      </c>
      <c r="C4" s="515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54">
        <f>IF(B4="","",COUNTIF(D4:AH4,"/"))</f>
        <v>0</v>
      </c>
      <c r="AJ4" s="24">
        <f>IF(B4="","",COUNTIF(D4:AH4,"/"))</f>
        <v>0</v>
      </c>
      <c r="AK4" s="24">
        <f>IF(B4="","",COUNTIF(D4:AH4,"ป"))</f>
        <v>0</v>
      </c>
      <c r="AL4" s="24">
        <f>IF(B4="","",COUNTIF(D4:AH4,"ล"))</f>
        <v>0</v>
      </c>
      <c r="AM4" s="24">
        <f>IF(B4="","",COUNTIF(D4:AH4,"ข"))</f>
        <v>0</v>
      </c>
      <c r="AN4" s="49"/>
      <c r="AO4" s="49"/>
      <c r="AP4" s="49"/>
      <c r="AQ4" s="50"/>
      <c r="AR4" s="50"/>
    </row>
    <row r="5" spans="1:44">
      <c r="A5" s="55">
        <f>ข้อมูลนักเรียน!$D4</f>
        <v>2</v>
      </c>
      <c r="B5" s="52" t="str">
        <f>IF(ข้อมูลนักเรียน!H4="","",ข้อมูลนักเรียน!G4&amp;ข้อมูลนักเรียน!H4&amp; "  " &amp; ข้อมูลนักเรียน!I4)</f>
        <v>เด็กหญิงสุรพิชญ์  คำดี</v>
      </c>
      <c r="C5" s="51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54">
        <f t="shared" ref="AI5:AI63" si="1">IF(B5="","",COUNTIF(D5:AH5,"/"))</f>
        <v>0</v>
      </c>
      <c r="AJ5" s="24">
        <f t="shared" ref="AJ5:AJ63" si="2">IF(B5="","",COUNTIF(D5:AH5,"/"))</f>
        <v>0</v>
      </c>
      <c r="AK5" s="24">
        <f t="shared" ref="AK5:AK63" si="3">IF(B5="","",COUNTIF(D5:AH5,"ป"))</f>
        <v>0</v>
      </c>
      <c r="AL5" s="24">
        <f t="shared" ref="AL5:AL63" si="4">IF(B5="","",COUNTIF(D5:AH5,"ล"))</f>
        <v>0</v>
      </c>
      <c r="AM5" s="24">
        <f t="shared" ref="AM5:AM63" si="5">IF(B5="","",COUNTIF(D5:AH5,"ข"))</f>
        <v>0</v>
      </c>
      <c r="AN5" s="49"/>
      <c r="AO5" s="49"/>
      <c r="AP5" s="49"/>
      <c r="AQ5" s="50"/>
      <c r="AR5" s="50"/>
    </row>
    <row r="6" spans="1:44">
      <c r="A6" s="55">
        <f>ข้อมูลนักเรียน!$D5</f>
        <v>3</v>
      </c>
      <c r="B6" s="52" t="str">
        <f>IF(ข้อมูลนักเรียน!H5="","",ข้อมูลนักเรียน!G5&amp;ข้อมูลนักเรียน!H5&amp; "  " &amp; ข้อมูลนักเรียน!I5)</f>
        <v>เด็กหญิงภคมน  มาโต</v>
      </c>
      <c r="C6" s="51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54">
        <f t="shared" si="1"/>
        <v>0</v>
      </c>
      <c r="AJ6" s="24">
        <f t="shared" si="2"/>
        <v>0</v>
      </c>
      <c r="AK6" s="24">
        <f t="shared" si="3"/>
        <v>0</v>
      </c>
      <c r="AL6" s="24">
        <f t="shared" si="4"/>
        <v>0</v>
      </c>
      <c r="AM6" s="24">
        <f t="shared" si="5"/>
        <v>0</v>
      </c>
      <c r="AN6" s="49"/>
      <c r="AO6" s="49"/>
      <c r="AP6" s="49"/>
      <c r="AQ6" s="50"/>
      <c r="AR6" s="50"/>
    </row>
    <row r="7" spans="1:44">
      <c r="A7" s="55">
        <f>ข้อมูลนักเรียน!$D6</f>
        <v>4</v>
      </c>
      <c r="B7" s="52" t="str">
        <f>IF(ข้อมูลนักเรียน!H6="","",ข้อมูลนักเรียน!G6&amp;ข้อมูลนักเรียน!H6&amp; "  " &amp; ข้อมูลนักเรียน!I6)</f>
        <v>เด็กหญิงจินดารัตน์  ทับทอง</v>
      </c>
      <c r="C7" s="51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54">
        <f t="shared" si="1"/>
        <v>0</v>
      </c>
      <c r="AJ7" s="24">
        <f t="shared" si="2"/>
        <v>0</v>
      </c>
      <c r="AK7" s="24">
        <f t="shared" si="3"/>
        <v>0</v>
      </c>
      <c r="AL7" s="24">
        <f t="shared" si="4"/>
        <v>0</v>
      </c>
      <c r="AM7" s="24">
        <f t="shared" si="5"/>
        <v>0</v>
      </c>
      <c r="AN7" s="49"/>
      <c r="AO7" s="49"/>
      <c r="AP7" s="49"/>
      <c r="AQ7" s="50"/>
      <c r="AR7" s="50"/>
    </row>
    <row r="8" spans="1:44">
      <c r="A8" s="55">
        <f>ข้อมูลนักเรียน!$D7</f>
        <v>5</v>
      </c>
      <c r="B8" s="52" t="str">
        <f>IF(ข้อมูลนักเรียน!H7="","",ข้อมูลนักเรียน!G7&amp;ข้อมูลนักเรียน!H7&amp; "  " &amp; ข้อมูลนักเรียน!I7)</f>
        <v>เด็กชายวีระ  ชมครุฑ</v>
      </c>
      <c r="C8" s="51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54">
        <f t="shared" si="1"/>
        <v>0</v>
      </c>
      <c r="AJ8" s="24">
        <f t="shared" si="2"/>
        <v>0</v>
      </c>
      <c r="AK8" s="24">
        <f t="shared" si="3"/>
        <v>0</v>
      </c>
      <c r="AL8" s="24">
        <f t="shared" si="4"/>
        <v>0</v>
      </c>
      <c r="AM8" s="24">
        <f t="shared" si="5"/>
        <v>0</v>
      </c>
      <c r="AN8" s="49"/>
      <c r="AO8" s="49"/>
      <c r="AP8" s="49"/>
      <c r="AQ8" s="50"/>
      <c r="AR8" s="50"/>
    </row>
    <row r="9" spans="1:44">
      <c r="A9" s="55">
        <f>ข้อมูลนักเรียน!$D8</f>
        <v>6</v>
      </c>
      <c r="B9" s="52" t="str">
        <f>IF(ข้อมูลนักเรียน!H8="","",ข้อมูลนักเรียน!G8&amp;ข้อมูลนักเรียน!H8&amp; "  " &amp; ข้อมูลนักเรียน!I8)</f>
        <v>เด็กชายณพรรนพ  ขัดชมา</v>
      </c>
      <c r="C9" s="51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54">
        <f t="shared" si="1"/>
        <v>0</v>
      </c>
      <c r="AJ9" s="24">
        <f t="shared" si="2"/>
        <v>0</v>
      </c>
      <c r="AK9" s="24">
        <f t="shared" si="3"/>
        <v>0</v>
      </c>
      <c r="AL9" s="24">
        <f t="shared" si="4"/>
        <v>0</v>
      </c>
      <c r="AM9" s="24">
        <f t="shared" si="5"/>
        <v>0</v>
      </c>
      <c r="AN9" s="49"/>
      <c r="AO9" s="49"/>
      <c r="AP9" s="49"/>
      <c r="AQ9" s="50"/>
      <c r="AR9" s="50"/>
    </row>
    <row r="10" spans="1:44">
      <c r="A10" s="55">
        <f>ข้อมูลนักเรียน!$D9</f>
        <v>7</v>
      </c>
      <c r="B10" s="52" t="str">
        <f>IF(ข้อมูลนักเรียน!H9="","",ข้อมูลนักเรียน!G9&amp;ข้อมูลนักเรียน!H9&amp; "  " &amp; ข้อมูลนักเรียน!I9)</f>
        <v>เด็กชายพดชรพล  ดีนิล</v>
      </c>
      <c r="C10" s="51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54">
        <f t="shared" si="1"/>
        <v>0</v>
      </c>
      <c r="AJ10" s="24">
        <f t="shared" si="2"/>
        <v>0</v>
      </c>
      <c r="AK10" s="24">
        <f t="shared" si="3"/>
        <v>0</v>
      </c>
      <c r="AL10" s="24">
        <f t="shared" si="4"/>
        <v>0</v>
      </c>
      <c r="AM10" s="24">
        <f t="shared" si="5"/>
        <v>0</v>
      </c>
      <c r="AN10" s="49"/>
      <c r="AO10" s="49"/>
      <c r="AP10" s="49"/>
      <c r="AQ10" s="50"/>
      <c r="AR10" s="50"/>
    </row>
    <row r="11" spans="1:44">
      <c r="A11" s="55">
        <f>ข้อมูลนักเรียน!$D10</f>
        <v>8</v>
      </c>
      <c r="B11" s="52" t="str">
        <f>IF(ข้อมูลนักเรียน!H10="","",ข้อมูลนักเรียน!G10&amp;ข้อมูลนักเรียน!H10&amp; "  " &amp; ข้อมูลนักเรียน!I10)</f>
        <v>เด็กชายสิทธิศักดิ์  เอนกนวน</v>
      </c>
      <c r="C11" s="51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54">
        <f t="shared" si="1"/>
        <v>0</v>
      </c>
      <c r="AJ11" s="24">
        <f t="shared" si="2"/>
        <v>0</v>
      </c>
      <c r="AK11" s="24">
        <f t="shared" si="3"/>
        <v>0</v>
      </c>
      <c r="AL11" s="24">
        <f t="shared" si="4"/>
        <v>0</v>
      </c>
      <c r="AM11" s="24">
        <f t="shared" si="5"/>
        <v>0</v>
      </c>
      <c r="AN11" s="49"/>
      <c r="AO11" s="49"/>
      <c r="AP11" s="49"/>
      <c r="AQ11" s="50"/>
      <c r="AR11" s="50"/>
    </row>
    <row r="12" spans="1:44">
      <c r="A12" s="55">
        <f>ข้อมูลนักเรียน!$D11</f>
        <v>9</v>
      </c>
      <c r="B12" s="52" t="str">
        <f>IF(ข้อมูลนักเรียน!H11="","",ข้อมูลนักเรียน!G11&amp;ข้อมูลนักเรียน!H11&amp; "  " &amp; ข้อมูลนักเรียน!I11)</f>
        <v>เด็กชายตนุภัทร  เชี่ยวธัญญะกรณ์</v>
      </c>
      <c r="C12" s="51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54">
        <f t="shared" si="1"/>
        <v>0</v>
      </c>
      <c r="AJ12" s="24">
        <f t="shared" si="2"/>
        <v>0</v>
      </c>
      <c r="AK12" s="24">
        <f t="shared" si="3"/>
        <v>0</v>
      </c>
      <c r="AL12" s="24">
        <f t="shared" si="4"/>
        <v>0</v>
      </c>
      <c r="AM12" s="24">
        <f t="shared" si="5"/>
        <v>0</v>
      </c>
      <c r="AN12" s="49"/>
      <c r="AO12" s="49"/>
      <c r="AP12" s="49"/>
      <c r="AQ12" s="50"/>
      <c r="AR12" s="50"/>
    </row>
    <row r="13" spans="1:44">
      <c r="A13" s="55">
        <f>ข้อมูลนักเรียน!$D12</f>
        <v>10</v>
      </c>
      <c r="B13" s="52" t="str">
        <f>IF(ข้อมูลนักเรียน!H12="","",ข้อมูลนักเรียน!G12&amp;ข้อมูลนักเรียน!H12&amp; "  " &amp; ข้อมูลนักเรียน!I12)</f>
        <v>เด็กหญิงเตือนใจ  มณีรักษ์</v>
      </c>
      <c r="C13" s="51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54">
        <f t="shared" si="1"/>
        <v>0</v>
      </c>
      <c r="AJ13" s="24">
        <f t="shared" si="2"/>
        <v>0</v>
      </c>
      <c r="AK13" s="24">
        <f t="shared" si="3"/>
        <v>0</v>
      </c>
      <c r="AL13" s="24">
        <f t="shared" si="4"/>
        <v>0</v>
      </c>
      <c r="AM13" s="24">
        <f t="shared" si="5"/>
        <v>0</v>
      </c>
      <c r="AN13" s="49"/>
      <c r="AO13" s="49"/>
      <c r="AP13" s="49"/>
      <c r="AQ13" s="50"/>
      <c r="AR13" s="50"/>
    </row>
    <row r="14" spans="1:44">
      <c r="A14" s="55">
        <f>ข้อมูลนักเรียน!$D13</f>
        <v>11</v>
      </c>
      <c r="B14" s="52" t="str">
        <f>IF(ข้อมูลนักเรียน!H13="","",ข้อมูลนักเรียน!G13&amp;ข้อมูลนักเรียน!H13&amp; "  " &amp; ข้อมูลนักเรียน!I13)</f>
        <v>เด็กชายธนกฤต  รอดสุพรรณ์</v>
      </c>
      <c r="C14" s="51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54">
        <f t="shared" si="1"/>
        <v>0</v>
      </c>
      <c r="AJ14" s="24">
        <f t="shared" si="2"/>
        <v>0</v>
      </c>
      <c r="AK14" s="24">
        <f t="shared" si="3"/>
        <v>0</v>
      </c>
      <c r="AL14" s="24">
        <f t="shared" si="4"/>
        <v>0</v>
      </c>
      <c r="AM14" s="24">
        <f t="shared" si="5"/>
        <v>0</v>
      </c>
      <c r="AN14" s="49"/>
      <c r="AO14" s="49"/>
      <c r="AP14" s="49"/>
      <c r="AQ14" s="50"/>
      <c r="AR14" s="50"/>
    </row>
    <row r="15" spans="1:44">
      <c r="A15" s="55">
        <f>ข้อมูลนักเรียน!$D14</f>
        <v>12</v>
      </c>
      <c r="B15" s="52" t="str">
        <f>IF(ข้อมูลนักเรียน!H14="","",ข้อมูลนักเรียน!G14&amp;ข้อมูลนักเรียน!H14&amp; "  " &amp; ข้อมูลนักเรียน!I14)</f>
        <v>เด็กชายธีรภัทร  กระแสโท</v>
      </c>
      <c r="C15" s="51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54">
        <f t="shared" si="1"/>
        <v>0</v>
      </c>
      <c r="AJ15" s="24">
        <f t="shared" si="2"/>
        <v>0</v>
      </c>
      <c r="AK15" s="24">
        <f t="shared" si="3"/>
        <v>0</v>
      </c>
      <c r="AL15" s="24">
        <f t="shared" si="4"/>
        <v>0</v>
      </c>
      <c r="AM15" s="24">
        <f t="shared" si="5"/>
        <v>0</v>
      </c>
      <c r="AN15" s="49"/>
      <c r="AO15" s="49"/>
      <c r="AP15" s="49"/>
      <c r="AQ15" s="50"/>
      <c r="AR15" s="50"/>
    </row>
    <row r="16" spans="1:44">
      <c r="A16" s="55">
        <f>ข้อมูลนักเรียน!$D15</f>
        <v>13</v>
      </c>
      <c r="B16" s="52" t="str">
        <f>IF(ข้อมูลนักเรียน!H15="","",ข้อมูลนักเรียน!G15&amp;ข้อมูลนักเรียน!H15&amp; "  " &amp; ข้อมูลนักเรียน!I15)</f>
        <v>เด็กชายนภดล  ธีระวุฒธิ์</v>
      </c>
      <c r="C16" s="51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54">
        <f t="shared" si="1"/>
        <v>0</v>
      </c>
      <c r="AJ16" s="24">
        <f t="shared" si="2"/>
        <v>0</v>
      </c>
      <c r="AK16" s="24">
        <f t="shared" si="3"/>
        <v>0</v>
      </c>
      <c r="AL16" s="24">
        <f t="shared" si="4"/>
        <v>0</v>
      </c>
      <c r="AM16" s="24">
        <f t="shared" si="5"/>
        <v>0</v>
      </c>
      <c r="AN16" s="49"/>
      <c r="AO16" s="49"/>
      <c r="AP16" s="49"/>
      <c r="AQ16" s="50"/>
      <c r="AR16" s="50"/>
    </row>
    <row r="17" spans="1:44">
      <c r="A17" s="55">
        <f>ข้อมูลนักเรียน!$D16</f>
        <v>14</v>
      </c>
      <c r="B17" s="52" t="str">
        <f>IF(ข้อมูลนักเรียน!H16="","",ข้อมูลนักเรียน!G16&amp;ข้อมูลนักเรียน!H16&amp; "  " &amp; ข้อมูลนักเรียน!I16)</f>
        <v>เด็กหญิงจรรยมณฑน์  ศิริยศ</v>
      </c>
      <c r="C17" s="51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54">
        <f t="shared" si="1"/>
        <v>0</v>
      </c>
      <c r="AJ17" s="24">
        <f t="shared" si="2"/>
        <v>0</v>
      </c>
      <c r="AK17" s="24">
        <f t="shared" si="3"/>
        <v>0</v>
      </c>
      <c r="AL17" s="24">
        <f t="shared" si="4"/>
        <v>0</v>
      </c>
      <c r="AM17" s="24">
        <f t="shared" si="5"/>
        <v>0</v>
      </c>
      <c r="AN17" s="49"/>
      <c r="AO17" s="49"/>
      <c r="AP17" s="49"/>
      <c r="AQ17" s="50"/>
      <c r="AR17" s="50"/>
    </row>
    <row r="18" spans="1:44">
      <c r="A18" s="55">
        <f>ข้อมูลนักเรียน!$D17</f>
        <v>15</v>
      </c>
      <c r="B18" s="52" t="str">
        <f>IF(ข้อมูลนักเรียน!H17="","",ข้อมูลนักเรียน!G17&amp;ข้อมูลนักเรียน!H17&amp; "  " &amp; ข้อมูลนักเรียน!I17)</f>
        <v>เด็กหญิงทัดดาว  เนียมทอง</v>
      </c>
      <c r="C18" s="51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54">
        <f t="shared" si="1"/>
        <v>0</v>
      </c>
      <c r="AJ18" s="24">
        <f t="shared" si="2"/>
        <v>0</v>
      </c>
      <c r="AK18" s="24">
        <f t="shared" si="3"/>
        <v>0</v>
      </c>
      <c r="AL18" s="24">
        <f t="shared" si="4"/>
        <v>0</v>
      </c>
      <c r="AM18" s="24">
        <f t="shared" si="5"/>
        <v>0</v>
      </c>
      <c r="AN18" s="49"/>
      <c r="AO18" s="49"/>
      <c r="AP18" s="49"/>
      <c r="AQ18" s="50"/>
      <c r="AR18" s="50"/>
    </row>
    <row r="19" spans="1:44">
      <c r="A19" s="55">
        <f>ข้อมูลนักเรียน!$D18</f>
        <v>16</v>
      </c>
      <c r="B19" s="52" t="str">
        <f>IF(ข้อมูลนักเรียน!H18="","",ข้อมูลนักเรียน!G18&amp;ข้อมูลนักเรียน!H18&amp; "  " &amp; ข้อมูลนักเรียน!I18)</f>
        <v>เด็กหญิงธัญญรัตน์  สอาดรัมย์</v>
      </c>
      <c r="C19" s="51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54">
        <f t="shared" si="1"/>
        <v>0</v>
      </c>
      <c r="AJ19" s="24">
        <f t="shared" si="2"/>
        <v>0</v>
      </c>
      <c r="AK19" s="24">
        <f t="shared" si="3"/>
        <v>0</v>
      </c>
      <c r="AL19" s="24">
        <f t="shared" si="4"/>
        <v>0</v>
      </c>
      <c r="AM19" s="24">
        <f t="shared" si="5"/>
        <v>0</v>
      </c>
      <c r="AN19" s="49"/>
      <c r="AO19" s="49"/>
      <c r="AP19" s="49"/>
      <c r="AQ19" s="50"/>
      <c r="AR19" s="50"/>
    </row>
    <row r="20" spans="1:44">
      <c r="A20" s="55">
        <f>ข้อมูลนักเรียน!$D19</f>
        <v>17</v>
      </c>
      <c r="B20" s="52" t="str">
        <f>IF(ข้อมูลนักเรียน!H19="","",ข้อมูลนักเรียน!G19&amp;ข้อมูลนักเรียน!H19&amp; "  " &amp; ข้อมูลนักเรียน!I19)</f>
        <v>เด็กหญิงนลัตทพร  อรรคฮาต</v>
      </c>
      <c r="C20" s="51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54">
        <f t="shared" si="1"/>
        <v>0</v>
      </c>
      <c r="AJ20" s="24">
        <f t="shared" si="2"/>
        <v>0</v>
      </c>
      <c r="AK20" s="24">
        <f t="shared" si="3"/>
        <v>0</v>
      </c>
      <c r="AL20" s="24">
        <f t="shared" si="4"/>
        <v>0</v>
      </c>
      <c r="AM20" s="24">
        <f t="shared" si="5"/>
        <v>0</v>
      </c>
      <c r="AN20" s="49"/>
      <c r="AO20" s="49"/>
      <c r="AP20" s="49"/>
      <c r="AQ20" s="50"/>
      <c r="AR20" s="50"/>
    </row>
    <row r="21" spans="1:44">
      <c r="A21" s="55">
        <f>ข้อมูลนักเรียน!$D20</f>
        <v>18</v>
      </c>
      <c r="B21" s="52" t="str">
        <f>IF(ข้อมูลนักเรียน!H20="","",ข้อมูลนักเรียน!G20&amp;ข้อมูลนักเรียน!H20&amp; "  " &amp; ข้อมูลนักเรียน!I20)</f>
        <v>เด็กหญิงปัญฑิญา  ผอบสวรรค์</v>
      </c>
      <c r="C21" s="51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54">
        <f t="shared" si="1"/>
        <v>0</v>
      </c>
      <c r="AJ21" s="24">
        <f t="shared" si="2"/>
        <v>0</v>
      </c>
      <c r="AK21" s="24">
        <f t="shared" si="3"/>
        <v>0</v>
      </c>
      <c r="AL21" s="24">
        <f t="shared" si="4"/>
        <v>0</v>
      </c>
      <c r="AM21" s="24">
        <f t="shared" si="5"/>
        <v>0</v>
      </c>
      <c r="AN21" s="49"/>
      <c r="AO21" s="49"/>
      <c r="AP21" s="49"/>
      <c r="AQ21" s="50"/>
      <c r="AR21" s="50"/>
    </row>
    <row r="22" spans="1:44">
      <c r="A22" s="55">
        <f>ข้อมูลนักเรียน!$D21</f>
        <v>19</v>
      </c>
      <c r="B22" s="52" t="str">
        <f>IF(ข้อมูลนักเรียน!H21="","",ข้อมูลนักเรียน!G21&amp;ข้อมูลนักเรียน!H21&amp; "  " &amp; ข้อมูลนักเรียน!I21)</f>
        <v>เด็กหญิงวรรณธิมา  โพธิ์ทอง</v>
      </c>
      <c r="C22" s="51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54">
        <f t="shared" si="1"/>
        <v>0</v>
      </c>
      <c r="AJ22" s="24">
        <f t="shared" si="2"/>
        <v>0</v>
      </c>
      <c r="AK22" s="24">
        <f t="shared" si="3"/>
        <v>0</v>
      </c>
      <c r="AL22" s="24">
        <f t="shared" si="4"/>
        <v>0</v>
      </c>
      <c r="AM22" s="24">
        <f t="shared" si="5"/>
        <v>0</v>
      </c>
      <c r="AN22" s="49"/>
      <c r="AO22" s="49"/>
      <c r="AP22" s="49"/>
      <c r="AQ22" s="50"/>
      <c r="AR22" s="50"/>
    </row>
    <row r="23" spans="1:44">
      <c r="A23" s="55">
        <f>ข้อมูลนักเรียน!$D22</f>
        <v>20</v>
      </c>
      <c r="B23" s="52" t="str">
        <f>IF(ข้อมูลนักเรียน!H22="","",ข้อมูลนักเรียน!G22&amp;ข้อมูลนักเรียน!H22&amp; "  " &amp; ข้อมูลนักเรียน!I22)</f>
        <v>เด็กหญิงศศิธร  ชูเชิด</v>
      </c>
      <c r="C23" s="51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54">
        <f t="shared" si="1"/>
        <v>0</v>
      </c>
      <c r="AJ23" s="24">
        <f t="shared" si="2"/>
        <v>0</v>
      </c>
      <c r="AK23" s="24">
        <f t="shared" si="3"/>
        <v>0</v>
      </c>
      <c r="AL23" s="24">
        <f t="shared" si="4"/>
        <v>0</v>
      </c>
      <c r="AM23" s="24">
        <f t="shared" si="5"/>
        <v>0</v>
      </c>
      <c r="AN23" s="49"/>
      <c r="AO23" s="49"/>
      <c r="AP23" s="49"/>
      <c r="AQ23" s="50"/>
      <c r="AR23" s="50"/>
    </row>
    <row r="24" spans="1:44">
      <c r="A24" s="55">
        <f>ข้อมูลนักเรียน!$D23</f>
        <v>21</v>
      </c>
      <c r="B24" s="52" t="str">
        <f>IF(ข้อมูลนักเรียน!H23="","",ข้อมูลนักเรียน!G23&amp;ข้อมูลนักเรียน!H23&amp; "  " &amp; ข้อมูลนักเรียน!I23)</f>
        <v>เด็กหญิงมลิวรรณ  สมเผ่า</v>
      </c>
      <c r="C24" s="51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54">
        <f t="shared" si="1"/>
        <v>0</v>
      </c>
      <c r="AJ24" s="24">
        <f t="shared" si="2"/>
        <v>0</v>
      </c>
      <c r="AK24" s="24">
        <f t="shared" si="3"/>
        <v>0</v>
      </c>
      <c r="AL24" s="24">
        <f t="shared" si="4"/>
        <v>0</v>
      </c>
      <c r="AM24" s="24">
        <f t="shared" si="5"/>
        <v>0</v>
      </c>
      <c r="AN24" s="49"/>
      <c r="AO24" s="49"/>
      <c r="AP24" s="49"/>
      <c r="AQ24" s="50"/>
      <c r="AR24" s="50"/>
    </row>
    <row r="25" spans="1:44">
      <c r="A25" s="55">
        <f>ข้อมูลนักเรียน!$D24</f>
        <v>22</v>
      </c>
      <c r="B25" s="52" t="str">
        <f>IF(ข้อมูลนักเรียน!H24="","",ข้อมูลนักเรียน!G24&amp;ข้อมูลนักเรียน!H24&amp; "  " &amp; ข้อมูลนักเรียน!I24)</f>
        <v>เด็กชายพงศพัศ  จันทร์ชม</v>
      </c>
      <c r="C25" s="51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54">
        <f t="shared" si="1"/>
        <v>0</v>
      </c>
      <c r="AJ25" s="24">
        <f t="shared" si="2"/>
        <v>0</v>
      </c>
      <c r="AK25" s="24">
        <f t="shared" si="3"/>
        <v>0</v>
      </c>
      <c r="AL25" s="24">
        <f t="shared" si="4"/>
        <v>0</v>
      </c>
      <c r="AM25" s="24">
        <f t="shared" si="5"/>
        <v>0</v>
      </c>
      <c r="AN25" s="49"/>
      <c r="AO25" s="49"/>
      <c r="AP25" s="49"/>
      <c r="AQ25" s="50"/>
      <c r="AR25" s="50"/>
    </row>
    <row r="26" spans="1:44">
      <c r="A26" s="55" t="str">
        <f>ข้อมูลนักเรียน!$D25</f>
        <v/>
      </c>
      <c r="B26" s="52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C26" s="51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54" t="str">
        <f t="shared" si="1"/>
        <v/>
      </c>
      <c r="AJ26" s="24" t="str">
        <f t="shared" si="2"/>
        <v/>
      </c>
      <c r="AK26" s="24" t="str">
        <f t="shared" si="3"/>
        <v/>
      </c>
      <c r="AL26" s="24" t="str">
        <f t="shared" si="4"/>
        <v/>
      </c>
      <c r="AM26" s="24" t="str">
        <f t="shared" si="5"/>
        <v/>
      </c>
      <c r="AN26" s="49"/>
      <c r="AO26" s="49"/>
      <c r="AP26" s="49"/>
      <c r="AQ26" s="50"/>
      <c r="AR26" s="50"/>
    </row>
    <row r="27" spans="1:44">
      <c r="A27" s="55" t="str">
        <f>ข้อมูลนักเรียน!$D26</f>
        <v/>
      </c>
      <c r="B27" s="52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C27" s="51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54" t="str">
        <f t="shared" si="1"/>
        <v/>
      </c>
      <c r="AJ27" s="24" t="str">
        <f t="shared" si="2"/>
        <v/>
      </c>
      <c r="AK27" s="24" t="str">
        <f t="shared" si="3"/>
        <v/>
      </c>
      <c r="AL27" s="24" t="str">
        <f t="shared" si="4"/>
        <v/>
      </c>
      <c r="AM27" s="24" t="str">
        <f t="shared" si="5"/>
        <v/>
      </c>
      <c r="AN27" s="49"/>
      <c r="AO27" s="49"/>
      <c r="AP27" s="49"/>
      <c r="AQ27" s="50"/>
      <c r="AR27" s="50"/>
    </row>
    <row r="28" spans="1:44">
      <c r="A28" s="55" t="str">
        <f>ข้อมูลนักเรียน!$D27</f>
        <v/>
      </c>
      <c r="B28" s="52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C28" s="51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54" t="str">
        <f t="shared" si="1"/>
        <v/>
      </c>
      <c r="AJ28" s="24" t="str">
        <f t="shared" si="2"/>
        <v/>
      </c>
      <c r="AK28" s="24" t="str">
        <f t="shared" si="3"/>
        <v/>
      </c>
      <c r="AL28" s="24" t="str">
        <f t="shared" si="4"/>
        <v/>
      </c>
      <c r="AM28" s="24" t="str">
        <f t="shared" si="5"/>
        <v/>
      </c>
      <c r="AN28" s="49"/>
      <c r="AO28" s="49"/>
      <c r="AP28" s="49"/>
      <c r="AQ28" s="50"/>
      <c r="AR28" s="50"/>
    </row>
    <row r="29" spans="1:44">
      <c r="A29" s="55" t="str">
        <f>ข้อมูลนักเรียน!$D28</f>
        <v/>
      </c>
      <c r="B29" s="52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C29" s="51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54" t="str">
        <f t="shared" si="1"/>
        <v/>
      </c>
      <c r="AJ29" s="24" t="str">
        <f t="shared" si="2"/>
        <v/>
      </c>
      <c r="AK29" s="24" t="str">
        <f t="shared" si="3"/>
        <v/>
      </c>
      <c r="AL29" s="24" t="str">
        <f t="shared" si="4"/>
        <v/>
      </c>
      <c r="AM29" s="24" t="str">
        <f t="shared" si="5"/>
        <v/>
      </c>
      <c r="AN29" s="49"/>
      <c r="AO29" s="49"/>
      <c r="AP29" s="49"/>
      <c r="AQ29" s="50"/>
      <c r="AR29" s="50"/>
    </row>
    <row r="30" spans="1:44">
      <c r="A30" s="55" t="str">
        <f>ข้อมูลนักเรียน!$D29</f>
        <v/>
      </c>
      <c r="B30" s="52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C30" s="51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54" t="str">
        <f t="shared" si="1"/>
        <v/>
      </c>
      <c r="AJ30" s="24" t="str">
        <f t="shared" si="2"/>
        <v/>
      </c>
      <c r="AK30" s="24" t="str">
        <f t="shared" si="3"/>
        <v/>
      </c>
      <c r="AL30" s="24" t="str">
        <f t="shared" si="4"/>
        <v/>
      </c>
      <c r="AM30" s="24" t="str">
        <f t="shared" si="5"/>
        <v/>
      </c>
      <c r="AN30" s="49"/>
      <c r="AO30" s="49"/>
      <c r="AP30" s="49"/>
      <c r="AQ30" s="50"/>
      <c r="AR30" s="50"/>
    </row>
    <row r="31" spans="1:44">
      <c r="A31" s="55" t="str">
        <f>ข้อมูลนักเรียน!$D30</f>
        <v/>
      </c>
      <c r="B31" s="52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C31" s="51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54" t="str">
        <f t="shared" si="1"/>
        <v/>
      </c>
      <c r="AJ31" s="24" t="str">
        <f t="shared" si="2"/>
        <v/>
      </c>
      <c r="AK31" s="24" t="str">
        <f t="shared" si="3"/>
        <v/>
      </c>
      <c r="AL31" s="24" t="str">
        <f t="shared" si="4"/>
        <v/>
      </c>
      <c r="AM31" s="24" t="str">
        <f t="shared" si="5"/>
        <v/>
      </c>
      <c r="AN31" s="49"/>
      <c r="AO31" s="49"/>
      <c r="AP31" s="49"/>
      <c r="AQ31" s="50"/>
      <c r="AR31" s="50"/>
    </row>
    <row r="32" spans="1:44">
      <c r="A32" s="55" t="str">
        <f>ข้อมูลนักเรียน!$D31</f>
        <v/>
      </c>
      <c r="B32" s="52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C32" s="51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54" t="str">
        <f t="shared" si="1"/>
        <v/>
      </c>
      <c r="AJ32" s="24" t="str">
        <f t="shared" si="2"/>
        <v/>
      </c>
      <c r="AK32" s="24" t="str">
        <f t="shared" si="3"/>
        <v/>
      </c>
      <c r="AL32" s="24" t="str">
        <f t="shared" si="4"/>
        <v/>
      </c>
      <c r="AM32" s="24" t="str">
        <f t="shared" si="5"/>
        <v/>
      </c>
      <c r="AN32" s="49"/>
      <c r="AO32" s="49"/>
      <c r="AP32" s="49"/>
      <c r="AQ32" s="50"/>
      <c r="AR32" s="50"/>
    </row>
    <row r="33" spans="1:44">
      <c r="A33" s="55" t="str">
        <f>ข้อมูลนักเรียน!$D32</f>
        <v/>
      </c>
      <c r="B33" s="52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C33" s="51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54" t="str">
        <f t="shared" si="1"/>
        <v/>
      </c>
      <c r="AJ33" s="24" t="str">
        <f t="shared" si="2"/>
        <v/>
      </c>
      <c r="AK33" s="24" t="str">
        <f t="shared" si="3"/>
        <v/>
      </c>
      <c r="AL33" s="24" t="str">
        <f t="shared" si="4"/>
        <v/>
      </c>
      <c r="AM33" s="24" t="str">
        <f t="shared" si="5"/>
        <v/>
      </c>
      <c r="AN33" s="49"/>
      <c r="AO33" s="49"/>
      <c r="AP33" s="49"/>
      <c r="AQ33" s="50"/>
      <c r="AR33" s="50"/>
    </row>
    <row r="34" spans="1:44">
      <c r="A34" s="55" t="str">
        <f>ข้อมูลนักเรียน!$D33</f>
        <v/>
      </c>
      <c r="B34" s="52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C34" s="51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54" t="str">
        <f t="shared" si="1"/>
        <v/>
      </c>
      <c r="AJ34" s="24" t="str">
        <f t="shared" si="2"/>
        <v/>
      </c>
      <c r="AK34" s="24" t="str">
        <f t="shared" si="3"/>
        <v/>
      </c>
      <c r="AL34" s="24" t="str">
        <f t="shared" si="4"/>
        <v/>
      </c>
      <c r="AM34" s="24" t="str">
        <f t="shared" si="5"/>
        <v/>
      </c>
      <c r="AN34" s="49"/>
      <c r="AO34" s="49"/>
      <c r="AP34" s="49"/>
      <c r="AQ34" s="50"/>
      <c r="AR34" s="50"/>
    </row>
    <row r="35" spans="1:44">
      <c r="A35" s="55" t="str">
        <f>ข้อมูลนักเรียน!$D34</f>
        <v/>
      </c>
      <c r="B35" s="52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C35" s="51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54" t="str">
        <f t="shared" si="1"/>
        <v/>
      </c>
      <c r="AJ35" s="24" t="str">
        <f t="shared" si="2"/>
        <v/>
      </c>
      <c r="AK35" s="24" t="str">
        <f t="shared" si="3"/>
        <v/>
      </c>
      <c r="AL35" s="24" t="str">
        <f t="shared" si="4"/>
        <v/>
      </c>
      <c r="AM35" s="24" t="str">
        <f t="shared" si="5"/>
        <v/>
      </c>
      <c r="AN35" s="49"/>
      <c r="AO35" s="49"/>
      <c r="AP35" s="49"/>
      <c r="AQ35" s="50"/>
      <c r="AR35" s="50"/>
    </row>
    <row r="36" spans="1:44">
      <c r="A36" s="55" t="str">
        <f>ข้อมูลนักเรียน!$D35</f>
        <v/>
      </c>
      <c r="B36" s="52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C36" s="51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54" t="str">
        <f t="shared" si="1"/>
        <v/>
      </c>
      <c r="AJ36" s="24" t="str">
        <f t="shared" si="2"/>
        <v/>
      </c>
      <c r="AK36" s="24" t="str">
        <f t="shared" si="3"/>
        <v/>
      </c>
      <c r="AL36" s="24" t="str">
        <f t="shared" si="4"/>
        <v/>
      </c>
      <c r="AM36" s="24" t="str">
        <f t="shared" si="5"/>
        <v/>
      </c>
      <c r="AN36" s="49"/>
      <c r="AO36" s="49"/>
      <c r="AP36" s="49"/>
      <c r="AQ36" s="50"/>
      <c r="AR36" s="50"/>
    </row>
    <row r="37" spans="1:44">
      <c r="A37" s="55" t="str">
        <f>ข้อมูลนักเรียน!$D36</f>
        <v/>
      </c>
      <c r="B37" s="52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C37" s="51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54" t="str">
        <f t="shared" si="1"/>
        <v/>
      </c>
      <c r="AJ37" s="24" t="str">
        <f t="shared" si="2"/>
        <v/>
      </c>
      <c r="AK37" s="24" t="str">
        <f t="shared" si="3"/>
        <v/>
      </c>
      <c r="AL37" s="24" t="str">
        <f t="shared" si="4"/>
        <v/>
      </c>
      <c r="AM37" s="24" t="str">
        <f t="shared" si="5"/>
        <v/>
      </c>
      <c r="AN37" s="49"/>
      <c r="AO37" s="49"/>
      <c r="AP37" s="49"/>
      <c r="AQ37" s="50"/>
      <c r="AR37" s="50"/>
    </row>
    <row r="38" spans="1:44">
      <c r="A38" s="55" t="str">
        <f>ข้อมูลนักเรียน!$D37</f>
        <v/>
      </c>
      <c r="B38" s="52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C38" s="51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54" t="str">
        <f t="shared" si="1"/>
        <v/>
      </c>
      <c r="AJ38" s="24" t="str">
        <f t="shared" si="2"/>
        <v/>
      </c>
      <c r="AK38" s="24" t="str">
        <f t="shared" si="3"/>
        <v/>
      </c>
      <c r="AL38" s="24" t="str">
        <f t="shared" si="4"/>
        <v/>
      </c>
      <c r="AM38" s="24" t="str">
        <f t="shared" si="5"/>
        <v/>
      </c>
      <c r="AN38" s="49"/>
      <c r="AO38" s="49"/>
      <c r="AP38" s="49"/>
      <c r="AQ38" s="50"/>
      <c r="AR38" s="50"/>
    </row>
    <row r="39" spans="1:44">
      <c r="A39" s="55" t="str">
        <f>ข้อมูลนักเรียน!$D38</f>
        <v/>
      </c>
      <c r="B39" s="52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C39" s="51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54" t="str">
        <f t="shared" si="1"/>
        <v/>
      </c>
      <c r="AJ39" s="24" t="str">
        <f t="shared" si="2"/>
        <v/>
      </c>
      <c r="AK39" s="24" t="str">
        <f t="shared" si="3"/>
        <v/>
      </c>
      <c r="AL39" s="24" t="str">
        <f t="shared" si="4"/>
        <v/>
      </c>
      <c r="AM39" s="24" t="str">
        <f t="shared" si="5"/>
        <v/>
      </c>
      <c r="AN39" s="49"/>
      <c r="AO39" s="49"/>
      <c r="AP39" s="49"/>
      <c r="AQ39" s="50"/>
      <c r="AR39" s="50"/>
    </row>
    <row r="40" spans="1:44">
      <c r="A40" s="55" t="str">
        <f>ข้อมูลนักเรียน!$D39</f>
        <v/>
      </c>
      <c r="B40" s="52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C40" s="51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54" t="str">
        <f t="shared" si="1"/>
        <v/>
      </c>
      <c r="AJ40" s="24" t="str">
        <f t="shared" si="2"/>
        <v/>
      </c>
      <c r="AK40" s="24" t="str">
        <f t="shared" si="3"/>
        <v/>
      </c>
      <c r="AL40" s="24" t="str">
        <f t="shared" si="4"/>
        <v/>
      </c>
      <c r="AM40" s="24" t="str">
        <f t="shared" si="5"/>
        <v/>
      </c>
      <c r="AN40" s="49"/>
      <c r="AO40" s="49"/>
      <c r="AP40" s="49"/>
      <c r="AQ40" s="50"/>
      <c r="AR40" s="50"/>
    </row>
    <row r="41" spans="1:44">
      <c r="A41" s="55" t="str">
        <f>ข้อมูลนักเรียน!$D40</f>
        <v/>
      </c>
      <c r="B41" s="52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C41" s="51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54" t="str">
        <f t="shared" si="1"/>
        <v/>
      </c>
      <c r="AJ41" s="24" t="str">
        <f t="shared" si="2"/>
        <v/>
      </c>
      <c r="AK41" s="24" t="str">
        <f t="shared" si="3"/>
        <v/>
      </c>
      <c r="AL41" s="24" t="str">
        <f t="shared" si="4"/>
        <v/>
      </c>
      <c r="AM41" s="24" t="str">
        <f t="shared" si="5"/>
        <v/>
      </c>
      <c r="AN41" s="49"/>
      <c r="AO41" s="49"/>
      <c r="AP41" s="49"/>
      <c r="AQ41" s="50"/>
      <c r="AR41" s="50"/>
    </row>
    <row r="42" spans="1:44">
      <c r="A42" s="55" t="str">
        <f>ข้อมูลนักเรียน!$D41</f>
        <v/>
      </c>
      <c r="B42" s="52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C42" s="51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54" t="str">
        <f t="shared" si="1"/>
        <v/>
      </c>
      <c r="AJ42" s="24" t="str">
        <f t="shared" si="2"/>
        <v/>
      </c>
      <c r="AK42" s="24" t="str">
        <f t="shared" si="3"/>
        <v/>
      </c>
      <c r="AL42" s="24" t="str">
        <f t="shared" si="4"/>
        <v/>
      </c>
      <c r="AM42" s="24" t="str">
        <f t="shared" si="5"/>
        <v/>
      </c>
      <c r="AN42" s="49"/>
      <c r="AO42" s="49"/>
      <c r="AP42" s="49"/>
      <c r="AQ42" s="50"/>
      <c r="AR42" s="50"/>
    </row>
    <row r="43" spans="1:44">
      <c r="A43" s="55" t="str">
        <f>ข้อมูลนักเรียน!$D42</f>
        <v/>
      </c>
      <c r="B43" s="52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C43" s="51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54" t="str">
        <f t="shared" si="1"/>
        <v/>
      </c>
      <c r="AJ43" s="24" t="str">
        <f t="shared" si="2"/>
        <v/>
      </c>
      <c r="AK43" s="24" t="str">
        <f t="shared" si="3"/>
        <v/>
      </c>
      <c r="AL43" s="24" t="str">
        <f t="shared" si="4"/>
        <v/>
      </c>
      <c r="AM43" s="24" t="str">
        <f t="shared" si="5"/>
        <v/>
      </c>
      <c r="AN43" s="49"/>
      <c r="AO43" s="49"/>
      <c r="AP43" s="49"/>
      <c r="AQ43" s="50"/>
      <c r="AR43" s="50"/>
    </row>
    <row r="44" spans="1:44">
      <c r="A44" s="55" t="str">
        <f>ข้อมูลนักเรียน!$D43</f>
        <v/>
      </c>
      <c r="B44" s="52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C44" s="51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54" t="str">
        <f t="shared" si="1"/>
        <v/>
      </c>
      <c r="AJ44" s="24" t="str">
        <f t="shared" si="2"/>
        <v/>
      </c>
      <c r="AK44" s="24" t="str">
        <f t="shared" si="3"/>
        <v/>
      </c>
      <c r="AL44" s="24" t="str">
        <f t="shared" si="4"/>
        <v/>
      </c>
      <c r="AM44" s="24" t="str">
        <f t="shared" si="5"/>
        <v/>
      </c>
      <c r="AN44" s="49"/>
      <c r="AO44" s="49"/>
      <c r="AP44" s="49"/>
      <c r="AQ44" s="50"/>
      <c r="AR44" s="50"/>
    </row>
    <row r="45" spans="1:44">
      <c r="A45" s="55" t="str">
        <f>ข้อมูลนักเรียน!$D44</f>
        <v/>
      </c>
      <c r="B45" s="52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C45" s="51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54" t="str">
        <f t="shared" si="1"/>
        <v/>
      </c>
      <c r="AJ45" s="24" t="str">
        <f t="shared" si="2"/>
        <v/>
      </c>
      <c r="AK45" s="24" t="str">
        <f t="shared" si="3"/>
        <v/>
      </c>
      <c r="AL45" s="24" t="str">
        <f t="shared" si="4"/>
        <v/>
      </c>
      <c r="AM45" s="24" t="str">
        <f t="shared" si="5"/>
        <v/>
      </c>
      <c r="AN45" s="49"/>
      <c r="AO45" s="49"/>
      <c r="AP45" s="49"/>
      <c r="AQ45" s="50"/>
      <c r="AR45" s="50"/>
    </row>
    <row r="46" spans="1:44">
      <c r="A46" s="55" t="str">
        <f>ข้อมูลนักเรียน!$D45</f>
        <v/>
      </c>
      <c r="B46" s="52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C46" s="51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54" t="str">
        <f t="shared" si="1"/>
        <v/>
      </c>
      <c r="AJ46" s="24" t="str">
        <f t="shared" si="2"/>
        <v/>
      </c>
      <c r="AK46" s="24" t="str">
        <f t="shared" si="3"/>
        <v/>
      </c>
      <c r="AL46" s="24" t="str">
        <f t="shared" si="4"/>
        <v/>
      </c>
      <c r="AM46" s="24" t="str">
        <f t="shared" si="5"/>
        <v/>
      </c>
      <c r="AN46" s="49"/>
      <c r="AO46" s="49"/>
      <c r="AP46" s="49"/>
      <c r="AQ46" s="50"/>
      <c r="AR46" s="50"/>
    </row>
    <row r="47" spans="1:44">
      <c r="A47" s="55" t="str">
        <f>ข้อมูลนักเรียน!$D46</f>
        <v/>
      </c>
      <c r="B47" s="52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C47" s="51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54" t="str">
        <f t="shared" si="1"/>
        <v/>
      </c>
      <c r="AJ47" s="24" t="str">
        <f t="shared" si="2"/>
        <v/>
      </c>
      <c r="AK47" s="24" t="str">
        <f t="shared" si="3"/>
        <v/>
      </c>
      <c r="AL47" s="24" t="str">
        <f t="shared" si="4"/>
        <v/>
      </c>
      <c r="AM47" s="24" t="str">
        <f t="shared" si="5"/>
        <v/>
      </c>
      <c r="AN47" s="49"/>
      <c r="AO47" s="49"/>
      <c r="AP47" s="49"/>
      <c r="AQ47" s="50"/>
      <c r="AR47" s="50"/>
    </row>
    <row r="48" spans="1:44">
      <c r="A48" s="55" t="str">
        <f>ข้อมูลนักเรียน!$D47</f>
        <v/>
      </c>
      <c r="B48" s="52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C48" s="51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54" t="str">
        <f t="shared" si="1"/>
        <v/>
      </c>
      <c r="AJ48" s="24" t="str">
        <f t="shared" si="2"/>
        <v/>
      </c>
      <c r="AK48" s="24" t="str">
        <f t="shared" si="3"/>
        <v/>
      </c>
      <c r="AL48" s="24" t="str">
        <f t="shared" si="4"/>
        <v/>
      </c>
      <c r="AM48" s="24" t="str">
        <f t="shared" si="5"/>
        <v/>
      </c>
      <c r="AN48" s="49"/>
      <c r="AO48" s="49"/>
      <c r="AP48" s="49"/>
      <c r="AQ48" s="50"/>
      <c r="AR48" s="50"/>
    </row>
    <row r="49" spans="1:44">
      <c r="A49" s="55" t="str">
        <f>ข้อมูลนักเรียน!$D48</f>
        <v/>
      </c>
      <c r="B49" s="52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C49" s="51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54" t="str">
        <f t="shared" si="1"/>
        <v/>
      </c>
      <c r="AJ49" s="24" t="str">
        <f t="shared" si="2"/>
        <v/>
      </c>
      <c r="AK49" s="24" t="str">
        <f t="shared" si="3"/>
        <v/>
      </c>
      <c r="AL49" s="24" t="str">
        <f t="shared" si="4"/>
        <v/>
      </c>
      <c r="AM49" s="24" t="str">
        <f t="shared" si="5"/>
        <v/>
      </c>
      <c r="AN49" s="49"/>
      <c r="AO49" s="49"/>
      <c r="AP49" s="49"/>
      <c r="AQ49" s="50"/>
      <c r="AR49" s="50"/>
    </row>
    <row r="50" spans="1:44">
      <c r="A50" s="55" t="str">
        <f>ข้อมูลนักเรียน!$D49</f>
        <v/>
      </c>
      <c r="B50" s="52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C50" s="51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54" t="str">
        <f t="shared" si="1"/>
        <v/>
      </c>
      <c r="AJ50" s="24" t="str">
        <f t="shared" si="2"/>
        <v/>
      </c>
      <c r="AK50" s="24" t="str">
        <f t="shared" si="3"/>
        <v/>
      </c>
      <c r="AL50" s="24" t="str">
        <f t="shared" si="4"/>
        <v/>
      </c>
      <c r="AM50" s="24" t="str">
        <f t="shared" si="5"/>
        <v/>
      </c>
      <c r="AN50" s="49"/>
      <c r="AO50" s="49"/>
      <c r="AP50" s="49"/>
      <c r="AQ50" s="50"/>
      <c r="AR50" s="50"/>
    </row>
    <row r="51" spans="1:44">
      <c r="A51" s="55" t="str">
        <f>ข้อมูลนักเรียน!$D50</f>
        <v/>
      </c>
      <c r="B51" s="52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C51" s="51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54" t="str">
        <f t="shared" si="1"/>
        <v/>
      </c>
      <c r="AJ51" s="24" t="str">
        <f t="shared" si="2"/>
        <v/>
      </c>
      <c r="AK51" s="24" t="str">
        <f t="shared" si="3"/>
        <v/>
      </c>
      <c r="AL51" s="24" t="str">
        <f t="shared" si="4"/>
        <v/>
      </c>
      <c r="AM51" s="24" t="str">
        <f t="shared" si="5"/>
        <v/>
      </c>
      <c r="AN51" s="49"/>
      <c r="AO51" s="49"/>
      <c r="AP51" s="49"/>
      <c r="AQ51" s="50"/>
      <c r="AR51" s="50"/>
    </row>
    <row r="52" spans="1:44">
      <c r="A52" s="55" t="str">
        <f>ข้อมูลนักเรียน!$D51</f>
        <v/>
      </c>
      <c r="B52" s="52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C52" s="51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54" t="str">
        <f t="shared" si="1"/>
        <v/>
      </c>
      <c r="AJ52" s="24" t="str">
        <f t="shared" si="2"/>
        <v/>
      </c>
      <c r="AK52" s="24" t="str">
        <f t="shared" si="3"/>
        <v/>
      </c>
      <c r="AL52" s="24" t="str">
        <f t="shared" si="4"/>
        <v/>
      </c>
      <c r="AM52" s="24" t="str">
        <f t="shared" si="5"/>
        <v/>
      </c>
      <c r="AN52" s="49"/>
      <c r="AO52" s="49"/>
      <c r="AP52" s="49"/>
      <c r="AQ52" s="50"/>
      <c r="AR52" s="50"/>
    </row>
    <row r="53" spans="1:44">
      <c r="A53" s="55" t="str">
        <f>ข้อมูลนักเรียน!$D52</f>
        <v/>
      </c>
      <c r="B53" s="52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C53" s="51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54" t="str">
        <f t="shared" si="1"/>
        <v/>
      </c>
      <c r="AJ53" s="24" t="str">
        <f t="shared" si="2"/>
        <v/>
      </c>
      <c r="AK53" s="24" t="str">
        <f t="shared" si="3"/>
        <v/>
      </c>
      <c r="AL53" s="24" t="str">
        <f t="shared" si="4"/>
        <v/>
      </c>
      <c r="AM53" s="24" t="str">
        <f t="shared" si="5"/>
        <v/>
      </c>
      <c r="AN53" s="49"/>
      <c r="AO53" s="49"/>
      <c r="AP53" s="49"/>
      <c r="AQ53" s="50"/>
      <c r="AR53" s="50"/>
    </row>
    <row r="54" spans="1:44">
      <c r="A54" s="55" t="str">
        <f>ข้อมูลนักเรียน!$D53</f>
        <v/>
      </c>
      <c r="B54" s="52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C54" s="51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54" t="str">
        <f t="shared" si="1"/>
        <v/>
      </c>
      <c r="AJ54" s="24" t="str">
        <f t="shared" si="2"/>
        <v/>
      </c>
      <c r="AK54" s="24" t="str">
        <f t="shared" si="3"/>
        <v/>
      </c>
      <c r="AL54" s="24" t="str">
        <f t="shared" si="4"/>
        <v/>
      </c>
      <c r="AM54" s="24" t="str">
        <f t="shared" si="5"/>
        <v/>
      </c>
      <c r="AN54" s="49"/>
      <c r="AO54" s="49"/>
      <c r="AP54" s="49"/>
      <c r="AQ54" s="50"/>
      <c r="AR54" s="50"/>
    </row>
    <row r="55" spans="1:44">
      <c r="A55" s="55" t="str">
        <f>ข้อมูลนักเรียน!$D54</f>
        <v/>
      </c>
      <c r="B55" s="52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C55" s="51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54" t="str">
        <f t="shared" si="1"/>
        <v/>
      </c>
      <c r="AJ55" s="24" t="str">
        <f t="shared" si="2"/>
        <v/>
      </c>
      <c r="AK55" s="24" t="str">
        <f t="shared" si="3"/>
        <v/>
      </c>
      <c r="AL55" s="24" t="str">
        <f t="shared" si="4"/>
        <v/>
      </c>
      <c r="AM55" s="24" t="str">
        <f t="shared" si="5"/>
        <v/>
      </c>
      <c r="AN55" s="49"/>
      <c r="AO55" s="49"/>
      <c r="AP55" s="49"/>
      <c r="AQ55" s="50"/>
      <c r="AR55" s="50"/>
    </row>
    <row r="56" spans="1:44">
      <c r="A56" s="55" t="str">
        <f>ข้อมูลนักเรียน!$D55</f>
        <v/>
      </c>
      <c r="B56" s="52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C56" s="51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54" t="str">
        <f t="shared" si="1"/>
        <v/>
      </c>
      <c r="AJ56" s="24" t="str">
        <f t="shared" si="2"/>
        <v/>
      </c>
      <c r="AK56" s="24" t="str">
        <f t="shared" si="3"/>
        <v/>
      </c>
      <c r="AL56" s="24" t="str">
        <f t="shared" si="4"/>
        <v/>
      </c>
      <c r="AM56" s="24" t="str">
        <f t="shared" si="5"/>
        <v/>
      </c>
      <c r="AN56" s="49"/>
      <c r="AO56" s="49"/>
      <c r="AP56" s="49"/>
      <c r="AQ56" s="50"/>
      <c r="AR56" s="50"/>
    </row>
    <row r="57" spans="1:44">
      <c r="A57" s="55" t="str">
        <f>ข้อมูลนักเรียน!$D56</f>
        <v/>
      </c>
      <c r="B57" s="52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C57" s="51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54" t="str">
        <f t="shared" si="1"/>
        <v/>
      </c>
      <c r="AJ57" s="24" t="str">
        <f t="shared" si="2"/>
        <v/>
      </c>
      <c r="AK57" s="24" t="str">
        <f t="shared" si="3"/>
        <v/>
      </c>
      <c r="AL57" s="24" t="str">
        <f t="shared" si="4"/>
        <v/>
      </c>
      <c r="AM57" s="24" t="str">
        <f t="shared" si="5"/>
        <v/>
      </c>
      <c r="AN57" s="49"/>
      <c r="AO57" s="49"/>
      <c r="AP57" s="49"/>
      <c r="AQ57" s="50"/>
      <c r="AR57" s="50"/>
    </row>
    <row r="58" spans="1:44">
      <c r="A58" s="55" t="str">
        <f>ข้อมูลนักเรียน!$D57</f>
        <v/>
      </c>
      <c r="B58" s="52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C58" s="51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54" t="str">
        <f t="shared" si="1"/>
        <v/>
      </c>
      <c r="AJ58" s="24" t="str">
        <f t="shared" si="2"/>
        <v/>
      </c>
      <c r="AK58" s="24" t="str">
        <f t="shared" si="3"/>
        <v/>
      </c>
      <c r="AL58" s="24" t="str">
        <f t="shared" si="4"/>
        <v/>
      </c>
      <c r="AM58" s="24" t="str">
        <f t="shared" si="5"/>
        <v/>
      </c>
      <c r="AN58" s="49"/>
      <c r="AO58" s="49"/>
      <c r="AP58" s="49"/>
      <c r="AQ58" s="50"/>
      <c r="AR58" s="50"/>
    </row>
    <row r="59" spans="1:44">
      <c r="A59" s="55" t="str">
        <f>ข้อมูลนักเรียน!$D58</f>
        <v/>
      </c>
      <c r="B59" s="52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C59" s="51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54" t="str">
        <f t="shared" si="1"/>
        <v/>
      </c>
      <c r="AJ59" s="24" t="str">
        <f t="shared" si="2"/>
        <v/>
      </c>
      <c r="AK59" s="24" t="str">
        <f t="shared" si="3"/>
        <v/>
      </c>
      <c r="AL59" s="24" t="str">
        <f t="shared" si="4"/>
        <v/>
      </c>
      <c r="AM59" s="24" t="str">
        <f t="shared" si="5"/>
        <v/>
      </c>
      <c r="AN59" s="49"/>
      <c r="AO59" s="49"/>
      <c r="AP59" s="49"/>
      <c r="AQ59" s="50"/>
      <c r="AR59" s="50"/>
    </row>
    <row r="60" spans="1:44">
      <c r="A60" s="55" t="str">
        <f>ข้อมูลนักเรียน!$D59</f>
        <v/>
      </c>
      <c r="B60" s="52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C60" s="51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54" t="str">
        <f t="shared" si="1"/>
        <v/>
      </c>
      <c r="AJ60" s="24" t="str">
        <f t="shared" si="2"/>
        <v/>
      </c>
      <c r="AK60" s="24" t="str">
        <f t="shared" si="3"/>
        <v/>
      </c>
      <c r="AL60" s="24" t="str">
        <f t="shared" si="4"/>
        <v/>
      </c>
      <c r="AM60" s="24" t="str">
        <f t="shared" si="5"/>
        <v/>
      </c>
      <c r="AN60" s="49"/>
      <c r="AO60" s="49"/>
      <c r="AP60" s="49"/>
      <c r="AQ60" s="50"/>
      <c r="AR60" s="50"/>
    </row>
    <row r="61" spans="1:44">
      <c r="A61" s="55" t="str">
        <f>ข้อมูลนักเรียน!$D60</f>
        <v/>
      </c>
      <c r="B61" s="52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C61" s="51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54" t="str">
        <f t="shared" si="1"/>
        <v/>
      </c>
      <c r="AJ61" s="24" t="str">
        <f t="shared" si="2"/>
        <v/>
      </c>
      <c r="AK61" s="24" t="str">
        <f t="shared" si="3"/>
        <v/>
      </c>
      <c r="AL61" s="24" t="str">
        <f t="shared" si="4"/>
        <v/>
      </c>
      <c r="AM61" s="24" t="str">
        <f t="shared" si="5"/>
        <v/>
      </c>
      <c r="AN61" s="49"/>
      <c r="AO61" s="49"/>
      <c r="AP61" s="49"/>
      <c r="AQ61" s="50"/>
      <c r="AR61" s="50"/>
    </row>
    <row r="62" spans="1:44">
      <c r="A62" s="55" t="str">
        <f>ข้อมูลนักเรียน!$D61</f>
        <v/>
      </c>
      <c r="B62" s="52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C62" s="51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54" t="str">
        <f t="shared" si="1"/>
        <v/>
      </c>
      <c r="AJ62" s="24" t="str">
        <f t="shared" si="2"/>
        <v/>
      </c>
      <c r="AK62" s="24" t="str">
        <f t="shared" si="3"/>
        <v/>
      </c>
      <c r="AL62" s="24" t="str">
        <f t="shared" si="4"/>
        <v/>
      </c>
      <c r="AM62" s="24" t="str">
        <f t="shared" si="5"/>
        <v/>
      </c>
      <c r="AN62" s="49"/>
      <c r="AO62" s="49"/>
      <c r="AP62" s="49"/>
      <c r="AQ62" s="50"/>
      <c r="AR62" s="50"/>
    </row>
    <row r="63" spans="1:44">
      <c r="A63" s="55" t="str">
        <f>ข้อมูลนักเรียน!$D62</f>
        <v/>
      </c>
      <c r="B63" s="52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C63" s="517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54" t="str">
        <f t="shared" si="1"/>
        <v/>
      </c>
      <c r="AJ63" s="24" t="str">
        <f t="shared" si="2"/>
        <v/>
      </c>
      <c r="AK63" s="24" t="str">
        <f t="shared" si="3"/>
        <v/>
      </c>
      <c r="AL63" s="24" t="str">
        <f t="shared" si="4"/>
        <v/>
      </c>
      <c r="AM63" s="24" t="str">
        <f t="shared" si="5"/>
        <v/>
      </c>
      <c r="AN63" s="49"/>
      <c r="AO63" s="49"/>
      <c r="AP63" s="49"/>
      <c r="AQ63" s="50"/>
      <c r="AR63" s="50"/>
    </row>
    <row r="64" spans="1:44">
      <c r="A64" s="518" t="s">
        <v>127</v>
      </c>
      <c r="B64" s="519"/>
      <c r="C64" s="520"/>
      <c r="D64" s="546"/>
      <c r="E64" s="547"/>
      <c r="F64" s="547"/>
      <c r="G64" s="547"/>
      <c r="H64" s="547"/>
      <c r="I64" s="547"/>
      <c r="J64" s="547"/>
      <c r="K64" s="547"/>
      <c r="L64" s="547"/>
      <c r="M64" s="547"/>
      <c r="N64" s="547"/>
      <c r="O64" s="547"/>
      <c r="P64" s="547"/>
      <c r="Q64" s="547"/>
      <c r="R64" s="547"/>
      <c r="S64" s="547"/>
      <c r="T64" s="547"/>
      <c r="U64" s="547"/>
      <c r="V64" s="547"/>
      <c r="W64" s="547"/>
      <c r="X64" s="547"/>
      <c r="Y64" s="547"/>
      <c r="Z64" s="547"/>
      <c r="AA64" s="547"/>
      <c r="AB64" s="547"/>
      <c r="AC64" s="547"/>
      <c r="AD64" s="547"/>
      <c r="AE64" s="547"/>
      <c r="AF64" s="547"/>
      <c r="AG64" s="547"/>
      <c r="AH64" s="547"/>
      <c r="AI64" s="548"/>
      <c r="AJ64" s="524"/>
      <c r="AK64" s="525"/>
      <c r="AL64" s="525"/>
      <c r="AM64" s="526"/>
      <c r="AN64" s="49"/>
      <c r="AO64" s="49"/>
      <c r="AP64" s="49"/>
      <c r="AQ64" s="50"/>
      <c r="AR64" s="50"/>
    </row>
  </sheetData>
  <protectedRanges>
    <protectedRange sqref="L1 U1 D64" name="ช่วง1_1"/>
    <protectedRange sqref="AO1" name="ช่วง4"/>
    <protectedRange sqref="D3:AH3" name="ช่วง1_1_2"/>
    <protectedRange sqref="D4:AH63" name="ช่วง1_1_3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26" priority="1" operator="equal">
      <formula>"อา"</formula>
    </cfRule>
  </conditionalFormatting>
  <conditionalFormatting sqref="D3:AH3">
    <cfRule type="cellIs" dxfId="25" priority="2" operator="equal">
      <formula>"ส"</formula>
    </cfRule>
    <cfRule type="cellIs" dxfId="24" priority="3" operator="equal">
      <formula>"ศ"</formula>
    </cfRule>
    <cfRule type="cellIs" dxfId="23" priority="4" operator="equal">
      <formula>"พฤ"</formula>
    </cfRule>
    <cfRule type="cellIs" dxfId="22" priority="5" operator="equal">
      <formula>"พ"</formula>
    </cfRule>
    <cfRule type="cellIs" dxfId="21" priority="6" operator="equal">
      <formula>"อ"</formula>
    </cfRule>
    <cfRule type="cellIs" dxfId="20" priority="11" operator="equal">
      <formula>"อา"</formula>
    </cfRule>
    <cfRule type="cellIs" dxfId="19" priority="18" operator="equal">
      <formula>"จ"</formula>
    </cfRule>
  </conditionalFormatting>
  <conditionalFormatting sqref="D4:AH63">
    <cfRule type="cellIs" dxfId="18" priority="7" operator="equal">
      <formula>"ข"</formula>
    </cfRule>
    <cfRule type="cellIs" dxfId="17" priority="8" operator="equal">
      <formula>"ล"</formula>
    </cfRule>
    <cfRule type="cellIs" dxfId="16" priority="9" operator="equal">
      <formula>"ป"</formula>
    </cfRule>
    <cfRule type="cellIs" dxfId="15" priority="10" operator="equal">
      <formula>"/"</formula>
    </cfRule>
  </conditionalFormatting>
  <conditionalFormatting sqref="F3:AH3">
    <cfRule type="cellIs" dxfId="14" priority="12" operator="equal">
      <formula>"อา"</formula>
    </cfRule>
  </conditionalFormatting>
  <pageMargins left="0.7" right="0.7" top="0.75" bottom="0.75" header="0.3" footer="0.3"/>
  <pageSetup paperSize="0" orientation="portrait" horizontalDpi="0" verticalDpi="0" copies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61089D4-602C-4317-8A59-1768275625CD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1400-000002000000}">
          <x14:formula1>
            <xm:f>รายการ!$K$2:$K$37</xm:f>
          </x14:formula1>
          <xm:sqref>AO1</xm:sqref>
        </x14:dataValidation>
        <x14:dataValidation type="list" allowBlank="1" showInputMessage="1" showErrorMessage="1" xr:uid="{4E7C1B55-02C1-4932-8411-22B43B0C21E1}">
          <x14:formula1>
            <xm:f>รายการ!$D$2:$D$8</xm:f>
          </x14:formula1>
          <xm:sqref>D3:AH3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tabColor rgb="FFC00000"/>
  </sheetPr>
  <dimension ref="A1:T65"/>
  <sheetViews>
    <sheetView workbookViewId="0">
      <pane xSplit="3" ySplit="5" topLeftCell="D15" activePane="bottomRight" state="frozen"/>
      <selection pane="topRight" activeCell="D1" sqref="D1"/>
      <selection pane="bottomLeft" activeCell="A6" sqref="A6"/>
      <selection pane="bottomRight" activeCell="C58" sqref="C58"/>
    </sheetView>
  </sheetViews>
  <sheetFormatPr defaultColWidth="4.5546875" defaultRowHeight="18"/>
  <cols>
    <col min="1" max="1" width="3.44140625" style="1" customWidth="1"/>
    <col min="2" max="2" width="4.5546875" style="3"/>
    <col min="3" max="3" width="23.44140625" style="1" customWidth="1"/>
    <col min="4" max="4" width="4.5546875" style="202"/>
    <col min="5" max="9" width="4.5546875" style="1"/>
    <col min="10" max="10" width="4.5546875" style="1" customWidth="1"/>
    <col min="11" max="15" width="4.5546875" style="1"/>
    <col min="16" max="16" width="7.5546875" style="1" customWidth="1"/>
    <col min="17" max="17" width="6.5546875" style="1" customWidth="1"/>
    <col min="18" max="18" width="9" style="1"/>
    <col min="19" max="19" width="22.44140625" style="1" customWidth="1"/>
    <col min="20" max="20" width="9" style="1"/>
    <col min="21" max="16384" width="4.5546875" style="1"/>
  </cols>
  <sheetData>
    <row r="1" spans="1:20" ht="6.75" customHeight="1">
      <c r="A1" s="13"/>
      <c r="B1" s="203"/>
      <c r="C1" s="12"/>
      <c r="D1" s="549" t="str">
        <f>ตั้งค่าเดือน!$B8</f>
        <v>พฤศจิกายน</v>
      </c>
      <c r="E1" s="549" t="str">
        <f>ตั้งค่าเดือน!$B9</f>
        <v>ธันวาคม</v>
      </c>
      <c r="F1" s="549" t="str">
        <f>ตั้งค่าเดือน!$B10</f>
        <v>มกราคม</v>
      </c>
      <c r="G1" s="549" t="str">
        <f>ตั้งค่าเดือน!$B11</f>
        <v>กุมภาพันธ์</v>
      </c>
      <c r="H1" s="549" t="str">
        <f>ตั้งค่าเดือน!$B12</f>
        <v>มีนาคม</v>
      </c>
      <c r="I1" s="549"/>
      <c r="J1" s="552"/>
      <c r="K1" s="561" t="s">
        <v>110</v>
      </c>
      <c r="L1" s="14"/>
      <c r="M1" s="15"/>
      <c r="N1" s="15"/>
      <c r="O1" s="16"/>
      <c r="P1" s="550" t="s">
        <v>80</v>
      </c>
      <c r="Q1" s="551" t="str">
        <f>"ผลการประเมินเวลาเรียน ร้อยละ " &amp; ตั้งค่า!$I$13</f>
        <v>ผลการประเมินเวลาเรียน ร้อยละ 80</v>
      </c>
      <c r="R1" s="13"/>
      <c r="S1" s="13"/>
      <c r="T1" s="13"/>
    </row>
    <row r="2" spans="1:20" ht="23.4">
      <c r="A2" s="13"/>
      <c r="B2" s="490" t="s">
        <v>21</v>
      </c>
      <c r="C2" s="564" t="s">
        <v>42</v>
      </c>
      <c r="D2" s="549"/>
      <c r="E2" s="549"/>
      <c r="F2" s="549"/>
      <c r="G2" s="549"/>
      <c r="H2" s="549"/>
      <c r="I2" s="549"/>
      <c r="J2" s="552"/>
      <c r="K2" s="562"/>
      <c r="L2" s="553" t="s">
        <v>79</v>
      </c>
      <c r="M2" s="554"/>
      <c r="N2" s="554"/>
      <c r="O2" s="555"/>
      <c r="P2" s="550"/>
      <c r="Q2" s="551"/>
      <c r="R2" s="176" t="s">
        <v>139</v>
      </c>
      <c r="S2" s="173" t="s">
        <v>137</v>
      </c>
      <c r="T2" s="172" t="str">
        <f>_xlfn.IFNA(IF(VLOOKUP(S2,รายการ!$K$1:$L$37,2,FALSE)="","",HYPERLINK("#" &amp; VLOOKUP(S2,รายการ!$K$1:$L$37,2,FALSE)  &amp; "","คลิก")),"")</f>
        <v>คลิก</v>
      </c>
    </row>
    <row r="3" spans="1:20" ht="3.75" customHeight="1">
      <c r="A3" s="13"/>
      <c r="B3" s="490"/>
      <c r="C3" s="564"/>
      <c r="D3" s="549"/>
      <c r="E3" s="549"/>
      <c r="F3" s="549"/>
      <c r="G3" s="549"/>
      <c r="H3" s="549"/>
      <c r="I3" s="549"/>
      <c r="J3" s="552"/>
      <c r="K3" s="562"/>
      <c r="L3" s="556"/>
      <c r="M3" s="557"/>
      <c r="N3" s="557"/>
      <c r="O3" s="558"/>
      <c r="P3" s="550"/>
      <c r="Q3" s="551"/>
      <c r="R3" s="36"/>
      <c r="S3" s="36"/>
      <c r="T3" s="36"/>
    </row>
    <row r="4" spans="1:20" ht="21">
      <c r="A4" s="13"/>
      <c r="B4" s="490"/>
      <c r="C4" s="564"/>
      <c r="D4" s="549"/>
      <c r="E4" s="549"/>
      <c r="F4" s="549"/>
      <c r="G4" s="549"/>
      <c r="H4" s="549"/>
      <c r="I4" s="549"/>
      <c r="J4" s="552"/>
      <c r="K4" s="563"/>
      <c r="L4" s="559">
        <f>SUM(D5:J5)</f>
        <v>88</v>
      </c>
      <c r="M4" s="559"/>
      <c r="N4" s="559"/>
      <c r="O4" s="560"/>
      <c r="P4" s="550"/>
      <c r="Q4" s="551"/>
      <c r="R4" s="13"/>
      <c r="S4" s="13"/>
      <c r="T4" s="13"/>
    </row>
    <row r="5" spans="1:20">
      <c r="A5" s="13"/>
      <c r="B5" s="542"/>
      <c r="C5" s="565"/>
      <c r="D5" s="48">
        <f>'พ.ย.'!AI3</f>
        <v>20</v>
      </c>
      <c r="E5" s="48">
        <f>'ธ.ค.'!AI3</f>
        <v>20</v>
      </c>
      <c r="F5" s="48">
        <f>'ม.ค.'!AI3</f>
        <v>19</v>
      </c>
      <c r="G5" s="48">
        <f>'ก.พ.'!AI3</f>
        <v>20</v>
      </c>
      <c r="H5" s="48">
        <f>'มี.ค.'!AI3</f>
        <v>9</v>
      </c>
      <c r="I5" s="48"/>
      <c r="J5" s="48"/>
      <c r="K5" s="18">
        <f>SUM(D5:J5)</f>
        <v>88</v>
      </c>
      <c r="L5" s="17" t="s">
        <v>72</v>
      </c>
      <c r="M5" s="18" t="s">
        <v>69</v>
      </c>
      <c r="N5" s="19" t="s">
        <v>70</v>
      </c>
      <c r="O5" s="28" t="s">
        <v>71</v>
      </c>
      <c r="P5" s="550"/>
      <c r="Q5" s="551"/>
      <c r="R5" s="36"/>
      <c r="S5" s="36"/>
      <c r="T5" s="36"/>
    </row>
    <row r="6" spans="1:20">
      <c r="A6" s="13"/>
      <c r="B6" s="55">
        <f>ข้อมูลนักเรียน!$D3</f>
        <v>1</v>
      </c>
      <c r="C6" s="11" t="str">
        <f>IF(ข้อมูลนักเรียน!H3="","",ข้อมูลนักเรียน!G3&amp;ข้อมูลนักเรียน!H3&amp; "  " &amp; ข้อมูลนักเรียน!I3)</f>
        <v>เด็กชายณพรรณพ  อุตพันธ์</v>
      </c>
      <c r="D6" s="177">
        <f>IF($C6="","",'พ.ย.'!$AI4)</f>
        <v>13</v>
      </c>
      <c r="E6" s="177">
        <f>IF($C6="","",'ธ.ค.'!$AI4)</f>
        <v>19</v>
      </c>
      <c r="F6" s="177">
        <f>IF($C6="","",'ม.ค.'!$AI4)</f>
        <v>17</v>
      </c>
      <c r="G6" s="22">
        <f>IF($C6="","",'ก.พ.'!$AI4)</f>
        <v>16</v>
      </c>
      <c r="H6" s="22">
        <f>IF($C6="","",'มี.ค.'!$AI4)</f>
        <v>0</v>
      </c>
      <c r="I6" s="22"/>
      <c r="J6" s="22"/>
      <c r="K6" s="204">
        <f>IF($C6="","",SUM(D6:I6))</f>
        <v>65</v>
      </c>
      <c r="L6" s="56">
        <f>IF($C6="","",SUM(D6:I6))</f>
        <v>65</v>
      </c>
      <c r="M6" s="26">
        <f>IF($C6="","",SUM('พ.ย.'!AK4,'ธ.ค.'!AK4,'ม.ค.'!AK4,'ก.พ.'!AK4,'มี.ค.'!AK4))</f>
        <v>0</v>
      </c>
      <c r="N6" s="26">
        <f>IF($C6="","",SUM('พ.ย.'!AL4,'ธ.ค.'!AL4,'ม.ค.'!AL4,'ก.พ.'!AL4,'มี.ค.'!AL4))</f>
        <v>13</v>
      </c>
      <c r="O6" s="25">
        <f>IF($C6="","",SUM('พ.ย.'!AM4,'ธ.ค.'!AM4,'ม.ค.'!AM4,'ก.พ.'!AM4,'มี.ค.'!AM4))</f>
        <v>0</v>
      </c>
      <c r="P6" s="27">
        <f>IF($C6="","",IF(ข้อมูลนักเรียน!$K3="ย้ายออก","ย้ายออก",(L6/$L$4)*100))</f>
        <v>73.86363636363636</v>
      </c>
      <c r="Q6" s="21" t="str">
        <f>IF($C6="","",IF(ข้อมูลนักเรียน!$K3="ย้ายออก","ย้ายออก",IF(P6&gt;=ตั้งค่า!$I$13,"ผ่าน","ไม่ผ่าน")))</f>
        <v>ไม่ผ่าน</v>
      </c>
      <c r="R6" s="36"/>
      <c r="S6" s="36"/>
      <c r="T6" s="36"/>
    </row>
    <row r="7" spans="1:20">
      <c r="A7" s="13"/>
      <c r="B7" s="55">
        <f>ข้อมูลนักเรียน!$D4</f>
        <v>2</v>
      </c>
      <c r="C7" s="11" t="str">
        <f>IF(ข้อมูลนักเรียน!H4="","",ข้อมูลนักเรียน!G4&amp;ข้อมูลนักเรียน!H4&amp; "  " &amp; ข้อมูลนักเรียน!I4)</f>
        <v>เด็กหญิงสุรพิชญ์  คำดี</v>
      </c>
      <c r="D7" s="177">
        <f>IF($C7="","",'พ.ย.'!$AI5)</f>
        <v>20</v>
      </c>
      <c r="E7" s="177">
        <f>IF($C7="","",'ธ.ค.'!$AI5)</f>
        <v>20</v>
      </c>
      <c r="F7" s="177">
        <f>IF($C7="","",'ม.ค.'!$AI5)</f>
        <v>19</v>
      </c>
      <c r="G7" s="22">
        <f>IF($C7="","",'ก.พ.'!$AI5)</f>
        <v>19</v>
      </c>
      <c r="H7" s="22">
        <f>IF($C7="","",'มี.ค.'!$AI5)</f>
        <v>0</v>
      </c>
      <c r="I7" s="22"/>
      <c r="J7" s="22"/>
      <c r="K7" s="204">
        <f t="shared" ref="K7:K65" si="0">IF($C7="","",SUM(D7:I7))</f>
        <v>78</v>
      </c>
      <c r="L7" s="56">
        <f t="shared" ref="L7:L65" si="1">IF($C7="","",SUM(D7:I7))</f>
        <v>78</v>
      </c>
      <c r="M7" s="26">
        <f>IF($C7="","",SUM('พ.ย.'!AK5,'ธ.ค.'!AK5,'ม.ค.'!AK5,'ก.พ.'!AK5,'มี.ค.'!AK5))</f>
        <v>0</v>
      </c>
      <c r="N7" s="26">
        <f>IF($C7="","",SUM('พ.ย.'!AL5,'ธ.ค.'!AL5,'ม.ค.'!AL5,'ก.พ.'!AL5,'มี.ค.'!AL5))</f>
        <v>0</v>
      </c>
      <c r="O7" s="25">
        <f>IF($C7="","",SUM('พ.ย.'!AM5,'ธ.ค.'!AM5,'ม.ค.'!AM5,'ก.พ.'!AM5,'มี.ค.'!AM5))</f>
        <v>0</v>
      </c>
      <c r="P7" s="27">
        <f>IF($C7="","",IF(ข้อมูลนักเรียน!$K4="ย้ายออก","ย้ายออก",(L7/$L$4)*100))</f>
        <v>88.63636363636364</v>
      </c>
      <c r="Q7" s="21" t="str">
        <f>IF($C7="","",IF(ข้อมูลนักเรียน!$K4="ย้ายออก","ย้ายออก",IF(P7&gt;=ตั้งค่า!$I$13,"ผ่าน","ไม่ผ่าน")))</f>
        <v>ผ่าน</v>
      </c>
      <c r="R7" s="36"/>
      <c r="S7" s="36"/>
      <c r="T7" s="36"/>
    </row>
    <row r="8" spans="1:20">
      <c r="A8" s="13"/>
      <c r="B8" s="55">
        <f>ข้อมูลนักเรียน!$D5</f>
        <v>3</v>
      </c>
      <c r="C8" s="11" t="str">
        <f>IF(ข้อมูลนักเรียน!H5="","",ข้อมูลนักเรียน!G5&amp;ข้อมูลนักเรียน!H5&amp; "  " &amp; ข้อมูลนักเรียน!I5)</f>
        <v>เด็กหญิงภคมน  มาโต</v>
      </c>
      <c r="D8" s="177">
        <f>IF($C8="","",'พ.ย.'!$AI6)</f>
        <v>20</v>
      </c>
      <c r="E8" s="177">
        <f>IF($C8="","",'ธ.ค.'!$AI6)</f>
        <v>19</v>
      </c>
      <c r="F8" s="177">
        <f>IF($C8="","",'ม.ค.'!$AI6)</f>
        <v>16</v>
      </c>
      <c r="G8" s="22">
        <f>IF($C8="","",'ก.พ.'!$AI6)</f>
        <v>19</v>
      </c>
      <c r="H8" s="22">
        <f>IF($C8="","",'มี.ค.'!$AI6)</f>
        <v>0</v>
      </c>
      <c r="I8" s="22"/>
      <c r="J8" s="22"/>
      <c r="K8" s="204">
        <f t="shared" si="0"/>
        <v>74</v>
      </c>
      <c r="L8" s="56">
        <f t="shared" si="1"/>
        <v>74</v>
      </c>
      <c r="M8" s="26">
        <f>IF($C8="","",SUM('พ.ย.'!AK6,'ธ.ค.'!AK6,'ม.ค.'!AK6,'ก.พ.'!AK6,'มี.ค.'!AK6))</f>
        <v>0</v>
      </c>
      <c r="N8" s="26">
        <f>IF($C8="","",SUM('พ.ย.'!AL6,'ธ.ค.'!AL6,'ม.ค.'!AL6,'ก.พ.'!AL6,'มี.ค.'!AL6))</f>
        <v>4</v>
      </c>
      <c r="O8" s="25">
        <f>IF($C8="","",SUM('พ.ย.'!AM6,'ธ.ค.'!AM6,'ม.ค.'!AM6,'ก.พ.'!AM6,'มี.ค.'!AM6))</f>
        <v>0</v>
      </c>
      <c r="P8" s="27">
        <f>IF($C8="","",IF(ข้อมูลนักเรียน!$K5="ย้ายออก","ย้ายออก",(L8/$L$4)*100))</f>
        <v>84.090909090909093</v>
      </c>
      <c r="Q8" s="21" t="str">
        <f>IF($C8="","",IF(ข้อมูลนักเรียน!$K5="ย้ายออก","ย้ายออก",IF(P8&gt;=ตั้งค่า!$I$13,"ผ่าน","ไม่ผ่าน")))</f>
        <v>ผ่าน</v>
      </c>
      <c r="R8" s="36"/>
      <c r="S8" s="36"/>
      <c r="T8" s="36"/>
    </row>
    <row r="9" spans="1:20">
      <c r="A9" s="13"/>
      <c r="B9" s="55">
        <f>ข้อมูลนักเรียน!$D6</f>
        <v>4</v>
      </c>
      <c r="C9" s="11" t="str">
        <f>IF(ข้อมูลนักเรียน!H6="","",ข้อมูลนักเรียน!G6&amp;ข้อมูลนักเรียน!H6&amp; "  " &amp; ข้อมูลนักเรียน!I6)</f>
        <v>เด็กหญิงจินดารัตน์  ทับทอง</v>
      </c>
      <c r="D9" s="177">
        <f>IF($C9="","",'พ.ย.'!$AI7)</f>
        <v>17</v>
      </c>
      <c r="E9" s="177">
        <f>IF($C9="","",'ธ.ค.'!$AI7)</f>
        <v>13</v>
      </c>
      <c r="F9" s="177">
        <f>IF($C9="","",'ม.ค.'!$AI7)</f>
        <v>19</v>
      </c>
      <c r="G9" s="22">
        <f>IF($C9="","",'ก.พ.'!$AI7)</f>
        <v>18</v>
      </c>
      <c r="H9" s="22">
        <f>IF($C9="","",'มี.ค.'!$AI7)</f>
        <v>0</v>
      </c>
      <c r="I9" s="22"/>
      <c r="J9" s="22"/>
      <c r="K9" s="204">
        <f t="shared" si="0"/>
        <v>67</v>
      </c>
      <c r="L9" s="56">
        <f t="shared" si="1"/>
        <v>67</v>
      </c>
      <c r="M9" s="26">
        <f>IF($C9="","",SUM('พ.ย.'!AK7,'ธ.ค.'!AK7,'ม.ค.'!AK7,'ก.พ.'!AK7,'มี.ค.'!AK7))</f>
        <v>0</v>
      </c>
      <c r="N9" s="26">
        <f>IF($C9="","",SUM('พ.ย.'!AL7,'ธ.ค.'!AL7,'ม.ค.'!AL7,'ก.พ.'!AL7,'มี.ค.'!AL7))</f>
        <v>1</v>
      </c>
      <c r="O9" s="25">
        <f>IF($C9="","",SUM('พ.ย.'!AM7,'ธ.ค.'!AM7,'ม.ค.'!AM7,'ก.พ.'!AM7,'มี.ค.'!AM7))</f>
        <v>10</v>
      </c>
      <c r="P9" s="27">
        <f>IF($C9="","",IF(ข้อมูลนักเรียน!$K6="ย้ายออก","ย้ายออก",(L9/$L$4)*100))</f>
        <v>76.13636363636364</v>
      </c>
      <c r="Q9" s="21" t="str">
        <f>IF($C9="","",IF(ข้อมูลนักเรียน!$K6="ย้ายออก","ย้ายออก",IF(P9&gt;=ตั้งค่า!$I$13,"ผ่าน","ไม่ผ่าน")))</f>
        <v>ไม่ผ่าน</v>
      </c>
      <c r="R9" s="36"/>
      <c r="S9" s="36"/>
      <c r="T9" s="36"/>
    </row>
    <row r="10" spans="1:20">
      <c r="A10" s="13"/>
      <c r="B10" s="55">
        <f>ข้อมูลนักเรียน!$D7</f>
        <v>5</v>
      </c>
      <c r="C10" s="11" t="str">
        <f>IF(ข้อมูลนักเรียน!H7="","",ข้อมูลนักเรียน!G7&amp;ข้อมูลนักเรียน!H7&amp; "  " &amp; ข้อมูลนักเรียน!I7)</f>
        <v>เด็กชายวีระ  ชมครุฑ</v>
      </c>
      <c r="D10" s="177">
        <f>IF($C10="","",'พ.ย.'!$AI8)</f>
        <v>18</v>
      </c>
      <c r="E10" s="177">
        <f>IF($C10="","",'ธ.ค.'!$AI8)</f>
        <v>14</v>
      </c>
      <c r="F10" s="177">
        <f>IF($C10="","",'ม.ค.'!$AI8)</f>
        <v>13</v>
      </c>
      <c r="G10" s="22">
        <f>IF($C10="","",'ก.พ.'!$AI8)</f>
        <v>13</v>
      </c>
      <c r="H10" s="22">
        <f>IF($C10="","",'มี.ค.'!$AI8)</f>
        <v>0</v>
      </c>
      <c r="I10" s="22"/>
      <c r="J10" s="22"/>
      <c r="K10" s="204">
        <f t="shared" si="0"/>
        <v>58</v>
      </c>
      <c r="L10" s="56">
        <f t="shared" si="1"/>
        <v>58</v>
      </c>
      <c r="M10" s="26">
        <f>IF($C10="","",SUM('พ.ย.'!AK8,'ธ.ค.'!AK8,'ม.ค.'!AK8,'ก.พ.'!AK8,'มี.ค.'!AK8))</f>
        <v>0</v>
      </c>
      <c r="N10" s="26">
        <f>IF($C10="","",SUM('พ.ย.'!AL8,'ธ.ค.'!AL8,'ม.ค.'!AL8,'ก.พ.'!AL8,'มี.ค.'!AL8))</f>
        <v>1</v>
      </c>
      <c r="O10" s="25">
        <f>IF($C10="","",SUM('พ.ย.'!AM8,'ธ.ค.'!AM8,'ม.ค.'!AM8,'ก.พ.'!AM8,'มี.ค.'!AM8))</f>
        <v>19</v>
      </c>
      <c r="P10" s="27">
        <f>IF($C10="","",IF(ข้อมูลนักเรียน!$K7="ย้ายออก","ย้ายออก",(L10/$L$4)*100))</f>
        <v>65.909090909090907</v>
      </c>
      <c r="Q10" s="21" t="str">
        <f>IF($C10="","",IF(ข้อมูลนักเรียน!$K7="ย้ายออก","ย้ายออก",IF(P10&gt;=ตั้งค่า!$I$13,"ผ่าน","ไม่ผ่าน")))</f>
        <v>ไม่ผ่าน</v>
      </c>
      <c r="R10" s="36"/>
      <c r="S10" s="36"/>
      <c r="T10" s="36"/>
    </row>
    <row r="11" spans="1:20">
      <c r="A11" s="13"/>
      <c r="B11" s="55">
        <f>ข้อมูลนักเรียน!$D8</f>
        <v>6</v>
      </c>
      <c r="C11" s="11" t="str">
        <f>IF(ข้อมูลนักเรียน!H8="","",ข้อมูลนักเรียน!G8&amp;ข้อมูลนักเรียน!H8&amp; "  " &amp; ข้อมูลนักเรียน!I8)</f>
        <v>เด็กชายณพรรนพ  ขัดชมา</v>
      </c>
      <c r="D11" s="177">
        <f>IF($C11="","",'พ.ย.'!$AI9)</f>
        <v>17</v>
      </c>
      <c r="E11" s="177">
        <f>IF($C11="","",'ธ.ค.'!$AI9)</f>
        <v>15</v>
      </c>
      <c r="F11" s="177">
        <f>IF($C11="","",'ม.ค.'!$AI9)</f>
        <v>14</v>
      </c>
      <c r="G11" s="22">
        <f>IF($C11="","",'ก.พ.'!$AI9)</f>
        <v>17</v>
      </c>
      <c r="H11" s="22">
        <f>IF($C11="","",'มี.ค.'!$AI9)</f>
        <v>0</v>
      </c>
      <c r="I11" s="22"/>
      <c r="J11" s="22"/>
      <c r="K11" s="204">
        <f t="shared" si="0"/>
        <v>63</v>
      </c>
      <c r="L11" s="56">
        <f t="shared" si="1"/>
        <v>63</v>
      </c>
      <c r="M11" s="26">
        <f>IF($C11="","",SUM('พ.ย.'!AK9,'ธ.ค.'!AK9,'ม.ค.'!AK9,'ก.พ.'!AK9,'มี.ค.'!AK9))</f>
        <v>1</v>
      </c>
      <c r="N11" s="26">
        <f>IF($C11="","",SUM('พ.ย.'!AL9,'ธ.ค.'!AL9,'ม.ค.'!AL9,'ก.พ.'!AL9,'มี.ค.'!AL9))</f>
        <v>14</v>
      </c>
      <c r="O11" s="25">
        <f>IF($C11="","",SUM('พ.ย.'!AM9,'ธ.ค.'!AM9,'ม.ค.'!AM9,'ก.พ.'!AM9,'มี.ค.'!AM9))</f>
        <v>0</v>
      </c>
      <c r="P11" s="27">
        <f>IF($C11="","",IF(ข้อมูลนักเรียน!$K8="ย้ายออก","ย้ายออก",(L11/$L$4)*100))</f>
        <v>71.590909090909093</v>
      </c>
      <c r="Q11" s="21" t="str">
        <f>IF($C11="","",IF(ข้อมูลนักเรียน!$K8="ย้ายออก","ย้ายออก",IF(P11&gt;=ตั้งค่า!$I$13,"ผ่าน","ไม่ผ่าน")))</f>
        <v>ไม่ผ่าน</v>
      </c>
      <c r="R11" s="36"/>
      <c r="S11" s="36"/>
      <c r="T11" s="36"/>
    </row>
    <row r="12" spans="1:20">
      <c r="A12" s="13"/>
      <c r="B12" s="55">
        <f>ข้อมูลนักเรียน!$D9</f>
        <v>7</v>
      </c>
      <c r="C12" s="11" t="str">
        <f>IF(ข้อมูลนักเรียน!H9="","",ข้อมูลนักเรียน!G9&amp;ข้อมูลนักเรียน!H9&amp; "  " &amp; ข้อมูลนักเรียน!I9)</f>
        <v>เด็กชายพดชรพล  ดีนิล</v>
      </c>
      <c r="D12" s="177">
        <f>IF($C12="","",'พ.ย.'!$AI10)</f>
        <v>20</v>
      </c>
      <c r="E12" s="177">
        <f>IF($C12="","",'ธ.ค.'!$AI10)</f>
        <v>16</v>
      </c>
      <c r="F12" s="177">
        <f>IF($C12="","",'ม.ค.'!$AI10)</f>
        <v>19</v>
      </c>
      <c r="G12" s="22">
        <f>IF($C12="","",'ก.พ.'!$AI10)</f>
        <v>19</v>
      </c>
      <c r="H12" s="22">
        <f>IF($C12="","",'มี.ค.'!$AI10)</f>
        <v>0</v>
      </c>
      <c r="I12" s="22"/>
      <c r="J12" s="22"/>
      <c r="K12" s="204">
        <f t="shared" si="0"/>
        <v>74</v>
      </c>
      <c r="L12" s="56">
        <f t="shared" si="1"/>
        <v>74</v>
      </c>
      <c r="M12" s="26">
        <f>IF($C12="","",SUM('พ.ย.'!AK10,'ธ.ค.'!AK10,'ม.ค.'!AK10,'ก.พ.'!AK10,'มี.ค.'!AK10))</f>
        <v>1</v>
      </c>
      <c r="N12" s="26">
        <f>IF($C12="","",SUM('พ.ย.'!AL10,'ธ.ค.'!AL10,'ม.ค.'!AL10,'ก.พ.'!AL10,'มี.ค.'!AL10))</f>
        <v>3</v>
      </c>
      <c r="O12" s="25">
        <f>IF($C12="","",SUM('พ.ย.'!AM10,'ธ.ค.'!AM10,'ม.ค.'!AM10,'ก.พ.'!AM10,'มี.ค.'!AM10))</f>
        <v>0</v>
      </c>
      <c r="P12" s="27">
        <f>IF($C12="","",IF(ข้อมูลนักเรียน!$K9="ย้ายออก","ย้ายออก",(L12/$L$4)*100))</f>
        <v>84.090909090909093</v>
      </c>
      <c r="Q12" s="21" t="str">
        <f>IF($C12="","",IF(ข้อมูลนักเรียน!$K9="ย้ายออก","ย้ายออก",IF(P12&gt;=ตั้งค่า!$I$13,"ผ่าน","ไม่ผ่าน")))</f>
        <v>ผ่าน</v>
      </c>
      <c r="R12" s="36"/>
      <c r="S12" s="36"/>
      <c r="T12" s="36"/>
    </row>
    <row r="13" spans="1:20">
      <c r="A13" s="13"/>
      <c r="B13" s="55">
        <f>ข้อมูลนักเรียน!$D10</f>
        <v>8</v>
      </c>
      <c r="C13" s="11" t="str">
        <f>IF(ข้อมูลนักเรียน!H10="","",ข้อมูลนักเรียน!G10&amp;ข้อมูลนักเรียน!H10&amp; "  " &amp; ข้อมูลนักเรียน!I10)</f>
        <v>เด็กชายสิทธิศักดิ์  เอนกนวน</v>
      </c>
      <c r="D13" s="177">
        <f>IF($C13="","",'พ.ย.'!$AI11)</f>
        <v>20</v>
      </c>
      <c r="E13" s="177">
        <f>IF($C13="","",'ธ.ค.'!$AI11)</f>
        <v>20</v>
      </c>
      <c r="F13" s="177">
        <f>IF($C13="","",'ม.ค.'!$AI11)</f>
        <v>19</v>
      </c>
      <c r="G13" s="22">
        <f>IF($C13="","",'ก.พ.'!$AI11)</f>
        <v>18</v>
      </c>
      <c r="H13" s="22">
        <f>IF($C13="","",'มี.ค.'!$AI11)</f>
        <v>0</v>
      </c>
      <c r="I13" s="22"/>
      <c r="J13" s="22"/>
      <c r="K13" s="204">
        <f t="shared" si="0"/>
        <v>77</v>
      </c>
      <c r="L13" s="56">
        <f t="shared" si="1"/>
        <v>77</v>
      </c>
      <c r="M13" s="26">
        <f>IF($C13="","",SUM('พ.ย.'!AK11,'ธ.ค.'!AK11,'ม.ค.'!AK11,'ก.พ.'!AK11,'มี.ค.'!AK11))</f>
        <v>0</v>
      </c>
      <c r="N13" s="26">
        <f>IF($C13="","",SUM('พ.ย.'!AL11,'ธ.ค.'!AL11,'ม.ค.'!AL11,'ก.พ.'!AL11,'มี.ค.'!AL11))</f>
        <v>1</v>
      </c>
      <c r="O13" s="25">
        <f>IF($C13="","",SUM('พ.ย.'!AM11,'ธ.ค.'!AM11,'ม.ค.'!AM11,'ก.พ.'!AM11,'มี.ค.'!AM11))</f>
        <v>0</v>
      </c>
      <c r="P13" s="27">
        <f>IF($C13="","",IF(ข้อมูลนักเรียน!$K10="ย้ายออก","ย้ายออก",(L13/$L$4)*100))</f>
        <v>87.5</v>
      </c>
      <c r="Q13" s="21" t="str">
        <f>IF($C13="","",IF(ข้อมูลนักเรียน!$K10="ย้ายออก","ย้ายออก",IF(P13&gt;=ตั้งค่า!$I$13,"ผ่าน","ไม่ผ่าน")))</f>
        <v>ผ่าน</v>
      </c>
      <c r="R13" s="36"/>
      <c r="S13" s="36"/>
      <c r="T13" s="36"/>
    </row>
    <row r="14" spans="1:20">
      <c r="A14" s="13"/>
      <c r="B14" s="55">
        <f>ข้อมูลนักเรียน!$D11</f>
        <v>9</v>
      </c>
      <c r="C14" s="11" t="str">
        <f>IF(ข้อมูลนักเรียน!H11="","",ข้อมูลนักเรียน!G11&amp;ข้อมูลนักเรียน!H11&amp; "  " &amp; ข้อมูลนักเรียน!I11)</f>
        <v>เด็กชายตนุภัทร  เชี่ยวธัญญะกรณ์</v>
      </c>
      <c r="D14" s="177">
        <f>IF($C14="","",'พ.ย.'!$AI12)</f>
        <v>18</v>
      </c>
      <c r="E14" s="177">
        <f>IF($C14="","",'ธ.ค.'!$AI12)</f>
        <v>17</v>
      </c>
      <c r="F14" s="177">
        <f>IF($C14="","",'ม.ค.'!$AI12)</f>
        <v>16</v>
      </c>
      <c r="G14" s="22">
        <f>IF($C14="","",'ก.พ.'!$AI12)</f>
        <v>13</v>
      </c>
      <c r="H14" s="22">
        <f>IF($C14="","",'มี.ค.'!$AI12)</f>
        <v>0</v>
      </c>
      <c r="I14" s="22"/>
      <c r="J14" s="22"/>
      <c r="K14" s="204">
        <f t="shared" si="0"/>
        <v>64</v>
      </c>
      <c r="L14" s="56">
        <f t="shared" si="1"/>
        <v>64</v>
      </c>
      <c r="M14" s="26">
        <f>IF($C14="","",SUM('พ.ย.'!AK12,'ธ.ค.'!AK12,'ม.ค.'!AK12,'ก.พ.'!AK12,'มี.ค.'!AK12))</f>
        <v>0</v>
      </c>
      <c r="N14" s="26">
        <f>IF($C14="","",SUM('พ.ย.'!AL12,'ธ.ค.'!AL12,'ม.ค.'!AL12,'ก.พ.'!AL12,'มี.ค.'!AL12))</f>
        <v>3</v>
      </c>
      <c r="O14" s="25">
        <f>IF($C14="","",SUM('พ.ย.'!AM12,'ธ.ค.'!AM12,'ม.ค.'!AM12,'ก.พ.'!AM12,'มี.ค.'!AM12))</f>
        <v>11</v>
      </c>
      <c r="P14" s="27">
        <f>IF($C14="","",IF(ข้อมูลนักเรียน!$K11="ย้ายออก","ย้ายออก",(L14/$L$4)*100))</f>
        <v>72.727272727272734</v>
      </c>
      <c r="Q14" s="21" t="str">
        <f>IF($C14="","",IF(ข้อมูลนักเรียน!$K11="ย้ายออก","ย้ายออก",IF(P14&gt;=ตั้งค่า!$I$13,"ผ่าน","ไม่ผ่าน")))</f>
        <v>ไม่ผ่าน</v>
      </c>
      <c r="R14" s="36"/>
      <c r="S14" s="36"/>
      <c r="T14" s="36"/>
    </row>
    <row r="15" spans="1:20">
      <c r="A15" s="13"/>
      <c r="B15" s="55">
        <f>ข้อมูลนักเรียน!$D12</f>
        <v>10</v>
      </c>
      <c r="C15" s="11" t="str">
        <f>IF(ข้อมูลนักเรียน!H12="","",ข้อมูลนักเรียน!G12&amp;ข้อมูลนักเรียน!H12&amp; "  " &amp; ข้อมูลนักเรียน!I12)</f>
        <v>เด็กหญิงเตือนใจ  มณีรักษ์</v>
      </c>
      <c r="D15" s="177">
        <f>IF($C15="","",'พ.ย.'!$AI13)</f>
        <v>18</v>
      </c>
      <c r="E15" s="177">
        <f>IF($C15="","",'ธ.ค.'!$AI13)</f>
        <v>19</v>
      </c>
      <c r="F15" s="177">
        <f>IF($C15="","",'ม.ค.'!$AI13)</f>
        <v>17</v>
      </c>
      <c r="G15" s="22">
        <f>IF($C15="","",'ก.พ.'!$AI13)</f>
        <v>18</v>
      </c>
      <c r="H15" s="22">
        <f>IF($C15="","",'มี.ค.'!$AI13)</f>
        <v>0</v>
      </c>
      <c r="I15" s="22"/>
      <c r="J15" s="22"/>
      <c r="K15" s="204">
        <f t="shared" si="0"/>
        <v>72</v>
      </c>
      <c r="L15" s="56">
        <f t="shared" si="1"/>
        <v>72</v>
      </c>
      <c r="M15" s="26">
        <f>IF($C15="","",SUM('พ.ย.'!AK13,'ธ.ค.'!AK13,'ม.ค.'!AK13,'ก.พ.'!AK13,'มี.ค.'!AK13))</f>
        <v>2</v>
      </c>
      <c r="N15" s="26">
        <f>IF($C15="","",SUM('พ.ย.'!AL13,'ธ.ค.'!AL13,'ม.ค.'!AL13,'ก.พ.'!AL13,'มี.ค.'!AL13))</f>
        <v>4</v>
      </c>
      <c r="O15" s="25">
        <f>IF($C15="","",SUM('พ.ย.'!AM13,'ธ.ค.'!AM13,'ม.ค.'!AM13,'ก.พ.'!AM13,'มี.ค.'!AM13))</f>
        <v>0</v>
      </c>
      <c r="P15" s="27">
        <f>IF($C15="","",IF(ข้อมูลนักเรียน!$K12="ย้ายออก","ย้ายออก",(L15/$L$4)*100))</f>
        <v>81.818181818181827</v>
      </c>
      <c r="Q15" s="21" t="str">
        <f>IF($C15="","",IF(ข้อมูลนักเรียน!$K12="ย้ายออก","ย้ายออก",IF(P15&gt;=ตั้งค่า!$I$13,"ผ่าน","ไม่ผ่าน")))</f>
        <v>ผ่าน</v>
      </c>
      <c r="R15" s="36"/>
      <c r="S15" s="36"/>
      <c r="T15" s="36"/>
    </row>
    <row r="16" spans="1:20">
      <c r="A16" s="13"/>
      <c r="B16" s="55">
        <f>ข้อมูลนักเรียน!$D13</f>
        <v>11</v>
      </c>
      <c r="C16" s="11" t="str">
        <f>IF(ข้อมูลนักเรียน!H13="","",ข้อมูลนักเรียน!G13&amp;ข้อมูลนักเรียน!H13&amp; "  " &amp; ข้อมูลนักเรียน!I13)</f>
        <v>เด็กชายธนกฤต  รอดสุพรรณ์</v>
      </c>
      <c r="D16" s="177">
        <f>IF($C16="","",'พ.ย.'!$AI14)</f>
        <v>16</v>
      </c>
      <c r="E16" s="177">
        <f>IF($C16="","",'ธ.ค.'!$AI14)</f>
        <v>16</v>
      </c>
      <c r="F16" s="177">
        <f>IF($C16="","",'ม.ค.'!$AI14)</f>
        <v>18</v>
      </c>
      <c r="G16" s="22">
        <f>IF($C16="","",'ก.พ.'!$AI14)</f>
        <v>16</v>
      </c>
      <c r="H16" s="22">
        <f>IF($C16="","",'มี.ค.'!$AI14)</f>
        <v>0</v>
      </c>
      <c r="I16" s="22"/>
      <c r="J16" s="22"/>
      <c r="K16" s="204">
        <f t="shared" si="0"/>
        <v>66</v>
      </c>
      <c r="L16" s="56">
        <f t="shared" si="1"/>
        <v>66</v>
      </c>
      <c r="M16" s="26">
        <f>IF($C16="","",SUM('พ.ย.'!AK14,'ธ.ค.'!AK14,'ม.ค.'!AK14,'ก.พ.'!AK14,'มี.ค.'!AK14))</f>
        <v>0</v>
      </c>
      <c r="N16" s="26">
        <f>IF($C16="","",SUM('พ.ย.'!AL14,'ธ.ค.'!AL14,'ม.ค.'!AL14,'ก.พ.'!AL14,'มี.ค.'!AL14))</f>
        <v>0</v>
      </c>
      <c r="O16" s="25">
        <f>IF($C16="","",SUM('พ.ย.'!AM14,'ธ.ค.'!AM14,'ม.ค.'!AM14,'ก.พ.'!AM14,'มี.ค.'!AM14))</f>
        <v>12</v>
      </c>
      <c r="P16" s="27">
        <f>IF($C16="","",IF(ข้อมูลนักเรียน!$K13="ย้ายออก","ย้ายออก",(L16/$L$4)*100))</f>
        <v>75</v>
      </c>
      <c r="Q16" s="21" t="str">
        <f>IF($C16="","",IF(ข้อมูลนักเรียน!$K13="ย้ายออก","ย้ายออก",IF(P16&gt;=ตั้งค่า!$I$13,"ผ่าน","ไม่ผ่าน")))</f>
        <v>ไม่ผ่าน</v>
      </c>
      <c r="R16" s="36"/>
      <c r="S16" s="36"/>
      <c r="T16" s="36"/>
    </row>
    <row r="17" spans="1:20">
      <c r="A17" s="13"/>
      <c r="B17" s="55">
        <f>ข้อมูลนักเรียน!$D14</f>
        <v>12</v>
      </c>
      <c r="C17" s="11" t="str">
        <f>IF(ข้อมูลนักเรียน!H14="","",ข้อมูลนักเรียน!G14&amp;ข้อมูลนักเรียน!H14&amp; "  " &amp; ข้อมูลนักเรียน!I14)</f>
        <v>เด็กชายธีรภัทร  กระแสโท</v>
      </c>
      <c r="D17" s="177">
        <f>IF($C17="","",'พ.ย.'!$AI15)</f>
        <v>19</v>
      </c>
      <c r="E17" s="177">
        <f>IF($C17="","",'ธ.ค.'!$AI15)</f>
        <v>20</v>
      </c>
      <c r="F17" s="177">
        <f>IF($C17="","",'ม.ค.'!$AI15)</f>
        <v>19</v>
      </c>
      <c r="G17" s="22">
        <f>IF($C17="","",'ก.พ.'!$AI15)</f>
        <v>18</v>
      </c>
      <c r="H17" s="22">
        <f>IF($C17="","",'มี.ค.'!$AI15)</f>
        <v>0</v>
      </c>
      <c r="I17" s="22"/>
      <c r="J17" s="22"/>
      <c r="K17" s="204">
        <f t="shared" si="0"/>
        <v>76</v>
      </c>
      <c r="L17" s="56">
        <f t="shared" si="1"/>
        <v>76</v>
      </c>
      <c r="M17" s="26">
        <f>IF($C17="","",SUM('พ.ย.'!AK15,'ธ.ค.'!AK15,'ม.ค.'!AK15,'ก.พ.'!AK15,'มี.ค.'!AK15))</f>
        <v>0</v>
      </c>
      <c r="N17" s="26">
        <f>IF($C17="","",SUM('พ.ย.'!AL15,'ธ.ค.'!AL15,'ม.ค.'!AL15,'ก.พ.'!AL15,'มี.ค.'!AL15))</f>
        <v>2</v>
      </c>
      <c r="O17" s="25">
        <f>IF($C17="","",SUM('พ.ย.'!AM15,'ธ.ค.'!AM15,'ม.ค.'!AM15,'ก.พ.'!AM15,'มี.ค.'!AM15))</f>
        <v>0</v>
      </c>
      <c r="P17" s="27">
        <f>IF($C17="","",IF(ข้อมูลนักเรียน!$K14="ย้ายออก","ย้ายออก",(L17/$L$4)*100))</f>
        <v>86.36363636363636</v>
      </c>
      <c r="Q17" s="21" t="str">
        <f>IF($C17="","",IF(ข้อมูลนักเรียน!$K14="ย้ายออก","ย้ายออก",IF(P17&gt;=ตั้งค่า!$I$13,"ผ่าน","ไม่ผ่าน")))</f>
        <v>ผ่าน</v>
      </c>
      <c r="R17" s="36"/>
      <c r="S17" s="36"/>
      <c r="T17" s="36"/>
    </row>
    <row r="18" spans="1:20">
      <c r="A18" s="13"/>
      <c r="B18" s="55">
        <f>ข้อมูลนักเรียน!$D15</f>
        <v>13</v>
      </c>
      <c r="C18" s="11" t="str">
        <f>IF(ข้อมูลนักเรียน!H15="","",ข้อมูลนักเรียน!G15&amp;ข้อมูลนักเรียน!H15&amp; "  " &amp; ข้อมูลนักเรียน!I15)</f>
        <v>เด็กชายนภดล  ธีระวุฒธิ์</v>
      </c>
      <c r="D18" s="177">
        <f>IF($C18="","",'พ.ย.'!$AI16)</f>
        <v>20</v>
      </c>
      <c r="E18" s="177">
        <f>IF($C18="","",'ธ.ค.'!$AI16)</f>
        <v>20</v>
      </c>
      <c r="F18" s="177">
        <f>IF($C18="","",'ม.ค.'!$AI16)</f>
        <v>18</v>
      </c>
      <c r="G18" s="22">
        <f>IF($C18="","",'ก.พ.'!$AI16)</f>
        <v>18</v>
      </c>
      <c r="H18" s="22">
        <f>IF($C18="","",'มี.ค.'!$AI16)</f>
        <v>0</v>
      </c>
      <c r="I18" s="22"/>
      <c r="J18" s="22"/>
      <c r="K18" s="204">
        <f t="shared" si="0"/>
        <v>76</v>
      </c>
      <c r="L18" s="56">
        <f t="shared" si="1"/>
        <v>76</v>
      </c>
      <c r="M18" s="26">
        <f>IF($C18="","",SUM('พ.ย.'!AK16,'ธ.ค.'!AK16,'ม.ค.'!AK16,'ก.พ.'!AK16,'มี.ค.'!AK16))</f>
        <v>0</v>
      </c>
      <c r="N18" s="26">
        <f>IF($C18="","",SUM('พ.ย.'!AL16,'ธ.ค.'!AL16,'ม.ค.'!AL16,'ก.พ.'!AL16,'มี.ค.'!AL16))</f>
        <v>2</v>
      </c>
      <c r="O18" s="25">
        <f>IF($C18="","",SUM('พ.ย.'!AM16,'ธ.ค.'!AM16,'ม.ค.'!AM16,'ก.พ.'!AM16,'มี.ค.'!AM16))</f>
        <v>0</v>
      </c>
      <c r="P18" s="27">
        <f>IF($C18="","",IF(ข้อมูลนักเรียน!$K15="ย้ายออก","ย้ายออก",(L18/$L$4)*100))</f>
        <v>86.36363636363636</v>
      </c>
      <c r="Q18" s="21" t="str">
        <f>IF($C18="","",IF(ข้อมูลนักเรียน!$K15="ย้ายออก","ย้ายออก",IF(P18&gt;=ตั้งค่า!$I$13,"ผ่าน","ไม่ผ่าน")))</f>
        <v>ผ่าน</v>
      </c>
      <c r="R18" s="36"/>
      <c r="S18" s="36"/>
      <c r="T18" s="36"/>
    </row>
    <row r="19" spans="1:20">
      <c r="A19" s="13"/>
      <c r="B19" s="55">
        <f>ข้อมูลนักเรียน!$D16</f>
        <v>14</v>
      </c>
      <c r="C19" s="11" t="str">
        <f>IF(ข้อมูลนักเรียน!H16="","",ข้อมูลนักเรียน!G16&amp;ข้อมูลนักเรียน!H16&amp; "  " &amp; ข้อมูลนักเรียน!I16)</f>
        <v>เด็กหญิงจรรยมณฑน์  ศิริยศ</v>
      </c>
      <c r="D19" s="177">
        <f>IF($C19="","",'พ.ย.'!$AI17)</f>
        <v>20</v>
      </c>
      <c r="E19" s="177">
        <f>IF($C19="","",'ธ.ค.'!$AI17)</f>
        <v>20</v>
      </c>
      <c r="F19" s="177">
        <f>IF($C19="","",'ม.ค.'!$AI17)</f>
        <v>19</v>
      </c>
      <c r="G19" s="22">
        <f>IF($C19="","",'ก.พ.'!$AI17)</f>
        <v>18</v>
      </c>
      <c r="H19" s="22">
        <f>IF($C19="","",'มี.ค.'!$AI17)</f>
        <v>0</v>
      </c>
      <c r="I19" s="22"/>
      <c r="J19" s="22"/>
      <c r="K19" s="204">
        <f t="shared" si="0"/>
        <v>77</v>
      </c>
      <c r="L19" s="56">
        <f t="shared" si="1"/>
        <v>77</v>
      </c>
      <c r="M19" s="26">
        <f>IF($C19="","",SUM('พ.ย.'!AK17,'ธ.ค.'!AK17,'ม.ค.'!AK17,'ก.พ.'!AK17,'มี.ค.'!AK17))</f>
        <v>0</v>
      </c>
      <c r="N19" s="26">
        <f>IF($C19="","",SUM('พ.ย.'!AL17,'ธ.ค.'!AL17,'ม.ค.'!AL17,'ก.พ.'!AL17,'มี.ค.'!AL17))</f>
        <v>1</v>
      </c>
      <c r="O19" s="25">
        <f>IF($C19="","",SUM('พ.ย.'!AM17,'ธ.ค.'!AM17,'ม.ค.'!AM17,'ก.พ.'!AM17,'มี.ค.'!AM17))</f>
        <v>0</v>
      </c>
      <c r="P19" s="27">
        <f>IF($C19="","",IF(ข้อมูลนักเรียน!$K16="ย้ายออก","ย้ายออก",(L19/$L$4)*100))</f>
        <v>87.5</v>
      </c>
      <c r="Q19" s="21" t="str">
        <f>IF($C19="","",IF(ข้อมูลนักเรียน!$K16="ย้ายออก","ย้ายออก",IF(P19&gt;=ตั้งค่า!$I$13,"ผ่าน","ไม่ผ่าน")))</f>
        <v>ผ่าน</v>
      </c>
      <c r="R19" s="36"/>
      <c r="S19" s="36"/>
      <c r="T19" s="36"/>
    </row>
    <row r="20" spans="1:20">
      <c r="A20" s="13"/>
      <c r="B20" s="55">
        <f>ข้อมูลนักเรียน!$D17</f>
        <v>15</v>
      </c>
      <c r="C20" s="11" t="str">
        <f>IF(ข้อมูลนักเรียน!H17="","",ข้อมูลนักเรียน!G17&amp;ข้อมูลนักเรียน!H17&amp; "  " &amp; ข้อมูลนักเรียน!I17)</f>
        <v>เด็กหญิงทัดดาว  เนียมทอง</v>
      </c>
      <c r="D20" s="177">
        <f>IF($C20="","",'พ.ย.'!$AI18)</f>
        <v>17</v>
      </c>
      <c r="E20" s="177">
        <f>IF($C20="","",'ธ.ค.'!$AI18)</f>
        <v>16</v>
      </c>
      <c r="F20" s="177">
        <f>IF($C20="","",'ม.ค.'!$AI18)</f>
        <v>15</v>
      </c>
      <c r="G20" s="22">
        <f>IF($C20="","",'ก.พ.'!$AI18)</f>
        <v>15</v>
      </c>
      <c r="H20" s="22">
        <f>IF($C20="","",'มี.ค.'!$AI18)</f>
        <v>0</v>
      </c>
      <c r="I20" s="22"/>
      <c r="J20" s="22"/>
      <c r="K20" s="204">
        <f t="shared" si="0"/>
        <v>63</v>
      </c>
      <c r="L20" s="56">
        <f t="shared" si="1"/>
        <v>63</v>
      </c>
      <c r="M20" s="26">
        <f>IF($C20="","",SUM('พ.ย.'!AK18,'ธ.ค.'!AK18,'ม.ค.'!AK18,'ก.พ.'!AK18,'มี.ค.'!AK18))</f>
        <v>1</v>
      </c>
      <c r="N20" s="26">
        <f>IF($C20="","",SUM('พ.ย.'!AL18,'ธ.ค.'!AL18,'ม.ค.'!AL18,'ก.พ.'!AL18,'มี.ค.'!AL18))</f>
        <v>11</v>
      </c>
      <c r="O20" s="25">
        <f>IF($C20="","",SUM('พ.ย.'!AM18,'ธ.ค.'!AM18,'ม.ค.'!AM18,'ก.พ.'!AM18,'มี.ค.'!AM18))</f>
        <v>3</v>
      </c>
      <c r="P20" s="27">
        <f>IF($C20="","",IF(ข้อมูลนักเรียน!$K17="ย้ายออก","ย้ายออก",(L20/$L$4)*100))</f>
        <v>71.590909090909093</v>
      </c>
      <c r="Q20" s="21" t="str">
        <f>IF($C20="","",IF(ข้อมูลนักเรียน!$K17="ย้ายออก","ย้ายออก",IF(P20&gt;=ตั้งค่า!$I$13,"ผ่าน","ไม่ผ่าน")))</f>
        <v>ไม่ผ่าน</v>
      </c>
      <c r="R20" s="36"/>
      <c r="S20" s="36"/>
      <c r="T20" s="36"/>
    </row>
    <row r="21" spans="1:20">
      <c r="A21" s="13"/>
      <c r="B21" s="55">
        <f>ข้อมูลนักเรียน!$D18</f>
        <v>16</v>
      </c>
      <c r="C21" s="11" t="str">
        <f>IF(ข้อมูลนักเรียน!H18="","",ข้อมูลนักเรียน!G18&amp;ข้อมูลนักเรียน!H18&amp; "  " &amp; ข้อมูลนักเรียน!I18)</f>
        <v>เด็กหญิงธัญญรัตน์  สอาดรัมย์</v>
      </c>
      <c r="D21" s="177">
        <f>IF($C21="","",'พ.ย.'!$AI19)</f>
        <v>19</v>
      </c>
      <c r="E21" s="177">
        <f>IF($C21="","",'ธ.ค.'!$AI19)</f>
        <v>19</v>
      </c>
      <c r="F21" s="177">
        <f>IF($C21="","",'ม.ค.'!$AI19)</f>
        <v>16</v>
      </c>
      <c r="G21" s="22">
        <f>IF($C21="","",'ก.พ.'!$AI19)</f>
        <v>15</v>
      </c>
      <c r="H21" s="22">
        <f>IF($C21="","",'มี.ค.'!$AI19)</f>
        <v>0</v>
      </c>
      <c r="I21" s="22"/>
      <c r="J21" s="22"/>
      <c r="K21" s="204">
        <f t="shared" si="0"/>
        <v>69</v>
      </c>
      <c r="L21" s="56">
        <f t="shared" si="1"/>
        <v>69</v>
      </c>
      <c r="M21" s="26">
        <f>IF($C21="","",SUM('พ.ย.'!AK19,'ธ.ค.'!AK19,'ม.ค.'!AK19,'ก.พ.'!AK19,'มี.ค.'!AK19))</f>
        <v>0</v>
      </c>
      <c r="N21" s="26">
        <f>IF($C21="","",SUM('พ.ย.'!AL19,'ธ.ค.'!AL19,'ม.ค.'!AL19,'ก.พ.'!AL19,'มี.ค.'!AL19))</f>
        <v>8</v>
      </c>
      <c r="O21" s="25">
        <f>IF($C21="","",SUM('พ.ย.'!AM19,'ธ.ค.'!AM19,'ม.ค.'!AM19,'ก.พ.'!AM19,'มี.ค.'!AM19))</f>
        <v>1</v>
      </c>
      <c r="P21" s="27">
        <f>IF($C21="","",IF(ข้อมูลนักเรียน!$K18="ย้ายออก","ย้ายออก",(L21/$L$4)*100))</f>
        <v>78.409090909090907</v>
      </c>
      <c r="Q21" s="21" t="str">
        <f>IF($C21="","",IF(ข้อมูลนักเรียน!$K18="ย้ายออก","ย้ายออก",IF(P21&gt;=ตั้งค่า!$I$13,"ผ่าน","ไม่ผ่าน")))</f>
        <v>ไม่ผ่าน</v>
      </c>
      <c r="R21" s="36"/>
      <c r="S21" s="36"/>
      <c r="T21" s="36"/>
    </row>
    <row r="22" spans="1:20">
      <c r="A22" s="13"/>
      <c r="B22" s="55">
        <f>ข้อมูลนักเรียน!$D19</f>
        <v>17</v>
      </c>
      <c r="C22" s="11" t="str">
        <f>IF(ข้อมูลนักเรียน!H19="","",ข้อมูลนักเรียน!G19&amp;ข้อมูลนักเรียน!H19&amp; "  " &amp; ข้อมูลนักเรียน!I19)</f>
        <v>เด็กหญิงนลัตทพร  อรรคฮาต</v>
      </c>
      <c r="D22" s="177">
        <f>IF($C22="","",'พ.ย.'!$AI20)</f>
        <v>19</v>
      </c>
      <c r="E22" s="177">
        <f>IF($C22="","",'ธ.ค.'!$AI20)</f>
        <v>20</v>
      </c>
      <c r="F22" s="177">
        <f>IF($C22="","",'ม.ค.'!$AI20)</f>
        <v>17</v>
      </c>
      <c r="G22" s="22">
        <f>IF($C22="","",'ก.พ.'!$AI20)</f>
        <v>19</v>
      </c>
      <c r="H22" s="22">
        <f>IF($C22="","",'มี.ค.'!$AI20)</f>
        <v>0</v>
      </c>
      <c r="I22" s="22"/>
      <c r="J22" s="22"/>
      <c r="K22" s="204">
        <f t="shared" si="0"/>
        <v>75</v>
      </c>
      <c r="L22" s="56">
        <f t="shared" si="1"/>
        <v>75</v>
      </c>
      <c r="M22" s="26">
        <f>IF($C22="","",SUM('พ.ย.'!AK20,'ธ.ค.'!AK20,'ม.ค.'!AK20,'ก.พ.'!AK20,'มี.ค.'!AK20))</f>
        <v>1</v>
      </c>
      <c r="N22" s="26">
        <f>IF($C22="","",SUM('พ.ย.'!AL20,'ธ.ค.'!AL20,'ม.ค.'!AL20,'ก.พ.'!AL20,'มี.ค.'!AL20))</f>
        <v>1</v>
      </c>
      <c r="O22" s="25">
        <f>IF($C22="","",SUM('พ.ย.'!AM20,'ธ.ค.'!AM20,'ม.ค.'!AM20,'ก.พ.'!AM20,'มี.ค.'!AM20))</f>
        <v>1</v>
      </c>
      <c r="P22" s="27">
        <f>IF($C22="","",IF(ข้อมูลนักเรียน!$K19="ย้ายออก","ย้ายออก",(L22/$L$4)*100))</f>
        <v>85.227272727272734</v>
      </c>
      <c r="Q22" s="21" t="str">
        <f>IF($C22="","",IF(ข้อมูลนักเรียน!$K19="ย้ายออก","ย้ายออก",IF(P22&gt;=ตั้งค่า!$I$13,"ผ่าน","ไม่ผ่าน")))</f>
        <v>ผ่าน</v>
      </c>
      <c r="R22" s="36"/>
      <c r="S22" s="36"/>
      <c r="T22" s="36"/>
    </row>
    <row r="23" spans="1:20">
      <c r="A23" s="13"/>
      <c r="B23" s="55">
        <f>ข้อมูลนักเรียน!$D20</f>
        <v>18</v>
      </c>
      <c r="C23" s="11" t="str">
        <f>IF(ข้อมูลนักเรียน!H20="","",ข้อมูลนักเรียน!G20&amp;ข้อมูลนักเรียน!H20&amp; "  " &amp; ข้อมูลนักเรียน!I20)</f>
        <v>เด็กหญิงปัญฑิญา  ผอบสวรรค์</v>
      </c>
      <c r="D23" s="177">
        <f>IF($C23="","",'พ.ย.'!$AI21)</f>
        <v>19</v>
      </c>
      <c r="E23" s="177">
        <f>IF($C23="","",'ธ.ค.'!$AI21)</f>
        <v>19</v>
      </c>
      <c r="F23" s="177">
        <f>IF($C23="","",'ม.ค.'!$AI21)</f>
        <v>18</v>
      </c>
      <c r="G23" s="22">
        <f>IF($C23="","",'ก.พ.'!$AI21)</f>
        <v>18</v>
      </c>
      <c r="H23" s="22">
        <f>IF($C23="","",'มี.ค.'!$AI21)</f>
        <v>0</v>
      </c>
      <c r="I23" s="22"/>
      <c r="J23" s="22"/>
      <c r="K23" s="204">
        <f t="shared" si="0"/>
        <v>74</v>
      </c>
      <c r="L23" s="56">
        <f t="shared" si="1"/>
        <v>74</v>
      </c>
      <c r="M23" s="26">
        <f>IF($C23="","",SUM('พ.ย.'!AK21,'ธ.ค.'!AK21,'ม.ค.'!AK21,'ก.พ.'!AK21,'มี.ค.'!AK21))</f>
        <v>1</v>
      </c>
      <c r="N23" s="26">
        <f>IF($C23="","",SUM('พ.ย.'!AL21,'ธ.ค.'!AL21,'ม.ค.'!AL21,'ก.พ.'!AL21,'มี.ค.'!AL21))</f>
        <v>3</v>
      </c>
      <c r="O23" s="25">
        <f>IF($C23="","",SUM('พ.ย.'!AM21,'ธ.ค.'!AM21,'ม.ค.'!AM21,'ก.พ.'!AM21,'มี.ค.'!AM21))</f>
        <v>0</v>
      </c>
      <c r="P23" s="27">
        <f>IF($C23="","",IF(ข้อมูลนักเรียน!$K20="ย้ายออก","ย้ายออก",(L23/$L$4)*100))</f>
        <v>84.090909090909093</v>
      </c>
      <c r="Q23" s="21" t="str">
        <f>IF($C23="","",IF(ข้อมูลนักเรียน!$K20="ย้ายออก","ย้ายออก",IF(P23&gt;=ตั้งค่า!$I$13,"ผ่าน","ไม่ผ่าน")))</f>
        <v>ผ่าน</v>
      </c>
      <c r="R23" s="36"/>
      <c r="S23" s="36"/>
      <c r="T23" s="36"/>
    </row>
    <row r="24" spans="1:20">
      <c r="A24" s="13"/>
      <c r="B24" s="55">
        <f>ข้อมูลนักเรียน!$D21</f>
        <v>19</v>
      </c>
      <c r="C24" s="11" t="str">
        <f>IF(ข้อมูลนักเรียน!H21="","",ข้อมูลนักเรียน!G21&amp;ข้อมูลนักเรียน!H21&amp; "  " &amp; ข้อมูลนักเรียน!I21)</f>
        <v>เด็กหญิงวรรณธิมา  โพธิ์ทอง</v>
      </c>
      <c r="D24" s="177">
        <f>IF($C24="","",'พ.ย.'!$AI22)</f>
        <v>19</v>
      </c>
      <c r="E24" s="177">
        <f>IF($C24="","",'ธ.ค.'!$AI22)</f>
        <v>19</v>
      </c>
      <c r="F24" s="177">
        <f>IF($C24="","",'ม.ค.'!$AI22)</f>
        <v>17</v>
      </c>
      <c r="G24" s="22">
        <f>IF($C24="","",'ก.พ.'!$AI22)</f>
        <v>16</v>
      </c>
      <c r="H24" s="22">
        <f>IF($C24="","",'มี.ค.'!$AI22)</f>
        <v>0</v>
      </c>
      <c r="I24" s="22"/>
      <c r="J24" s="22"/>
      <c r="K24" s="204">
        <f t="shared" si="0"/>
        <v>71</v>
      </c>
      <c r="L24" s="56">
        <f t="shared" si="1"/>
        <v>71</v>
      </c>
      <c r="M24" s="26">
        <f>IF($C24="","",SUM('พ.ย.'!AK22,'ธ.ค.'!AK22,'ม.ค.'!AK22,'ก.พ.'!AK22,'มี.ค.'!AK22))</f>
        <v>0</v>
      </c>
      <c r="N24" s="26">
        <f>IF($C24="","",SUM('พ.ย.'!AL22,'ธ.ค.'!AL22,'ม.ค.'!AL22,'ก.พ.'!AL22,'มี.ค.'!AL22))</f>
        <v>1</v>
      </c>
      <c r="O24" s="25">
        <f>IF($C24="","",SUM('พ.ย.'!AM22,'ธ.ค.'!AM22,'ม.ค.'!AM22,'ก.พ.'!AM22,'มี.ค.'!AM22))</f>
        <v>6</v>
      </c>
      <c r="P24" s="27">
        <f>IF($C24="","",IF(ข้อมูลนักเรียน!$K21="ย้ายออก","ย้ายออก",(L24/$L$4)*100))</f>
        <v>80.681818181818173</v>
      </c>
      <c r="Q24" s="21" t="str">
        <f>IF($C24="","",IF(ข้อมูลนักเรียน!$K21="ย้ายออก","ย้ายออก",IF(P24&gt;=ตั้งค่า!$I$13,"ผ่าน","ไม่ผ่าน")))</f>
        <v>ผ่าน</v>
      </c>
      <c r="R24" s="36"/>
      <c r="S24" s="36"/>
      <c r="T24" s="36"/>
    </row>
    <row r="25" spans="1:20">
      <c r="A25" s="13"/>
      <c r="B25" s="55">
        <f>ข้อมูลนักเรียน!$D22</f>
        <v>20</v>
      </c>
      <c r="C25" s="11" t="str">
        <f>IF(ข้อมูลนักเรียน!H22="","",ข้อมูลนักเรียน!G22&amp;ข้อมูลนักเรียน!H22&amp; "  " &amp; ข้อมูลนักเรียน!I22)</f>
        <v>เด็กหญิงศศิธร  ชูเชิด</v>
      </c>
      <c r="D25" s="177">
        <f>IF($C25="","",'พ.ย.'!$AI23)</f>
        <v>16</v>
      </c>
      <c r="E25" s="177">
        <f>IF($C25="","",'ธ.ค.'!$AI23)</f>
        <v>14</v>
      </c>
      <c r="F25" s="177">
        <f>IF($C25="","",'ม.ค.'!$AI23)</f>
        <v>15</v>
      </c>
      <c r="G25" s="22">
        <f>IF($C25="","",'ก.พ.'!$AI23)</f>
        <v>15</v>
      </c>
      <c r="H25" s="22">
        <f>IF($C25="","",'มี.ค.'!$AI23)</f>
        <v>0</v>
      </c>
      <c r="I25" s="22">
        <f>IF($C25="","",'ต.ค.'!$AI23)</f>
        <v>0</v>
      </c>
      <c r="J25" s="22"/>
      <c r="K25" s="204">
        <f t="shared" si="0"/>
        <v>60</v>
      </c>
      <c r="L25" s="56">
        <f t="shared" si="1"/>
        <v>60</v>
      </c>
      <c r="M25" s="26">
        <f>IF($C25="","",SUM('พ.ย.'!AK23,'ธ.ค.'!AK23,'ม.ค.'!AK23,'ก.พ.'!AK23,'มี.ค.'!AK23))</f>
        <v>3</v>
      </c>
      <c r="N25" s="26">
        <f>IF($C25="","",SUM('พ.ย.'!AL23,'ธ.ค.'!AL23,'ม.ค.'!AL23,'ก.พ.'!AL23,'มี.ค.'!AL23))</f>
        <v>7</v>
      </c>
      <c r="O25" s="25">
        <f>IF($C25="","",SUM('พ.ย.'!AM23,'ธ.ค.'!AM23,'ม.ค.'!AM23,'ก.พ.'!AM23,'มี.ค.'!AM23))</f>
        <v>8</v>
      </c>
      <c r="P25" s="27">
        <f>IF($C25="","",IF(ข้อมูลนักเรียน!$K22="ย้ายออก","ย้ายออก",(L25/$L$4)*100))</f>
        <v>68.181818181818173</v>
      </c>
      <c r="Q25" s="21" t="str">
        <f>IF($C25="","",IF(ข้อมูลนักเรียน!$K22="ย้ายออก","ย้ายออก",IF(P25&gt;=ตั้งค่า!$I$13,"ผ่าน","ไม่ผ่าน")))</f>
        <v>ไม่ผ่าน</v>
      </c>
      <c r="R25" s="36"/>
      <c r="S25" s="36"/>
      <c r="T25" s="36"/>
    </row>
    <row r="26" spans="1:20">
      <c r="A26" s="13"/>
      <c r="B26" s="55">
        <f>ข้อมูลนักเรียน!$D23</f>
        <v>21</v>
      </c>
      <c r="C26" s="11" t="str">
        <f>IF(ข้อมูลนักเรียน!H23="","",ข้อมูลนักเรียน!G23&amp;ข้อมูลนักเรียน!H23&amp; "  " &amp; ข้อมูลนักเรียน!I23)</f>
        <v>เด็กหญิงมลิวรรณ  สมเผ่า</v>
      </c>
      <c r="D26" s="177">
        <f>IF($C26="","",'พ.ย.'!$AI24)</f>
        <v>20</v>
      </c>
      <c r="E26" s="177">
        <f>IF($C26="","",'ธ.ค.'!$AI24)</f>
        <v>19</v>
      </c>
      <c r="F26" s="177">
        <f>IF($C26="","",'ม.ค.'!$AI24)</f>
        <v>18</v>
      </c>
      <c r="G26" s="22">
        <f>IF($C26="","",'ก.พ.'!$AI24)</f>
        <v>19</v>
      </c>
      <c r="H26" s="22">
        <f>IF($C26="","",'มี.ค.'!$AI24)</f>
        <v>0</v>
      </c>
      <c r="I26" s="22">
        <f>IF($C26="","",'ต.ค.'!$AI24)</f>
        <v>0</v>
      </c>
      <c r="J26" s="22"/>
      <c r="K26" s="204">
        <f t="shared" si="0"/>
        <v>76</v>
      </c>
      <c r="L26" s="56">
        <f t="shared" si="1"/>
        <v>76</v>
      </c>
      <c r="M26" s="26">
        <f>IF($C26="","",SUM('พ.ย.'!AK24,'ธ.ค.'!AK24,'ม.ค.'!AK24,'ก.พ.'!AK24,'มี.ค.'!AK24))</f>
        <v>0</v>
      </c>
      <c r="N26" s="26">
        <f>IF($C26="","",SUM('พ.ย.'!AL24,'ธ.ค.'!AL24,'ม.ค.'!AL24,'ก.พ.'!AL24,'มี.ค.'!AL24))</f>
        <v>0</v>
      </c>
      <c r="O26" s="25">
        <f>IF($C26="","",SUM('พ.ย.'!AM24,'ธ.ค.'!AM24,'ม.ค.'!AM24,'ก.พ.'!AM24,'มี.ค.'!AM24))</f>
        <v>2</v>
      </c>
      <c r="P26" s="27">
        <f>IF($C26="","",IF(ข้อมูลนักเรียน!$K23="ย้ายออก","ย้ายออก",(L26/$L$4)*100))</f>
        <v>86.36363636363636</v>
      </c>
      <c r="Q26" s="21" t="str">
        <f>IF($C26="","",IF(ข้อมูลนักเรียน!$K23="ย้ายออก","ย้ายออก",IF(P26&gt;=ตั้งค่า!$I$13,"ผ่าน","ไม่ผ่าน")))</f>
        <v>ผ่าน</v>
      </c>
      <c r="R26" s="36"/>
      <c r="S26" s="36"/>
      <c r="T26" s="36"/>
    </row>
    <row r="27" spans="1:20">
      <c r="A27" s="13"/>
      <c r="B27" s="55">
        <f>ข้อมูลนักเรียน!$D24</f>
        <v>22</v>
      </c>
      <c r="C27" s="11" t="str">
        <f>IF(ข้อมูลนักเรียน!H24="","",ข้อมูลนักเรียน!G24&amp;ข้อมูลนักเรียน!H24&amp; "  " &amp; ข้อมูลนักเรียน!I24)</f>
        <v>เด็กชายพงศพัศ  จันทร์ชม</v>
      </c>
      <c r="D27" s="177">
        <f>IF($C27="","",'พ.ย.'!$AI25)</f>
        <v>20</v>
      </c>
      <c r="E27" s="177">
        <f>IF($C27="","",'ธ.ค.'!$AI25)</f>
        <v>20</v>
      </c>
      <c r="F27" s="177">
        <f>IF($C27="","",'ม.ค.'!$AI25)</f>
        <v>19</v>
      </c>
      <c r="G27" s="22">
        <f>IF($C27="","",'ก.พ.'!$AI25)</f>
        <v>19</v>
      </c>
      <c r="H27" s="22">
        <f>IF($C27="","",'มี.ค.'!$AI25)</f>
        <v>0</v>
      </c>
      <c r="I27" s="22">
        <f>IF($C27="","",'ต.ค.'!$AI25)</f>
        <v>0</v>
      </c>
      <c r="J27" s="22"/>
      <c r="K27" s="204">
        <f t="shared" si="0"/>
        <v>78</v>
      </c>
      <c r="L27" s="56">
        <f t="shared" si="1"/>
        <v>78</v>
      </c>
      <c r="M27" s="26">
        <f>IF($C27="","",SUM('พ.ย.'!AK25,'ธ.ค.'!AK25,'ม.ค.'!AK25,'ก.พ.'!AK25,'มี.ค.'!AK25))</f>
        <v>0</v>
      </c>
      <c r="N27" s="26">
        <f>IF($C27="","",SUM('พ.ย.'!AL25,'ธ.ค.'!AL25,'ม.ค.'!AL25,'ก.พ.'!AL25,'มี.ค.'!AL25))</f>
        <v>0</v>
      </c>
      <c r="O27" s="25">
        <f>IF($C27="","",SUM('พ.ย.'!AM25,'ธ.ค.'!AM25,'ม.ค.'!AM25,'ก.พ.'!AM25,'มี.ค.'!AM25))</f>
        <v>0</v>
      </c>
      <c r="P27" s="27">
        <f>IF($C27="","",IF(ข้อมูลนักเรียน!$K24="ย้ายออก","ย้ายออก",(L27/$L$4)*100))</f>
        <v>88.63636363636364</v>
      </c>
      <c r="Q27" s="21" t="str">
        <f>IF($C27="","",IF(ข้อมูลนักเรียน!$K24="ย้ายออก","ย้ายออก",IF(P27&gt;=ตั้งค่า!$I$13,"ผ่าน","ไม่ผ่าน")))</f>
        <v>ผ่าน</v>
      </c>
      <c r="R27" s="36"/>
      <c r="S27" s="36"/>
      <c r="T27" s="36"/>
    </row>
    <row r="28" spans="1:20">
      <c r="A28" s="13"/>
      <c r="B28" s="55" t="str">
        <f>ข้อมูลนักเรียน!$D25</f>
        <v/>
      </c>
      <c r="C28" s="11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D28" s="177" t="str">
        <f>IF($C28="","",'พ.ย.'!$AI26)</f>
        <v/>
      </c>
      <c r="E28" s="177" t="str">
        <f>IF($C28="","",'ธ.ค.'!$AI26)</f>
        <v/>
      </c>
      <c r="F28" s="177" t="str">
        <f>IF($C28="","",'ม.ค.'!$AI26)</f>
        <v/>
      </c>
      <c r="G28" s="22" t="str">
        <f>IF($C28="","",'ก.พ.'!$AI26)</f>
        <v/>
      </c>
      <c r="H28" s="22" t="str">
        <f>IF($C28="","",'มี.ค.'!$AI26)</f>
        <v/>
      </c>
      <c r="I28" s="22" t="str">
        <f>IF($C28="","",'ต.ค.'!$AI26)</f>
        <v/>
      </c>
      <c r="J28" s="22"/>
      <c r="K28" s="204" t="str">
        <f t="shared" si="0"/>
        <v/>
      </c>
      <c r="L28" s="56" t="str">
        <f t="shared" si="1"/>
        <v/>
      </c>
      <c r="M28" s="26" t="str">
        <f>IF($C28="","",SUM('พ.ย.'!AK26,'ธ.ค.'!AK26,'ม.ค.'!AK26,'ก.พ.'!AK26,'มี.ค.'!AK26))</f>
        <v/>
      </c>
      <c r="N28" s="26" t="str">
        <f>IF($C28="","",SUM('พ.ย.'!AL26,'ธ.ค.'!AL26,'ม.ค.'!AL26,'ก.พ.'!AL26,'มี.ค.'!AL26))</f>
        <v/>
      </c>
      <c r="O28" s="25" t="str">
        <f>IF($C28="","",SUM('พ.ย.'!AM26,'ธ.ค.'!AM26,'ม.ค.'!AM26,'ก.พ.'!AM26,'มี.ค.'!AM26))</f>
        <v/>
      </c>
      <c r="P28" s="27" t="str">
        <f>IF($C28="","",IF(ข้อมูลนักเรียน!$K25="ย้ายออก","ย้ายออก",(L28/$L$4)*100))</f>
        <v/>
      </c>
      <c r="Q28" s="21" t="str">
        <f>IF($C28="","",IF(ข้อมูลนักเรียน!$K25="ย้ายออก","ย้ายออก",IF(P28&gt;=ตั้งค่า!$I$13,"ผ่าน","ไม่ผ่าน")))</f>
        <v/>
      </c>
      <c r="R28" s="36"/>
      <c r="S28" s="36"/>
      <c r="T28" s="36"/>
    </row>
    <row r="29" spans="1:20">
      <c r="A29" s="13"/>
      <c r="B29" s="55" t="str">
        <f>ข้อมูลนักเรียน!$D26</f>
        <v/>
      </c>
      <c r="C29" s="11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D29" s="177" t="str">
        <f>IF($C29="","",'พ.ย.'!$AI27)</f>
        <v/>
      </c>
      <c r="E29" s="177" t="str">
        <f>IF($C29="","",'ธ.ค.'!$AI27)</f>
        <v/>
      </c>
      <c r="F29" s="177" t="str">
        <f>IF($C29="","",'ม.ค.'!$AI27)</f>
        <v/>
      </c>
      <c r="G29" s="22" t="str">
        <f>IF($C29="","",'ก.พ.'!$AI27)</f>
        <v/>
      </c>
      <c r="H29" s="22" t="str">
        <f>IF($C29="","",'มี.ค.'!$AI27)</f>
        <v/>
      </c>
      <c r="I29" s="22" t="str">
        <f>IF($C29="","",'ต.ค.'!$AI27)</f>
        <v/>
      </c>
      <c r="J29" s="22"/>
      <c r="K29" s="204" t="str">
        <f t="shared" si="0"/>
        <v/>
      </c>
      <c r="L29" s="56" t="str">
        <f t="shared" si="1"/>
        <v/>
      </c>
      <c r="M29" s="26" t="str">
        <f>IF($C29="","",SUM('พ.ย.'!AK27,'ธ.ค.'!AK27,'ม.ค.'!AK27,'ก.พ.'!AK27,'มี.ค.'!AK27))</f>
        <v/>
      </c>
      <c r="N29" s="26" t="str">
        <f>IF($C29="","",SUM('พ.ย.'!AL27,'ธ.ค.'!AL27,'ม.ค.'!AL27,'ก.พ.'!AL27,'มี.ค.'!AL27))</f>
        <v/>
      </c>
      <c r="O29" s="25" t="str">
        <f>IF($C29="","",SUM('พ.ย.'!AM27,'ธ.ค.'!AM27,'ม.ค.'!AM27,'ก.พ.'!AM27,'มี.ค.'!AM27))</f>
        <v/>
      </c>
      <c r="P29" s="27" t="str">
        <f>IF($C29="","",IF(ข้อมูลนักเรียน!$K26="ย้ายออก","ย้ายออก",(L29/$L$4)*100))</f>
        <v/>
      </c>
      <c r="Q29" s="21" t="str">
        <f>IF($C29="","",IF(ข้อมูลนักเรียน!$K26="ย้ายออก","ย้ายออก",IF(P29&gt;=ตั้งค่า!$I$13,"ผ่าน","ไม่ผ่าน")))</f>
        <v/>
      </c>
      <c r="R29" s="36"/>
      <c r="S29" s="36"/>
      <c r="T29" s="36"/>
    </row>
    <row r="30" spans="1:20">
      <c r="A30" s="13"/>
      <c r="B30" s="55" t="str">
        <f>ข้อมูลนักเรียน!$D27</f>
        <v/>
      </c>
      <c r="C30" s="11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D30" s="177" t="str">
        <f>IF($C30="","",'พ.ย.'!$AI28)</f>
        <v/>
      </c>
      <c r="E30" s="177" t="str">
        <f>IF($C30="","",'ธ.ค.'!$AI28)</f>
        <v/>
      </c>
      <c r="F30" s="177" t="str">
        <f>IF($C30="","",'ม.ค.'!$AI28)</f>
        <v/>
      </c>
      <c r="G30" s="22" t="str">
        <f>IF($C30="","",'ก.พ.'!$AI28)</f>
        <v/>
      </c>
      <c r="H30" s="22" t="str">
        <f>IF($C30="","",'มี.ค.'!$AI28)</f>
        <v/>
      </c>
      <c r="I30" s="22" t="str">
        <f>IF($C30="","",'ต.ค.'!$AI28)</f>
        <v/>
      </c>
      <c r="J30" s="22"/>
      <c r="K30" s="204" t="str">
        <f t="shared" si="0"/>
        <v/>
      </c>
      <c r="L30" s="56" t="str">
        <f t="shared" si="1"/>
        <v/>
      </c>
      <c r="M30" s="26" t="str">
        <f>IF($C30="","",SUM('พ.ย.'!AK28,'ธ.ค.'!AK28,'ม.ค.'!AK28,'ก.พ.'!AK28,'มี.ค.'!AK28))</f>
        <v/>
      </c>
      <c r="N30" s="26" t="str">
        <f>IF($C30="","",SUM('พ.ย.'!AL28,'ธ.ค.'!AL28,'ม.ค.'!AL28,'ก.พ.'!AL28,'มี.ค.'!AL28))</f>
        <v/>
      </c>
      <c r="O30" s="25" t="str">
        <f>IF($C30="","",SUM('พ.ย.'!AM28,'ธ.ค.'!AM28,'ม.ค.'!AM28,'ก.พ.'!AM28,'มี.ค.'!AM28))</f>
        <v/>
      </c>
      <c r="P30" s="27" t="str">
        <f>IF($C30="","",IF(ข้อมูลนักเรียน!$K27="ย้ายออก","ย้ายออก",(L30/$L$4)*100))</f>
        <v/>
      </c>
      <c r="Q30" s="21" t="str">
        <f>IF($C30="","",IF(ข้อมูลนักเรียน!$K27="ย้ายออก","ย้ายออก",IF(P30&gt;=ตั้งค่า!$I$13,"ผ่าน","ไม่ผ่าน")))</f>
        <v/>
      </c>
      <c r="R30" s="36"/>
      <c r="S30" s="36"/>
      <c r="T30" s="36"/>
    </row>
    <row r="31" spans="1:20">
      <c r="A31" s="13"/>
      <c r="B31" s="55" t="str">
        <f>ข้อมูลนักเรียน!$D28</f>
        <v/>
      </c>
      <c r="C31" s="11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D31" s="177" t="str">
        <f>IF($C31="","",'พ.ย.'!$AI29)</f>
        <v/>
      </c>
      <c r="E31" s="177" t="str">
        <f>IF($C31="","",'ธ.ค.'!$AI29)</f>
        <v/>
      </c>
      <c r="F31" s="177" t="str">
        <f>IF($C31="","",'ม.ค.'!$AI29)</f>
        <v/>
      </c>
      <c r="G31" s="22" t="str">
        <f>IF($C31="","",'ก.พ.'!$AI29)</f>
        <v/>
      </c>
      <c r="H31" s="22" t="str">
        <f>IF($C31="","",'มี.ค.'!$AI29)</f>
        <v/>
      </c>
      <c r="I31" s="22" t="str">
        <f>IF($C31="","",'ต.ค.'!$AI29)</f>
        <v/>
      </c>
      <c r="J31" s="22"/>
      <c r="K31" s="204" t="str">
        <f t="shared" si="0"/>
        <v/>
      </c>
      <c r="L31" s="56" t="str">
        <f t="shared" si="1"/>
        <v/>
      </c>
      <c r="M31" s="26" t="str">
        <f>IF($C31="","",SUM('พ.ย.'!AK29,'ธ.ค.'!AK29,'ม.ค.'!AK29,'ก.พ.'!AK29,'มี.ค.'!AK29))</f>
        <v/>
      </c>
      <c r="N31" s="26" t="str">
        <f>IF($C31="","",SUM('พ.ย.'!AL29,'ธ.ค.'!AL29,'ม.ค.'!AL29,'ก.พ.'!AL29,'มี.ค.'!AL29))</f>
        <v/>
      </c>
      <c r="O31" s="25" t="str">
        <f>IF($C31="","",SUM('พ.ย.'!AM29,'ธ.ค.'!AM29,'ม.ค.'!AM29,'ก.พ.'!AM29,'มี.ค.'!AM29))</f>
        <v/>
      </c>
      <c r="P31" s="27" t="str">
        <f>IF($C31="","",IF(ข้อมูลนักเรียน!$K28="ย้ายออก","ย้ายออก",(L31/$L$4)*100))</f>
        <v/>
      </c>
      <c r="Q31" s="21" t="str">
        <f>IF($C31="","",IF(ข้อมูลนักเรียน!$K28="ย้ายออก","ย้ายออก",IF(P31&gt;=ตั้งค่า!$I$13,"ผ่าน","ไม่ผ่าน")))</f>
        <v/>
      </c>
      <c r="R31" s="36"/>
      <c r="S31" s="36"/>
      <c r="T31" s="36"/>
    </row>
    <row r="32" spans="1:20">
      <c r="A32" s="13"/>
      <c r="B32" s="55" t="str">
        <f>ข้อมูลนักเรียน!$D29</f>
        <v/>
      </c>
      <c r="C32" s="11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D32" s="177" t="str">
        <f>IF($C32="","",'พ.ย.'!$AI30)</f>
        <v/>
      </c>
      <c r="E32" s="177" t="str">
        <f>IF($C32="","",'ธ.ค.'!$AI30)</f>
        <v/>
      </c>
      <c r="F32" s="177" t="str">
        <f>IF($C32="","",'ม.ค.'!$AI30)</f>
        <v/>
      </c>
      <c r="G32" s="22" t="str">
        <f>IF($C32="","",'ก.พ.'!$AI30)</f>
        <v/>
      </c>
      <c r="H32" s="22" t="str">
        <f>IF($C32="","",'มี.ค.'!$AI30)</f>
        <v/>
      </c>
      <c r="I32" s="22" t="str">
        <f>IF($C32="","",'ต.ค.'!$AI30)</f>
        <v/>
      </c>
      <c r="J32" s="22"/>
      <c r="K32" s="204" t="str">
        <f t="shared" si="0"/>
        <v/>
      </c>
      <c r="L32" s="56" t="str">
        <f t="shared" si="1"/>
        <v/>
      </c>
      <c r="M32" s="26" t="str">
        <f>IF($C32="","",SUM('พ.ย.'!AK30,'ธ.ค.'!AK30,'ม.ค.'!AK30,'ก.พ.'!AK30,'มี.ค.'!AK30))</f>
        <v/>
      </c>
      <c r="N32" s="26" t="str">
        <f>IF($C32="","",SUM('พ.ย.'!AL30,'ธ.ค.'!AL30,'ม.ค.'!AL30,'ก.พ.'!AL30,'มี.ค.'!AL30))</f>
        <v/>
      </c>
      <c r="O32" s="25" t="str">
        <f>IF($C32="","",SUM('พ.ย.'!AM30,'ธ.ค.'!AM30,'ม.ค.'!AM30,'ก.พ.'!AM30,'มี.ค.'!AM30))</f>
        <v/>
      </c>
      <c r="P32" s="27" t="str">
        <f>IF($C32="","",IF(ข้อมูลนักเรียน!$K29="ย้ายออก","ย้ายออก",(L32/$L$4)*100))</f>
        <v/>
      </c>
      <c r="Q32" s="21" t="str">
        <f>IF($C32="","",IF(ข้อมูลนักเรียน!$K29="ย้ายออก","ย้ายออก",IF(P32&gt;=ตั้งค่า!$I$13,"ผ่าน","ไม่ผ่าน")))</f>
        <v/>
      </c>
      <c r="R32" s="36"/>
      <c r="S32" s="36"/>
      <c r="T32" s="36"/>
    </row>
    <row r="33" spans="1:20">
      <c r="A33" s="13"/>
      <c r="B33" s="55" t="str">
        <f>ข้อมูลนักเรียน!$D30</f>
        <v/>
      </c>
      <c r="C33" s="11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D33" s="177" t="str">
        <f>IF($C33="","",'พ.ย.'!$AI31)</f>
        <v/>
      </c>
      <c r="E33" s="177" t="str">
        <f>IF($C33="","",'ธ.ค.'!$AI31)</f>
        <v/>
      </c>
      <c r="F33" s="177" t="str">
        <f>IF($C33="","",'ม.ค.'!$AI31)</f>
        <v/>
      </c>
      <c r="G33" s="22" t="str">
        <f>IF($C33="","",'ก.พ.'!$AI31)</f>
        <v/>
      </c>
      <c r="H33" s="22" t="str">
        <f>IF($C33="","",'มี.ค.'!$AI31)</f>
        <v/>
      </c>
      <c r="I33" s="22" t="str">
        <f>IF($C33="","",'ต.ค.'!$AI31)</f>
        <v/>
      </c>
      <c r="J33" s="22"/>
      <c r="K33" s="204" t="str">
        <f t="shared" si="0"/>
        <v/>
      </c>
      <c r="L33" s="56" t="str">
        <f t="shared" si="1"/>
        <v/>
      </c>
      <c r="M33" s="26" t="str">
        <f>IF($C33="","",SUM('พ.ย.'!AK31,'ธ.ค.'!AK31,'ม.ค.'!AK31,'ก.พ.'!AK31,'มี.ค.'!AK31))</f>
        <v/>
      </c>
      <c r="N33" s="26" t="str">
        <f>IF($C33="","",SUM('พ.ย.'!AL31,'ธ.ค.'!AL31,'ม.ค.'!AL31,'ก.พ.'!AL31,'มี.ค.'!AL31))</f>
        <v/>
      </c>
      <c r="O33" s="25" t="str">
        <f>IF($C33="","",SUM('พ.ย.'!AM31,'ธ.ค.'!AM31,'ม.ค.'!AM31,'ก.พ.'!AM31,'มี.ค.'!AM31))</f>
        <v/>
      </c>
      <c r="P33" s="27" t="str">
        <f>IF($C33="","",IF(ข้อมูลนักเรียน!$K30="ย้ายออก","ย้ายออก",(L33/$L$4)*100))</f>
        <v/>
      </c>
      <c r="Q33" s="21" t="str">
        <f>IF($C33="","",IF(ข้อมูลนักเรียน!$K30="ย้ายออก","ย้ายออก",IF(P33&gt;=ตั้งค่า!$I$13,"ผ่าน","ไม่ผ่าน")))</f>
        <v/>
      </c>
      <c r="R33" s="36"/>
      <c r="S33" s="36"/>
      <c r="T33" s="36"/>
    </row>
    <row r="34" spans="1:20">
      <c r="A34" s="13"/>
      <c r="B34" s="55" t="str">
        <f>ข้อมูลนักเรียน!$D31</f>
        <v/>
      </c>
      <c r="C34" s="11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D34" s="177" t="str">
        <f>IF($C34="","",'พ.ย.'!$AI32)</f>
        <v/>
      </c>
      <c r="E34" s="177" t="str">
        <f>IF($C34="","",'ธ.ค.'!$AI32)</f>
        <v/>
      </c>
      <c r="F34" s="177" t="str">
        <f>IF($C34="","",'ม.ค.'!$AI32)</f>
        <v/>
      </c>
      <c r="G34" s="22" t="str">
        <f>IF($C34="","",'ก.พ.'!$AI32)</f>
        <v/>
      </c>
      <c r="H34" s="22" t="str">
        <f>IF($C34="","",'มี.ค.'!$AI32)</f>
        <v/>
      </c>
      <c r="I34" s="22" t="str">
        <f>IF($C34="","",'ต.ค.'!$AI32)</f>
        <v/>
      </c>
      <c r="J34" s="22"/>
      <c r="K34" s="204" t="str">
        <f t="shared" si="0"/>
        <v/>
      </c>
      <c r="L34" s="56" t="str">
        <f t="shared" si="1"/>
        <v/>
      </c>
      <c r="M34" s="26" t="str">
        <f>IF($C34="","",SUM('พ.ย.'!AK32,'ธ.ค.'!AK32,'ม.ค.'!AK32,'ก.พ.'!AK32,'มี.ค.'!AK32))</f>
        <v/>
      </c>
      <c r="N34" s="26" t="str">
        <f>IF($C34="","",SUM('พ.ย.'!AL32,'ธ.ค.'!AL32,'ม.ค.'!AL32,'ก.พ.'!AL32,'มี.ค.'!AL32))</f>
        <v/>
      </c>
      <c r="O34" s="25" t="str">
        <f>IF($C34="","",SUM('พ.ย.'!AM32,'ธ.ค.'!AM32,'ม.ค.'!AM32,'ก.พ.'!AM32,'มี.ค.'!AM32))</f>
        <v/>
      </c>
      <c r="P34" s="27" t="str">
        <f>IF($C34="","",IF(ข้อมูลนักเรียน!$K31="ย้ายออก","ย้ายออก",(L34/$L$4)*100))</f>
        <v/>
      </c>
      <c r="Q34" s="21" t="str">
        <f>IF($C34="","",IF(ข้อมูลนักเรียน!$K31="ย้ายออก","ย้ายออก",IF(P34&gt;=ตั้งค่า!$I$13,"ผ่าน","ไม่ผ่าน")))</f>
        <v/>
      </c>
      <c r="R34" s="36"/>
      <c r="S34" s="36"/>
      <c r="T34" s="36"/>
    </row>
    <row r="35" spans="1:20">
      <c r="A35" s="13"/>
      <c r="B35" s="55" t="str">
        <f>ข้อมูลนักเรียน!$D32</f>
        <v/>
      </c>
      <c r="C35" s="11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D35" s="177" t="str">
        <f>IF($C35="","",'พ.ย.'!$AI33)</f>
        <v/>
      </c>
      <c r="E35" s="177" t="str">
        <f>IF($C35="","",'ธ.ค.'!$AI33)</f>
        <v/>
      </c>
      <c r="F35" s="177" t="str">
        <f>IF($C35="","",'ม.ค.'!$AI33)</f>
        <v/>
      </c>
      <c r="G35" s="22" t="str">
        <f>IF($C35="","",'ก.พ.'!$AI33)</f>
        <v/>
      </c>
      <c r="H35" s="22" t="str">
        <f>IF($C35="","",'มี.ค.'!$AI33)</f>
        <v/>
      </c>
      <c r="I35" s="22" t="str">
        <f>IF($C35="","",'ต.ค.'!$AI33)</f>
        <v/>
      </c>
      <c r="J35" s="22"/>
      <c r="K35" s="204" t="str">
        <f t="shared" si="0"/>
        <v/>
      </c>
      <c r="L35" s="56" t="str">
        <f t="shared" si="1"/>
        <v/>
      </c>
      <c r="M35" s="26" t="str">
        <f>IF($C35="","",SUM('พ.ย.'!AK33,'ธ.ค.'!AK33,'ม.ค.'!AK33,'ก.พ.'!AK33,'มี.ค.'!AK33))</f>
        <v/>
      </c>
      <c r="N35" s="26" t="str">
        <f>IF($C35="","",SUM('พ.ย.'!AL33,'ธ.ค.'!AL33,'ม.ค.'!AL33,'ก.พ.'!AL33,'มี.ค.'!AL33))</f>
        <v/>
      </c>
      <c r="O35" s="25" t="str">
        <f>IF($C35="","",SUM('พ.ย.'!AM33,'ธ.ค.'!AM33,'ม.ค.'!AM33,'ก.พ.'!AM33,'มี.ค.'!AM33))</f>
        <v/>
      </c>
      <c r="P35" s="27" t="str">
        <f>IF($C35="","",IF(ข้อมูลนักเรียน!$K32="ย้ายออก","ย้ายออก",(L35/$L$4)*100))</f>
        <v/>
      </c>
      <c r="Q35" s="21" t="str">
        <f>IF($C35="","",IF(ข้อมูลนักเรียน!$K32="ย้ายออก","ย้ายออก",IF(P35&gt;=ตั้งค่า!$I$13,"ผ่าน","ไม่ผ่าน")))</f>
        <v/>
      </c>
      <c r="R35" s="36"/>
      <c r="S35" s="36"/>
      <c r="T35" s="36"/>
    </row>
    <row r="36" spans="1:20">
      <c r="A36" s="13"/>
      <c r="B36" s="55" t="str">
        <f>ข้อมูลนักเรียน!$D33</f>
        <v/>
      </c>
      <c r="C36" s="11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D36" s="177" t="str">
        <f>IF($C36="","",'พ.ย.'!$AI34)</f>
        <v/>
      </c>
      <c r="E36" s="177" t="str">
        <f>IF($C36="","",'ธ.ค.'!$AI34)</f>
        <v/>
      </c>
      <c r="F36" s="177" t="str">
        <f>IF($C36="","",'ม.ค.'!$AI34)</f>
        <v/>
      </c>
      <c r="G36" s="22" t="str">
        <f>IF($C36="","",'ก.พ.'!$AI34)</f>
        <v/>
      </c>
      <c r="H36" s="22" t="str">
        <f>IF($C36="","",'มี.ค.'!$AI34)</f>
        <v/>
      </c>
      <c r="I36" s="22" t="str">
        <f>IF($C36="","",'ต.ค.'!$AI34)</f>
        <v/>
      </c>
      <c r="J36" s="22"/>
      <c r="K36" s="204" t="str">
        <f t="shared" si="0"/>
        <v/>
      </c>
      <c r="L36" s="56" t="str">
        <f t="shared" si="1"/>
        <v/>
      </c>
      <c r="M36" s="26" t="str">
        <f>IF($C36="","",SUM('พ.ย.'!AK34,'ธ.ค.'!AK34,'ม.ค.'!AK34,'ก.พ.'!AK34,'มี.ค.'!AK34))</f>
        <v/>
      </c>
      <c r="N36" s="26" t="str">
        <f>IF($C36="","",SUM('พ.ย.'!AL34,'ธ.ค.'!AL34,'ม.ค.'!AL34,'ก.พ.'!AL34,'มี.ค.'!AL34))</f>
        <v/>
      </c>
      <c r="O36" s="25" t="str">
        <f>IF($C36="","",SUM('พ.ย.'!AM34,'ธ.ค.'!AM34,'ม.ค.'!AM34,'ก.พ.'!AM34,'มี.ค.'!AM34))</f>
        <v/>
      </c>
      <c r="P36" s="27" t="str">
        <f>IF($C36="","",IF(ข้อมูลนักเรียน!$K33="ย้ายออก","ย้ายออก",(L36/$L$4)*100))</f>
        <v/>
      </c>
      <c r="Q36" s="21" t="str">
        <f>IF($C36="","",IF(ข้อมูลนักเรียน!$K33="ย้ายออก","ย้ายออก",IF(P36&gt;=ตั้งค่า!$I$13,"ผ่าน","ไม่ผ่าน")))</f>
        <v/>
      </c>
      <c r="R36" s="36"/>
      <c r="S36" s="36"/>
      <c r="T36" s="36"/>
    </row>
    <row r="37" spans="1:20">
      <c r="A37" s="13"/>
      <c r="B37" s="55" t="str">
        <f>ข้อมูลนักเรียน!$D34</f>
        <v/>
      </c>
      <c r="C37" s="11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D37" s="177" t="str">
        <f>IF($C37="","",'พ.ย.'!$AI35)</f>
        <v/>
      </c>
      <c r="E37" s="177" t="str">
        <f>IF($C37="","",'ธ.ค.'!$AI35)</f>
        <v/>
      </c>
      <c r="F37" s="177" t="str">
        <f>IF($C37="","",'ม.ค.'!$AI35)</f>
        <v/>
      </c>
      <c r="G37" s="22" t="str">
        <f>IF($C37="","",'ก.พ.'!$AI35)</f>
        <v/>
      </c>
      <c r="H37" s="22" t="str">
        <f>IF($C37="","",'มี.ค.'!$AI35)</f>
        <v/>
      </c>
      <c r="I37" s="22" t="str">
        <f>IF($C37="","",'ต.ค.'!$AI35)</f>
        <v/>
      </c>
      <c r="J37" s="22"/>
      <c r="K37" s="204" t="str">
        <f t="shared" si="0"/>
        <v/>
      </c>
      <c r="L37" s="56" t="str">
        <f t="shared" si="1"/>
        <v/>
      </c>
      <c r="M37" s="26" t="str">
        <f>IF($C37="","",SUM('พ.ย.'!AK35,'ธ.ค.'!AK35,'ม.ค.'!AK35,'ก.พ.'!AK35,'มี.ค.'!AK35))</f>
        <v/>
      </c>
      <c r="N37" s="26" t="str">
        <f>IF($C37="","",SUM('พ.ย.'!AL35,'ธ.ค.'!AL35,'ม.ค.'!AL35,'ก.พ.'!AL35,'มี.ค.'!AL35))</f>
        <v/>
      </c>
      <c r="O37" s="25" t="str">
        <f>IF($C37="","",SUM('พ.ย.'!AM35,'ธ.ค.'!AM35,'ม.ค.'!AM35,'ก.พ.'!AM35,'มี.ค.'!AM35))</f>
        <v/>
      </c>
      <c r="P37" s="27" t="str">
        <f>IF($C37="","",IF(ข้อมูลนักเรียน!$K34="ย้ายออก","ย้ายออก",(L37/$L$4)*100))</f>
        <v/>
      </c>
      <c r="Q37" s="21" t="str">
        <f>IF($C37="","",IF(ข้อมูลนักเรียน!$K34="ย้ายออก","ย้ายออก",IF(P37&gt;=ตั้งค่า!$I$13,"ผ่าน","ไม่ผ่าน")))</f>
        <v/>
      </c>
      <c r="R37" s="36"/>
      <c r="S37" s="36"/>
      <c r="T37" s="36"/>
    </row>
    <row r="38" spans="1:20">
      <c r="A38" s="13"/>
      <c r="B38" s="55" t="str">
        <f>ข้อมูลนักเรียน!$D35</f>
        <v/>
      </c>
      <c r="C38" s="11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D38" s="177" t="str">
        <f>IF($C38="","",'พ.ย.'!$AI36)</f>
        <v/>
      </c>
      <c r="E38" s="177" t="str">
        <f>IF($C38="","",'ธ.ค.'!$AI36)</f>
        <v/>
      </c>
      <c r="F38" s="177" t="str">
        <f>IF($C38="","",'ม.ค.'!$AI36)</f>
        <v/>
      </c>
      <c r="G38" s="22" t="str">
        <f>IF($C38="","",'ก.พ.'!$AI36)</f>
        <v/>
      </c>
      <c r="H38" s="22" t="str">
        <f>IF($C38="","",'มี.ค.'!$AI36)</f>
        <v/>
      </c>
      <c r="I38" s="22" t="str">
        <f>IF($C38="","",'ต.ค.'!$AI36)</f>
        <v/>
      </c>
      <c r="J38" s="22"/>
      <c r="K38" s="204" t="str">
        <f t="shared" si="0"/>
        <v/>
      </c>
      <c r="L38" s="56" t="str">
        <f t="shared" si="1"/>
        <v/>
      </c>
      <c r="M38" s="26" t="str">
        <f>IF($C38="","",SUM('พ.ย.'!AK36,'ธ.ค.'!AK36,'ม.ค.'!AK36,'ก.พ.'!AK36,'มี.ค.'!AK36))</f>
        <v/>
      </c>
      <c r="N38" s="26" t="str">
        <f>IF($C38="","",SUM('พ.ย.'!AL36,'ธ.ค.'!AL36,'ม.ค.'!AL36,'ก.พ.'!AL36,'มี.ค.'!AL36))</f>
        <v/>
      </c>
      <c r="O38" s="25" t="str">
        <f>IF($C38="","",SUM('พ.ย.'!AM36,'ธ.ค.'!AM36,'ม.ค.'!AM36,'ก.พ.'!AM36,'มี.ค.'!AM36))</f>
        <v/>
      </c>
      <c r="P38" s="27" t="str">
        <f>IF($C38="","",IF(ข้อมูลนักเรียน!$K35="ย้ายออก","ย้ายออก",(L38/$L$4)*100))</f>
        <v/>
      </c>
      <c r="Q38" s="21" t="str">
        <f>IF($C38="","",IF(ข้อมูลนักเรียน!$K35="ย้ายออก","ย้ายออก",IF(P38&gt;=ตั้งค่า!$I$13,"ผ่าน","ไม่ผ่าน")))</f>
        <v/>
      </c>
      <c r="R38" s="36"/>
      <c r="S38" s="36"/>
      <c r="T38" s="36"/>
    </row>
    <row r="39" spans="1:20">
      <c r="A39" s="13"/>
      <c r="B39" s="55" t="str">
        <f>ข้อมูลนักเรียน!$D36</f>
        <v/>
      </c>
      <c r="C39" s="11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D39" s="177" t="str">
        <f>IF($C39="","",'พ.ย.'!$AI37)</f>
        <v/>
      </c>
      <c r="E39" s="177" t="str">
        <f>IF($C39="","",'ธ.ค.'!$AI37)</f>
        <v/>
      </c>
      <c r="F39" s="177" t="str">
        <f>IF($C39="","",'ม.ค.'!$AI37)</f>
        <v/>
      </c>
      <c r="G39" s="22" t="str">
        <f>IF($C39="","",'ก.พ.'!$AI37)</f>
        <v/>
      </c>
      <c r="H39" s="22" t="str">
        <f>IF($C39="","",'มี.ค.'!$AI37)</f>
        <v/>
      </c>
      <c r="I39" s="22" t="str">
        <f>IF($C39="","",'ต.ค.'!$AI37)</f>
        <v/>
      </c>
      <c r="J39" s="22"/>
      <c r="K39" s="204" t="str">
        <f t="shared" si="0"/>
        <v/>
      </c>
      <c r="L39" s="56" t="str">
        <f t="shared" si="1"/>
        <v/>
      </c>
      <c r="M39" s="26" t="str">
        <f>IF($C39="","",SUM('พ.ย.'!AK37,'ธ.ค.'!AK37,'ม.ค.'!AK37,'ก.พ.'!AK37,'มี.ค.'!AK37))</f>
        <v/>
      </c>
      <c r="N39" s="26" t="str">
        <f>IF($C39="","",SUM('พ.ย.'!AL37,'ธ.ค.'!AL37,'ม.ค.'!AL37,'ก.พ.'!AL37,'มี.ค.'!AL37))</f>
        <v/>
      </c>
      <c r="O39" s="25" t="str">
        <f>IF($C39="","",SUM('พ.ย.'!AM37,'ธ.ค.'!AM37,'ม.ค.'!AM37,'ก.พ.'!AM37,'มี.ค.'!AM37))</f>
        <v/>
      </c>
      <c r="P39" s="27" t="str">
        <f>IF($C39="","",IF(ข้อมูลนักเรียน!$K36="ย้ายออก","ย้ายออก",(L39/$L$4)*100))</f>
        <v/>
      </c>
      <c r="Q39" s="21" t="str">
        <f>IF($C39="","",IF(ข้อมูลนักเรียน!$K36="ย้ายออก","ย้ายออก",IF(P39&gt;=ตั้งค่า!$I$13,"ผ่าน","ไม่ผ่าน")))</f>
        <v/>
      </c>
      <c r="R39" s="36"/>
      <c r="S39" s="36"/>
      <c r="T39" s="36"/>
    </row>
    <row r="40" spans="1:20">
      <c r="A40" s="13"/>
      <c r="B40" s="55" t="str">
        <f>ข้อมูลนักเรียน!$D37</f>
        <v/>
      </c>
      <c r="C40" s="11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D40" s="177" t="str">
        <f>IF($C40="","",'พ.ย.'!$AI38)</f>
        <v/>
      </c>
      <c r="E40" s="177" t="str">
        <f>IF($C40="","",'ธ.ค.'!$AI38)</f>
        <v/>
      </c>
      <c r="F40" s="177" t="str">
        <f>IF($C40="","",'ม.ค.'!$AI38)</f>
        <v/>
      </c>
      <c r="G40" s="22" t="str">
        <f>IF($C40="","",'ก.พ.'!$AI38)</f>
        <v/>
      </c>
      <c r="H40" s="22" t="str">
        <f>IF($C40="","",'มี.ค.'!$AI38)</f>
        <v/>
      </c>
      <c r="I40" s="22" t="str">
        <f>IF($C40="","",'ต.ค.'!$AI38)</f>
        <v/>
      </c>
      <c r="J40" s="22"/>
      <c r="K40" s="204" t="str">
        <f t="shared" si="0"/>
        <v/>
      </c>
      <c r="L40" s="56" t="str">
        <f t="shared" si="1"/>
        <v/>
      </c>
      <c r="M40" s="26" t="str">
        <f>IF($C40="","",SUM('พ.ย.'!AK38,'ธ.ค.'!AK38,'ม.ค.'!AK38,'ก.พ.'!AK38,'มี.ค.'!AK38))</f>
        <v/>
      </c>
      <c r="N40" s="26" t="str">
        <f>IF($C40="","",SUM('พ.ย.'!AL38,'ธ.ค.'!AL38,'ม.ค.'!AL38,'ก.พ.'!AL38,'มี.ค.'!AL38))</f>
        <v/>
      </c>
      <c r="O40" s="25" t="str">
        <f>IF($C40="","",SUM('พ.ย.'!AM38,'ธ.ค.'!AM38,'ม.ค.'!AM38,'ก.พ.'!AM38,'มี.ค.'!AM38))</f>
        <v/>
      </c>
      <c r="P40" s="27" t="str">
        <f>IF($C40="","",IF(ข้อมูลนักเรียน!$K37="ย้ายออก","ย้ายออก",(L40/$L$4)*100))</f>
        <v/>
      </c>
      <c r="Q40" s="21" t="str">
        <f>IF($C40="","",IF(ข้อมูลนักเรียน!$K37="ย้ายออก","ย้ายออก",IF(P40&gt;=ตั้งค่า!$I$13,"ผ่าน","ไม่ผ่าน")))</f>
        <v/>
      </c>
      <c r="R40" s="36"/>
      <c r="S40" s="36"/>
      <c r="T40" s="36"/>
    </row>
    <row r="41" spans="1:20">
      <c r="A41" s="13"/>
      <c r="B41" s="55" t="str">
        <f>ข้อมูลนักเรียน!$D38</f>
        <v/>
      </c>
      <c r="C41" s="11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D41" s="177" t="str">
        <f>IF($C41="","",'พ.ย.'!$AI39)</f>
        <v/>
      </c>
      <c r="E41" s="177" t="str">
        <f>IF($C41="","",'ธ.ค.'!$AI39)</f>
        <v/>
      </c>
      <c r="F41" s="177" t="str">
        <f>IF($C41="","",'ม.ค.'!$AI39)</f>
        <v/>
      </c>
      <c r="G41" s="22" t="str">
        <f>IF($C41="","",'ก.พ.'!$AI39)</f>
        <v/>
      </c>
      <c r="H41" s="22" t="str">
        <f>IF($C41="","",'มี.ค.'!$AI39)</f>
        <v/>
      </c>
      <c r="I41" s="22" t="str">
        <f>IF($C41="","",'ต.ค.'!$AI39)</f>
        <v/>
      </c>
      <c r="J41" s="22"/>
      <c r="K41" s="204" t="str">
        <f t="shared" si="0"/>
        <v/>
      </c>
      <c r="L41" s="56" t="str">
        <f t="shared" si="1"/>
        <v/>
      </c>
      <c r="M41" s="26" t="str">
        <f>IF($C41="","",SUM('พ.ย.'!AK39,'ธ.ค.'!AK39,'ม.ค.'!AK39,'ก.พ.'!AK39,'มี.ค.'!AK39))</f>
        <v/>
      </c>
      <c r="N41" s="26" t="str">
        <f>IF($C41="","",SUM('พ.ย.'!AL39,'ธ.ค.'!AL39,'ม.ค.'!AL39,'ก.พ.'!AL39,'มี.ค.'!AL39))</f>
        <v/>
      </c>
      <c r="O41" s="25" t="str">
        <f>IF($C41="","",SUM('พ.ย.'!AM39,'ธ.ค.'!AM39,'ม.ค.'!AM39,'ก.พ.'!AM39,'มี.ค.'!AM39))</f>
        <v/>
      </c>
      <c r="P41" s="27" t="str">
        <f>IF($C41="","",IF(ข้อมูลนักเรียน!$K38="ย้ายออก","ย้ายออก",(L41/$L$4)*100))</f>
        <v/>
      </c>
      <c r="Q41" s="21" t="str">
        <f>IF($C41="","",IF(ข้อมูลนักเรียน!$K38="ย้ายออก","ย้ายออก",IF(P41&gt;=ตั้งค่า!$I$13,"ผ่าน","ไม่ผ่าน")))</f>
        <v/>
      </c>
      <c r="R41" s="36"/>
      <c r="S41" s="36"/>
      <c r="T41" s="36"/>
    </row>
    <row r="42" spans="1:20">
      <c r="A42" s="13"/>
      <c r="B42" s="55" t="str">
        <f>ข้อมูลนักเรียน!$D39</f>
        <v/>
      </c>
      <c r="C42" s="11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D42" s="177" t="str">
        <f>IF($C42="","",'พ.ย.'!$AI40)</f>
        <v/>
      </c>
      <c r="E42" s="177" t="str">
        <f>IF($C42="","",'ธ.ค.'!$AI40)</f>
        <v/>
      </c>
      <c r="F42" s="177" t="str">
        <f>IF($C42="","",'ม.ค.'!$AI40)</f>
        <v/>
      </c>
      <c r="G42" s="22" t="str">
        <f>IF($C42="","",'ก.พ.'!$AI40)</f>
        <v/>
      </c>
      <c r="H42" s="22" t="str">
        <f>IF($C42="","",'มี.ค.'!$AI40)</f>
        <v/>
      </c>
      <c r="I42" s="22" t="str">
        <f>IF($C42="","",'ต.ค.'!$AI40)</f>
        <v/>
      </c>
      <c r="J42" s="22"/>
      <c r="K42" s="204" t="str">
        <f t="shared" si="0"/>
        <v/>
      </c>
      <c r="L42" s="56" t="str">
        <f t="shared" si="1"/>
        <v/>
      </c>
      <c r="M42" s="26" t="str">
        <f>IF($C42="","",SUM('พ.ย.'!AK40,'ธ.ค.'!AK40,'ม.ค.'!AK40,'ก.พ.'!AK40,'มี.ค.'!AK40))</f>
        <v/>
      </c>
      <c r="N42" s="26" t="str">
        <f>IF($C42="","",SUM('พ.ย.'!AL40,'ธ.ค.'!AL40,'ม.ค.'!AL40,'ก.พ.'!AL40,'มี.ค.'!AL40))</f>
        <v/>
      </c>
      <c r="O42" s="25" t="str">
        <f>IF($C42="","",SUM('พ.ย.'!AM40,'ธ.ค.'!AM40,'ม.ค.'!AM40,'ก.พ.'!AM40,'มี.ค.'!AM40))</f>
        <v/>
      </c>
      <c r="P42" s="27" t="str">
        <f>IF($C42="","",IF(ข้อมูลนักเรียน!$K39="ย้ายออก","ย้ายออก",(L42/$L$4)*100))</f>
        <v/>
      </c>
      <c r="Q42" s="21" t="str">
        <f>IF($C42="","",IF(ข้อมูลนักเรียน!$K39="ย้ายออก","ย้ายออก",IF(P42&gt;=ตั้งค่า!$I$13,"ผ่าน","ไม่ผ่าน")))</f>
        <v/>
      </c>
      <c r="R42" s="36"/>
      <c r="S42" s="36"/>
      <c r="T42" s="36"/>
    </row>
    <row r="43" spans="1:20">
      <c r="A43" s="13"/>
      <c r="B43" s="55" t="str">
        <f>ข้อมูลนักเรียน!$D40</f>
        <v/>
      </c>
      <c r="C43" s="11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D43" s="177" t="str">
        <f>IF($C43="","",'พ.ย.'!$AI41)</f>
        <v/>
      </c>
      <c r="E43" s="177" t="str">
        <f>IF($C43="","",'ธ.ค.'!$AI41)</f>
        <v/>
      </c>
      <c r="F43" s="177" t="str">
        <f>IF($C43="","",'ม.ค.'!$AI41)</f>
        <v/>
      </c>
      <c r="G43" s="22" t="str">
        <f>IF($C43="","",'ก.พ.'!$AI41)</f>
        <v/>
      </c>
      <c r="H43" s="22" t="str">
        <f>IF($C43="","",'มี.ค.'!$AI41)</f>
        <v/>
      </c>
      <c r="I43" s="22" t="str">
        <f>IF($C43="","",'ต.ค.'!$AI41)</f>
        <v/>
      </c>
      <c r="J43" s="22"/>
      <c r="K43" s="204" t="str">
        <f t="shared" si="0"/>
        <v/>
      </c>
      <c r="L43" s="56" t="str">
        <f t="shared" si="1"/>
        <v/>
      </c>
      <c r="M43" s="26" t="str">
        <f>IF($C43="","",SUM('พ.ย.'!AK41,'ธ.ค.'!AK41,'ม.ค.'!AK41,'ก.พ.'!AK41,'มี.ค.'!AK41))</f>
        <v/>
      </c>
      <c r="N43" s="26" t="str">
        <f>IF($C43="","",SUM('พ.ย.'!AL41,'ธ.ค.'!AL41,'ม.ค.'!AL41,'ก.พ.'!AL41,'มี.ค.'!AL41))</f>
        <v/>
      </c>
      <c r="O43" s="25" t="str">
        <f>IF($C43="","",SUM('พ.ย.'!AM41,'ธ.ค.'!AM41,'ม.ค.'!AM41,'ก.พ.'!AM41,'มี.ค.'!AM41))</f>
        <v/>
      </c>
      <c r="P43" s="27" t="str">
        <f>IF($C43="","",IF(ข้อมูลนักเรียน!$K40="ย้ายออก","ย้ายออก",(L43/$L$4)*100))</f>
        <v/>
      </c>
      <c r="Q43" s="21" t="str">
        <f>IF($C43="","",IF(ข้อมูลนักเรียน!$K40="ย้ายออก","ย้ายออก",IF(P43&gt;=ตั้งค่า!$I$13,"ผ่าน","ไม่ผ่าน")))</f>
        <v/>
      </c>
      <c r="R43" s="36"/>
      <c r="S43" s="36"/>
      <c r="T43" s="36"/>
    </row>
    <row r="44" spans="1:20">
      <c r="A44" s="13"/>
      <c r="B44" s="55" t="str">
        <f>ข้อมูลนักเรียน!$D41</f>
        <v/>
      </c>
      <c r="C44" s="11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D44" s="177" t="str">
        <f>IF($C44="","",'พ.ย.'!$AI42)</f>
        <v/>
      </c>
      <c r="E44" s="177" t="str">
        <f>IF($C44="","",'ธ.ค.'!$AI42)</f>
        <v/>
      </c>
      <c r="F44" s="177" t="str">
        <f>IF($C44="","",'ม.ค.'!$AI42)</f>
        <v/>
      </c>
      <c r="G44" s="22" t="str">
        <f>IF($C44="","",'ก.พ.'!$AI42)</f>
        <v/>
      </c>
      <c r="H44" s="22" t="str">
        <f>IF($C44="","",'มี.ค.'!$AI42)</f>
        <v/>
      </c>
      <c r="I44" s="22" t="str">
        <f>IF($C44="","",'ต.ค.'!$AI42)</f>
        <v/>
      </c>
      <c r="J44" s="22"/>
      <c r="K44" s="204" t="str">
        <f t="shared" si="0"/>
        <v/>
      </c>
      <c r="L44" s="56" t="str">
        <f t="shared" si="1"/>
        <v/>
      </c>
      <c r="M44" s="26" t="str">
        <f>IF($C44="","",SUM('พ.ย.'!AK42,'ธ.ค.'!AK42,'ม.ค.'!AK42,'ก.พ.'!AK42,'มี.ค.'!AK42))</f>
        <v/>
      </c>
      <c r="N44" s="26" t="str">
        <f>IF($C44="","",SUM('พ.ย.'!AL42,'ธ.ค.'!AL42,'ม.ค.'!AL42,'ก.พ.'!AL42,'มี.ค.'!AL42))</f>
        <v/>
      </c>
      <c r="O44" s="25" t="str">
        <f>IF($C44="","",SUM('พ.ย.'!AM42,'ธ.ค.'!AM42,'ม.ค.'!AM42,'ก.พ.'!AM42,'มี.ค.'!AM42))</f>
        <v/>
      </c>
      <c r="P44" s="27" t="str">
        <f>IF($C44="","",IF(ข้อมูลนักเรียน!$K41="ย้ายออก","ย้ายออก",(L44/$L$4)*100))</f>
        <v/>
      </c>
      <c r="Q44" s="21" t="str">
        <f>IF($C44="","",IF(ข้อมูลนักเรียน!$K41="ย้ายออก","ย้ายออก",IF(P44&gt;=ตั้งค่า!$I$13,"ผ่าน","ไม่ผ่าน")))</f>
        <v/>
      </c>
      <c r="R44" s="36"/>
      <c r="S44" s="36"/>
      <c r="T44" s="36"/>
    </row>
    <row r="45" spans="1:20">
      <c r="A45" s="13"/>
      <c r="B45" s="55" t="str">
        <f>ข้อมูลนักเรียน!$D42</f>
        <v/>
      </c>
      <c r="C45" s="11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D45" s="177" t="str">
        <f>IF($C45="","",'พ.ย.'!$AI43)</f>
        <v/>
      </c>
      <c r="E45" s="177" t="str">
        <f>IF($C45="","",'ธ.ค.'!$AI43)</f>
        <v/>
      </c>
      <c r="F45" s="177" t="str">
        <f>IF($C45="","",'ม.ค.'!$AI43)</f>
        <v/>
      </c>
      <c r="G45" s="22" t="str">
        <f>IF($C45="","",'ก.พ.'!$AI43)</f>
        <v/>
      </c>
      <c r="H45" s="22" t="str">
        <f>IF($C45="","",'มี.ค.'!$AI43)</f>
        <v/>
      </c>
      <c r="I45" s="22" t="str">
        <f>IF($C45="","",'ต.ค.'!$AI43)</f>
        <v/>
      </c>
      <c r="J45" s="22"/>
      <c r="K45" s="204" t="str">
        <f t="shared" si="0"/>
        <v/>
      </c>
      <c r="L45" s="56" t="str">
        <f t="shared" si="1"/>
        <v/>
      </c>
      <c r="M45" s="26" t="str">
        <f>IF($C45="","",SUM('พ.ย.'!AK43,'ธ.ค.'!AK43,'ม.ค.'!AK43,'ก.พ.'!AK43,'มี.ค.'!AK43))</f>
        <v/>
      </c>
      <c r="N45" s="26" t="str">
        <f>IF($C45="","",SUM('พ.ย.'!AL43,'ธ.ค.'!AL43,'ม.ค.'!AL43,'ก.พ.'!AL43,'มี.ค.'!AL43))</f>
        <v/>
      </c>
      <c r="O45" s="25" t="str">
        <f>IF($C45="","",SUM('พ.ย.'!AM43,'ธ.ค.'!AM43,'ม.ค.'!AM43,'ก.พ.'!AM43,'มี.ค.'!AM43))</f>
        <v/>
      </c>
      <c r="P45" s="27" t="str">
        <f>IF($C45="","",IF(ข้อมูลนักเรียน!$K42="ย้ายออก","ย้ายออก",(L45/$L$4)*100))</f>
        <v/>
      </c>
      <c r="Q45" s="21" t="str">
        <f>IF($C45="","",IF(ข้อมูลนักเรียน!$K42="ย้ายออก","ย้ายออก",IF(P45&gt;=ตั้งค่า!$I$13,"ผ่าน","ไม่ผ่าน")))</f>
        <v/>
      </c>
      <c r="R45" s="36"/>
      <c r="S45" s="36"/>
      <c r="T45" s="36"/>
    </row>
    <row r="46" spans="1:20">
      <c r="A46" s="13"/>
      <c r="B46" s="55" t="str">
        <f>ข้อมูลนักเรียน!$D43</f>
        <v/>
      </c>
      <c r="C46" s="11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D46" s="177" t="str">
        <f>IF($C46="","",'พ.ย.'!$AI44)</f>
        <v/>
      </c>
      <c r="E46" s="177" t="str">
        <f>IF($C46="","",'ธ.ค.'!$AI44)</f>
        <v/>
      </c>
      <c r="F46" s="177" t="str">
        <f>IF($C46="","",'ม.ค.'!$AI44)</f>
        <v/>
      </c>
      <c r="G46" s="22" t="str">
        <f>IF($C46="","",'ก.พ.'!$AI44)</f>
        <v/>
      </c>
      <c r="H46" s="22" t="str">
        <f>IF($C46="","",'มี.ค.'!$AI44)</f>
        <v/>
      </c>
      <c r="I46" s="22" t="str">
        <f>IF($C46="","",'ต.ค.'!$AI44)</f>
        <v/>
      </c>
      <c r="J46" s="22"/>
      <c r="K46" s="204" t="str">
        <f t="shared" si="0"/>
        <v/>
      </c>
      <c r="L46" s="56" t="str">
        <f t="shared" si="1"/>
        <v/>
      </c>
      <c r="M46" s="26" t="str">
        <f>IF($C46="","",SUM('พ.ย.'!AK44,'ธ.ค.'!AK44,'ม.ค.'!AK44,'ก.พ.'!AK44,'มี.ค.'!AK44))</f>
        <v/>
      </c>
      <c r="N46" s="26" t="str">
        <f>IF($C46="","",SUM('พ.ย.'!AL44,'ธ.ค.'!AL44,'ม.ค.'!AL44,'ก.พ.'!AL44,'มี.ค.'!AL44))</f>
        <v/>
      </c>
      <c r="O46" s="25" t="str">
        <f>IF($C46="","",SUM('พ.ย.'!AM44,'ธ.ค.'!AM44,'ม.ค.'!AM44,'ก.พ.'!AM44,'มี.ค.'!AM44))</f>
        <v/>
      </c>
      <c r="P46" s="27" t="str">
        <f>IF($C46="","",IF(ข้อมูลนักเรียน!$K43="ย้ายออก","ย้ายออก",(L46/$L$4)*100))</f>
        <v/>
      </c>
      <c r="Q46" s="21" t="str">
        <f>IF($C46="","",IF(ข้อมูลนักเรียน!$K43="ย้ายออก","ย้ายออก",IF(P46&gt;=ตั้งค่า!$I$13,"ผ่าน","ไม่ผ่าน")))</f>
        <v/>
      </c>
      <c r="R46" s="36"/>
      <c r="S46" s="36"/>
      <c r="T46" s="36"/>
    </row>
    <row r="47" spans="1:20">
      <c r="A47" s="13"/>
      <c r="B47" s="55" t="str">
        <f>ข้อมูลนักเรียน!$D44</f>
        <v/>
      </c>
      <c r="C47" s="11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D47" s="177" t="str">
        <f>IF($C47="","",'พ.ย.'!$AI45)</f>
        <v/>
      </c>
      <c r="E47" s="177" t="str">
        <f>IF($C47="","",'ธ.ค.'!$AI45)</f>
        <v/>
      </c>
      <c r="F47" s="177" t="str">
        <f>IF($C47="","",'ม.ค.'!$AI45)</f>
        <v/>
      </c>
      <c r="G47" s="22" t="str">
        <f>IF($C47="","",'ก.พ.'!$AI45)</f>
        <v/>
      </c>
      <c r="H47" s="22" t="str">
        <f>IF($C47="","",'มี.ค.'!$AI45)</f>
        <v/>
      </c>
      <c r="I47" s="22" t="str">
        <f>IF($C47="","",'ต.ค.'!$AI45)</f>
        <v/>
      </c>
      <c r="J47" s="22"/>
      <c r="K47" s="204" t="str">
        <f t="shared" si="0"/>
        <v/>
      </c>
      <c r="L47" s="56" t="str">
        <f t="shared" si="1"/>
        <v/>
      </c>
      <c r="M47" s="26" t="str">
        <f>IF($C47="","",SUM('พ.ย.'!AK45,'ธ.ค.'!AK45,'ม.ค.'!AK45,'ก.พ.'!AK45,'มี.ค.'!AK45))</f>
        <v/>
      </c>
      <c r="N47" s="26" t="str">
        <f>IF($C47="","",SUM('พ.ย.'!AL45,'ธ.ค.'!AL45,'ม.ค.'!AL45,'ก.พ.'!AL45,'มี.ค.'!AL45))</f>
        <v/>
      </c>
      <c r="O47" s="25" t="str">
        <f>IF($C47="","",SUM('พ.ย.'!AM45,'ธ.ค.'!AM45,'ม.ค.'!AM45,'ก.พ.'!AM45,'มี.ค.'!AM45))</f>
        <v/>
      </c>
      <c r="P47" s="27" t="str">
        <f>IF($C47="","",IF(ข้อมูลนักเรียน!$K44="ย้ายออก","ย้ายออก",(L47/$L$4)*100))</f>
        <v/>
      </c>
      <c r="Q47" s="21" t="str">
        <f>IF($C47="","",IF(ข้อมูลนักเรียน!$K44="ย้ายออก","ย้ายออก",IF(P47&gt;=ตั้งค่า!$I$13,"ผ่าน","ไม่ผ่าน")))</f>
        <v/>
      </c>
      <c r="R47" s="36"/>
      <c r="S47" s="36"/>
      <c r="T47" s="36"/>
    </row>
    <row r="48" spans="1:20">
      <c r="A48" s="13"/>
      <c r="B48" s="55" t="str">
        <f>ข้อมูลนักเรียน!$D45</f>
        <v/>
      </c>
      <c r="C48" s="11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D48" s="177" t="str">
        <f>IF($C48="","",'พ.ย.'!$AI46)</f>
        <v/>
      </c>
      <c r="E48" s="177" t="str">
        <f>IF($C48="","",'ธ.ค.'!$AI46)</f>
        <v/>
      </c>
      <c r="F48" s="177" t="str">
        <f>IF($C48="","",'ม.ค.'!$AI46)</f>
        <v/>
      </c>
      <c r="G48" s="22" t="str">
        <f>IF($C48="","",'ก.พ.'!$AI46)</f>
        <v/>
      </c>
      <c r="H48" s="22" t="str">
        <f>IF($C48="","",'มี.ค.'!$AI46)</f>
        <v/>
      </c>
      <c r="I48" s="22" t="str">
        <f>IF($C48="","",'ต.ค.'!$AI46)</f>
        <v/>
      </c>
      <c r="J48" s="22"/>
      <c r="K48" s="204" t="str">
        <f t="shared" si="0"/>
        <v/>
      </c>
      <c r="L48" s="56" t="str">
        <f t="shared" si="1"/>
        <v/>
      </c>
      <c r="M48" s="26" t="str">
        <f>IF($C48="","",SUM('พ.ย.'!AK46,'ธ.ค.'!AK46,'ม.ค.'!AK46,'ก.พ.'!AK46,'มี.ค.'!AK46))</f>
        <v/>
      </c>
      <c r="N48" s="26" t="str">
        <f>IF($C48="","",SUM('พ.ย.'!AL46,'ธ.ค.'!AL46,'ม.ค.'!AL46,'ก.พ.'!AL46,'มี.ค.'!AL46))</f>
        <v/>
      </c>
      <c r="O48" s="25" t="str">
        <f>IF($C48="","",SUM('พ.ย.'!AM46,'ธ.ค.'!AM46,'ม.ค.'!AM46,'ก.พ.'!AM46,'มี.ค.'!AM46))</f>
        <v/>
      </c>
      <c r="P48" s="27" t="str">
        <f>IF($C48="","",IF(ข้อมูลนักเรียน!$K45="ย้ายออก","ย้ายออก",(L48/$L$4)*100))</f>
        <v/>
      </c>
      <c r="Q48" s="21" t="str">
        <f>IF($C48="","",IF(ข้อมูลนักเรียน!$K45="ย้ายออก","ย้ายออก",IF(P48&gt;=ตั้งค่า!$I$13,"ผ่าน","ไม่ผ่าน")))</f>
        <v/>
      </c>
      <c r="R48" s="36"/>
      <c r="S48" s="36"/>
      <c r="T48" s="36"/>
    </row>
    <row r="49" spans="1:20">
      <c r="A49" s="13"/>
      <c r="B49" s="55" t="str">
        <f>ข้อมูลนักเรียน!$D46</f>
        <v/>
      </c>
      <c r="C49" s="11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D49" s="177" t="str">
        <f>IF($C49="","",'พ.ย.'!$AI47)</f>
        <v/>
      </c>
      <c r="E49" s="177" t="str">
        <f>IF($C49="","",'ธ.ค.'!$AI47)</f>
        <v/>
      </c>
      <c r="F49" s="177" t="str">
        <f>IF($C49="","",'ม.ค.'!$AI47)</f>
        <v/>
      </c>
      <c r="G49" s="22" t="str">
        <f>IF($C49="","",'ก.พ.'!$AI47)</f>
        <v/>
      </c>
      <c r="H49" s="22" t="str">
        <f>IF($C49="","",'มี.ค.'!$AI47)</f>
        <v/>
      </c>
      <c r="I49" s="22" t="str">
        <f>IF($C49="","",'ต.ค.'!$AI47)</f>
        <v/>
      </c>
      <c r="J49" s="22"/>
      <c r="K49" s="204" t="str">
        <f t="shared" si="0"/>
        <v/>
      </c>
      <c r="L49" s="56" t="str">
        <f t="shared" si="1"/>
        <v/>
      </c>
      <c r="M49" s="26" t="str">
        <f>IF($C49="","",SUM('พ.ย.'!AK47,'ธ.ค.'!AK47,'ม.ค.'!AK47,'ก.พ.'!AK47,'มี.ค.'!AK47))</f>
        <v/>
      </c>
      <c r="N49" s="26" t="str">
        <f>IF($C49="","",SUM('พ.ย.'!AL47,'ธ.ค.'!AL47,'ม.ค.'!AL47,'ก.พ.'!AL47,'มี.ค.'!AL47))</f>
        <v/>
      </c>
      <c r="O49" s="25" t="str">
        <f>IF($C49="","",SUM('พ.ย.'!AM47,'ธ.ค.'!AM47,'ม.ค.'!AM47,'ก.พ.'!AM47,'มี.ค.'!AM47))</f>
        <v/>
      </c>
      <c r="P49" s="27" t="str">
        <f>IF($C49="","",IF(ข้อมูลนักเรียน!$K46="ย้ายออก","ย้ายออก",(L49/$L$4)*100))</f>
        <v/>
      </c>
      <c r="Q49" s="21" t="str">
        <f>IF($C49="","",IF(ข้อมูลนักเรียน!$K46="ย้ายออก","ย้ายออก",IF(P49&gt;=ตั้งค่า!$I$13,"ผ่าน","ไม่ผ่าน")))</f>
        <v/>
      </c>
      <c r="R49" s="36"/>
      <c r="S49" s="36"/>
      <c r="T49" s="36"/>
    </row>
    <row r="50" spans="1:20">
      <c r="A50" s="13"/>
      <c r="B50" s="55" t="str">
        <f>ข้อมูลนักเรียน!$D47</f>
        <v/>
      </c>
      <c r="C50" s="11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D50" s="177" t="str">
        <f>IF($C50="","",'พ.ย.'!$AI48)</f>
        <v/>
      </c>
      <c r="E50" s="177" t="str">
        <f>IF($C50="","",'ธ.ค.'!$AI48)</f>
        <v/>
      </c>
      <c r="F50" s="177" t="str">
        <f>IF($C50="","",'ม.ค.'!$AI48)</f>
        <v/>
      </c>
      <c r="G50" s="22" t="str">
        <f>IF($C50="","",'ก.พ.'!$AI48)</f>
        <v/>
      </c>
      <c r="H50" s="22" t="str">
        <f>IF($C50="","",'มี.ค.'!$AI48)</f>
        <v/>
      </c>
      <c r="I50" s="22" t="str">
        <f>IF($C50="","",'ต.ค.'!$AI48)</f>
        <v/>
      </c>
      <c r="J50" s="22"/>
      <c r="K50" s="204" t="str">
        <f t="shared" si="0"/>
        <v/>
      </c>
      <c r="L50" s="56" t="str">
        <f t="shared" si="1"/>
        <v/>
      </c>
      <c r="M50" s="26" t="str">
        <f>IF($C50="","",SUM('พ.ย.'!AK48,'ธ.ค.'!AK48,'ม.ค.'!AK48,'ก.พ.'!AK48,'มี.ค.'!AK48))</f>
        <v/>
      </c>
      <c r="N50" s="26" t="str">
        <f>IF($C50="","",SUM('พ.ย.'!AL48,'ธ.ค.'!AL48,'ม.ค.'!AL48,'ก.พ.'!AL48,'มี.ค.'!AL48))</f>
        <v/>
      </c>
      <c r="O50" s="25" t="str">
        <f>IF($C50="","",SUM('พ.ย.'!AM48,'ธ.ค.'!AM48,'ม.ค.'!AM48,'ก.พ.'!AM48,'มี.ค.'!AM48))</f>
        <v/>
      </c>
      <c r="P50" s="27" t="str">
        <f>IF($C50="","",IF(ข้อมูลนักเรียน!$K47="ย้ายออก","ย้ายออก",(L50/$L$4)*100))</f>
        <v/>
      </c>
      <c r="Q50" s="21" t="str">
        <f>IF($C50="","",IF(ข้อมูลนักเรียน!$K47="ย้ายออก","ย้ายออก",IF(P50&gt;=ตั้งค่า!$I$13,"ผ่าน","ไม่ผ่าน")))</f>
        <v/>
      </c>
      <c r="R50" s="36"/>
      <c r="S50" s="36"/>
      <c r="T50" s="36"/>
    </row>
    <row r="51" spans="1:20">
      <c r="A51" s="13"/>
      <c r="B51" s="55" t="str">
        <f>ข้อมูลนักเรียน!$D48</f>
        <v/>
      </c>
      <c r="C51" s="11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D51" s="177" t="str">
        <f>IF($C51="","",'พ.ย.'!$AI49)</f>
        <v/>
      </c>
      <c r="E51" s="177" t="str">
        <f>IF($C51="","",'ธ.ค.'!$AI49)</f>
        <v/>
      </c>
      <c r="F51" s="177" t="str">
        <f>IF($C51="","",'ม.ค.'!$AI49)</f>
        <v/>
      </c>
      <c r="G51" s="22" t="str">
        <f>IF($C51="","",'ก.พ.'!$AI49)</f>
        <v/>
      </c>
      <c r="H51" s="22" t="str">
        <f>IF($C51="","",'มี.ค.'!$AI49)</f>
        <v/>
      </c>
      <c r="I51" s="22" t="str">
        <f>IF($C51="","",'ต.ค.'!$AI49)</f>
        <v/>
      </c>
      <c r="J51" s="22"/>
      <c r="K51" s="204" t="str">
        <f t="shared" si="0"/>
        <v/>
      </c>
      <c r="L51" s="56" t="str">
        <f t="shared" si="1"/>
        <v/>
      </c>
      <c r="M51" s="26" t="str">
        <f>IF($C51="","",SUM('พ.ย.'!AK49,'ธ.ค.'!AK49,'ม.ค.'!AK49,'ก.พ.'!AK49,'มี.ค.'!AK49))</f>
        <v/>
      </c>
      <c r="N51" s="26" t="str">
        <f>IF($C51="","",SUM('พ.ย.'!AL49,'ธ.ค.'!AL49,'ม.ค.'!AL49,'ก.พ.'!AL49,'มี.ค.'!AL49))</f>
        <v/>
      </c>
      <c r="O51" s="25" t="str">
        <f>IF($C51="","",SUM('พ.ย.'!AM49,'ธ.ค.'!AM49,'ม.ค.'!AM49,'ก.พ.'!AM49,'มี.ค.'!AM49))</f>
        <v/>
      </c>
      <c r="P51" s="27" t="str">
        <f>IF($C51="","",IF(ข้อมูลนักเรียน!$K48="ย้ายออก","ย้ายออก",(L51/$L$4)*100))</f>
        <v/>
      </c>
      <c r="Q51" s="21" t="str">
        <f>IF($C51="","",IF(ข้อมูลนักเรียน!$K48="ย้ายออก","ย้ายออก",IF(P51&gt;=ตั้งค่า!$I$13,"ผ่าน","ไม่ผ่าน")))</f>
        <v/>
      </c>
      <c r="R51" s="36"/>
      <c r="S51" s="36"/>
      <c r="T51" s="36"/>
    </row>
    <row r="52" spans="1:20">
      <c r="A52" s="13"/>
      <c r="B52" s="55" t="str">
        <f>ข้อมูลนักเรียน!$D49</f>
        <v/>
      </c>
      <c r="C52" s="11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D52" s="177" t="str">
        <f>IF($C52="","",'พ.ย.'!$AI50)</f>
        <v/>
      </c>
      <c r="E52" s="177" t="str">
        <f>IF($C52="","",'ธ.ค.'!$AI50)</f>
        <v/>
      </c>
      <c r="F52" s="177" t="str">
        <f>IF($C52="","",'ม.ค.'!$AI50)</f>
        <v/>
      </c>
      <c r="G52" s="22" t="str">
        <f>IF($C52="","",'ก.พ.'!$AI50)</f>
        <v/>
      </c>
      <c r="H52" s="22" t="str">
        <f>IF($C52="","",'มี.ค.'!$AI50)</f>
        <v/>
      </c>
      <c r="I52" s="22" t="str">
        <f>IF($C52="","",'ต.ค.'!$AI50)</f>
        <v/>
      </c>
      <c r="J52" s="22"/>
      <c r="K52" s="204" t="str">
        <f t="shared" si="0"/>
        <v/>
      </c>
      <c r="L52" s="56" t="str">
        <f t="shared" si="1"/>
        <v/>
      </c>
      <c r="M52" s="26" t="str">
        <f>IF($C52="","",SUM('พ.ย.'!AK50,'ธ.ค.'!AK50,'ม.ค.'!AK50,'ก.พ.'!AK50,'มี.ค.'!AK50))</f>
        <v/>
      </c>
      <c r="N52" s="26" t="str">
        <f>IF($C52="","",SUM('พ.ย.'!AL50,'ธ.ค.'!AL50,'ม.ค.'!AL50,'ก.พ.'!AL50,'มี.ค.'!AL50))</f>
        <v/>
      </c>
      <c r="O52" s="25" t="str">
        <f>IF($C52="","",SUM('พ.ย.'!AM50,'ธ.ค.'!AM50,'ม.ค.'!AM50,'ก.พ.'!AM50,'มี.ค.'!AM50))</f>
        <v/>
      </c>
      <c r="P52" s="27" t="str">
        <f>IF($C52="","",IF(ข้อมูลนักเรียน!$K49="ย้ายออก","ย้ายออก",(L52/$L$4)*100))</f>
        <v/>
      </c>
      <c r="Q52" s="21" t="str">
        <f>IF($C52="","",IF(ข้อมูลนักเรียน!$K49="ย้ายออก","ย้ายออก",IF(P52&gt;=ตั้งค่า!$I$13,"ผ่าน","ไม่ผ่าน")))</f>
        <v/>
      </c>
      <c r="R52" s="36"/>
      <c r="S52" s="36"/>
      <c r="T52" s="36"/>
    </row>
    <row r="53" spans="1:20">
      <c r="A53" s="13"/>
      <c r="B53" s="55" t="str">
        <f>ข้อมูลนักเรียน!$D50</f>
        <v/>
      </c>
      <c r="C53" s="11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D53" s="177" t="str">
        <f>IF($C53="","",'พ.ย.'!$AI51)</f>
        <v/>
      </c>
      <c r="E53" s="177" t="str">
        <f>IF($C53="","",'ธ.ค.'!$AI51)</f>
        <v/>
      </c>
      <c r="F53" s="177" t="str">
        <f>IF($C53="","",'ม.ค.'!$AI51)</f>
        <v/>
      </c>
      <c r="G53" s="22" t="str">
        <f>IF($C53="","",'ก.พ.'!$AI51)</f>
        <v/>
      </c>
      <c r="H53" s="22" t="str">
        <f>IF($C53="","",'มี.ค.'!$AI51)</f>
        <v/>
      </c>
      <c r="I53" s="22" t="str">
        <f>IF($C53="","",'ต.ค.'!$AI51)</f>
        <v/>
      </c>
      <c r="J53" s="22"/>
      <c r="K53" s="204" t="str">
        <f t="shared" si="0"/>
        <v/>
      </c>
      <c r="L53" s="56" t="str">
        <f t="shared" si="1"/>
        <v/>
      </c>
      <c r="M53" s="26" t="str">
        <f>IF($C53="","",SUM('พ.ย.'!AK51,'ธ.ค.'!AK51,'ม.ค.'!AK51,'ก.พ.'!AK51,'มี.ค.'!AK51))</f>
        <v/>
      </c>
      <c r="N53" s="26" t="str">
        <f>IF($C53="","",SUM('พ.ย.'!AL51,'ธ.ค.'!AL51,'ม.ค.'!AL51,'ก.พ.'!AL51,'มี.ค.'!AL51))</f>
        <v/>
      </c>
      <c r="O53" s="25" t="str">
        <f>IF($C53="","",SUM('พ.ย.'!AM51,'ธ.ค.'!AM51,'ม.ค.'!AM51,'ก.พ.'!AM51,'มี.ค.'!AM51))</f>
        <v/>
      </c>
      <c r="P53" s="27" t="str">
        <f>IF($C53="","",IF(ข้อมูลนักเรียน!$K50="ย้ายออก","ย้ายออก",(L53/$L$4)*100))</f>
        <v/>
      </c>
      <c r="Q53" s="21" t="str">
        <f>IF($C53="","",IF(ข้อมูลนักเรียน!$K50="ย้ายออก","ย้ายออก",IF(P53&gt;=ตั้งค่า!$I$13,"ผ่าน","ไม่ผ่าน")))</f>
        <v/>
      </c>
      <c r="R53" s="36"/>
      <c r="S53" s="36"/>
      <c r="T53" s="36"/>
    </row>
    <row r="54" spans="1:20">
      <c r="A54" s="13"/>
      <c r="B54" s="55" t="str">
        <f>ข้อมูลนักเรียน!$D51</f>
        <v/>
      </c>
      <c r="C54" s="11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D54" s="177" t="str">
        <f>IF($C54="","",'พ.ย.'!$AI52)</f>
        <v/>
      </c>
      <c r="E54" s="177" t="str">
        <f>IF($C54="","",'ธ.ค.'!$AI52)</f>
        <v/>
      </c>
      <c r="F54" s="177" t="str">
        <f>IF($C54="","",'ม.ค.'!$AI52)</f>
        <v/>
      </c>
      <c r="G54" s="22" t="str">
        <f>IF($C54="","",'ก.พ.'!$AI52)</f>
        <v/>
      </c>
      <c r="H54" s="22" t="str">
        <f>IF($C54="","",'มี.ค.'!$AI52)</f>
        <v/>
      </c>
      <c r="I54" s="22" t="str">
        <f>IF($C54="","",'ต.ค.'!$AI52)</f>
        <v/>
      </c>
      <c r="J54" s="22"/>
      <c r="K54" s="204" t="str">
        <f t="shared" si="0"/>
        <v/>
      </c>
      <c r="L54" s="56" t="str">
        <f t="shared" si="1"/>
        <v/>
      </c>
      <c r="M54" s="26" t="str">
        <f>IF($C54="","",SUM('พ.ย.'!AK52,'ธ.ค.'!AK52,'ม.ค.'!AK52,'ก.พ.'!AK52,'มี.ค.'!AK52))</f>
        <v/>
      </c>
      <c r="N54" s="26" t="str">
        <f>IF($C54="","",SUM('พ.ย.'!AL52,'ธ.ค.'!AL52,'ม.ค.'!AL52,'ก.พ.'!AL52,'มี.ค.'!AL52))</f>
        <v/>
      </c>
      <c r="O54" s="25" t="str">
        <f>IF($C54="","",SUM('พ.ย.'!AM52,'ธ.ค.'!AM52,'ม.ค.'!AM52,'ก.พ.'!AM52,'มี.ค.'!AM52))</f>
        <v/>
      </c>
      <c r="P54" s="27" t="str">
        <f>IF($C54="","",IF(ข้อมูลนักเรียน!$K51="ย้ายออก","ย้ายออก",(L54/$L$4)*100))</f>
        <v/>
      </c>
      <c r="Q54" s="21" t="str">
        <f>IF($C54="","",IF(ข้อมูลนักเรียน!$K51="ย้ายออก","ย้ายออก",IF(P54&gt;=ตั้งค่า!$I$13,"ผ่าน","ไม่ผ่าน")))</f>
        <v/>
      </c>
      <c r="R54" s="36"/>
      <c r="S54" s="36"/>
      <c r="T54" s="36"/>
    </row>
    <row r="55" spans="1:20">
      <c r="A55" s="13"/>
      <c r="B55" s="55" t="str">
        <f>ข้อมูลนักเรียน!$D52</f>
        <v/>
      </c>
      <c r="C55" s="11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D55" s="177" t="str">
        <f>IF($C55="","",'พ.ย.'!$AI53)</f>
        <v/>
      </c>
      <c r="E55" s="177" t="str">
        <f>IF($C55="","",'ธ.ค.'!$AI53)</f>
        <v/>
      </c>
      <c r="F55" s="177" t="str">
        <f>IF($C55="","",'ม.ค.'!$AI53)</f>
        <v/>
      </c>
      <c r="G55" s="22" t="str">
        <f>IF($C55="","",'ก.พ.'!$AI53)</f>
        <v/>
      </c>
      <c r="H55" s="22" t="str">
        <f>IF($C55="","",'มี.ค.'!$AI53)</f>
        <v/>
      </c>
      <c r="I55" s="22" t="str">
        <f>IF($C55="","",'ต.ค.'!$AI53)</f>
        <v/>
      </c>
      <c r="J55" s="22"/>
      <c r="K55" s="204" t="str">
        <f t="shared" si="0"/>
        <v/>
      </c>
      <c r="L55" s="56" t="str">
        <f t="shared" si="1"/>
        <v/>
      </c>
      <c r="M55" s="26" t="str">
        <f>IF($C55="","",SUM('พ.ย.'!AK53,'ธ.ค.'!AK53,'ม.ค.'!AK53,'ก.พ.'!AK53,'มี.ค.'!AK53))</f>
        <v/>
      </c>
      <c r="N55" s="26" t="str">
        <f>IF($C55="","",SUM('พ.ย.'!AL53,'ธ.ค.'!AL53,'ม.ค.'!AL53,'ก.พ.'!AL53,'มี.ค.'!AL53))</f>
        <v/>
      </c>
      <c r="O55" s="25" t="str">
        <f>IF($C55="","",SUM('พ.ย.'!AM53,'ธ.ค.'!AM53,'ม.ค.'!AM53,'ก.พ.'!AM53,'มี.ค.'!AM53))</f>
        <v/>
      </c>
      <c r="P55" s="27" t="str">
        <f>IF($C55="","",IF(ข้อมูลนักเรียน!$K52="ย้ายออก","ย้ายออก",(L55/$L$4)*100))</f>
        <v/>
      </c>
      <c r="Q55" s="21" t="str">
        <f>IF($C55="","",IF(ข้อมูลนักเรียน!$K52="ย้ายออก","ย้ายออก",IF(P55&gt;=ตั้งค่า!$I$13,"ผ่าน","ไม่ผ่าน")))</f>
        <v/>
      </c>
      <c r="R55" s="36"/>
      <c r="S55" s="36"/>
      <c r="T55" s="36"/>
    </row>
    <row r="56" spans="1:20">
      <c r="A56" s="13"/>
      <c r="B56" s="55" t="str">
        <f>ข้อมูลนักเรียน!$D53</f>
        <v/>
      </c>
      <c r="C56" s="11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D56" s="177" t="str">
        <f>IF($C56="","",'พ.ย.'!$AI54)</f>
        <v/>
      </c>
      <c r="E56" s="177" t="str">
        <f>IF($C56="","",'ธ.ค.'!$AI54)</f>
        <v/>
      </c>
      <c r="F56" s="177" t="str">
        <f>IF($C56="","",'ม.ค.'!$AI54)</f>
        <v/>
      </c>
      <c r="G56" s="22" t="str">
        <f>IF($C56="","",'ก.พ.'!$AI54)</f>
        <v/>
      </c>
      <c r="H56" s="22" t="str">
        <f>IF($C56="","",'มี.ค.'!$AI54)</f>
        <v/>
      </c>
      <c r="I56" s="22" t="str">
        <f>IF($C56="","",'ต.ค.'!$AI54)</f>
        <v/>
      </c>
      <c r="J56" s="22"/>
      <c r="K56" s="204" t="str">
        <f t="shared" si="0"/>
        <v/>
      </c>
      <c r="L56" s="56" t="str">
        <f t="shared" si="1"/>
        <v/>
      </c>
      <c r="M56" s="26" t="str">
        <f>IF($C56="","",SUM('พ.ย.'!AK54,'ธ.ค.'!AK54,'ม.ค.'!AK54,'ก.พ.'!AK54,'มี.ค.'!AK54))</f>
        <v/>
      </c>
      <c r="N56" s="26" t="str">
        <f>IF($C56="","",SUM('พ.ย.'!AL54,'ธ.ค.'!AL54,'ม.ค.'!AL54,'ก.พ.'!AL54,'มี.ค.'!AL54))</f>
        <v/>
      </c>
      <c r="O56" s="25" t="str">
        <f>IF($C56="","",SUM('พ.ย.'!AM54,'ธ.ค.'!AM54,'ม.ค.'!AM54,'ก.พ.'!AM54,'มี.ค.'!AM54))</f>
        <v/>
      </c>
      <c r="P56" s="27" t="str">
        <f>IF($C56="","",IF(ข้อมูลนักเรียน!$K53="ย้ายออก","ย้ายออก",(L56/$L$4)*100))</f>
        <v/>
      </c>
      <c r="Q56" s="21" t="str">
        <f>IF($C56="","",IF(ข้อมูลนักเรียน!$K53="ย้ายออก","ย้ายออก",IF(P56&gt;=ตั้งค่า!$I$13,"ผ่าน","ไม่ผ่าน")))</f>
        <v/>
      </c>
      <c r="R56" s="36"/>
      <c r="S56" s="36"/>
      <c r="T56" s="36"/>
    </row>
    <row r="57" spans="1:20">
      <c r="A57" s="13"/>
      <c r="B57" s="55" t="str">
        <f>ข้อมูลนักเรียน!$D54</f>
        <v/>
      </c>
      <c r="C57" s="11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D57" s="177" t="str">
        <f>IF($C57="","",'พ.ย.'!$AI55)</f>
        <v/>
      </c>
      <c r="E57" s="177" t="str">
        <f>IF($C57="","",'ธ.ค.'!$AI55)</f>
        <v/>
      </c>
      <c r="F57" s="177" t="str">
        <f>IF($C57="","",'ม.ค.'!$AI55)</f>
        <v/>
      </c>
      <c r="G57" s="22" t="str">
        <f>IF($C57="","",'ก.พ.'!$AI55)</f>
        <v/>
      </c>
      <c r="H57" s="22" t="str">
        <f>IF($C57="","",'มี.ค.'!$AI55)</f>
        <v/>
      </c>
      <c r="I57" s="22" t="str">
        <f>IF($C57="","",'ต.ค.'!$AI55)</f>
        <v/>
      </c>
      <c r="J57" s="22"/>
      <c r="K57" s="204" t="str">
        <f t="shared" si="0"/>
        <v/>
      </c>
      <c r="L57" s="56" t="str">
        <f t="shared" si="1"/>
        <v/>
      </c>
      <c r="M57" s="26" t="str">
        <f>IF($C57="","",SUM('พ.ย.'!AK55,'ธ.ค.'!AK55,'ม.ค.'!AK55,'ก.พ.'!AK55,'มี.ค.'!AK55))</f>
        <v/>
      </c>
      <c r="N57" s="26" t="str">
        <f>IF($C57="","",SUM('พ.ย.'!AL55,'ธ.ค.'!AL55,'ม.ค.'!AL55,'ก.พ.'!AL55,'มี.ค.'!AL55))</f>
        <v/>
      </c>
      <c r="O57" s="25" t="str">
        <f>IF($C57="","",SUM('พ.ย.'!AM55,'ธ.ค.'!AM55,'ม.ค.'!AM55,'ก.พ.'!AM55,'มี.ค.'!AM55))</f>
        <v/>
      </c>
      <c r="P57" s="27" t="str">
        <f>IF($C57="","",IF(ข้อมูลนักเรียน!$K54="ย้ายออก","ย้ายออก",(L57/$L$4)*100))</f>
        <v/>
      </c>
      <c r="Q57" s="21" t="str">
        <f>IF($C57="","",IF(ข้อมูลนักเรียน!$K54="ย้ายออก","ย้ายออก",IF(P57&gt;=ตั้งค่า!$I$13,"ผ่าน","ไม่ผ่าน")))</f>
        <v/>
      </c>
      <c r="R57" s="36"/>
      <c r="S57" s="36"/>
      <c r="T57" s="36"/>
    </row>
    <row r="58" spans="1:20">
      <c r="A58" s="13"/>
      <c r="B58" s="55" t="str">
        <f>ข้อมูลนักเรียน!$D55</f>
        <v/>
      </c>
      <c r="C58" s="11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D58" s="177" t="str">
        <f>IF($C58="","",'พ.ย.'!$AI56)</f>
        <v/>
      </c>
      <c r="E58" s="177" t="str">
        <f>IF($C58="","",'ธ.ค.'!$AI56)</f>
        <v/>
      </c>
      <c r="F58" s="177" t="str">
        <f>IF($C58="","",'ม.ค.'!$AI56)</f>
        <v/>
      </c>
      <c r="G58" s="22" t="str">
        <f>IF($C58="","",'ก.พ.'!$AI56)</f>
        <v/>
      </c>
      <c r="H58" s="22" t="str">
        <f>IF($C58="","",'มี.ค.'!$AI56)</f>
        <v/>
      </c>
      <c r="I58" s="22" t="str">
        <f>IF($C58="","",'ต.ค.'!$AI56)</f>
        <v/>
      </c>
      <c r="J58" s="22"/>
      <c r="K58" s="204" t="str">
        <f t="shared" si="0"/>
        <v/>
      </c>
      <c r="L58" s="56" t="str">
        <f t="shared" si="1"/>
        <v/>
      </c>
      <c r="M58" s="26" t="str">
        <f>IF($C58="","",SUM('พ.ย.'!AK56,'ธ.ค.'!AK56,'ม.ค.'!AK56,'ก.พ.'!AK56,'มี.ค.'!AK56))</f>
        <v/>
      </c>
      <c r="N58" s="26" t="str">
        <f>IF($C58="","",SUM('พ.ย.'!AL56,'ธ.ค.'!AL56,'ม.ค.'!AL56,'ก.พ.'!AL56,'มี.ค.'!AL56))</f>
        <v/>
      </c>
      <c r="O58" s="25" t="str">
        <f>IF($C58="","",SUM('พ.ย.'!AM56,'ธ.ค.'!AM56,'ม.ค.'!AM56,'ก.พ.'!AM56,'มี.ค.'!AM56))</f>
        <v/>
      </c>
      <c r="P58" s="27" t="str">
        <f>IF($C58="","",IF(ข้อมูลนักเรียน!$K55="ย้ายออก","ย้ายออก",(L58/$L$4)*100))</f>
        <v/>
      </c>
      <c r="Q58" s="21" t="str">
        <f>IF($C58="","",IF(ข้อมูลนักเรียน!$K55="ย้ายออก","ย้ายออก",IF(P58&gt;=ตั้งค่า!$I$13,"ผ่าน","ไม่ผ่าน")))</f>
        <v/>
      </c>
      <c r="R58" s="36"/>
      <c r="S58" s="36"/>
      <c r="T58" s="36"/>
    </row>
    <row r="59" spans="1:20">
      <c r="A59" s="13"/>
      <c r="B59" s="55" t="str">
        <f>ข้อมูลนักเรียน!$D56</f>
        <v/>
      </c>
      <c r="C59" s="11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D59" s="177" t="str">
        <f>IF($C59="","",'พ.ย.'!$AI57)</f>
        <v/>
      </c>
      <c r="E59" s="177" t="str">
        <f>IF($C59="","",'ธ.ค.'!$AI57)</f>
        <v/>
      </c>
      <c r="F59" s="177" t="str">
        <f>IF($C59="","",'ม.ค.'!$AI57)</f>
        <v/>
      </c>
      <c r="G59" s="22" t="str">
        <f>IF($C59="","",'ก.พ.'!$AI57)</f>
        <v/>
      </c>
      <c r="H59" s="22" t="str">
        <f>IF($C59="","",'มี.ค.'!$AI57)</f>
        <v/>
      </c>
      <c r="I59" s="22" t="str">
        <f>IF($C59="","",'ต.ค.'!$AI57)</f>
        <v/>
      </c>
      <c r="J59" s="22"/>
      <c r="K59" s="204" t="str">
        <f t="shared" si="0"/>
        <v/>
      </c>
      <c r="L59" s="56" t="str">
        <f t="shared" si="1"/>
        <v/>
      </c>
      <c r="M59" s="26" t="str">
        <f>IF($C59="","",SUM('พ.ย.'!AK57,'ธ.ค.'!AK57,'ม.ค.'!AK57,'ก.พ.'!AK57,'มี.ค.'!AK57))</f>
        <v/>
      </c>
      <c r="N59" s="26" t="str">
        <f>IF($C59="","",SUM('พ.ย.'!AL57,'ธ.ค.'!AL57,'ม.ค.'!AL57,'ก.พ.'!AL57,'มี.ค.'!AL57))</f>
        <v/>
      </c>
      <c r="O59" s="25" t="str">
        <f>IF($C59="","",SUM('พ.ย.'!AM57,'ธ.ค.'!AM57,'ม.ค.'!AM57,'ก.พ.'!AM57,'มี.ค.'!AM57))</f>
        <v/>
      </c>
      <c r="P59" s="27" t="str">
        <f>IF($C59="","",IF(ข้อมูลนักเรียน!$K56="ย้ายออก","ย้ายออก",(L59/$L$4)*100))</f>
        <v/>
      </c>
      <c r="Q59" s="21" t="str">
        <f>IF($C59="","",IF(ข้อมูลนักเรียน!$K56="ย้ายออก","ย้ายออก",IF(P59&gt;=ตั้งค่า!$I$13,"ผ่าน","ไม่ผ่าน")))</f>
        <v/>
      </c>
      <c r="R59" s="36"/>
      <c r="S59" s="36"/>
      <c r="T59" s="36"/>
    </row>
    <row r="60" spans="1:20">
      <c r="A60" s="13"/>
      <c r="B60" s="55" t="str">
        <f>ข้อมูลนักเรียน!$D57</f>
        <v/>
      </c>
      <c r="C60" s="11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D60" s="177" t="str">
        <f>IF($C60="","",'พ.ย.'!$AI58)</f>
        <v/>
      </c>
      <c r="E60" s="177" t="str">
        <f>IF($C60="","",'ธ.ค.'!$AI58)</f>
        <v/>
      </c>
      <c r="F60" s="177" t="str">
        <f>IF($C60="","",'ม.ค.'!$AI58)</f>
        <v/>
      </c>
      <c r="G60" s="22" t="str">
        <f>IF($C60="","",'ก.พ.'!$AI58)</f>
        <v/>
      </c>
      <c r="H60" s="22" t="str">
        <f>IF($C60="","",'มี.ค.'!$AI58)</f>
        <v/>
      </c>
      <c r="I60" s="22" t="str">
        <f>IF($C60="","",'ต.ค.'!$AI58)</f>
        <v/>
      </c>
      <c r="J60" s="22"/>
      <c r="K60" s="204" t="str">
        <f t="shared" si="0"/>
        <v/>
      </c>
      <c r="L60" s="56" t="str">
        <f t="shared" si="1"/>
        <v/>
      </c>
      <c r="M60" s="26" t="str">
        <f>IF($C60="","",SUM('พ.ย.'!AK58,'ธ.ค.'!AK58,'ม.ค.'!AK58,'ก.พ.'!AK58,'มี.ค.'!AK58))</f>
        <v/>
      </c>
      <c r="N60" s="26" t="str">
        <f>IF($C60="","",SUM('พ.ย.'!AL58,'ธ.ค.'!AL58,'ม.ค.'!AL58,'ก.พ.'!AL58,'มี.ค.'!AL58))</f>
        <v/>
      </c>
      <c r="O60" s="25" t="str">
        <f>IF($C60="","",SUM('พ.ย.'!AM58,'ธ.ค.'!AM58,'ม.ค.'!AM58,'ก.พ.'!AM58,'มี.ค.'!AM58))</f>
        <v/>
      </c>
      <c r="P60" s="27" t="str">
        <f>IF($C60="","",IF(ข้อมูลนักเรียน!$K57="ย้ายออก","ย้ายออก",(L60/$L$4)*100))</f>
        <v/>
      </c>
      <c r="Q60" s="21" t="str">
        <f>IF($C60="","",IF(ข้อมูลนักเรียน!$K57="ย้ายออก","ย้ายออก",IF(P60&gt;=ตั้งค่า!$I$13,"ผ่าน","ไม่ผ่าน")))</f>
        <v/>
      </c>
      <c r="R60" s="36"/>
      <c r="S60" s="36"/>
      <c r="T60" s="36"/>
    </row>
    <row r="61" spans="1:20">
      <c r="A61" s="13"/>
      <c r="B61" s="55" t="str">
        <f>ข้อมูลนักเรียน!$D58</f>
        <v/>
      </c>
      <c r="C61" s="11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D61" s="177" t="str">
        <f>IF($C61="","",'พ.ย.'!$AI59)</f>
        <v/>
      </c>
      <c r="E61" s="177" t="str">
        <f>IF($C61="","",'ธ.ค.'!$AI59)</f>
        <v/>
      </c>
      <c r="F61" s="177" t="str">
        <f>IF($C61="","",'ม.ค.'!$AI59)</f>
        <v/>
      </c>
      <c r="G61" s="22" t="str">
        <f>IF($C61="","",'ก.พ.'!$AI59)</f>
        <v/>
      </c>
      <c r="H61" s="22" t="str">
        <f>IF($C61="","",'มี.ค.'!$AI59)</f>
        <v/>
      </c>
      <c r="I61" s="22" t="str">
        <f>IF($C61="","",'ต.ค.'!$AI59)</f>
        <v/>
      </c>
      <c r="J61" s="22"/>
      <c r="K61" s="204" t="str">
        <f t="shared" si="0"/>
        <v/>
      </c>
      <c r="L61" s="56" t="str">
        <f t="shared" si="1"/>
        <v/>
      </c>
      <c r="M61" s="26" t="str">
        <f>IF($C61="","",SUM('พ.ย.'!AK59,'ธ.ค.'!AK59,'ม.ค.'!AK59,'ก.พ.'!AK59,'มี.ค.'!AK59))</f>
        <v/>
      </c>
      <c r="N61" s="26" t="str">
        <f>IF($C61="","",SUM('พ.ย.'!AL59,'ธ.ค.'!AL59,'ม.ค.'!AL59,'ก.พ.'!AL59,'มี.ค.'!AL59))</f>
        <v/>
      </c>
      <c r="O61" s="25" t="str">
        <f>IF($C61="","",SUM('พ.ย.'!AM59,'ธ.ค.'!AM59,'ม.ค.'!AM59,'ก.พ.'!AM59,'มี.ค.'!AM59))</f>
        <v/>
      </c>
      <c r="P61" s="27" t="str">
        <f>IF($C61="","",IF(ข้อมูลนักเรียน!$K58="ย้ายออก","ย้ายออก",(L61/$L$4)*100))</f>
        <v/>
      </c>
      <c r="Q61" s="21" t="str">
        <f>IF($C61="","",IF(ข้อมูลนักเรียน!$K58="ย้ายออก","ย้ายออก",IF(P61&gt;=ตั้งค่า!$I$13,"ผ่าน","ไม่ผ่าน")))</f>
        <v/>
      </c>
      <c r="R61" s="36"/>
      <c r="S61" s="36"/>
      <c r="T61" s="36"/>
    </row>
    <row r="62" spans="1:20">
      <c r="A62" s="13"/>
      <c r="B62" s="55" t="str">
        <f>ข้อมูลนักเรียน!$D59</f>
        <v/>
      </c>
      <c r="C62" s="11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D62" s="177" t="str">
        <f>IF($C62="","",'พ.ย.'!$AI60)</f>
        <v/>
      </c>
      <c r="E62" s="177" t="str">
        <f>IF($C62="","",'ธ.ค.'!$AI60)</f>
        <v/>
      </c>
      <c r="F62" s="177" t="str">
        <f>IF($C62="","",'ม.ค.'!$AI60)</f>
        <v/>
      </c>
      <c r="G62" s="22" t="str">
        <f>IF($C62="","",'ก.พ.'!$AI60)</f>
        <v/>
      </c>
      <c r="H62" s="22" t="str">
        <f>IF($C62="","",'มี.ค.'!$AI60)</f>
        <v/>
      </c>
      <c r="I62" s="22" t="str">
        <f>IF($C62="","",'ต.ค.'!$AI60)</f>
        <v/>
      </c>
      <c r="J62" s="22"/>
      <c r="K62" s="204" t="str">
        <f t="shared" si="0"/>
        <v/>
      </c>
      <c r="L62" s="56" t="str">
        <f t="shared" si="1"/>
        <v/>
      </c>
      <c r="M62" s="26" t="str">
        <f>IF($C62="","",SUM('พ.ย.'!AK60,'ธ.ค.'!AK60,'ม.ค.'!AK60,'ก.พ.'!AK60,'มี.ค.'!AK60))</f>
        <v/>
      </c>
      <c r="N62" s="26" t="str">
        <f>IF($C62="","",SUM('พ.ย.'!AL60,'ธ.ค.'!AL60,'ม.ค.'!AL60,'ก.พ.'!AL60,'มี.ค.'!AL60))</f>
        <v/>
      </c>
      <c r="O62" s="25" t="str">
        <f>IF($C62="","",SUM('พ.ย.'!AM60,'ธ.ค.'!AM60,'ม.ค.'!AM60,'ก.พ.'!AM60,'มี.ค.'!AM60))</f>
        <v/>
      </c>
      <c r="P62" s="27" t="str">
        <f>IF($C62="","",IF(ข้อมูลนักเรียน!$K59="ย้ายออก","ย้ายออก",(L62/$L$4)*100))</f>
        <v/>
      </c>
      <c r="Q62" s="21" t="str">
        <f>IF($C62="","",IF(ข้อมูลนักเรียน!$K59="ย้ายออก","ย้ายออก",IF(P62&gt;=ตั้งค่า!$I$13,"ผ่าน","ไม่ผ่าน")))</f>
        <v/>
      </c>
      <c r="R62" s="36"/>
      <c r="S62" s="36"/>
      <c r="T62" s="36"/>
    </row>
    <row r="63" spans="1:20">
      <c r="A63" s="13"/>
      <c r="B63" s="55" t="str">
        <f>ข้อมูลนักเรียน!$D60</f>
        <v/>
      </c>
      <c r="C63" s="11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D63" s="177" t="str">
        <f>IF($C63="","",'พ.ย.'!$AI61)</f>
        <v/>
      </c>
      <c r="E63" s="177" t="str">
        <f>IF($C63="","",'ธ.ค.'!$AI61)</f>
        <v/>
      </c>
      <c r="F63" s="177" t="str">
        <f>IF($C63="","",'ม.ค.'!$AI61)</f>
        <v/>
      </c>
      <c r="G63" s="22" t="str">
        <f>IF($C63="","",'ก.พ.'!$AI61)</f>
        <v/>
      </c>
      <c r="H63" s="22" t="str">
        <f>IF($C63="","",'มี.ค.'!$AI61)</f>
        <v/>
      </c>
      <c r="I63" s="22" t="str">
        <f>IF($C63="","",'ต.ค.'!$AI61)</f>
        <v/>
      </c>
      <c r="J63" s="22"/>
      <c r="K63" s="204" t="str">
        <f t="shared" si="0"/>
        <v/>
      </c>
      <c r="L63" s="56" t="str">
        <f t="shared" si="1"/>
        <v/>
      </c>
      <c r="M63" s="26" t="str">
        <f>IF($C63="","",SUM('พ.ย.'!AK61,'ธ.ค.'!AK61,'ม.ค.'!AK61,'ก.พ.'!AK61,'มี.ค.'!AK61))</f>
        <v/>
      </c>
      <c r="N63" s="26" t="str">
        <f>IF($C63="","",SUM('พ.ย.'!AL61,'ธ.ค.'!AL61,'ม.ค.'!AL61,'ก.พ.'!AL61,'มี.ค.'!AL61))</f>
        <v/>
      </c>
      <c r="O63" s="25" t="str">
        <f>IF($C63="","",SUM('พ.ย.'!AM61,'ธ.ค.'!AM61,'ม.ค.'!AM61,'ก.พ.'!AM61,'มี.ค.'!AM61))</f>
        <v/>
      </c>
      <c r="P63" s="27" t="str">
        <f>IF($C63="","",IF(ข้อมูลนักเรียน!$K60="ย้ายออก","ย้ายออก",(L63/$L$4)*100))</f>
        <v/>
      </c>
      <c r="Q63" s="21" t="str">
        <f>IF($C63="","",IF(ข้อมูลนักเรียน!$K60="ย้ายออก","ย้ายออก",IF(P63&gt;=ตั้งค่า!$I$13,"ผ่าน","ไม่ผ่าน")))</f>
        <v/>
      </c>
      <c r="R63" s="36"/>
      <c r="S63" s="36"/>
      <c r="T63" s="36"/>
    </row>
    <row r="64" spans="1:20">
      <c r="A64" s="13"/>
      <c r="B64" s="55" t="str">
        <f>ข้อมูลนักเรียน!$D61</f>
        <v/>
      </c>
      <c r="C64" s="11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D64" s="177" t="str">
        <f>IF($C64="","",'พ.ย.'!$AI62)</f>
        <v/>
      </c>
      <c r="E64" s="177" t="str">
        <f>IF($C64="","",'ธ.ค.'!$AI62)</f>
        <v/>
      </c>
      <c r="F64" s="177" t="str">
        <f>IF($C64="","",'ม.ค.'!$AI62)</f>
        <v/>
      </c>
      <c r="G64" s="22" t="str">
        <f>IF($C64="","",'ก.พ.'!$AI62)</f>
        <v/>
      </c>
      <c r="H64" s="22" t="str">
        <f>IF($C64="","",'มี.ค.'!$AI62)</f>
        <v/>
      </c>
      <c r="I64" s="22" t="str">
        <f>IF($C64="","",'ต.ค.'!$AI62)</f>
        <v/>
      </c>
      <c r="J64" s="22"/>
      <c r="K64" s="204" t="str">
        <f t="shared" si="0"/>
        <v/>
      </c>
      <c r="L64" s="56" t="str">
        <f t="shared" si="1"/>
        <v/>
      </c>
      <c r="M64" s="26" t="str">
        <f>IF($C64="","",SUM('พ.ย.'!AK62,'ธ.ค.'!AK62,'ม.ค.'!AK62,'ก.พ.'!AK62,'มี.ค.'!AK62))</f>
        <v/>
      </c>
      <c r="N64" s="26" t="str">
        <f>IF($C64="","",SUM('พ.ย.'!AL62,'ธ.ค.'!AL62,'ม.ค.'!AL62,'ก.พ.'!AL62,'มี.ค.'!AL62))</f>
        <v/>
      </c>
      <c r="O64" s="25" t="str">
        <f>IF($C64="","",SUM('พ.ย.'!AM62,'ธ.ค.'!AM62,'ม.ค.'!AM62,'ก.พ.'!AM62,'มี.ค.'!AM62))</f>
        <v/>
      </c>
      <c r="P64" s="27" t="str">
        <f>IF($C64="","",IF(ข้อมูลนักเรียน!$K61="ย้ายออก","ย้ายออก",(L64/$L$4)*100))</f>
        <v/>
      </c>
      <c r="Q64" s="21" t="str">
        <f>IF($C64="","",IF(ข้อมูลนักเรียน!$K61="ย้ายออก","ย้ายออก",IF(P64&gt;=ตั้งค่า!$I$13,"ผ่าน","ไม่ผ่าน")))</f>
        <v/>
      </c>
      <c r="R64" s="36"/>
      <c r="S64" s="36"/>
      <c r="T64" s="36"/>
    </row>
    <row r="65" spans="1:20">
      <c r="A65" s="13"/>
      <c r="B65" s="55" t="str">
        <f>ข้อมูลนักเรียน!$D62</f>
        <v/>
      </c>
      <c r="C65" s="11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D65" s="177" t="str">
        <f>IF($C65="","",'พ.ย.'!$AI63)</f>
        <v/>
      </c>
      <c r="E65" s="177" t="str">
        <f>IF($C65="","",'ธ.ค.'!$AI63)</f>
        <v/>
      </c>
      <c r="F65" s="177" t="str">
        <f>IF($C65="","",'ม.ค.'!$AI63)</f>
        <v/>
      </c>
      <c r="G65" s="22" t="str">
        <f>IF($C65="","",'ก.พ.'!$AI63)</f>
        <v/>
      </c>
      <c r="H65" s="22" t="str">
        <f>IF($C65="","",'มี.ค.'!$AI63)</f>
        <v/>
      </c>
      <c r="I65" s="22" t="str">
        <f>IF($C65="","",'ต.ค.'!$AI63)</f>
        <v/>
      </c>
      <c r="J65" s="22"/>
      <c r="K65" s="204" t="str">
        <f t="shared" si="0"/>
        <v/>
      </c>
      <c r="L65" s="56" t="str">
        <f t="shared" si="1"/>
        <v/>
      </c>
      <c r="M65" s="26" t="str">
        <f>IF($C65="","",SUM('พ.ย.'!AK63,'ธ.ค.'!AK63,'ม.ค.'!AK63,'ก.พ.'!AK63,'มี.ค.'!AK63,))</f>
        <v/>
      </c>
      <c r="N65" s="26" t="str">
        <f>IF($C65="","",SUM('พ.ย.'!AL63,'ธ.ค.'!AL63,'ม.ค.'!AL63,'ก.พ.'!AL63,'มี.ค.'!AL63))</f>
        <v/>
      </c>
      <c r="O65" s="25" t="str">
        <f>IF($C65="","",SUM('พ.ย.'!AM63,'ธ.ค.'!AM63,'ม.ค.'!AM63,'ก.พ.'!AM63,'มี.ค.'!AM63))</f>
        <v/>
      </c>
      <c r="P65" s="27" t="str">
        <f>IF($C65="","",IF(ข้อมูลนักเรียน!$K62="ย้ายออก","ย้ายออก",(L65/$L$4)*100))</f>
        <v/>
      </c>
      <c r="Q65" s="21" t="str">
        <f>IF($C65="","",IF(ข้อมูลนักเรียน!$K62="ย้ายออก","ย้ายออก",IF(P65&gt;=ตั้งค่า!$I$13,"ผ่าน","ไม่ผ่าน")))</f>
        <v/>
      </c>
      <c r="R65" s="36"/>
      <c r="S65" s="36"/>
      <c r="T65" s="36"/>
    </row>
  </sheetData>
  <sheetProtection algorithmName="SHA-512" hashValue="OQ/nyFdeG+nofrfS/FSkBpqCEMiEarhVVzNrINyH0OWn5j5Cts7zRIdOKWe1jeVmYyAvIuyKQAUeCsWoWIlWRQ==" saltValue="7tSUsVn/t0uDvmxkUcVsWA==" spinCount="100000" sheet="1" objects="1" scenarios="1"/>
  <protectedRanges>
    <protectedRange sqref="S2" name="ช่วง4"/>
  </protectedRanges>
  <mergeCells count="15">
    <mergeCell ref="B2:B5"/>
    <mergeCell ref="C2:C5"/>
    <mergeCell ref="D1:D4"/>
    <mergeCell ref="E1:E4"/>
    <mergeCell ref="F1:F4"/>
    <mergeCell ref="G1:G4"/>
    <mergeCell ref="H1:H4"/>
    <mergeCell ref="P1:P5"/>
    <mergeCell ref="Q1:Q5"/>
    <mergeCell ref="I1:I4"/>
    <mergeCell ref="J1:J4"/>
    <mergeCell ref="L2:O2"/>
    <mergeCell ref="L3:O3"/>
    <mergeCell ref="L4:O4"/>
    <mergeCell ref="K1:K4"/>
  </mergeCells>
  <phoneticPr fontId="3" type="noConversion"/>
  <conditionalFormatting sqref="P6:Q65">
    <cfRule type="cellIs" dxfId="13" priority="1" operator="equal">
      <formula>"ย้ายออก"</formula>
    </cfRule>
  </conditionalFormatting>
  <conditionalFormatting sqref="Q6:Q65">
    <cfRule type="cellIs" dxfId="12" priority="2" operator="equal">
      <formula>"ไม่ผ่าน"</formula>
    </cfRule>
    <cfRule type="cellIs" dxfId="11" priority="3" operator="equal">
      <formula>"ผ่าน"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0000000}">
          <x14:formula1>
            <xm:f>รายการ!$K$2:$K$37</xm:f>
          </x14:formula1>
          <xm:sqref>S2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">
    <pageSetUpPr fitToPage="1"/>
  </sheetPr>
  <dimension ref="A1:U33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1" sqref="A1:C1048576"/>
    </sheetView>
  </sheetViews>
  <sheetFormatPr defaultColWidth="9" defaultRowHeight="18"/>
  <cols>
    <col min="1" max="1" width="8.5546875" style="1" customWidth="1"/>
    <col min="2" max="2" width="23.5546875" style="1" customWidth="1"/>
    <col min="3" max="3" width="9.5546875" style="1" customWidth="1"/>
    <col min="4" max="4" width="4.88671875" style="1" customWidth="1"/>
    <col min="5" max="5" width="9" style="1"/>
    <col min="6" max="6" width="16.109375" style="1" customWidth="1"/>
    <col min="7" max="7" width="24.109375" style="1" customWidth="1"/>
    <col min="8" max="8" width="4.5546875" style="1" customWidth="1"/>
    <col min="9" max="9" width="21.44140625" style="1" customWidth="1"/>
    <col min="10" max="10" width="10.5546875" style="1" customWidth="1"/>
    <col min="11" max="11" width="4.88671875" style="1" customWidth="1"/>
    <col min="12" max="12" width="23.5546875" style="1" customWidth="1"/>
    <col min="13" max="13" width="14.5546875" style="1" customWidth="1"/>
    <col min="14" max="14" width="30.109375" style="1" customWidth="1"/>
    <col min="15" max="15" width="19.44140625" style="1" customWidth="1"/>
    <col min="16" max="16" width="4.88671875" style="1" customWidth="1"/>
    <col min="17" max="17" width="20.109375" style="1" customWidth="1"/>
    <col min="18" max="18" width="7.88671875" style="1" customWidth="1"/>
    <col min="19" max="19" width="10.5546875" style="1" customWidth="1"/>
    <col min="20" max="20" width="33.44140625" style="1" customWidth="1"/>
    <col min="21" max="21" width="13.44140625" style="1" customWidth="1"/>
    <col min="22" max="16384" width="9" style="1"/>
  </cols>
  <sheetData>
    <row r="1" spans="1:21" ht="24" customHeight="1">
      <c r="A1" s="176" t="s">
        <v>139</v>
      </c>
      <c r="B1" s="173" t="s">
        <v>137</v>
      </c>
      <c r="C1" s="172" t="str">
        <f>_xlfn.IFNA(IF(VLOOKUP(B1,รายการ!$K$1:$L$37,2,FALSE)="","",HYPERLINK("#" &amp; VLOOKUP(B1,รายการ!$K$1:$L$37,2,FALSE)  &amp; "","คลิก")),"")</f>
        <v>คลิก</v>
      </c>
      <c r="D1" s="567" t="s">
        <v>131</v>
      </c>
      <c r="E1" s="566" t="s">
        <v>22</v>
      </c>
      <c r="F1" s="566" t="s">
        <v>23</v>
      </c>
      <c r="G1" s="566" t="s">
        <v>42</v>
      </c>
      <c r="H1" s="566" t="s">
        <v>184</v>
      </c>
      <c r="I1" s="566" t="s">
        <v>227</v>
      </c>
      <c r="J1" s="566" t="s">
        <v>186</v>
      </c>
      <c r="K1" s="567" t="s">
        <v>131</v>
      </c>
      <c r="L1" s="567" t="s">
        <v>228</v>
      </c>
      <c r="M1" s="567" t="s">
        <v>193</v>
      </c>
      <c r="N1" s="567" t="s">
        <v>229</v>
      </c>
      <c r="O1" s="567" t="s">
        <v>193</v>
      </c>
      <c r="P1" s="567" t="s">
        <v>131</v>
      </c>
      <c r="Q1" s="567" t="s">
        <v>230</v>
      </c>
      <c r="R1" s="570" t="s">
        <v>194</v>
      </c>
      <c r="S1" s="567" t="s">
        <v>193</v>
      </c>
      <c r="T1" s="567" t="s">
        <v>190</v>
      </c>
      <c r="U1" s="567" t="s">
        <v>191</v>
      </c>
    </row>
    <row r="2" spans="1:21" ht="24" customHeight="1">
      <c r="A2" s="68" t="s">
        <v>157</v>
      </c>
      <c r="B2" s="67">
        <v>1</v>
      </c>
      <c r="C2" s="69"/>
      <c r="D2" s="568"/>
      <c r="E2" s="566"/>
      <c r="F2" s="566"/>
      <c r="G2" s="566"/>
      <c r="H2" s="566"/>
      <c r="I2" s="566"/>
      <c r="J2" s="566"/>
      <c r="K2" s="568"/>
      <c r="L2" s="568"/>
      <c r="M2" s="568"/>
      <c r="N2" s="568"/>
      <c r="O2" s="568"/>
      <c r="P2" s="568"/>
      <c r="Q2" s="568"/>
      <c r="R2" s="571"/>
      <c r="S2" s="568"/>
      <c r="T2" s="568"/>
      <c r="U2" s="568"/>
    </row>
    <row r="3" spans="1:21" ht="24" customHeight="1">
      <c r="A3" s="36"/>
      <c r="B3" s="36"/>
      <c r="C3" s="36"/>
      <c r="D3" s="569"/>
      <c r="E3" s="566"/>
      <c r="F3" s="566"/>
      <c r="G3" s="566"/>
      <c r="H3" s="566"/>
      <c r="I3" s="566"/>
      <c r="J3" s="566"/>
      <c r="K3" s="569"/>
      <c r="L3" s="569"/>
      <c r="M3" s="569"/>
      <c r="N3" s="569"/>
      <c r="O3" s="569"/>
      <c r="P3" s="569"/>
      <c r="Q3" s="569"/>
      <c r="R3" s="572"/>
      <c r="S3" s="569"/>
      <c r="T3" s="569"/>
      <c r="U3" s="569"/>
    </row>
    <row r="4" spans="1:21" ht="21" customHeight="1">
      <c r="A4" s="36"/>
      <c r="B4" s="36"/>
      <c r="C4" s="36"/>
      <c r="D4" s="57">
        <f>ข้อมูลนักเรียน!$D3</f>
        <v>1</v>
      </c>
      <c r="E4" s="88" t="str">
        <f>IF($B$2=1,IF(ข้อมูลนักเรียน!E3="","",ข้อมูลนักเรียน!E3),IF(ข้อมูลนักเรียน!E33="","",ข้อมูลนักเรียน!E33))</f>
        <v>03841</v>
      </c>
      <c r="F4" s="89" t="str">
        <f>IF($B$2=1,IF(ข้อมูลนักเรียน!F3="","",ข้อมูลนักเรียน!F3),IF(ข้อมูลนักเรียน!F33="","",ข้อมูลนักเรียน!F33))</f>
        <v>1-1396-00662-55-7</v>
      </c>
      <c r="G4" s="95" t="str">
        <f>IF($B$2=1,IF(ข้อมูลนักเรียน!G3="","",ข้อมูลนักเรียน!G3&amp;ข้อมูลนักเรียน!H3 &amp; "  " &amp; ข้อมูลนักเรียน!I3),IF(ข้อมูลนักเรียน!G33="","",ข้อมูลนักเรียน!G33&amp;ข้อมูลนักเรียน!H33 &amp; "  " &amp; ข้อมูลนักเรียน!I33))</f>
        <v>เด็กชายณพรรณพ  อุตพันธ์</v>
      </c>
      <c r="H4" s="91" t="str">
        <f>IF($B$2=1,IF(ข้อมูลนักเรียน!M3="","",ข้อมูลนักเรียน!M3),IF(ข้อมูลนักเรียน!M33="","",ข้อมูลนักเรียน!M33))</f>
        <v/>
      </c>
      <c r="I4" s="92" t="str">
        <f>IF($B$2=1,IF(ข้อมูลนักเรียน!N3="","",ข้อมูลนักเรียน!N3),IF(ข้อมูลนักเรียน!N33="","",ข้อมูลนักเรียน!N33))</f>
        <v/>
      </c>
      <c r="J4" s="91">
        <f>IF($B$2=1,IF(ข้อมูลนักเรียน!O3="","",ข้อมูลนักเรียน!O3),IF(ข้อมูลนักเรียน!O33="","",ข้อมูลนักเรียน!O33))</f>
        <v>669</v>
      </c>
      <c r="K4" s="93">
        <f t="shared" ref="K4:K33" si="0">D4</f>
        <v>1</v>
      </c>
      <c r="L4" s="95" t="str">
        <f>IF($B$2=1,IF(ข้อมูลนักเรียน!P3="","",ข้อมูลนักเรียน!P3&amp;ข้อมูลนักเรียน!Q3 &amp; "  " &amp; ข้อมูลนักเรียน!R3),IF(ข้อมูลนักเรียน!P33="","",ข้อมูลนักเรียน!P33&amp;ข้อมูลนักเรียน!Q33 &amp; "  " &amp; ข้อมูลนักเรียน!R33))</f>
        <v/>
      </c>
      <c r="M4" s="91" t="str">
        <f>IF($B$2=1,IF(ข้อมูลนักเรียน!S3="","",ข้อมูลนักเรียน!S3),IF(ข้อมูลนักเรียน!S33="","",ข้อมูลนักเรียน!S33))</f>
        <v/>
      </c>
      <c r="N4" s="95" t="str">
        <f>IF($B$2=1,IF(ข้อมูลนักเรียน!T3="","",ข้อมูลนักเรียน!T3&amp;ข้อมูลนักเรียน!U3 &amp; "  " &amp; ข้อมูลนักเรียน!V3),IF(ข้อมูลนักเรียน!T33="","",ข้อมูลนักเรียน!T33&amp;ข้อมูลนักเรียน!U33 &amp; "  " &amp; ข้อมูลนักเรียน!V33))</f>
        <v/>
      </c>
      <c r="O4" s="91" t="str">
        <f>IF($B$2=1,IF(ข้อมูลนักเรียน!W3="","",ข้อมูลนักเรียน!W3),IF(ข้อมูลนักเรียน!W33="","",ข้อมูลนักเรียน!W33))</f>
        <v/>
      </c>
      <c r="P4" s="93">
        <f>D4</f>
        <v>1</v>
      </c>
      <c r="Q4" s="95" t="str">
        <f>IF($B$2=1,IF(ข้อมูลนักเรียน!X3="","",ข้อมูลนักเรียน!X3&amp;ข้อมูลนักเรียน!Y3 &amp; "  " &amp; ข้อมูลนักเรียน!Z3),IF(ข้อมูลนักเรียน!X33="","",ข้อมูลนักเรียน!X33&amp;ข้อมูลนักเรียน!Y33 &amp; "  " &amp; ข้อมูลนักเรียน!Z33))</f>
        <v/>
      </c>
      <c r="R4" s="94" t="str">
        <f>IF($B$2=1,IF(ข้อมูลนักเรียน!AA3="","",ข้อมูลนักเรียน!AA3),IF(ข้อมูลนักเรียน!AA33="","",ข้อมูลนักเรียน!AA33))</f>
        <v/>
      </c>
      <c r="S4" s="91" t="str">
        <f>IF($B$2=1,IF(ข้อมูลนักเรียน!AB3="","",ข้อมูลนักเรียน!AB3),IF(ข้อมูลนักเรียน!AB33="","",ข้อมูลนักเรียน!AB33))</f>
        <v/>
      </c>
      <c r="T4" s="90" t="str">
        <f>IF($B$2=1,IF(ข้อมูลนักเรียน!AC3="","",ข้อมูลนักเรียน!AC3),IF(ข้อมูลนักเรียน!AC33="","",ข้อมูลนักเรียน!AC33))</f>
        <v/>
      </c>
      <c r="U4" s="91" t="str">
        <f>IF($B$2=1,IF(ข้อมูลนักเรียน!AD3="","",ข้อมูลนักเรียน!AD3),IF(ข้อมูลนักเรียน!AD33="","",ข้อมูลนักเรียน!AD33))</f>
        <v/>
      </c>
    </row>
    <row r="5" spans="1:21" ht="21" customHeight="1">
      <c r="A5" s="36"/>
      <c r="B5" s="36"/>
      <c r="C5" s="36"/>
      <c r="D5" s="57">
        <f>ข้อมูลนักเรียน!$D4</f>
        <v>2</v>
      </c>
      <c r="E5" s="88" t="str">
        <f>IF($B$2=1,IF(ข้อมูลนักเรียน!E4="","",ข้อมูลนักเรียน!E4),IF(ข้อมูลนักเรียน!E34="","",ข้อมูลนักเรียน!E34))</f>
        <v>03844</v>
      </c>
      <c r="F5" s="89" t="str">
        <f>IF($B$2=1,IF(ข้อมูลนักเรียน!F4="","",ข้อมูลนักเรียน!F4),IF(ข้อมูลนักเรียน!F34="","",ข้อมูลนักเรียน!F34))</f>
        <v>1-1037-04834-17-1</v>
      </c>
      <c r="G5" s="95" t="str">
        <f>IF($B$2=1,IF(ข้อมูลนักเรียน!G4="","",ข้อมูลนักเรียน!G4&amp;ข้อมูลนักเรียน!H4 &amp; "  " &amp; ข้อมูลนักเรียน!I4),IF(ข้อมูลนักเรียน!G34="","",ข้อมูลนักเรียน!G34&amp;ข้อมูลนักเรียน!H34 &amp; "  " &amp; ข้อมูลนักเรียน!I34))</f>
        <v>เด็กหญิงสุรพิชญ์  คำดี</v>
      </c>
      <c r="H5" s="91" t="str">
        <f>IF($B$2=1,IF(ข้อมูลนักเรียน!M4="","",ข้อมูลนักเรียน!M4),IF(ข้อมูลนักเรียน!M34="","",ข้อมูลนักเรียน!M34))</f>
        <v/>
      </c>
      <c r="I5" s="92" t="str">
        <f>IF($B$2=1,IF(ข้อมูลนักเรียน!N4="","",ข้อมูลนักเรียน!N4),IF(ข้อมูลนักเรียน!N34="","",ข้อมูลนักเรียน!N34))</f>
        <v/>
      </c>
      <c r="J5" s="91">
        <f>IF($B$2=1,IF(ข้อมูลนักเรียน!O4="","",ข้อมูลนักเรียน!O4),IF(ข้อมูลนักเรียน!O34="","",ข้อมูลนักเรียน!O34))</f>
        <v>669</v>
      </c>
      <c r="K5" s="93">
        <f t="shared" si="0"/>
        <v>2</v>
      </c>
      <c r="L5" s="95" t="str">
        <f>IF($B$2=1,IF(ข้อมูลนักเรียน!P4="","",ข้อมูลนักเรียน!P4&amp;ข้อมูลนักเรียน!Q4 &amp; "  " &amp; ข้อมูลนักเรียน!R4),IF(ข้อมูลนักเรียน!P34="","",ข้อมูลนักเรียน!P34&amp;ข้อมูลนักเรียน!Q34 &amp; "  " &amp; ข้อมูลนักเรียน!R34))</f>
        <v/>
      </c>
      <c r="M5" s="91" t="str">
        <f>IF($B$2=1,IF(ข้อมูลนักเรียน!S4="","",ข้อมูลนักเรียน!S4),IF(ข้อมูลนักเรียน!S34="","",ข้อมูลนักเรียน!S34))</f>
        <v/>
      </c>
      <c r="N5" s="95" t="str">
        <f>IF($B$2=1,IF(ข้อมูลนักเรียน!T4="","",ข้อมูลนักเรียน!T4&amp;ข้อมูลนักเรียน!U4 &amp; "  " &amp; ข้อมูลนักเรียน!V4),IF(ข้อมูลนักเรียน!T34="","",ข้อมูลนักเรียน!T34&amp;ข้อมูลนักเรียน!U34 &amp; "  " &amp; ข้อมูลนักเรียน!V34))</f>
        <v/>
      </c>
      <c r="O5" s="91" t="str">
        <f>IF($B$2=1,IF(ข้อมูลนักเรียน!W4="","",ข้อมูลนักเรียน!W4),IF(ข้อมูลนักเรียน!W34="","",ข้อมูลนักเรียน!W34))</f>
        <v/>
      </c>
      <c r="P5" s="93">
        <f t="shared" ref="P5:P33" si="1">D5</f>
        <v>2</v>
      </c>
      <c r="Q5" s="95" t="str">
        <f>IF($B$2=1,IF(ข้อมูลนักเรียน!X4="","",ข้อมูลนักเรียน!X4&amp;ข้อมูลนักเรียน!Y4 &amp; "  " &amp; ข้อมูลนักเรียน!Z4),IF(ข้อมูลนักเรียน!X34="","",ข้อมูลนักเรียน!X34&amp;ข้อมูลนักเรียน!Y34 &amp; "  " &amp; ข้อมูลนักเรียน!Z34))</f>
        <v/>
      </c>
      <c r="R5" s="94" t="str">
        <f>IF($B$2=1,IF(ข้อมูลนักเรียน!AA4="","",ข้อมูลนักเรียน!AA4),IF(ข้อมูลนักเรียน!AA34="","",ข้อมูลนักเรียน!AA34))</f>
        <v/>
      </c>
      <c r="S5" s="91" t="str">
        <f>IF($B$2=1,IF(ข้อมูลนักเรียน!AB4="","",ข้อมูลนักเรียน!AB4),IF(ข้อมูลนักเรียน!AB34="","",ข้อมูลนักเรียน!AB34))</f>
        <v/>
      </c>
      <c r="T5" s="90" t="str">
        <f>IF($B$2=1,IF(ข้อมูลนักเรียน!AC4="","",ข้อมูลนักเรียน!AC4),IF(ข้อมูลนักเรียน!AC34="","",ข้อมูลนักเรียน!AC34))</f>
        <v/>
      </c>
      <c r="U5" s="91" t="str">
        <f>IF($B$2=1,IF(ข้อมูลนักเรียน!AD4="","",ข้อมูลนักเรียน!AD4),IF(ข้อมูลนักเรียน!AD34="","",ข้อมูลนักเรียน!AD34))</f>
        <v/>
      </c>
    </row>
    <row r="6" spans="1:21" ht="21" customHeight="1">
      <c r="A6" s="36"/>
      <c r="B6" s="36"/>
      <c r="C6" s="36"/>
      <c r="D6" s="57">
        <f>ข้อมูลนักเรียน!$D5</f>
        <v>3</v>
      </c>
      <c r="E6" s="88" t="str">
        <f>IF($B$2=1,IF(ข้อมูลนักเรียน!E5="","",ข้อมูลนักเรียน!E5),IF(ข้อมูลนักเรียน!E35="","",ข้อมูลนักเรียน!E35))</f>
        <v>03846</v>
      </c>
      <c r="F6" s="89" t="str">
        <f>IF($B$2=1,IF(ข้อมูลนักเรียน!F5="","",ข้อมูลนักเรียน!F5),IF(ข้อมูลนักเรียน!F35="","",ข้อมูลนักเรียน!F35))</f>
        <v>1-1396-00670-30-4</v>
      </c>
      <c r="G6" s="95" t="str">
        <f>IF($B$2=1,IF(ข้อมูลนักเรียน!G5="","",ข้อมูลนักเรียน!G5&amp;ข้อมูลนักเรียน!H5 &amp; "  " &amp; ข้อมูลนักเรียน!I5),IF(ข้อมูลนักเรียน!G35="","",ข้อมูลนักเรียน!G35&amp;ข้อมูลนักเรียน!H35 &amp; "  " &amp; ข้อมูลนักเรียน!I35))</f>
        <v>เด็กหญิงภคมน  มาโต</v>
      </c>
      <c r="H6" s="91" t="str">
        <f>IF($B$2=1,IF(ข้อมูลนักเรียน!M5="","",ข้อมูลนักเรียน!M5),IF(ข้อมูลนักเรียน!M35="","",ข้อมูลนักเรียน!M35))</f>
        <v/>
      </c>
      <c r="I6" s="92" t="str">
        <f>IF($B$2=1,IF(ข้อมูลนักเรียน!N5="","",ข้อมูลนักเรียน!N5),IF(ข้อมูลนักเรียน!N35="","",ข้อมูลนักเรียน!N35))</f>
        <v/>
      </c>
      <c r="J6" s="91">
        <f>IF($B$2=1,IF(ข้อมูลนักเรียน!O5="","",ข้อมูลนักเรียน!O5),IF(ข้อมูลนักเรียน!O35="","",ข้อมูลนักเรียน!O35))</f>
        <v>669</v>
      </c>
      <c r="K6" s="93">
        <f t="shared" si="0"/>
        <v>3</v>
      </c>
      <c r="L6" s="95" t="str">
        <f>IF($B$2=1,IF(ข้อมูลนักเรียน!P5="","",ข้อมูลนักเรียน!P5&amp;ข้อมูลนักเรียน!Q5 &amp; "  " &amp; ข้อมูลนักเรียน!R5),IF(ข้อมูลนักเรียน!P35="","",ข้อมูลนักเรียน!P35&amp;ข้อมูลนักเรียน!Q35 &amp; "  " &amp; ข้อมูลนักเรียน!R35))</f>
        <v/>
      </c>
      <c r="M6" s="91" t="str">
        <f>IF($B$2=1,IF(ข้อมูลนักเรียน!S5="","",ข้อมูลนักเรียน!S5),IF(ข้อมูลนักเรียน!S35="","",ข้อมูลนักเรียน!S35))</f>
        <v/>
      </c>
      <c r="N6" s="95" t="str">
        <f>IF($B$2=1,IF(ข้อมูลนักเรียน!T5="","",ข้อมูลนักเรียน!T5&amp;ข้อมูลนักเรียน!U5 &amp; "  " &amp; ข้อมูลนักเรียน!V5),IF(ข้อมูลนักเรียน!T35="","",ข้อมูลนักเรียน!T35&amp;ข้อมูลนักเรียน!U35 &amp; "  " &amp; ข้อมูลนักเรียน!V35))</f>
        <v/>
      </c>
      <c r="O6" s="91" t="str">
        <f>IF($B$2=1,IF(ข้อมูลนักเรียน!W5="","",ข้อมูลนักเรียน!W5),IF(ข้อมูลนักเรียน!W35="","",ข้อมูลนักเรียน!W35))</f>
        <v/>
      </c>
      <c r="P6" s="93">
        <f t="shared" si="1"/>
        <v>3</v>
      </c>
      <c r="Q6" s="95" t="str">
        <f>IF($B$2=1,IF(ข้อมูลนักเรียน!X5="","",ข้อมูลนักเรียน!X5&amp;ข้อมูลนักเรียน!Y5 &amp; "  " &amp; ข้อมูลนักเรียน!Z5),IF(ข้อมูลนักเรียน!X35="","",ข้อมูลนักเรียน!X35&amp;ข้อมูลนักเรียน!Y35 &amp; "  " &amp; ข้อมูลนักเรียน!Z35))</f>
        <v/>
      </c>
      <c r="R6" s="94" t="str">
        <f>IF($B$2=1,IF(ข้อมูลนักเรียน!AA5="","",ข้อมูลนักเรียน!AA5),IF(ข้อมูลนักเรียน!AA35="","",ข้อมูลนักเรียน!AA35))</f>
        <v/>
      </c>
      <c r="S6" s="91" t="str">
        <f>IF($B$2=1,IF(ข้อมูลนักเรียน!AB5="","",ข้อมูลนักเรียน!AB5),IF(ข้อมูลนักเรียน!AB35="","",ข้อมูลนักเรียน!AB35))</f>
        <v/>
      </c>
      <c r="T6" s="90" t="str">
        <f>IF($B$2=1,IF(ข้อมูลนักเรียน!AC5="","",ข้อมูลนักเรียน!AC5),IF(ข้อมูลนักเรียน!AC35="","",ข้อมูลนักเรียน!AC35))</f>
        <v/>
      </c>
      <c r="U6" s="91" t="str">
        <f>IF($B$2=1,IF(ข้อมูลนักเรียน!AD5="","",ข้อมูลนักเรียน!AD5),IF(ข้อมูลนักเรียน!AD35="","",ข้อมูลนักเรียน!AD35))</f>
        <v/>
      </c>
    </row>
    <row r="7" spans="1:21" ht="21" customHeight="1">
      <c r="A7" s="36"/>
      <c r="B7" s="36"/>
      <c r="C7" s="36"/>
      <c r="D7" s="57">
        <f>ข้อมูลนักเรียน!$D6</f>
        <v>4</v>
      </c>
      <c r="E7" s="88" t="str">
        <f>IF($B$2=1,IF(ข้อมูลนักเรียน!E6="","",ข้อมูลนักเรียน!E6),IF(ข้อมูลนักเรียน!E36="","",ข้อมูลนักเรียน!E36))</f>
        <v>03847</v>
      </c>
      <c r="F7" s="89" t="str">
        <f>IF($B$2=1,IF(ข้อมูลนักเรียน!F6="","",ข้อมูลนักเรียน!F6),IF(ข้อมูลนักเรียน!F36="","",ข้อมูลนักเรียน!F36))</f>
        <v>1-1307-00080-80-2</v>
      </c>
      <c r="G7" s="95" t="str">
        <f>IF($B$2=1,IF(ข้อมูลนักเรียน!G6="","",ข้อมูลนักเรียน!G6&amp;ข้อมูลนักเรียน!H6 &amp; "  " &amp; ข้อมูลนักเรียน!I6),IF(ข้อมูลนักเรียน!G36="","",ข้อมูลนักเรียน!G36&amp;ข้อมูลนักเรียน!H36 &amp; "  " &amp; ข้อมูลนักเรียน!I36))</f>
        <v>เด็กหญิงจินดารัตน์  ทับทอง</v>
      </c>
      <c r="H7" s="91" t="str">
        <f>IF($B$2=1,IF(ข้อมูลนักเรียน!M6="","",ข้อมูลนักเรียน!M6),IF(ข้อมูลนักเรียน!M36="","",ข้อมูลนักเรียน!M36))</f>
        <v/>
      </c>
      <c r="I7" s="92" t="str">
        <f>IF($B$2=1,IF(ข้อมูลนักเรียน!N6="","",ข้อมูลนักเรียน!N6),IF(ข้อมูลนักเรียน!N36="","",ข้อมูลนักเรียน!N36))</f>
        <v/>
      </c>
      <c r="J7" s="91">
        <f>IF($B$2=1,IF(ข้อมูลนักเรียน!O6="","",ข้อมูลนักเรียน!O6),IF(ข้อมูลนักเรียน!O36="","",ข้อมูลนักเรียน!O36))</f>
        <v>669</v>
      </c>
      <c r="K7" s="93">
        <f t="shared" si="0"/>
        <v>4</v>
      </c>
      <c r="L7" s="95" t="str">
        <f>IF($B$2=1,IF(ข้อมูลนักเรียน!P6="","",ข้อมูลนักเรียน!P6&amp;ข้อมูลนักเรียน!Q6 &amp; "  " &amp; ข้อมูลนักเรียน!R6),IF(ข้อมูลนักเรียน!P36="","",ข้อมูลนักเรียน!P36&amp;ข้อมูลนักเรียน!Q36 &amp; "  " &amp; ข้อมูลนักเรียน!R36))</f>
        <v/>
      </c>
      <c r="M7" s="91" t="str">
        <f>IF($B$2=1,IF(ข้อมูลนักเรียน!S6="","",ข้อมูลนักเรียน!S6),IF(ข้อมูลนักเรียน!S36="","",ข้อมูลนักเรียน!S36))</f>
        <v/>
      </c>
      <c r="N7" s="95" t="str">
        <f>IF($B$2=1,IF(ข้อมูลนักเรียน!T6="","",ข้อมูลนักเรียน!T6&amp;ข้อมูลนักเรียน!U6 &amp; "  " &amp; ข้อมูลนักเรียน!V6),IF(ข้อมูลนักเรียน!T36="","",ข้อมูลนักเรียน!T36&amp;ข้อมูลนักเรียน!U36 &amp; "  " &amp; ข้อมูลนักเรียน!V36))</f>
        <v/>
      </c>
      <c r="O7" s="91" t="str">
        <f>IF($B$2=1,IF(ข้อมูลนักเรียน!W6="","",ข้อมูลนักเรียน!W6),IF(ข้อมูลนักเรียน!W36="","",ข้อมูลนักเรียน!W36))</f>
        <v/>
      </c>
      <c r="P7" s="93">
        <f t="shared" si="1"/>
        <v>4</v>
      </c>
      <c r="Q7" s="95" t="str">
        <f>IF($B$2=1,IF(ข้อมูลนักเรียน!X6="","",ข้อมูลนักเรียน!X6&amp;ข้อมูลนักเรียน!Y6 &amp; "  " &amp; ข้อมูลนักเรียน!Z6),IF(ข้อมูลนักเรียน!X36="","",ข้อมูลนักเรียน!X36&amp;ข้อมูลนักเรียน!Y36 &amp; "  " &amp; ข้อมูลนักเรียน!Z36))</f>
        <v/>
      </c>
      <c r="R7" s="94" t="str">
        <f>IF($B$2=1,IF(ข้อมูลนักเรียน!AA6="","",ข้อมูลนักเรียน!AA6),IF(ข้อมูลนักเรียน!AA36="","",ข้อมูลนักเรียน!AA36))</f>
        <v/>
      </c>
      <c r="S7" s="91" t="str">
        <f>IF($B$2=1,IF(ข้อมูลนักเรียน!AB6="","",ข้อมูลนักเรียน!AB6),IF(ข้อมูลนักเรียน!AB36="","",ข้อมูลนักเรียน!AB36))</f>
        <v/>
      </c>
      <c r="T7" s="90" t="str">
        <f>IF($B$2=1,IF(ข้อมูลนักเรียน!AC6="","",ข้อมูลนักเรียน!AC6),IF(ข้อมูลนักเรียน!AC36="","",ข้อมูลนักเรียน!AC36))</f>
        <v/>
      </c>
      <c r="U7" s="91" t="str">
        <f>IF($B$2=1,IF(ข้อมูลนักเรียน!AD6="","",ข้อมูลนักเรียน!AD6),IF(ข้อมูลนักเรียน!AD36="","",ข้อมูลนักเรียน!AD36))</f>
        <v/>
      </c>
    </row>
    <row r="8" spans="1:21" ht="21" customHeight="1">
      <c r="A8" s="36"/>
      <c r="B8" s="36"/>
      <c r="C8" s="36"/>
      <c r="D8" s="57">
        <f>ข้อมูลนักเรียน!$D7</f>
        <v>5</v>
      </c>
      <c r="E8" s="88" t="str">
        <f>IF($B$2=1,IF(ข้อมูลนักเรียน!E7="","",ข้อมูลนักเรียน!E7),IF(ข้อมูลนักเรียน!E37="","",ข้อมูลนักเรียน!E37))</f>
        <v>03912</v>
      </c>
      <c r="F8" s="89" t="str">
        <f>IF($B$2=1,IF(ข้อมูลนักเรียน!F7="","",ข้อมูลนักเรียน!F7),IF(ข้อมูลนักเรียน!F37="","",ข้อมูลนักเรียน!F37))</f>
        <v>1-1394-00073-82-5</v>
      </c>
      <c r="G8" s="95" t="str">
        <f>IF($B$2=1,IF(ข้อมูลนักเรียน!G7="","",ข้อมูลนักเรียน!G7&amp;ข้อมูลนักเรียน!H7 &amp; "  " &amp; ข้อมูลนักเรียน!I7),IF(ข้อมูลนักเรียน!G37="","",ข้อมูลนักเรียน!G37&amp;ข้อมูลนักเรียน!H37 &amp; "  " &amp; ข้อมูลนักเรียน!I37))</f>
        <v>เด็กชายวีระ  ชมครุฑ</v>
      </c>
      <c r="H8" s="91" t="str">
        <f>IF($B$2=1,IF(ข้อมูลนักเรียน!M7="","",ข้อมูลนักเรียน!M7),IF(ข้อมูลนักเรียน!M37="","",ข้อมูลนักเรียน!M37))</f>
        <v/>
      </c>
      <c r="I8" s="92" t="str">
        <f>IF($B$2=1,IF(ข้อมูลนักเรียน!N7="","",ข้อมูลนักเรียน!N7),IF(ข้อมูลนักเรียน!N37="","",ข้อมูลนักเรียน!N37))</f>
        <v/>
      </c>
      <c r="J8" s="91">
        <f>IF($B$2=1,IF(ข้อมูลนักเรียน!O7="","",ข้อมูลนักเรียน!O7),IF(ข้อมูลนักเรียน!O37="","",ข้อมูลนักเรียน!O37))</f>
        <v>669</v>
      </c>
      <c r="K8" s="93">
        <f t="shared" si="0"/>
        <v>5</v>
      </c>
      <c r="L8" s="95" t="str">
        <f>IF($B$2=1,IF(ข้อมูลนักเรียน!P7="","",ข้อมูลนักเรียน!P7&amp;ข้อมูลนักเรียน!Q7 &amp; "  " &amp; ข้อมูลนักเรียน!R7),IF(ข้อมูลนักเรียน!P37="","",ข้อมูลนักเรียน!P37&amp;ข้อมูลนักเรียน!Q37 &amp; "  " &amp; ข้อมูลนักเรียน!R37))</f>
        <v/>
      </c>
      <c r="M8" s="91" t="str">
        <f>IF($B$2=1,IF(ข้อมูลนักเรียน!S7="","",ข้อมูลนักเรียน!S7),IF(ข้อมูลนักเรียน!S37="","",ข้อมูลนักเรียน!S37))</f>
        <v/>
      </c>
      <c r="N8" s="95" t="str">
        <f>IF($B$2=1,IF(ข้อมูลนักเรียน!T7="","",ข้อมูลนักเรียน!T7&amp;ข้อมูลนักเรียน!U7 &amp; "  " &amp; ข้อมูลนักเรียน!V7),IF(ข้อมูลนักเรียน!T37="","",ข้อมูลนักเรียน!T37&amp;ข้อมูลนักเรียน!U37 &amp; "  " &amp; ข้อมูลนักเรียน!V37))</f>
        <v/>
      </c>
      <c r="O8" s="91" t="str">
        <f>IF($B$2=1,IF(ข้อมูลนักเรียน!W7="","",ข้อมูลนักเรียน!W7),IF(ข้อมูลนักเรียน!W37="","",ข้อมูลนักเรียน!W37))</f>
        <v/>
      </c>
      <c r="P8" s="93">
        <f t="shared" si="1"/>
        <v>5</v>
      </c>
      <c r="Q8" s="95" t="str">
        <f>IF($B$2=1,IF(ข้อมูลนักเรียน!X7="","",ข้อมูลนักเรียน!X7&amp;ข้อมูลนักเรียน!Y7 &amp; "  " &amp; ข้อมูลนักเรียน!Z7),IF(ข้อมูลนักเรียน!X37="","",ข้อมูลนักเรียน!X37&amp;ข้อมูลนักเรียน!Y37 &amp; "  " &amp; ข้อมูลนักเรียน!Z37))</f>
        <v/>
      </c>
      <c r="R8" s="94" t="str">
        <f>IF($B$2=1,IF(ข้อมูลนักเรียน!AA7="","",ข้อมูลนักเรียน!AA7),IF(ข้อมูลนักเรียน!AA37="","",ข้อมูลนักเรียน!AA37))</f>
        <v/>
      </c>
      <c r="S8" s="91" t="str">
        <f>IF($B$2=1,IF(ข้อมูลนักเรียน!AB7="","",ข้อมูลนักเรียน!AB7),IF(ข้อมูลนักเรียน!AB37="","",ข้อมูลนักเรียน!AB37))</f>
        <v/>
      </c>
      <c r="T8" s="90" t="str">
        <f>IF($B$2=1,IF(ข้อมูลนักเรียน!AC7="","",ข้อมูลนักเรียน!AC7),IF(ข้อมูลนักเรียน!AC37="","",ข้อมูลนักเรียน!AC37))</f>
        <v/>
      </c>
      <c r="U8" s="91" t="str">
        <f>IF($B$2=1,IF(ข้อมูลนักเรียน!AD7="","",ข้อมูลนักเรียน!AD7),IF(ข้อมูลนักเรียน!AD37="","",ข้อมูลนักเรียน!AD37))</f>
        <v/>
      </c>
    </row>
    <row r="9" spans="1:21" ht="21" customHeight="1">
      <c r="A9" s="36"/>
      <c r="B9" s="36"/>
      <c r="C9" s="36"/>
      <c r="D9" s="57">
        <f>ข้อมูลนักเรียน!$D8</f>
        <v>6</v>
      </c>
      <c r="E9" s="88" t="str">
        <f>IF($B$2=1,IF(ข้อมูลนักเรียน!E8="","",ข้อมูลนักเรียน!E8),IF(ข้อมูลนักเรียน!E38="","",ข้อมูลนักเรียน!E38))</f>
        <v>03969</v>
      </c>
      <c r="F9" s="89" t="str">
        <f>IF($B$2=1,IF(ข้อมูลนักเรียน!F8="","",ข้อมูลนักเรียน!F8),IF(ข้อมูลนักเรียน!F38="","",ข้อมูลนักเรียน!F38))</f>
        <v>1-1297-01582-09-5</v>
      </c>
      <c r="G9" s="95" t="str">
        <f>IF($B$2=1,IF(ข้อมูลนักเรียน!G8="","",ข้อมูลนักเรียน!G8&amp;ข้อมูลนักเรียน!H8 &amp; "  " &amp; ข้อมูลนักเรียน!I8),IF(ข้อมูลนักเรียน!G38="","",ข้อมูลนักเรียน!G38&amp;ข้อมูลนักเรียน!H38 &amp; "  " &amp; ข้อมูลนักเรียน!I38))</f>
        <v>เด็กชายณพรรนพ  ขัดชมา</v>
      </c>
      <c r="H9" s="91" t="str">
        <f>IF($B$2=1,IF(ข้อมูลนักเรียน!M8="","",ข้อมูลนักเรียน!M8),IF(ข้อมูลนักเรียน!M38="","",ข้อมูลนักเรียน!M38))</f>
        <v/>
      </c>
      <c r="I9" s="92" t="str">
        <f>IF($B$2=1,IF(ข้อมูลนักเรียน!N8="","",ข้อมูลนักเรียน!N8),IF(ข้อมูลนักเรียน!N38="","",ข้อมูลนักเรียน!N38))</f>
        <v/>
      </c>
      <c r="J9" s="91">
        <f>IF($B$2=1,IF(ข้อมูลนักเรียน!O8="","",ข้อมูลนักเรียน!O8),IF(ข้อมูลนักเรียน!O38="","",ข้อมูลนักเรียน!O38))</f>
        <v>669</v>
      </c>
      <c r="K9" s="93">
        <f t="shared" si="0"/>
        <v>6</v>
      </c>
      <c r="L9" s="95" t="str">
        <f>IF($B$2=1,IF(ข้อมูลนักเรียน!P8="","",ข้อมูลนักเรียน!P8&amp;ข้อมูลนักเรียน!Q8 &amp; "  " &amp; ข้อมูลนักเรียน!R8),IF(ข้อมูลนักเรียน!P38="","",ข้อมูลนักเรียน!P38&amp;ข้อมูลนักเรียน!Q38 &amp; "  " &amp; ข้อมูลนักเรียน!R38))</f>
        <v/>
      </c>
      <c r="M9" s="91" t="str">
        <f>IF($B$2=1,IF(ข้อมูลนักเรียน!S8="","",ข้อมูลนักเรียน!S8),IF(ข้อมูลนักเรียน!S38="","",ข้อมูลนักเรียน!S38))</f>
        <v/>
      </c>
      <c r="N9" s="95" t="str">
        <f>IF($B$2=1,IF(ข้อมูลนักเรียน!T8="","",ข้อมูลนักเรียน!T8&amp;ข้อมูลนักเรียน!U8 &amp; "  " &amp; ข้อมูลนักเรียน!V8),IF(ข้อมูลนักเรียน!T38="","",ข้อมูลนักเรียน!T38&amp;ข้อมูลนักเรียน!U38 &amp; "  " &amp; ข้อมูลนักเรียน!V38))</f>
        <v/>
      </c>
      <c r="O9" s="91" t="str">
        <f>IF($B$2=1,IF(ข้อมูลนักเรียน!W8="","",ข้อมูลนักเรียน!W8),IF(ข้อมูลนักเรียน!W38="","",ข้อมูลนักเรียน!W38))</f>
        <v/>
      </c>
      <c r="P9" s="93">
        <f t="shared" si="1"/>
        <v>6</v>
      </c>
      <c r="Q9" s="95" t="str">
        <f>IF($B$2=1,IF(ข้อมูลนักเรียน!X8="","",ข้อมูลนักเรียน!X8&amp;ข้อมูลนักเรียน!Y8 &amp; "  " &amp; ข้อมูลนักเรียน!Z8),IF(ข้อมูลนักเรียน!X38="","",ข้อมูลนักเรียน!X38&amp;ข้อมูลนักเรียน!Y38 &amp; "  " &amp; ข้อมูลนักเรียน!Z38))</f>
        <v/>
      </c>
      <c r="R9" s="94" t="str">
        <f>IF($B$2=1,IF(ข้อมูลนักเรียน!AA8="","",ข้อมูลนักเรียน!AA8),IF(ข้อมูลนักเรียน!AA38="","",ข้อมูลนักเรียน!AA38))</f>
        <v/>
      </c>
      <c r="S9" s="91" t="str">
        <f>IF($B$2=1,IF(ข้อมูลนักเรียน!AB8="","",ข้อมูลนักเรียน!AB8),IF(ข้อมูลนักเรียน!AB38="","",ข้อมูลนักเรียน!AB38))</f>
        <v/>
      </c>
      <c r="T9" s="90" t="str">
        <f>IF($B$2=1,IF(ข้อมูลนักเรียน!AC8="","",ข้อมูลนักเรียน!AC8),IF(ข้อมูลนักเรียน!AC38="","",ข้อมูลนักเรียน!AC38))</f>
        <v/>
      </c>
      <c r="U9" s="91" t="str">
        <f>IF($B$2=1,IF(ข้อมูลนักเรียน!AD8="","",ข้อมูลนักเรียน!AD8),IF(ข้อมูลนักเรียน!AD38="","",ข้อมูลนักเรียน!AD38))</f>
        <v/>
      </c>
    </row>
    <row r="10" spans="1:21" ht="21" customHeight="1">
      <c r="A10" s="36"/>
      <c r="B10" s="36"/>
      <c r="C10" s="36"/>
      <c r="D10" s="57">
        <f>ข้อมูลนักเรียน!$D9</f>
        <v>7</v>
      </c>
      <c r="E10" s="88" t="str">
        <f>IF($B$2=1,IF(ข้อมูลนักเรียน!E9="","",ข้อมูลนักเรียน!E9),IF(ข้อมูลนักเรียน!E39="","",ข้อมูลนักเรียน!E39))</f>
        <v>04174</v>
      </c>
      <c r="F10" s="89" t="str">
        <f>IF($B$2=1,IF(ข้อมูลนักเรียน!F9="","",ข้อมูลนักเรียน!F9),IF(ข้อมูลนักเรียน!F39="","",ข้อมูลนักเรียน!F39))</f>
        <v>1-1042-00878-60-4</v>
      </c>
      <c r="G10" s="95" t="str">
        <f>IF($B$2=1,IF(ข้อมูลนักเรียน!G9="","",ข้อมูลนักเรียน!G9&amp;ข้อมูลนักเรียน!H9 &amp; "  " &amp; ข้อมูลนักเรียน!I9),IF(ข้อมูลนักเรียน!G39="","",ข้อมูลนักเรียน!G39&amp;ข้อมูลนักเรียน!H39 &amp; "  " &amp; ข้อมูลนักเรียน!I39))</f>
        <v>เด็กชายพดชรพล  ดีนิล</v>
      </c>
      <c r="H10" s="91" t="str">
        <f>IF($B$2=1,IF(ข้อมูลนักเรียน!M9="","",ข้อมูลนักเรียน!M9),IF(ข้อมูลนักเรียน!M39="","",ข้อมูลนักเรียน!M39))</f>
        <v/>
      </c>
      <c r="I10" s="92" t="str">
        <f>IF($B$2=1,IF(ข้อมูลนักเรียน!N9="","",ข้อมูลนักเรียน!N9),IF(ข้อมูลนักเรียน!N39="","",ข้อมูลนักเรียน!N39))</f>
        <v/>
      </c>
      <c r="J10" s="91">
        <f>IF($B$2=1,IF(ข้อมูลนักเรียน!O9="","",ข้อมูลนักเรียน!O9),IF(ข้อมูลนักเรียน!O39="","",ข้อมูลนักเรียน!O39))</f>
        <v>669</v>
      </c>
      <c r="K10" s="93">
        <f t="shared" si="0"/>
        <v>7</v>
      </c>
      <c r="L10" s="95" t="str">
        <f>IF($B$2=1,IF(ข้อมูลนักเรียน!P9="","",ข้อมูลนักเรียน!P9&amp;ข้อมูลนักเรียน!Q9 &amp; "  " &amp; ข้อมูลนักเรียน!R9),IF(ข้อมูลนักเรียน!P39="","",ข้อมูลนักเรียน!P39&amp;ข้อมูลนักเรียน!Q39 &amp; "  " &amp; ข้อมูลนักเรียน!R39))</f>
        <v/>
      </c>
      <c r="M10" s="91" t="str">
        <f>IF($B$2=1,IF(ข้อมูลนักเรียน!S9="","",ข้อมูลนักเรียน!S9),IF(ข้อมูลนักเรียน!S39="","",ข้อมูลนักเรียน!S39))</f>
        <v/>
      </c>
      <c r="N10" s="95" t="str">
        <f>IF($B$2=1,IF(ข้อมูลนักเรียน!T9="","",ข้อมูลนักเรียน!T9&amp;ข้อมูลนักเรียน!U9 &amp; "  " &amp; ข้อมูลนักเรียน!V9),IF(ข้อมูลนักเรียน!T39="","",ข้อมูลนักเรียน!T39&amp;ข้อมูลนักเรียน!U39 &amp; "  " &amp; ข้อมูลนักเรียน!V39))</f>
        <v/>
      </c>
      <c r="O10" s="91" t="str">
        <f>IF($B$2=1,IF(ข้อมูลนักเรียน!W9="","",ข้อมูลนักเรียน!W9),IF(ข้อมูลนักเรียน!W39="","",ข้อมูลนักเรียน!W39))</f>
        <v/>
      </c>
      <c r="P10" s="93">
        <f t="shared" si="1"/>
        <v>7</v>
      </c>
      <c r="Q10" s="95" t="str">
        <f>IF($B$2=1,IF(ข้อมูลนักเรียน!X9="","",ข้อมูลนักเรียน!X9&amp;ข้อมูลนักเรียน!Y9 &amp; "  " &amp; ข้อมูลนักเรียน!Z9),IF(ข้อมูลนักเรียน!X39="","",ข้อมูลนักเรียน!X39&amp;ข้อมูลนักเรียน!Y39 &amp; "  " &amp; ข้อมูลนักเรียน!Z39))</f>
        <v/>
      </c>
      <c r="R10" s="94" t="str">
        <f>IF($B$2=1,IF(ข้อมูลนักเรียน!AA9="","",ข้อมูลนักเรียน!AA9),IF(ข้อมูลนักเรียน!AA39="","",ข้อมูลนักเรียน!AA39))</f>
        <v/>
      </c>
      <c r="S10" s="91" t="str">
        <f>IF($B$2=1,IF(ข้อมูลนักเรียน!AB9="","",ข้อมูลนักเรียน!AB9),IF(ข้อมูลนักเรียน!AB39="","",ข้อมูลนักเรียน!AB39))</f>
        <v/>
      </c>
      <c r="T10" s="90" t="str">
        <f>IF($B$2=1,IF(ข้อมูลนักเรียน!AC9="","",ข้อมูลนักเรียน!AC9),IF(ข้อมูลนักเรียน!AC39="","",ข้อมูลนักเรียน!AC39))</f>
        <v/>
      </c>
      <c r="U10" s="91" t="str">
        <f>IF($B$2=1,IF(ข้อมูลนักเรียน!AD9="","",ข้อมูลนักเรียน!AD9),IF(ข้อมูลนักเรียน!AD39="","",ข้อมูลนักเรียน!AD39))</f>
        <v/>
      </c>
    </row>
    <row r="11" spans="1:21" ht="21" customHeight="1">
      <c r="A11" s="36"/>
      <c r="B11" s="36"/>
      <c r="C11" s="36"/>
      <c r="D11" s="57">
        <f>ข้อมูลนักเรียน!$D10</f>
        <v>8</v>
      </c>
      <c r="E11" s="88" t="str">
        <f>IF($B$2=1,IF(ข้อมูลนักเรียน!E10="","",ข้อมูลนักเรียน!E10),IF(ข้อมูลนักเรียน!E40="","",ข้อมูลนักเรียน!E40))</f>
        <v>04175</v>
      </c>
      <c r="F11" s="89" t="str">
        <f>IF($B$2=1,IF(ข้อมูลนักเรียน!F10="","",ข้อมูลนักเรียน!F10),IF(ข้อมูลนักเรียน!F40="","",ข้อมูลนักเรียน!F40))</f>
        <v>1-1399-00726-37-2</v>
      </c>
      <c r="G11" s="95" t="str">
        <f>IF($B$2=1,IF(ข้อมูลนักเรียน!G10="","",ข้อมูลนักเรียน!G10&amp;ข้อมูลนักเรียน!H10 &amp; "  " &amp; ข้อมูลนักเรียน!I10),IF(ข้อมูลนักเรียน!G40="","",ข้อมูลนักเรียน!G40&amp;ข้อมูลนักเรียน!H40 &amp; "  " &amp; ข้อมูลนักเรียน!I40))</f>
        <v>เด็กชายสิทธิศักดิ์  เอนกนวน</v>
      </c>
      <c r="H11" s="91" t="str">
        <f>IF($B$2=1,IF(ข้อมูลนักเรียน!M10="","",ข้อมูลนักเรียน!M10),IF(ข้อมูลนักเรียน!M40="","",ข้อมูลนักเรียน!M40))</f>
        <v/>
      </c>
      <c r="I11" s="92" t="str">
        <f>IF($B$2=1,IF(ข้อมูลนักเรียน!N10="","",ข้อมูลนักเรียน!N10),IF(ข้อมูลนักเรียน!N40="","",ข้อมูลนักเรียน!N40))</f>
        <v/>
      </c>
      <c r="J11" s="91">
        <f>IF($B$2=1,IF(ข้อมูลนักเรียน!O10="","",ข้อมูลนักเรียน!O10),IF(ข้อมูลนักเรียน!O40="","",ข้อมูลนักเรียน!O40))</f>
        <v>669</v>
      </c>
      <c r="K11" s="93">
        <f t="shared" si="0"/>
        <v>8</v>
      </c>
      <c r="L11" s="95" t="str">
        <f>IF($B$2=1,IF(ข้อมูลนักเรียน!P10="","",ข้อมูลนักเรียน!P10&amp;ข้อมูลนักเรียน!Q10 &amp; "  " &amp; ข้อมูลนักเรียน!R10),IF(ข้อมูลนักเรียน!P40="","",ข้อมูลนักเรียน!P40&amp;ข้อมูลนักเรียน!Q40 &amp; "  " &amp; ข้อมูลนักเรียน!R40))</f>
        <v/>
      </c>
      <c r="M11" s="91" t="str">
        <f>IF($B$2=1,IF(ข้อมูลนักเรียน!S10="","",ข้อมูลนักเรียน!S10),IF(ข้อมูลนักเรียน!S40="","",ข้อมูลนักเรียน!S40))</f>
        <v/>
      </c>
      <c r="N11" s="95" t="str">
        <f>IF($B$2=1,IF(ข้อมูลนักเรียน!T10="","",ข้อมูลนักเรียน!T10&amp;ข้อมูลนักเรียน!U10 &amp; "  " &amp; ข้อมูลนักเรียน!V10),IF(ข้อมูลนักเรียน!T40="","",ข้อมูลนักเรียน!T40&amp;ข้อมูลนักเรียน!U40 &amp; "  " &amp; ข้อมูลนักเรียน!V40))</f>
        <v/>
      </c>
      <c r="O11" s="91" t="str">
        <f>IF($B$2=1,IF(ข้อมูลนักเรียน!W10="","",ข้อมูลนักเรียน!W10),IF(ข้อมูลนักเรียน!W40="","",ข้อมูลนักเรียน!W40))</f>
        <v/>
      </c>
      <c r="P11" s="93">
        <f t="shared" si="1"/>
        <v>8</v>
      </c>
      <c r="Q11" s="95" t="str">
        <f>IF($B$2=1,IF(ข้อมูลนักเรียน!X10="","",ข้อมูลนักเรียน!X10&amp;ข้อมูลนักเรียน!Y10 &amp; "  " &amp; ข้อมูลนักเรียน!Z10),IF(ข้อมูลนักเรียน!X40="","",ข้อมูลนักเรียน!X40&amp;ข้อมูลนักเรียน!Y40 &amp; "  " &amp; ข้อมูลนักเรียน!Z40))</f>
        <v/>
      </c>
      <c r="R11" s="94" t="str">
        <f>IF($B$2=1,IF(ข้อมูลนักเรียน!AA10="","",ข้อมูลนักเรียน!AA10),IF(ข้อมูลนักเรียน!AA40="","",ข้อมูลนักเรียน!AA40))</f>
        <v/>
      </c>
      <c r="S11" s="91" t="str">
        <f>IF($B$2=1,IF(ข้อมูลนักเรียน!AB10="","",ข้อมูลนักเรียน!AB10),IF(ข้อมูลนักเรียน!AB40="","",ข้อมูลนักเรียน!AB40))</f>
        <v/>
      </c>
      <c r="T11" s="90" t="str">
        <f>IF($B$2=1,IF(ข้อมูลนักเรียน!AC10="","",ข้อมูลนักเรียน!AC10),IF(ข้อมูลนักเรียน!AC40="","",ข้อมูลนักเรียน!AC40))</f>
        <v/>
      </c>
      <c r="U11" s="91" t="str">
        <f>IF($B$2=1,IF(ข้อมูลนักเรียน!AD10="","",ข้อมูลนักเรียน!AD10),IF(ข้อมูลนักเรียน!AD40="","",ข้อมูลนักเรียน!AD40))</f>
        <v/>
      </c>
    </row>
    <row r="12" spans="1:21" ht="21" customHeight="1">
      <c r="A12" s="36"/>
      <c r="B12" s="36"/>
      <c r="C12" s="36"/>
      <c r="D12" s="57">
        <f>ข้อมูลนักเรียน!$D11</f>
        <v>9</v>
      </c>
      <c r="E12" s="88" t="str">
        <f>IF($B$2=1,IF(ข้อมูลนักเรียน!E11="","",ข้อมูลนักเรียน!E11),IF(ข้อมูลนักเรียน!E41="","",ข้อมูลนักเรียน!E41))</f>
        <v>04190</v>
      </c>
      <c r="F12" s="89" t="str">
        <f>IF($B$2=1,IF(ข้อมูลนักเรียน!F11="","",ข้อมูลนักเรียน!F11),IF(ข้อมูลนักเรียน!F41="","",ข้อมูลนักเรียน!F41))</f>
        <v>1-1399-00708-79-0</v>
      </c>
      <c r="G12" s="95" t="str">
        <f>IF($B$2=1,IF(ข้อมูลนักเรียน!G11="","",ข้อมูลนักเรียน!G11&amp;ข้อมูลนักเรียน!H11 &amp; "  " &amp; ข้อมูลนักเรียน!I11),IF(ข้อมูลนักเรียน!G41="","",ข้อมูลนักเรียน!G41&amp;ข้อมูลนักเรียน!H41 &amp; "  " &amp; ข้อมูลนักเรียน!I41))</f>
        <v>เด็กชายตนุภัทร  เชี่ยวธัญญะกรณ์</v>
      </c>
      <c r="H12" s="91" t="str">
        <f>IF($B$2=1,IF(ข้อมูลนักเรียน!M11="","",ข้อมูลนักเรียน!M11),IF(ข้อมูลนักเรียน!M41="","",ข้อมูลนักเรียน!M41))</f>
        <v/>
      </c>
      <c r="I12" s="92" t="str">
        <f>IF($B$2=1,IF(ข้อมูลนักเรียน!N11="","",ข้อมูลนักเรียน!N11),IF(ข้อมูลนักเรียน!N41="","",ข้อมูลนักเรียน!N41))</f>
        <v/>
      </c>
      <c r="J12" s="91">
        <f>IF($B$2=1,IF(ข้อมูลนักเรียน!O11="","",ข้อมูลนักเรียน!O11),IF(ข้อมูลนักเรียน!O41="","",ข้อมูลนักเรียน!O41))</f>
        <v>669</v>
      </c>
      <c r="K12" s="93">
        <f t="shared" si="0"/>
        <v>9</v>
      </c>
      <c r="L12" s="95" t="str">
        <f>IF($B$2=1,IF(ข้อมูลนักเรียน!P11="","",ข้อมูลนักเรียน!P11&amp;ข้อมูลนักเรียน!Q11 &amp; "  " &amp; ข้อมูลนักเรียน!R11),IF(ข้อมูลนักเรียน!P41="","",ข้อมูลนักเรียน!P41&amp;ข้อมูลนักเรียน!Q41 &amp; "  " &amp; ข้อมูลนักเรียน!R41))</f>
        <v/>
      </c>
      <c r="M12" s="91" t="str">
        <f>IF($B$2=1,IF(ข้อมูลนักเรียน!S11="","",ข้อมูลนักเรียน!S11),IF(ข้อมูลนักเรียน!S41="","",ข้อมูลนักเรียน!S41))</f>
        <v/>
      </c>
      <c r="N12" s="95" t="str">
        <f>IF($B$2=1,IF(ข้อมูลนักเรียน!T11="","",ข้อมูลนักเรียน!T11&amp;ข้อมูลนักเรียน!U11 &amp; "  " &amp; ข้อมูลนักเรียน!V11),IF(ข้อมูลนักเรียน!T41="","",ข้อมูลนักเรียน!T41&amp;ข้อมูลนักเรียน!U41 &amp; "  " &amp; ข้อมูลนักเรียน!V41))</f>
        <v/>
      </c>
      <c r="O12" s="91" t="str">
        <f>IF($B$2=1,IF(ข้อมูลนักเรียน!W11="","",ข้อมูลนักเรียน!W11),IF(ข้อมูลนักเรียน!W41="","",ข้อมูลนักเรียน!W41))</f>
        <v/>
      </c>
      <c r="P12" s="93">
        <f t="shared" si="1"/>
        <v>9</v>
      </c>
      <c r="Q12" s="95" t="str">
        <f>IF($B$2=1,IF(ข้อมูลนักเรียน!X11="","",ข้อมูลนักเรียน!X11&amp;ข้อมูลนักเรียน!Y11 &amp; "  " &amp; ข้อมูลนักเรียน!Z11),IF(ข้อมูลนักเรียน!X41="","",ข้อมูลนักเรียน!X41&amp;ข้อมูลนักเรียน!Y41 &amp; "  " &amp; ข้อมูลนักเรียน!Z41))</f>
        <v/>
      </c>
      <c r="R12" s="94" t="str">
        <f>IF($B$2=1,IF(ข้อมูลนักเรียน!AA11="","",ข้อมูลนักเรียน!AA11),IF(ข้อมูลนักเรียน!AA41="","",ข้อมูลนักเรียน!AA41))</f>
        <v/>
      </c>
      <c r="S12" s="91" t="str">
        <f>IF($B$2=1,IF(ข้อมูลนักเรียน!AB11="","",ข้อมูลนักเรียน!AB11),IF(ข้อมูลนักเรียน!AB41="","",ข้อมูลนักเรียน!AB41))</f>
        <v/>
      </c>
      <c r="T12" s="90" t="str">
        <f>IF($B$2=1,IF(ข้อมูลนักเรียน!AC11="","",ข้อมูลนักเรียน!AC11),IF(ข้อมูลนักเรียน!AC41="","",ข้อมูลนักเรียน!AC41))</f>
        <v/>
      </c>
      <c r="U12" s="91" t="str">
        <f>IF($B$2=1,IF(ข้อมูลนักเรียน!AD11="","",ข้อมูลนักเรียน!AD11),IF(ข้อมูลนักเรียน!AD41="","",ข้อมูลนักเรียน!AD41))</f>
        <v/>
      </c>
    </row>
    <row r="13" spans="1:21" ht="21" customHeight="1">
      <c r="A13" s="36"/>
      <c r="B13" s="36"/>
      <c r="C13" s="36"/>
      <c r="D13" s="57">
        <f>ข้อมูลนักเรียน!$D12</f>
        <v>10</v>
      </c>
      <c r="E13" s="88" t="str">
        <f>IF($B$2=1,IF(ข้อมูลนักเรียน!E12="","",ข้อมูลนักเรียน!E12),IF(ข้อมูลนักเรียน!E42="","",ข้อมูลนักเรียน!E42))</f>
        <v>04192</v>
      </c>
      <c r="F13" s="89" t="str">
        <f>IF($B$2=1,IF(ข้อมูลนักเรียน!F12="","",ข้อมูลนักเรียน!F12),IF(ข้อมูลนักเรียน!F42="","",ข้อมูลนักเรียน!F42))</f>
        <v>1-9098-03859-23-4</v>
      </c>
      <c r="G13" s="95" t="str">
        <f>IF($B$2=1,IF(ข้อมูลนักเรียน!G12="","",ข้อมูลนักเรียน!G12&amp;ข้อมูลนักเรียน!H12 &amp; "  " &amp; ข้อมูลนักเรียน!I12),IF(ข้อมูลนักเรียน!G42="","",ข้อมูลนักเรียน!G42&amp;ข้อมูลนักเรียน!H42 &amp; "  " &amp; ข้อมูลนักเรียน!I42))</f>
        <v>เด็กหญิงเตือนใจ  มณีรักษ์</v>
      </c>
      <c r="H13" s="91" t="str">
        <f>IF($B$2=1,IF(ข้อมูลนักเรียน!M12="","",ข้อมูลนักเรียน!M12),IF(ข้อมูลนักเรียน!M42="","",ข้อมูลนักเรียน!M42))</f>
        <v/>
      </c>
      <c r="I13" s="92" t="str">
        <f>IF($B$2=1,IF(ข้อมูลนักเรียน!N12="","",ข้อมูลนักเรียน!N12),IF(ข้อมูลนักเรียน!N42="","",ข้อมูลนักเรียน!N42))</f>
        <v/>
      </c>
      <c r="J13" s="91">
        <f>IF($B$2=1,IF(ข้อมูลนักเรียน!O12="","",ข้อมูลนักเรียน!O12),IF(ข้อมูลนักเรียน!O42="","",ข้อมูลนักเรียน!O42))</f>
        <v>669</v>
      </c>
      <c r="K13" s="93">
        <f t="shared" si="0"/>
        <v>10</v>
      </c>
      <c r="L13" s="95" t="str">
        <f>IF($B$2=1,IF(ข้อมูลนักเรียน!P12="","",ข้อมูลนักเรียน!P12&amp;ข้อมูลนักเรียน!Q12 &amp; "  " &amp; ข้อมูลนักเรียน!R12),IF(ข้อมูลนักเรียน!P42="","",ข้อมูลนักเรียน!P42&amp;ข้อมูลนักเรียน!Q42 &amp; "  " &amp; ข้อมูลนักเรียน!R42))</f>
        <v/>
      </c>
      <c r="M13" s="91" t="str">
        <f>IF($B$2=1,IF(ข้อมูลนักเรียน!S12="","",ข้อมูลนักเรียน!S12),IF(ข้อมูลนักเรียน!S42="","",ข้อมูลนักเรียน!S42))</f>
        <v/>
      </c>
      <c r="N13" s="95" t="str">
        <f>IF($B$2=1,IF(ข้อมูลนักเรียน!T12="","",ข้อมูลนักเรียน!T12&amp;ข้อมูลนักเรียน!U12 &amp; "  " &amp; ข้อมูลนักเรียน!V12),IF(ข้อมูลนักเรียน!T42="","",ข้อมูลนักเรียน!T42&amp;ข้อมูลนักเรียน!U42 &amp; "  " &amp; ข้อมูลนักเรียน!V42))</f>
        <v/>
      </c>
      <c r="O13" s="91" t="str">
        <f>IF($B$2=1,IF(ข้อมูลนักเรียน!W12="","",ข้อมูลนักเรียน!W12),IF(ข้อมูลนักเรียน!W42="","",ข้อมูลนักเรียน!W42))</f>
        <v/>
      </c>
      <c r="P13" s="93">
        <f t="shared" si="1"/>
        <v>10</v>
      </c>
      <c r="Q13" s="95" t="str">
        <f>IF($B$2=1,IF(ข้อมูลนักเรียน!X12="","",ข้อมูลนักเรียน!X12&amp;ข้อมูลนักเรียน!Y12 &amp; "  " &amp; ข้อมูลนักเรียน!Z12),IF(ข้อมูลนักเรียน!X42="","",ข้อมูลนักเรียน!X42&amp;ข้อมูลนักเรียน!Y42 &amp; "  " &amp; ข้อมูลนักเรียน!Z42))</f>
        <v/>
      </c>
      <c r="R13" s="94" t="str">
        <f>IF($B$2=1,IF(ข้อมูลนักเรียน!AA12="","",ข้อมูลนักเรียน!AA12),IF(ข้อมูลนักเรียน!AA42="","",ข้อมูลนักเรียน!AA42))</f>
        <v/>
      </c>
      <c r="S13" s="91" t="str">
        <f>IF($B$2=1,IF(ข้อมูลนักเรียน!AB12="","",ข้อมูลนักเรียน!AB12),IF(ข้อมูลนักเรียน!AB42="","",ข้อมูลนักเรียน!AB42))</f>
        <v/>
      </c>
      <c r="T13" s="90" t="str">
        <f>IF($B$2=1,IF(ข้อมูลนักเรียน!AC12="","",ข้อมูลนักเรียน!AC12),IF(ข้อมูลนักเรียน!AC42="","",ข้อมูลนักเรียน!AC42))</f>
        <v/>
      </c>
      <c r="U13" s="91" t="str">
        <f>IF($B$2=1,IF(ข้อมูลนักเรียน!AD12="","",ข้อมูลนักเรียน!AD12),IF(ข้อมูลนักเรียน!AD42="","",ข้อมูลนักเรียน!AD42))</f>
        <v/>
      </c>
    </row>
    <row r="14" spans="1:21" ht="21" customHeight="1">
      <c r="A14" s="36"/>
      <c r="B14" s="36"/>
      <c r="C14" s="36"/>
      <c r="D14" s="57">
        <f>ข้อมูลนักเรียน!$D13</f>
        <v>11</v>
      </c>
      <c r="E14" s="88" t="str">
        <f>IF($B$2=1,IF(ข้อมูลนักเรียน!E13="","",ข้อมูลนักเรียน!E13),IF(ข้อมูลนักเรียน!E43="","",ข้อมูลนักเรียน!E43))</f>
        <v>04199</v>
      </c>
      <c r="F14" s="89" t="str">
        <f>IF($B$2=1,IF(ข้อมูลนักเรียน!F13="","",ข้อมูลนักเรียน!F13),IF(ข้อมูลนักเรียน!F43="","",ข้อมูลนักเรียน!F43))</f>
        <v>1-1205-00147-08-3</v>
      </c>
      <c r="G14" s="95" t="str">
        <f>IF($B$2=1,IF(ข้อมูลนักเรียน!G13="","",ข้อมูลนักเรียน!G13&amp;ข้อมูลนักเรียน!H13 &amp; "  " &amp; ข้อมูลนักเรียน!I13),IF(ข้อมูลนักเรียน!G43="","",ข้อมูลนักเรียน!G43&amp;ข้อมูลนักเรียน!H43 &amp; "  " &amp; ข้อมูลนักเรียน!I43))</f>
        <v>เด็กชายธนกฤต  รอดสุพรรณ์</v>
      </c>
      <c r="H14" s="91" t="str">
        <f>IF($B$2=1,IF(ข้อมูลนักเรียน!M13="","",ข้อมูลนักเรียน!M13),IF(ข้อมูลนักเรียน!M43="","",ข้อมูลนักเรียน!M43))</f>
        <v/>
      </c>
      <c r="I14" s="92" t="str">
        <f>IF($B$2=1,IF(ข้อมูลนักเรียน!N13="","",ข้อมูลนักเรียน!N13),IF(ข้อมูลนักเรียน!N43="","",ข้อมูลนักเรียน!N43))</f>
        <v/>
      </c>
      <c r="J14" s="91">
        <f>IF($B$2=1,IF(ข้อมูลนักเรียน!O13="","",ข้อมูลนักเรียน!O13),IF(ข้อมูลนักเรียน!O43="","",ข้อมูลนักเรียน!O43))</f>
        <v>669</v>
      </c>
      <c r="K14" s="93">
        <f t="shared" si="0"/>
        <v>11</v>
      </c>
      <c r="L14" s="95" t="str">
        <f>IF($B$2=1,IF(ข้อมูลนักเรียน!P13="","",ข้อมูลนักเรียน!P13&amp;ข้อมูลนักเรียน!Q13 &amp; "  " &amp; ข้อมูลนักเรียน!R13),IF(ข้อมูลนักเรียน!P43="","",ข้อมูลนักเรียน!P43&amp;ข้อมูลนักเรียน!Q43 &amp; "  " &amp; ข้อมูลนักเรียน!R43))</f>
        <v/>
      </c>
      <c r="M14" s="91" t="str">
        <f>IF($B$2=1,IF(ข้อมูลนักเรียน!S13="","",ข้อมูลนักเรียน!S13),IF(ข้อมูลนักเรียน!S43="","",ข้อมูลนักเรียน!S43))</f>
        <v/>
      </c>
      <c r="N14" s="95" t="str">
        <f>IF($B$2=1,IF(ข้อมูลนักเรียน!T13="","",ข้อมูลนักเรียน!T13&amp;ข้อมูลนักเรียน!U13 &amp; "  " &amp; ข้อมูลนักเรียน!V13),IF(ข้อมูลนักเรียน!T43="","",ข้อมูลนักเรียน!T43&amp;ข้อมูลนักเรียน!U43 &amp; "  " &amp; ข้อมูลนักเรียน!V43))</f>
        <v/>
      </c>
      <c r="O14" s="91" t="str">
        <f>IF($B$2=1,IF(ข้อมูลนักเรียน!W13="","",ข้อมูลนักเรียน!W13),IF(ข้อมูลนักเรียน!W43="","",ข้อมูลนักเรียน!W43))</f>
        <v/>
      </c>
      <c r="P14" s="93">
        <f t="shared" si="1"/>
        <v>11</v>
      </c>
      <c r="Q14" s="95" t="str">
        <f>IF($B$2=1,IF(ข้อมูลนักเรียน!X13="","",ข้อมูลนักเรียน!X13&amp;ข้อมูลนักเรียน!Y13 &amp; "  " &amp; ข้อมูลนักเรียน!Z13),IF(ข้อมูลนักเรียน!X43="","",ข้อมูลนักเรียน!X43&amp;ข้อมูลนักเรียน!Y43 &amp; "  " &amp; ข้อมูลนักเรียน!Z43))</f>
        <v/>
      </c>
      <c r="R14" s="94" t="str">
        <f>IF($B$2=1,IF(ข้อมูลนักเรียน!AA13="","",ข้อมูลนักเรียน!AA13),IF(ข้อมูลนักเรียน!AA43="","",ข้อมูลนักเรียน!AA43))</f>
        <v/>
      </c>
      <c r="S14" s="91" t="str">
        <f>IF($B$2=1,IF(ข้อมูลนักเรียน!AB13="","",ข้อมูลนักเรียน!AB13),IF(ข้อมูลนักเรียน!AB43="","",ข้อมูลนักเรียน!AB43))</f>
        <v/>
      </c>
      <c r="T14" s="90" t="str">
        <f>IF($B$2=1,IF(ข้อมูลนักเรียน!AC13="","",ข้อมูลนักเรียน!AC13),IF(ข้อมูลนักเรียน!AC43="","",ข้อมูลนักเรียน!AC43))</f>
        <v/>
      </c>
      <c r="U14" s="91" t="str">
        <f>IF($B$2=1,IF(ข้อมูลนักเรียน!AD13="","",ข้อมูลนักเรียน!AD13),IF(ข้อมูลนักเรียน!AD43="","",ข้อมูลนักเรียน!AD43))</f>
        <v/>
      </c>
    </row>
    <row r="15" spans="1:21" ht="21" customHeight="1">
      <c r="A15" s="36"/>
      <c r="B15" s="36"/>
      <c r="C15" s="36"/>
      <c r="D15" s="57">
        <f>ข้อมูลนักเรียน!$D14</f>
        <v>12</v>
      </c>
      <c r="E15" s="88" t="str">
        <f>IF($B$2=1,IF(ข้อมูลนักเรียน!E14="","",ข้อมูลนักเรียน!E14),IF(ข้อมูลนักเรียน!E44="","",ข้อมูลนักเรียน!E44))</f>
        <v>04200</v>
      </c>
      <c r="F15" s="89" t="str">
        <f>IF($B$2=1,IF(ข้อมูลนักเรียน!F14="","",ข้อมูลนักเรียน!F14),IF(ข้อมูลนักเรียน!F44="","",ข้อมูลนักเรียน!F44))</f>
        <v>1-3203-00402-52-5</v>
      </c>
      <c r="G15" s="95" t="str">
        <f>IF($B$2=1,IF(ข้อมูลนักเรียน!G14="","",ข้อมูลนักเรียน!G14&amp;ข้อมูลนักเรียน!H14 &amp; "  " &amp; ข้อมูลนักเรียน!I14),IF(ข้อมูลนักเรียน!G44="","",ข้อมูลนักเรียน!G44&amp;ข้อมูลนักเรียน!H44 &amp; "  " &amp; ข้อมูลนักเรียน!I44))</f>
        <v>เด็กชายธีรภัทร  กระแสโท</v>
      </c>
      <c r="H15" s="91" t="str">
        <f>IF($B$2=1,IF(ข้อมูลนักเรียน!M14="","",ข้อมูลนักเรียน!M14),IF(ข้อมูลนักเรียน!M44="","",ข้อมูลนักเรียน!M44))</f>
        <v/>
      </c>
      <c r="I15" s="92" t="str">
        <f>IF($B$2=1,IF(ข้อมูลนักเรียน!N14="","",ข้อมูลนักเรียน!N14),IF(ข้อมูลนักเรียน!N44="","",ข้อมูลนักเรียน!N44))</f>
        <v/>
      </c>
      <c r="J15" s="91">
        <f>IF($B$2=1,IF(ข้อมูลนักเรียน!O14="","",ข้อมูลนักเรียน!O14),IF(ข้อมูลนักเรียน!O44="","",ข้อมูลนักเรียน!O44))</f>
        <v>669</v>
      </c>
      <c r="K15" s="93">
        <f t="shared" si="0"/>
        <v>12</v>
      </c>
      <c r="L15" s="95" t="str">
        <f>IF($B$2=1,IF(ข้อมูลนักเรียน!P14="","",ข้อมูลนักเรียน!P14&amp;ข้อมูลนักเรียน!Q14 &amp; "  " &amp; ข้อมูลนักเรียน!R14),IF(ข้อมูลนักเรียน!P44="","",ข้อมูลนักเรียน!P44&amp;ข้อมูลนักเรียน!Q44 &amp; "  " &amp; ข้อมูลนักเรียน!R44))</f>
        <v/>
      </c>
      <c r="M15" s="91" t="str">
        <f>IF($B$2=1,IF(ข้อมูลนักเรียน!S14="","",ข้อมูลนักเรียน!S14),IF(ข้อมูลนักเรียน!S44="","",ข้อมูลนักเรียน!S44))</f>
        <v/>
      </c>
      <c r="N15" s="95" t="str">
        <f>IF($B$2=1,IF(ข้อมูลนักเรียน!T14="","",ข้อมูลนักเรียน!T14&amp;ข้อมูลนักเรียน!U14 &amp; "  " &amp; ข้อมูลนักเรียน!V14),IF(ข้อมูลนักเรียน!T44="","",ข้อมูลนักเรียน!T44&amp;ข้อมูลนักเรียน!U44 &amp; "  " &amp; ข้อมูลนักเรียน!V44))</f>
        <v/>
      </c>
      <c r="O15" s="91" t="str">
        <f>IF($B$2=1,IF(ข้อมูลนักเรียน!W14="","",ข้อมูลนักเรียน!W14),IF(ข้อมูลนักเรียน!W44="","",ข้อมูลนักเรียน!W44))</f>
        <v/>
      </c>
      <c r="P15" s="93">
        <f t="shared" si="1"/>
        <v>12</v>
      </c>
      <c r="Q15" s="95" t="str">
        <f>IF($B$2=1,IF(ข้อมูลนักเรียน!X14="","",ข้อมูลนักเรียน!X14&amp;ข้อมูลนักเรียน!Y14 &amp; "  " &amp; ข้อมูลนักเรียน!Z14),IF(ข้อมูลนักเรียน!X44="","",ข้อมูลนักเรียน!X44&amp;ข้อมูลนักเรียน!Y44 &amp; "  " &amp; ข้อมูลนักเรียน!Z44))</f>
        <v/>
      </c>
      <c r="R15" s="94" t="str">
        <f>IF($B$2=1,IF(ข้อมูลนักเรียน!AA14="","",ข้อมูลนักเรียน!AA14),IF(ข้อมูลนักเรียน!AA44="","",ข้อมูลนักเรียน!AA44))</f>
        <v/>
      </c>
      <c r="S15" s="91" t="str">
        <f>IF($B$2=1,IF(ข้อมูลนักเรียน!AB14="","",ข้อมูลนักเรียน!AB14),IF(ข้อมูลนักเรียน!AB44="","",ข้อมูลนักเรียน!AB44))</f>
        <v/>
      </c>
      <c r="T15" s="90" t="str">
        <f>IF($B$2=1,IF(ข้อมูลนักเรียน!AC14="","",ข้อมูลนักเรียน!AC14),IF(ข้อมูลนักเรียน!AC44="","",ข้อมูลนักเรียน!AC44))</f>
        <v/>
      </c>
      <c r="U15" s="91" t="str">
        <f>IF($B$2=1,IF(ข้อมูลนักเรียน!AD14="","",ข้อมูลนักเรียน!AD14),IF(ข้อมูลนักเรียน!AD44="","",ข้อมูลนักเรียน!AD44))</f>
        <v/>
      </c>
    </row>
    <row r="16" spans="1:21" ht="21" customHeight="1">
      <c r="A16" s="36"/>
      <c r="B16" s="36"/>
      <c r="C16" s="36"/>
      <c r="D16" s="57">
        <f>ข้อมูลนักเรียน!$D15</f>
        <v>13</v>
      </c>
      <c r="E16" s="88" t="str">
        <f>IF($B$2=1,IF(ข้อมูลนักเรียน!E15="","",ข้อมูลนักเรียน!E15),IF(ข้อมูลนักเรียน!E45="","",ข้อมูลนักเรียน!E45))</f>
        <v>04201</v>
      </c>
      <c r="F16" s="89" t="str">
        <f>IF($B$2=1,IF(ข้อมูลนักเรียน!F15="","",ข้อมูลนักเรียน!F15),IF(ข้อมูลนักเรียน!F45="","",ข้อมูลนักเรียน!F45))</f>
        <v>1-1393-00042-51-1</v>
      </c>
      <c r="G16" s="95" t="str">
        <f>IF($B$2=1,IF(ข้อมูลนักเรียน!G15="","",ข้อมูลนักเรียน!G15&amp;ข้อมูลนักเรียน!H15 &amp; "  " &amp; ข้อมูลนักเรียน!I15),IF(ข้อมูลนักเรียน!G45="","",ข้อมูลนักเรียน!G45&amp;ข้อมูลนักเรียน!H45 &amp; "  " &amp; ข้อมูลนักเรียน!I45))</f>
        <v>เด็กชายนภดล  ธีระวุฒธิ์</v>
      </c>
      <c r="H16" s="91" t="str">
        <f>IF($B$2=1,IF(ข้อมูลนักเรียน!M15="","",ข้อมูลนักเรียน!M15),IF(ข้อมูลนักเรียน!M45="","",ข้อมูลนักเรียน!M45))</f>
        <v/>
      </c>
      <c r="I16" s="92" t="str">
        <f>IF($B$2=1,IF(ข้อมูลนักเรียน!N15="","",ข้อมูลนักเรียน!N15),IF(ข้อมูลนักเรียน!N45="","",ข้อมูลนักเรียน!N45))</f>
        <v/>
      </c>
      <c r="J16" s="91">
        <f>IF($B$2=1,IF(ข้อมูลนักเรียน!O15="","",ข้อมูลนักเรียน!O15),IF(ข้อมูลนักเรียน!O45="","",ข้อมูลนักเรียน!O45))</f>
        <v>669</v>
      </c>
      <c r="K16" s="93">
        <f t="shared" si="0"/>
        <v>13</v>
      </c>
      <c r="L16" s="95" t="str">
        <f>IF($B$2=1,IF(ข้อมูลนักเรียน!P15="","",ข้อมูลนักเรียน!P15&amp;ข้อมูลนักเรียน!Q15 &amp; "  " &amp; ข้อมูลนักเรียน!R15),IF(ข้อมูลนักเรียน!P45="","",ข้อมูลนักเรียน!P45&amp;ข้อมูลนักเรียน!Q45 &amp; "  " &amp; ข้อมูลนักเรียน!R45))</f>
        <v/>
      </c>
      <c r="M16" s="91" t="str">
        <f>IF($B$2=1,IF(ข้อมูลนักเรียน!S15="","",ข้อมูลนักเรียน!S15),IF(ข้อมูลนักเรียน!S45="","",ข้อมูลนักเรียน!S45))</f>
        <v/>
      </c>
      <c r="N16" s="95" t="str">
        <f>IF($B$2=1,IF(ข้อมูลนักเรียน!T15="","",ข้อมูลนักเรียน!T15&amp;ข้อมูลนักเรียน!U15 &amp; "  " &amp; ข้อมูลนักเรียน!V15),IF(ข้อมูลนักเรียน!T45="","",ข้อมูลนักเรียน!T45&amp;ข้อมูลนักเรียน!U45 &amp; "  " &amp; ข้อมูลนักเรียน!V45))</f>
        <v/>
      </c>
      <c r="O16" s="91" t="str">
        <f>IF($B$2=1,IF(ข้อมูลนักเรียน!W15="","",ข้อมูลนักเรียน!W15),IF(ข้อมูลนักเรียน!W45="","",ข้อมูลนักเรียน!W45))</f>
        <v/>
      </c>
      <c r="P16" s="93">
        <f t="shared" si="1"/>
        <v>13</v>
      </c>
      <c r="Q16" s="95" t="str">
        <f>IF($B$2=1,IF(ข้อมูลนักเรียน!X15="","",ข้อมูลนักเรียน!X15&amp;ข้อมูลนักเรียน!Y15 &amp; "  " &amp; ข้อมูลนักเรียน!Z15),IF(ข้อมูลนักเรียน!X45="","",ข้อมูลนักเรียน!X45&amp;ข้อมูลนักเรียน!Y45 &amp; "  " &amp; ข้อมูลนักเรียน!Z45))</f>
        <v/>
      </c>
      <c r="R16" s="94" t="str">
        <f>IF($B$2=1,IF(ข้อมูลนักเรียน!AA15="","",ข้อมูลนักเรียน!AA15),IF(ข้อมูลนักเรียน!AA45="","",ข้อมูลนักเรียน!AA45))</f>
        <v/>
      </c>
      <c r="S16" s="91" t="str">
        <f>IF($B$2=1,IF(ข้อมูลนักเรียน!AB15="","",ข้อมูลนักเรียน!AB15),IF(ข้อมูลนักเรียน!AB45="","",ข้อมูลนักเรียน!AB45))</f>
        <v/>
      </c>
      <c r="T16" s="90" t="str">
        <f>IF($B$2=1,IF(ข้อมูลนักเรียน!AC15="","",ข้อมูลนักเรียน!AC15),IF(ข้อมูลนักเรียน!AC45="","",ข้อมูลนักเรียน!AC45))</f>
        <v/>
      </c>
      <c r="U16" s="91" t="str">
        <f>IF($B$2=1,IF(ข้อมูลนักเรียน!AD15="","",ข้อมูลนักเรียน!AD15),IF(ข้อมูลนักเรียน!AD45="","",ข้อมูลนักเรียน!AD45))</f>
        <v/>
      </c>
    </row>
    <row r="17" spans="1:21" ht="21" customHeight="1">
      <c r="A17" s="36"/>
      <c r="B17" s="36"/>
      <c r="C17" s="36"/>
      <c r="D17" s="57">
        <f>ข้อมูลนักเรียน!$D16</f>
        <v>14</v>
      </c>
      <c r="E17" s="88" t="str">
        <f>IF($B$2=1,IF(ข้อมูลนักเรียน!E16="","",ข้อมูลนักเรียน!E16),IF(ข้อมูลนักเรียน!E46="","",ข้อมูลนักเรียน!E46))</f>
        <v>04202</v>
      </c>
      <c r="F17" s="89" t="str">
        <f>IF($B$2=1,IF(ข้อมูลนักเรียน!F16="","",ข้อมูลนักเรียน!F16),IF(ข้อมูลนักเรียน!F46="","",ข้อมูลนักเรียน!F46))</f>
        <v>1-1399-007-34-99-5</v>
      </c>
      <c r="G17" s="95" t="str">
        <f>IF($B$2=1,IF(ข้อมูลนักเรียน!G16="","",ข้อมูลนักเรียน!G16&amp;ข้อมูลนักเรียน!H16 &amp; "  " &amp; ข้อมูลนักเรียน!I16),IF(ข้อมูลนักเรียน!G46="","",ข้อมูลนักเรียน!G46&amp;ข้อมูลนักเรียน!H46 &amp; "  " &amp; ข้อมูลนักเรียน!I46))</f>
        <v>เด็กหญิงจรรยมณฑน์  ศิริยศ</v>
      </c>
      <c r="H17" s="91" t="str">
        <f>IF($B$2=1,IF(ข้อมูลนักเรียน!M16="","",ข้อมูลนักเรียน!M16),IF(ข้อมูลนักเรียน!M46="","",ข้อมูลนักเรียน!M46))</f>
        <v/>
      </c>
      <c r="I17" s="92" t="str">
        <f>IF($B$2=1,IF(ข้อมูลนักเรียน!N16="","",ข้อมูลนักเรียน!N16),IF(ข้อมูลนักเรียน!N46="","",ข้อมูลนักเรียน!N46))</f>
        <v/>
      </c>
      <c r="J17" s="91">
        <f>IF($B$2=1,IF(ข้อมูลนักเรียน!O16="","",ข้อมูลนักเรียน!O16),IF(ข้อมูลนักเรียน!O46="","",ข้อมูลนักเรียน!O46))</f>
        <v>669</v>
      </c>
      <c r="K17" s="93">
        <f t="shared" si="0"/>
        <v>14</v>
      </c>
      <c r="L17" s="95" t="str">
        <f>IF($B$2=1,IF(ข้อมูลนักเรียน!P16="","",ข้อมูลนักเรียน!P16&amp;ข้อมูลนักเรียน!Q16 &amp; "  " &amp; ข้อมูลนักเรียน!R16),IF(ข้อมูลนักเรียน!P46="","",ข้อมูลนักเรียน!P46&amp;ข้อมูลนักเรียน!Q46 &amp; "  " &amp; ข้อมูลนักเรียน!R46))</f>
        <v/>
      </c>
      <c r="M17" s="91" t="str">
        <f>IF($B$2=1,IF(ข้อมูลนักเรียน!S16="","",ข้อมูลนักเรียน!S16),IF(ข้อมูลนักเรียน!S46="","",ข้อมูลนักเรียน!S46))</f>
        <v/>
      </c>
      <c r="N17" s="95" t="str">
        <f>IF($B$2=1,IF(ข้อมูลนักเรียน!T16="","",ข้อมูลนักเรียน!T16&amp;ข้อมูลนักเรียน!U16 &amp; "  " &amp; ข้อมูลนักเรียน!V16),IF(ข้อมูลนักเรียน!T46="","",ข้อมูลนักเรียน!T46&amp;ข้อมูลนักเรียน!U46 &amp; "  " &amp; ข้อมูลนักเรียน!V46))</f>
        <v/>
      </c>
      <c r="O17" s="91" t="str">
        <f>IF($B$2=1,IF(ข้อมูลนักเรียน!W16="","",ข้อมูลนักเรียน!W16),IF(ข้อมูลนักเรียน!W46="","",ข้อมูลนักเรียน!W46))</f>
        <v/>
      </c>
      <c r="P17" s="93">
        <f t="shared" si="1"/>
        <v>14</v>
      </c>
      <c r="Q17" s="95" t="str">
        <f>IF($B$2=1,IF(ข้อมูลนักเรียน!X16="","",ข้อมูลนักเรียน!X16&amp;ข้อมูลนักเรียน!Y16 &amp; "  " &amp; ข้อมูลนักเรียน!Z16),IF(ข้อมูลนักเรียน!X46="","",ข้อมูลนักเรียน!X46&amp;ข้อมูลนักเรียน!Y46 &amp; "  " &amp; ข้อมูลนักเรียน!Z46))</f>
        <v/>
      </c>
      <c r="R17" s="94" t="str">
        <f>IF($B$2=1,IF(ข้อมูลนักเรียน!AA16="","",ข้อมูลนักเรียน!AA16),IF(ข้อมูลนักเรียน!AA46="","",ข้อมูลนักเรียน!AA46))</f>
        <v/>
      </c>
      <c r="S17" s="91" t="str">
        <f>IF($B$2=1,IF(ข้อมูลนักเรียน!AB16="","",ข้อมูลนักเรียน!AB16),IF(ข้อมูลนักเรียน!AB46="","",ข้อมูลนักเรียน!AB46))</f>
        <v/>
      </c>
      <c r="T17" s="90" t="str">
        <f>IF($B$2=1,IF(ข้อมูลนักเรียน!AC16="","",ข้อมูลนักเรียน!AC16),IF(ข้อมูลนักเรียน!AC46="","",ข้อมูลนักเรียน!AC46))</f>
        <v/>
      </c>
      <c r="U17" s="91" t="str">
        <f>IF($B$2=1,IF(ข้อมูลนักเรียน!AD16="","",ข้อมูลนักเรียน!AD16),IF(ข้อมูลนักเรียน!AD46="","",ข้อมูลนักเรียน!AD46))</f>
        <v/>
      </c>
    </row>
    <row r="18" spans="1:21" ht="21" customHeight="1">
      <c r="A18" s="36"/>
      <c r="B18" s="36"/>
      <c r="C18" s="36"/>
      <c r="D18" s="57">
        <f>ข้อมูลนักเรียน!$D17</f>
        <v>15</v>
      </c>
      <c r="E18" s="88" t="str">
        <f>IF($B$2=1,IF(ข้อมูลนักเรียน!E17="","",ข้อมูลนักเรียน!E17),IF(ข้อมูลนักเรียน!E47="","",ข้อมูลนักเรียน!E47))</f>
        <v>04203</v>
      </c>
      <c r="F18" s="89" t="str">
        <f>IF($B$2=1,IF(ข้อมูลนักเรียน!F17="","",ข้อมูลนักเรียน!F17),IF(ข้อมูลนักเรียน!F47="","",ข้อมูลนักเรียน!F47))</f>
        <v>1-7199-00900-97-1</v>
      </c>
      <c r="G18" s="95" t="str">
        <f>IF($B$2=1,IF(ข้อมูลนักเรียน!G17="","",ข้อมูลนักเรียน!G17&amp;ข้อมูลนักเรียน!H17 &amp; "  " &amp; ข้อมูลนักเรียน!I17),IF(ข้อมูลนักเรียน!G47="","",ข้อมูลนักเรียน!G47&amp;ข้อมูลนักเรียน!H47 &amp; "  " &amp; ข้อมูลนักเรียน!I47))</f>
        <v>เด็กหญิงทัดดาว  เนียมทอง</v>
      </c>
      <c r="H18" s="91" t="str">
        <f>IF($B$2=1,IF(ข้อมูลนักเรียน!M17="","",ข้อมูลนักเรียน!M17),IF(ข้อมูลนักเรียน!M47="","",ข้อมูลนักเรียน!M47))</f>
        <v/>
      </c>
      <c r="I18" s="92" t="str">
        <f>IF($B$2=1,IF(ข้อมูลนักเรียน!N17="","",ข้อมูลนักเรียน!N17),IF(ข้อมูลนักเรียน!N47="","",ข้อมูลนักเรียน!N47))</f>
        <v/>
      </c>
      <c r="J18" s="91">
        <f>IF($B$2=1,IF(ข้อมูลนักเรียน!O17="","",ข้อมูลนักเรียน!O17),IF(ข้อมูลนักเรียน!O47="","",ข้อมูลนักเรียน!O47))</f>
        <v>669</v>
      </c>
      <c r="K18" s="93">
        <f t="shared" si="0"/>
        <v>15</v>
      </c>
      <c r="L18" s="95" t="str">
        <f>IF($B$2=1,IF(ข้อมูลนักเรียน!P17="","",ข้อมูลนักเรียน!P17&amp;ข้อมูลนักเรียน!Q17 &amp; "  " &amp; ข้อมูลนักเรียน!R17),IF(ข้อมูลนักเรียน!P47="","",ข้อมูลนักเรียน!P47&amp;ข้อมูลนักเรียน!Q47 &amp; "  " &amp; ข้อมูลนักเรียน!R47))</f>
        <v/>
      </c>
      <c r="M18" s="91" t="str">
        <f>IF($B$2=1,IF(ข้อมูลนักเรียน!S17="","",ข้อมูลนักเรียน!S17),IF(ข้อมูลนักเรียน!S47="","",ข้อมูลนักเรียน!S47))</f>
        <v/>
      </c>
      <c r="N18" s="95" t="str">
        <f>IF($B$2=1,IF(ข้อมูลนักเรียน!T17="","",ข้อมูลนักเรียน!T17&amp;ข้อมูลนักเรียน!U17 &amp; "  " &amp; ข้อมูลนักเรียน!V17),IF(ข้อมูลนักเรียน!T47="","",ข้อมูลนักเรียน!T47&amp;ข้อมูลนักเรียน!U47 &amp; "  " &amp; ข้อมูลนักเรียน!V47))</f>
        <v/>
      </c>
      <c r="O18" s="91" t="str">
        <f>IF($B$2=1,IF(ข้อมูลนักเรียน!W17="","",ข้อมูลนักเรียน!W17),IF(ข้อมูลนักเรียน!W47="","",ข้อมูลนักเรียน!W47))</f>
        <v/>
      </c>
      <c r="P18" s="93">
        <f t="shared" si="1"/>
        <v>15</v>
      </c>
      <c r="Q18" s="95" t="str">
        <f>IF($B$2=1,IF(ข้อมูลนักเรียน!X17="","",ข้อมูลนักเรียน!X17&amp;ข้อมูลนักเรียน!Y17 &amp; "  " &amp; ข้อมูลนักเรียน!Z17),IF(ข้อมูลนักเรียน!X47="","",ข้อมูลนักเรียน!X47&amp;ข้อมูลนักเรียน!Y47 &amp; "  " &amp; ข้อมูลนักเรียน!Z47))</f>
        <v/>
      </c>
      <c r="R18" s="94" t="str">
        <f>IF($B$2=1,IF(ข้อมูลนักเรียน!AA17="","",ข้อมูลนักเรียน!AA17),IF(ข้อมูลนักเรียน!AA47="","",ข้อมูลนักเรียน!AA47))</f>
        <v/>
      </c>
      <c r="S18" s="91" t="str">
        <f>IF($B$2=1,IF(ข้อมูลนักเรียน!AB17="","",ข้อมูลนักเรียน!AB17),IF(ข้อมูลนักเรียน!AB47="","",ข้อมูลนักเรียน!AB47))</f>
        <v/>
      </c>
      <c r="T18" s="90" t="str">
        <f>IF($B$2=1,IF(ข้อมูลนักเรียน!AC17="","",ข้อมูลนักเรียน!AC17),IF(ข้อมูลนักเรียน!AC47="","",ข้อมูลนักเรียน!AC47))</f>
        <v/>
      </c>
      <c r="U18" s="91" t="str">
        <f>IF($B$2=1,IF(ข้อมูลนักเรียน!AD17="","",ข้อมูลนักเรียน!AD17),IF(ข้อมูลนักเรียน!AD47="","",ข้อมูลนักเรียน!AD47))</f>
        <v/>
      </c>
    </row>
    <row r="19" spans="1:21" ht="21" customHeight="1">
      <c r="A19" s="36"/>
      <c r="B19" s="36"/>
      <c r="C19" s="36"/>
      <c r="D19" s="57">
        <f>ข้อมูลนักเรียน!$D18</f>
        <v>16</v>
      </c>
      <c r="E19" s="88" t="str">
        <f>IF($B$2=1,IF(ข้อมูลนักเรียน!E18="","",ข้อมูลนักเรียน!E18),IF(ข้อมูลนักเรียน!E48="","",ข้อมูลนักเรียน!E48))</f>
        <v>04204</v>
      </c>
      <c r="F19" s="89" t="str">
        <f>IF($B$2=1,IF(ข้อมูลนักเรียน!F18="","",ข้อมูลนักเรียน!F18),IF(ข้อมูลนักเรียน!F48="","",ข้อมูลนักเรียน!F48))</f>
        <v>1-3109-00257-04-6</v>
      </c>
      <c r="G19" s="95" t="str">
        <f>IF($B$2=1,IF(ข้อมูลนักเรียน!G18="","",ข้อมูลนักเรียน!G18&amp;ข้อมูลนักเรียน!H18 &amp; "  " &amp; ข้อมูลนักเรียน!I18),IF(ข้อมูลนักเรียน!G48="","",ข้อมูลนักเรียน!G48&amp;ข้อมูลนักเรียน!H48 &amp; "  " &amp; ข้อมูลนักเรียน!I48))</f>
        <v>เด็กหญิงธัญญรัตน์  สอาดรัมย์</v>
      </c>
      <c r="H19" s="91" t="str">
        <f>IF($B$2=1,IF(ข้อมูลนักเรียน!M18="","",ข้อมูลนักเรียน!M18),IF(ข้อมูลนักเรียน!M48="","",ข้อมูลนักเรียน!M48))</f>
        <v/>
      </c>
      <c r="I19" s="92" t="str">
        <f>IF($B$2=1,IF(ข้อมูลนักเรียน!N18="","",ข้อมูลนักเรียน!N18),IF(ข้อมูลนักเรียน!N48="","",ข้อมูลนักเรียน!N48))</f>
        <v/>
      </c>
      <c r="J19" s="91">
        <f>IF($B$2=1,IF(ข้อมูลนักเรียน!O18="","",ข้อมูลนักเรียน!O18),IF(ข้อมูลนักเรียน!O48="","",ข้อมูลนักเรียน!O48))</f>
        <v>669</v>
      </c>
      <c r="K19" s="93">
        <f t="shared" si="0"/>
        <v>16</v>
      </c>
      <c r="L19" s="95" t="str">
        <f>IF($B$2=1,IF(ข้อมูลนักเรียน!P18="","",ข้อมูลนักเรียน!P18&amp;ข้อมูลนักเรียน!Q18 &amp; "  " &amp; ข้อมูลนักเรียน!R18),IF(ข้อมูลนักเรียน!P48="","",ข้อมูลนักเรียน!P48&amp;ข้อมูลนักเรียน!Q48 &amp; "  " &amp; ข้อมูลนักเรียน!R48))</f>
        <v/>
      </c>
      <c r="M19" s="91" t="str">
        <f>IF($B$2=1,IF(ข้อมูลนักเรียน!S18="","",ข้อมูลนักเรียน!S18),IF(ข้อมูลนักเรียน!S48="","",ข้อมูลนักเรียน!S48))</f>
        <v/>
      </c>
      <c r="N19" s="95" t="str">
        <f>IF($B$2=1,IF(ข้อมูลนักเรียน!T18="","",ข้อมูลนักเรียน!T18&amp;ข้อมูลนักเรียน!U18 &amp; "  " &amp; ข้อมูลนักเรียน!V18),IF(ข้อมูลนักเรียน!T48="","",ข้อมูลนักเรียน!T48&amp;ข้อมูลนักเรียน!U48 &amp; "  " &amp; ข้อมูลนักเรียน!V48))</f>
        <v/>
      </c>
      <c r="O19" s="91" t="str">
        <f>IF($B$2=1,IF(ข้อมูลนักเรียน!W18="","",ข้อมูลนักเรียน!W18),IF(ข้อมูลนักเรียน!W48="","",ข้อมูลนักเรียน!W48))</f>
        <v/>
      </c>
      <c r="P19" s="93">
        <f t="shared" si="1"/>
        <v>16</v>
      </c>
      <c r="Q19" s="95" t="str">
        <f>IF($B$2=1,IF(ข้อมูลนักเรียน!X18="","",ข้อมูลนักเรียน!X18&amp;ข้อมูลนักเรียน!Y18 &amp; "  " &amp; ข้อมูลนักเรียน!Z18),IF(ข้อมูลนักเรียน!X48="","",ข้อมูลนักเรียน!X48&amp;ข้อมูลนักเรียน!Y48 &amp; "  " &amp; ข้อมูลนักเรียน!Z48))</f>
        <v/>
      </c>
      <c r="R19" s="94" t="str">
        <f>IF($B$2=1,IF(ข้อมูลนักเรียน!AA18="","",ข้อมูลนักเรียน!AA18),IF(ข้อมูลนักเรียน!AA48="","",ข้อมูลนักเรียน!AA48))</f>
        <v/>
      </c>
      <c r="S19" s="91" t="str">
        <f>IF($B$2=1,IF(ข้อมูลนักเรียน!AB18="","",ข้อมูลนักเรียน!AB18),IF(ข้อมูลนักเรียน!AB48="","",ข้อมูลนักเรียน!AB48))</f>
        <v/>
      </c>
      <c r="T19" s="90" t="str">
        <f>IF($B$2=1,IF(ข้อมูลนักเรียน!AC18="","",ข้อมูลนักเรียน!AC18),IF(ข้อมูลนักเรียน!AC48="","",ข้อมูลนักเรียน!AC48))</f>
        <v/>
      </c>
      <c r="U19" s="91" t="str">
        <f>IF($B$2=1,IF(ข้อมูลนักเรียน!AD18="","",ข้อมูลนักเรียน!AD18),IF(ข้อมูลนักเรียน!AD48="","",ข้อมูลนักเรียน!AD48))</f>
        <v/>
      </c>
    </row>
    <row r="20" spans="1:21" ht="21" customHeight="1">
      <c r="A20" s="36"/>
      <c r="B20" s="36"/>
      <c r="C20" s="36"/>
      <c r="D20" s="57">
        <f>ข้อมูลนักเรียน!$D19</f>
        <v>17</v>
      </c>
      <c r="E20" s="88" t="str">
        <f>IF($B$2=1,IF(ข้อมูลนักเรียน!E19="","",ข้อมูลนักเรียน!E19),IF(ข้อมูลนักเรียน!E49="","",ข้อมูลนักเรียน!E49))</f>
        <v>04205</v>
      </c>
      <c r="F20" s="89" t="str">
        <f>IF($B$2=1,IF(ข้อมูลนักเรียน!F19="","",ข้อมูลนักเรียน!F19),IF(ข้อมูลนักเรียน!F49="","",ข้อมูลนักเรียน!F49))</f>
        <v>1-4085-00082-84-9</v>
      </c>
      <c r="G20" s="95" t="str">
        <f>IF($B$2=1,IF(ข้อมูลนักเรียน!G19="","",ข้อมูลนักเรียน!G19&amp;ข้อมูลนักเรียน!H19 &amp; "  " &amp; ข้อมูลนักเรียน!I19),IF(ข้อมูลนักเรียน!G49="","",ข้อมูลนักเรียน!G49&amp;ข้อมูลนักเรียน!H49 &amp; "  " &amp; ข้อมูลนักเรียน!I49))</f>
        <v>เด็กหญิงนลัตทพร  อรรคฮาต</v>
      </c>
      <c r="H20" s="91" t="str">
        <f>IF($B$2=1,IF(ข้อมูลนักเรียน!M19="","",ข้อมูลนักเรียน!M19),IF(ข้อมูลนักเรียน!M49="","",ข้อมูลนักเรียน!M49))</f>
        <v/>
      </c>
      <c r="I20" s="92" t="str">
        <f>IF($B$2=1,IF(ข้อมูลนักเรียน!N19="","",ข้อมูลนักเรียน!N19),IF(ข้อมูลนักเรียน!N49="","",ข้อมูลนักเรียน!N49))</f>
        <v/>
      </c>
      <c r="J20" s="91">
        <f>IF($B$2=1,IF(ข้อมูลนักเรียน!O19="","",ข้อมูลนักเรียน!O19),IF(ข้อมูลนักเรียน!O49="","",ข้อมูลนักเรียน!O49))</f>
        <v>669</v>
      </c>
      <c r="K20" s="93">
        <f t="shared" si="0"/>
        <v>17</v>
      </c>
      <c r="L20" s="95" t="str">
        <f>IF($B$2=1,IF(ข้อมูลนักเรียน!P19="","",ข้อมูลนักเรียน!P19&amp;ข้อมูลนักเรียน!Q19 &amp; "  " &amp; ข้อมูลนักเรียน!R19),IF(ข้อมูลนักเรียน!P49="","",ข้อมูลนักเรียน!P49&amp;ข้อมูลนักเรียน!Q49 &amp; "  " &amp; ข้อมูลนักเรียน!R49))</f>
        <v/>
      </c>
      <c r="M20" s="91" t="str">
        <f>IF($B$2=1,IF(ข้อมูลนักเรียน!S19="","",ข้อมูลนักเรียน!S19),IF(ข้อมูลนักเรียน!S49="","",ข้อมูลนักเรียน!S49))</f>
        <v/>
      </c>
      <c r="N20" s="95" t="str">
        <f>IF($B$2=1,IF(ข้อมูลนักเรียน!T19="","",ข้อมูลนักเรียน!T19&amp;ข้อมูลนักเรียน!U19 &amp; "  " &amp; ข้อมูลนักเรียน!V19),IF(ข้อมูลนักเรียน!T49="","",ข้อมูลนักเรียน!T49&amp;ข้อมูลนักเรียน!U49 &amp; "  " &amp; ข้อมูลนักเรียน!V49))</f>
        <v/>
      </c>
      <c r="O20" s="91" t="str">
        <f>IF($B$2=1,IF(ข้อมูลนักเรียน!W19="","",ข้อมูลนักเรียน!W19),IF(ข้อมูลนักเรียน!W49="","",ข้อมูลนักเรียน!W49))</f>
        <v/>
      </c>
      <c r="P20" s="93">
        <f t="shared" si="1"/>
        <v>17</v>
      </c>
      <c r="Q20" s="95" t="str">
        <f>IF($B$2=1,IF(ข้อมูลนักเรียน!X19="","",ข้อมูลนักเรียน!X19&amp;ข้อมูลนักเรียน!Y19 &amp; "  " &amp; ข้อมูลนักเรียน!Z19),IF(ข้อมูลนักเรียน!X49="","",ข้อมูลนักเรียน!X49&amp;ข้อมูลนักเรียน!Y49 &amp; "  " &amp; ข้อมูลนักเรียน!Z49))</f>
        <v/>
      </c>
      <c r="R20" s="94" t="str">
        <f>IF($B$2=1,IF(ข้อมูลนักเรียน!AA19="","",ข้อมูลนักเรียน!AA19),IF(ข้อมูลนักเรียน!AA49="","",ข้อมูลนักเรียน!AA49))</f>
        <v/>
      </c>
      <c r="S20" s="91" t="str">
        <f>IF($B$2=1,IF(ข้อมูลนักเรียน!AB19="","",ข้อมูลนักเรียน!AB19),IF(ข้อมูลนักเรียน!AB49="","",ข้อมูลนักเรียน!AB49))</f>
        <v/>
      </c>
      <c r="T20" s="90" t="str">
        <f>IF($B$2=1,IF(ข้อมูลนักเรียน!AC19="","",ข้อมูลนักเรียน!AC19),IF(ข้อมูลนักเรียน!AC49="","",ข้อมูลนักเรียน!AC49))</f>
        <v/>
      </c>
      <c r="U20" s="91" t="str">
        <f>IF($B$2=1,IF(ข้อมูลนักเรียน!AD19="","",ข้อมูลนักเรียน!AD19),IF(ข้อมูลนักเรียน!AD49="","",ข้อมูลนักเรียน!AD49))</f>
        <v/>
      </c>
    </row>
    <row r="21" spans="1:21" ht="21" customHeight="1">
      <c r="A21" s="36"/>
      <c r="B21" s="36"/>
      <c r="C21" s="36"/>
      <c r="D21" s="57">
        <f>ข้อมูลนักเรียน!$D20</f>
        <v>18</v>
      </c>
      <c r="E21" s="88" t="str">
        <f>IF($B$2=1,IF(ข้อมูลนักเรียน!E20="","",ข้อมูลนักเรียน!E20),IF(ข้อมูลนักเรียน!E50="","",ข้อมูลนักเรียน!E50))</f>
        <v>04206</v>
      </c>
      <c r="F21" s="89" t="str">
        <f>IF($B$2=1,IF(ข้อมูลนักเรียน!F20="","",ข้อมูลนักเรียน!F20),IF(ข้อมูลนักเรียน!F50="","",ข้อมูลนักเรียน!F50))</f>
        <v>1-1399-00734-99-5</v>
      </c>
      <c r="G21" s="95" t="str">
        <f>IF($B$2=1,IF(ข้อมูลนักเรียน!G20="","",ข้อมูลนักเรียน!G20&amp;ข้อมูลนักเรียน!H20 &amp; "  " &amp; ข้อมูลนักเรียน!I20),IF(ข้อมูลนักเรียน!G50="","",ข้อมูลนักเรียน!G50&amp;ข้อมูลนักเรียน!H50 &amp; "  " &amp; ข้อมูลนักเรียน!I50))</f>
        <v>เด็กหญิงปัญฑิญา  ผอบสวรรค์</v>
      </c>
      <c r="H21" s="91" t="str">
        <f>IF($B$2=1,IF(ข้อมูลนักเรียน!M20="","",ข้อมูลนักเรียน!M20),IF(ข้อมูลนักเรียน!M50="","",ข้อมูลนักเรียน!M50))</f>
        <v/>
      </c>
      <c r="I21" s="92" t="str">
        <f>IF($B$2=1,IF(ข้อมูลนักเรียน!N20="","",ข้อมูลนักเรียน!N20),IF(ข้อมูลนักเรียน!N50="","",ข้อมูลนักเรียน!N50))</f>
        <v/>
      </c>
      <c r="J21" s="91">
        <f>IF($B$2=1,IF(ข้อมูลนักเรียน!O20="","",ข้อมูลนักเรียน!O20),IF(ข้อมูลนักเรียน!O50="","",ข้อมูลนักเรียน!O50))</f>
        <v>669</v>
      </c>
      <c r="K21" s="93">
        <f t="shared" si="0"/>
        <v>18</v>
      </c>
      <c r="L21" s="95" t="str">
        <f>IF($B$2=1,IF(ข้อมูลนักเรียน!P20="","",ข้อมูลนักเรียน!P20&amp;ข้อมูลนักเรียน!Q20 &amp; "  " &amp; ข้อมูลนักเรียน!R20),IF(ข้อมูลนักเรียน!P50="","",ข้อมูลนักเรียน!P50&amp;ข้อมูลนักเรียน!Q50 &amp; "  " &amp; ข้อมูลนักเรียน!R50))</f>
        <v/>
      </c>
      <c r="M21" s="91" t="str">
        <f>IF($B$2=1,IF(ข้อมูลนักเรียน!S20="","",ข้อมูลนักเรียน!S20),IF(ข้อมูลนักเรียน!S50="","",ข้อมูลนักเรียน!S50))</f>
        <v/>
      </c>
      <c r="N21" s="95" t="str">
        <f>IF($B$2=1,IF(ข้อมูลนักเรียน!T20="","",ข้อมูลนักเรียน!T20&amp;ข้อมูลนักเรียน!U20 &amp; "  " &amp; ข้อมูลนักเรียน!V20),IF(ข้อมูลนักเรียน!T50="","",ข้อมูลนักเรียน!T50&amp;ข้อมูลนักเรียน!U50 &amp; "  " &amp; ข้อมูลนักเรียน!V50))</f>
        <v/>
      </c>
      <c r="O21" s="91" t="str">
        <f>IF($B$2=1,IF(ข้อมูลนักเรียน!W20="","",ข้อมูลนักเรียน!W20),IF(ข้อมูลนักเรียน!W50="","",ข้อมูลนักเรียน!W50))</f>
        <v/>
      </c>
      <c r="P21" s="93">
        <f t="shared" si="1"/>
        <v>18</v>
      </c>
      <c r="Q21" s="95" t="str">
        <f>IF($B$2=1,IF(ข้อมูลนักเรียน!X20="","",ข้อมูลนักเรียน!X20&amp;ข้อมูลนักเรียน!Y20 &amp; "  " &amp; ข้อมูลนักเรียน!Z20),IF(ข้อมูลนักเรียน!X50="","",ข้อมูลนักเรียน!X50&amp;ข้อมูลนักเรียน!Y50 &amp; "  " &amp; ข้อมูลนักเรียน!Z50))</f>
        <v/>
      </c>
      <c r="R21" s="94" t="str">
        <f>IF($B$2=1,IF(ข้อมูลนักเรียน!AA20="","",ข้อมูลนักเรียน!AA20),IF(ข้อมูลนักเรียน!AA50="","",ข้อมูลนักเรียน!AA50))</f>
        <v/>
      </c>
      <c r="S21" s="91" t="str">
        <f>IF($B$2=1,IF(ข้อมูลนักเรียน!AB20="","",ข้อมูลนักเรียน!AB20),IF(ข้อมูลนักเรียน!AB50="","",ข้อมูลนักเรียน!AB50))</f>
        <v/>
      </c>
      <c r="T21" s="90" t="str">
        <f>IF($B$2=1,IF(ข้อมูลนักเรียน!AC20="","",ข้อมูลนักเรียน!AC20),IF(ข้อมูลนักเรียน!AC50="","",ข้อมูลนักเรียน!AC50))</f>
        <v/>
      </c>
      <c r="U21" s="91" t="str">
        <f>IF($B$2=1,IF(ข้อมูลนักเรียน!AD20="","",ข้อมูลนักเรียน!AD20),IF(ข้อมูลนักเรียน!AD50="","",ข้อมูลนักเรียน!AD50))</f>
        <v/>
      </c>
    </row>
    <row r="22" spans="1:21" ht="21" customHeight="1">
      <c r="A22" s="36"/>
      <c r="B22" s="36"/>
      <c r="C22" s="36"/>
      <c r="D22" s="57">
        <f>ข้อมูลนักเรียน!$D21</f>
        <v>19</v>
      </c>
      <c r="E22" s="88" t="str">
        <f>IF($B$2=1,IF(ข้อมูลนักเรียน!E21="","",ข้อมูลนักเรียน!E21),IF(ข้อมูลนักเรียน!E51="","",ข้อมูลนักเรียน!E51))</f>
        <v>04207</v>
      </c>
      <c r="F22" s="89" t="str">
        <f>IF($B$2=1,IF(ข้อมูลนักเรียน!F21="","",ข้อมูลนักเรียน!F21),IF(ข้อมูลนักเรียน!F51="","",ข้อมูลนักเรียน!F51))</f>
        <v>1-1496-00227-17-6</v>
      </c>
      <c r="G22" s="95" t="str">
        <f>IF($B$2=1,IF(ข้อมูลนักเรียน!G21="","",ข้อมูลนักเรียน!G21&amp;ข้อมูลนักเรียน!H21 &amp; "  " &amp; ข้อมูลนักเรียน!I21),IF(ข้อมูลนักเรียน!G51="","",ข้อมูลนักเรียน!G51&amp;ข้อมูลนักเรียน!H51 &amp; "  " &amp; ข้อมูลนักเรียน!I51))</f>
        <v>เด็กหญิงวรรณธิมา  โพธิ์ทอง</v>
      </c>
      <c r="H22" s="91" t="str">
        <f>IF($B$2=1,IF(ข้อมูลนักเรียน!M21="","",ข้อมูลนักเรียน!M21),IF(ข้อมูลนักเรียน!M51="","",ข้อมูลนักเรียน!M51))</f>
        <v/>
      </c>
      <c r="I22" s="92" t="str">
        <f>IF($B$2=1,IF(ข้อมูลนักเรียน!N21="","",ข้อมูลนักเรียน!N21),IF(ข้อมูลนักเรียน!N51="","",ข้อมูลนักเรียน!N51))</f>
        <v/>
      </c>
      <c r="J22" s="91">
        <f>IF($B$2=1,IF(ข้อมูลนักเรียน!O21="","",ข้อมูลนักเรียน!O21),IF(ข้อมูลนักเรียน!O51="","",ข้อมูลนักเรียน!O51))</f>
        <v>669</v>
      </c>
      <c r="K22" s="93">
        <f t="shared" si="0"/>
        <v>19</v>
      </c>
      <c r="L22" s="95" t="str">
        <f>IF($B$2=1,IF(ข้อมูลนักเรียน!P21="","",ข้อมูลนักเรียน!P21&amp;ข้อมูลนักเรียน!Q21 &amp; "  " &amp; ข้อมูลนักเรียน!R21),IF(ข้อมูลนักเรียน!P51="","",ข้อมูลนักเรียน!P51&amp;ข้อมูลนักเรียน!Q51 &amp; "  " &amp; ข้อมูลนักเรียน!R51))</f>
        <v/>
      </c>
      <c r="M22" s="91" t="str">
        <f>IF($B$2=1,IF(ข้อมูลนักเรียน!S21="","",ข้อมูลนักเรียน!S21),IF(ข้อมูลนักเรียน!S51="","",ข้อมูลนักเรียน!S51))</f>
        <v/>
      </c>
      <c r="N22" s="95" t="str">
        <f>IF($B$2=1,IF(ข้อมูลนักเรียน!T21="","",ข้อมูลนักเรียน!T21&amp;ข้อมูลนักเรียน!U21 &amp; "  " &amp; ข้อมูลนักเรียน!V21),IF(ข้อมูลนักเรียน!T51="","",ข้อมูลนักเรียน!T51&amp;ข้อมูลนักเรียน!U51 &amp; "  " &amp; ข้อมูลนักเรียน!V51))</f>
        <v/>
      </c>
      <c r="O22" s="91" t="str">
        <f>IF($B$2=1,IF(ข้อมูลนักเรียน!W21="","",ข้อมูลนักเรียน!W21),IF(ข้อมูลนักเรียน!W51="","",ข้อมูลนักเรียน!W51))</f>
        <v/>
      </c>
      <c r="P22" s="93">
        <f t="shared" si="1"/>
        <v>19</v>
      </c>
      <c r="Q22" s="95" t="str">
        <f>IF($B$2=1,IF(ข้อมูลนักเรียน!X21="","",ข้อมูลนักเรียน!X21&amp;ข้อมูลนักเรียน!Y21 &amp; "  " &amp; ข้อมูลนักเรียน!Z21),IF(ข้อมูลนักเรียน!X51="","",ข้อมูลนักเรียน!X51&amp;ข้อมูลนักเรียน!Y51 &amp; "  " &amp; ข้อมูลนักเรียน!Z51))</f>
        <v/>
      </c>
      <c r="R22" s="94" t="str">
        <f>IF($B$2=1,IF(ข้อมูลนักเรียน!AA21="","",ข้อมูลนักเรียน!AA21),IF(ข้อมูลนักเรียน!AA51="","",ข้อมูลนักเรียน!AA51))</f>
        <v/>
      </c>
      <c r="S22" s="91" t="str">
        <f>IF($B$2=1,IF(ข้อมูลนักเรียน!AB21="","",ข้อมูลนักเรียน!AB21),IF(ข้อมูลนักเรียน!AB51="","",ข้อมูลนักเรียน!AB51))</f>
        <v/>
      </c>
      <c r="T22" s="90" t="str">
        <f>IF($B$2=1,IF(ข้อมูลนักเรียน!AC21="","",ข้อมูลนักเรียน!AC21),IF(ข้อมูลนักเรียน!AC51="","",ข้อมูลนักเรียน!AC51))</f>
        <v/>
      </c>
      <c r="U22" s="91" t="str">
        <f>IF($B$2=1,IF(ข้อมูลนักเรียน!AD21="","",ข้อมูลนักเรียน!AD21),IF(ข้อมูลนักเรียน!AD51="","",ข้อมูลนักเรียน!AD51))</f>
        <v/>
      </c>
    </row>
    <row r="23" spans="1:21" ht="21" customHeight="1">
      <c r="A23" s="36"/>
      <c r="B23" s="36"/>
      <c r="C23" s="36"/>
      <c r="D23" s="57">
        <f>ข้อมูลนักเรียน!$D22</f>
        <v>20</v>
      </c>
      <c r="E23" s="88" t="str">
        <f>IF($B$2=1,IF(ข้อมูลนักเรียน!E22="","",ข้อมูลนักเรียน!E22),IF(ข้อมูลนักเรียน!E52="","",ข้อมูลนักเรียน!E52))</f>
        <v>04208</v>
      </c>
      <c r="F23" s="89" t="str">
        <f>IF($B$2=1,IF(ข้อมูลนักเรียน!F22="","",ข้อมูลนักเรียน!F22),IF(ข้อมูลนักเรียน!F52="","",ข้อมูลนักเรียน!F52))</f>
        <v>1-1037-04802-25-2</v>
      </c>
      <c r="G23" s="95" t="str">
        <f>IF($B$2=1,IF(ข้อมูลนักเรียน!G22="","",ข้อมูลนักเรียน!G22&amp;ข้อมูลนักเรียน!H22 &amp; "  " &amp; ข้อมูลนักเรียน!I22),IF(ข้อมูลนักเรียน!G52="","",ข้อมูลนักเรียน!G52&amp;ข้อมูลนักเรียน!H52 &amp; "  " &amp; ข้อมูลนักเรียน!I52))</f>
        <v>เด็กหญิงศศิธร  ชูเชิด</v>
      </c>
      <c r="H23" s="91" t="str">
        <f>IF($B$2=1,IF(ข้อมูลนักเรียน!M22="","",ข้อมูลนักเรียน!M22),IF(ข้อมูลนักเรียน!M52="","",ข้อมูลนักเรียน!M52))</f>
        <v/>
      </c>
      <c r="I23" s="92" t="str">
        <f>IF($B$2=1,IF(ข้อมูลนักเรียน!N22="","",ข้อมูลนักเรียน!N22),IF(ข้อมูลนักเรียน!N52="","",ข้อมูลนักเรียน!N52))</f>
        <v/>
      </c>
      <c r="J23" s="91">
        <f>IF($B$2=1,IF(ข้อมูลนักเรียน!O22="","",ข้อมูลนักเรียน!O22),IF(ข้อมูลนักเรียน!O52="","",ข้อมูลนักเรียน!O52))</f>
        <v>669</v>
      </c>
      <c r="K23" s="93">
        <f t="shared" si="0"/>
        <v>20</v>
      </c>
      <c r="L23" s="95" t="str">
        <f>IF($B$2=1,IF(ข้อมูลนักเรียน!P22="","",ข้อมูลนักเรียน!P22&amp;ข้อมูลนักเรียน!Q22 &amp; "  " &amp; ข้อมูลนักเรียน!R22),IF(ข้อมูลนักเรียน!P52="","",ข้อมูลนักเรียน!P52&amp;ข้อมูลนักเรียน!Q52 &amp; "  " &amp; ข้อมูลนักเรียน!R52))</f>
        <v/>
      </c>
      <c r="M23" s="91" t="str">
        <f>IF($B$2=1,IF(ข้อมูลนักเรียน!S22="","",ข้อมูลนักเรียน!S22),IF(ข้อมูลนักเรียน!S52="","",ข้อมูลนักเรียน!S52))</f>
        <v/>
      </c>
      <c r="N23" s="95" t="str">
        <f>IF($B$2=1,IF(ข้อมูลนักเรียน!T22="","",ข้อมูลนักเรียน!T22&amp;ข้อมูลนักเรียน!U22 &amp; "  " &amp; ข้อมูลนักเรียน!V22),IF(ข้อมูลนักเรียน!T52="","",ข้อมูลนักเรียน!T52&amp;ข้อมูลนักเรียน!U52 &amp; "  " &amp; ข้อมูลนักเรียน!V52))</f>
        <v/>
      </c>
      <c r="O23" s="91" t="str">
        <f>IF($B$2=1,IF(ข้อมูลนักเรียน!W22="","",ข้อมูลนักเรียน!W22),IF(ข้อมูลนักเรียน!W52="","",ข้อมูลนักเรียน!W52))</f>
        <v/>
      </c>
      <c r="P23" s="93">
        <f t="shared" si="1"/>
        <v>20</v>
      </c>
      <c r="Q23" s="95" t="str">
        <f>IF($B$2=1,IF(ข้อมูลนักเรียน!X22="","",ข้อมูลนักเรียน!X22&amp;ข้อมูลนักเรียน!Y22 &amp; "  " &amp; ข้อมูลนักเรียน!Z22),IF(ข้อมูลนักเรียน!X52="","",ข้อมูลนักเรียน!X52&amp;ข้อมูลนักเรียน!Y52 &amp; "  " &amp; ข้อมูลนักเรียน!Z52))</f>
        <v/>
      </c>
      <c r="R23" s="94" t="str">
        <f>IF($B$2=1,IF(ข้อมูลนักเรียน!AA22="","",ข้อมูลนักเรียน!AA22),IF(ข้อมูลนักเรียน!AA52="","",ข้อมูลนักเรียน!AA52))</f>
        <v/>
      </c>
      <c r="S23" s="91" t="str">
        <f>IF($B$2=1,IF(ข้อมูลนักเรียน!AB22="","",ข้อมูลนักเรียน!AB22),IF(ข้อมูลนักเรียน!AB52="","",ข้อมูลนักเรียน!AB52))</f>
        <v/>
      </c>
      <c r="T23" s="90" t="str">
        <f>IF($B$2=1,IF(ข้อมูลนักเรียน!AC22="","",ข้อมูลนักเรียน!AC22),IF(ข้อมูลนักเรียน!AC52="","",ข้อมูลนักเรียน!AC52))</f>
        <v/>
      </c>
      <c r="U23" s="91" t="str">
        <f>IF($B$2=1,IF(ข้อมูลนักเรียน!AD22="","",ข้อมูลนักเรียน!AD22),IF(ข้อมูลนักเรียน!AD52="","",ข้อมูลนักเรียน!AD52))</f>
        <v/>
      </c>
    </row>
    <row r="24" spans="1:21" ht="21" customHeight="1">
      <c r="A24" s="36"/>
      <c r="B24" s="36"/>
      <c r="C24" s="36"/>
      <c r="D24" s="57">
        <f>ข้อมูลนักเรียน!$D23</f>
        <v>21</v>
      </c>
      <c r="E24" s="88" t="str">
        <f>IF($B$2=1,IF(ข้อมูลนักเรียน!E23="","",ข้อมูลนักเรียน!E23),IF(ข้อมูลนักเรียน!E53="","",ข้อมูลนักเรียน!E53))</f>
        <v>04221</v>
      </c>
      <c r="F24" s="89" t="str">
        <f>IF($B$2=1,IF(ข้อมูลนักเรียน!F23="","",ข้อมูลนักเรียน!F23),IF(ข้อมูลนักเรียน!F53="","",ข้อมูลนักเรียน!F53))</f>
        <v>1-1298-00199-73-7</v>
      </c>
      <c r="G24" s="95" t="str">
        <f>IF($B$2=1,IF(ข้อมูลนักเรียน!G23="","",ข้อมูลนักเรียน!G23&amp;ข้อมูลนักเรียน!H23 &amp; "  " &amp; ข้อมูลนักเรียน!I23),IF(ข้อมูลนักเรียน!G53="","",ข้อมูลนักเรียน!G53&amp;ข้อมูลนักเรียน!H53 &amp; "  " &amp; ข้อมูลนักเรียน!I53))</f>
        <v>เด็กหญิงมลิวรรณ  สมเผ่า</v>
      </c>
      <c r="H24" s="91" t="str">
        <f>IF($B$2=1,IF(ข้อมูลนักเรียน!M23="","",ข้อมูลนักเรียน!M23),IF(ข้อมูลนักเรียน!M53="","",ข้อมูลนักเรียน!M53))</f>
        <v/>
      </c>
      <c r="I24" s="92" t="str">
        <f>IF($B$2=1,IF(ข้อมูลนักเรียน!N23="","",ข้อมูลนักเรียน!N23),IF(ข้อมูลนักเรียน!N53="","",ข้อมูลนักเรียน!N53))</f>
        <v/>
      </c>
      <c r="J24" s="91">
        <f>IF($B$2=1,IF(ข้อมูลนักเรียน!O23="","",ข้อมูลนักเรียน!O23),IF(ข้อมูลนักเรียน!O53="","",ข้อมูลนักเรียน!O53))</f>
        <v>669</v>
      </c>
      <c r="K24" s="93">
        <f t="shared" si="0"/>
        <v>21</v>
      </c>
      <c r="L24" s="95" t="str">
        <f>IF($B$2=1,IF(ข้อมูลนักเรียน!P23="","",ข้อมูลนักเรียน!P23&amp;ข้อมูลนักเรียน!Q23 &amp; "  " &amp; ข้อมูลนักเรียน!R23),IF(ข้อมูลนักเรียน!P53="","",ข้อมูลนักเรียน!P53&amp;ข้อมูลนักเรียน!Q53 &amp; "  " &amp; ข้อมูลนักเรียน!R53))</f>
        <v/>
      </c>
      <c r="M24" s="91" t="str">
        <f>IF($B$2=1,IF(ข้อมูลนักเรียน!S23="","",ข้อมูลนักเรียน!S23),IF(ข้อมูลนักเรียน!S53="","",ข้อมูลนักเรียน!S53))</f>
        <v/>
      </c>
      <c r="N24" s="95" t="str">
        <f>IF($B$2=1,IF(ข้อมูลนักเรียน!T23="","",ข้อมูลนักเรียน!T23&amp;ข้อมูลนักเรียน!U23 &amp; "  " &amp; ข้อมูลนักเรียน!V23),IF(ข้อมูลนักเรียน!T53="","",ข้อมูลนักเรียน!T53&amp;ข้อมูลนักเรียน!U53 &amp; "  " &amp; ข้อมูลนักเรียน!V53))</f>
        <v/>
      </c>
      <c r="O24" s="91" t="str">
        <f>IF($B$2=1,IF(ข้อมูลนักเรียน!W23="","",ข้อมูลนักเรียน!W23),IF(ข้อมูลนักเรียน!W53="","",ข้อมูลนักเรียน!W53))</f>
        <v/>
      </c>
      <c r="P24" s="93">
        <f t="shared" si="1"/>
        <v>21</v>
      </c>
      <c r="Q24" s="95" t="str">
        <f>IF($B$2=1,IF(ข้อมูลนักเรียน!X23="","",ข้อมูลนักเรียน!X23&amp;ข้อมูลนักเรียน!Y23 &amp; "  " &amp; ข้อมูลนักเรียน!Z23),IF(ข้อมูลนักเรียน!X53="","",ข้อมูลนักเรียน!X53&amp;ข้อมูลนักเรียน!Y53 &amp; "  " &amp; ข้อมูลนักเรียน!Z53))</f>
        <v/>
      </c>
      <c r="R24" s="94" t="str">
        <f>IF($B$2=1,IF(ข้อมูลนักเรียน!AA23="","",ข้อมูลนักเรียน!AA23),IF(ข้อมูลนักเรียน!AA53="","",ข้อมูลนักเรียน!AA53))</f>
        <v/>
      </c>
      <c r="S24" s="91" t="str">
        <f>IF($B$2=1,IF(ข้อมูลนักเรียน!AB23="","",ข้อมูลนักเรียน!AB23),IF(ข้อมูลนักเรียน!AB53="","",ข้อมูลนักเรียน!AB53))</f>
        <v/>
      </c>
      <c r="T24" s="90" t="str">
        <f>IF($B$2=1,IF(ข้อมูลนักเรียน!AC23="","",ข้อมูลนักเรียน!AC23),IF(ข้อมูลนักเรียน!AC53="","",ข้อมูลนักเรียน!AC53))</f>
        <v/>
      </c>
      <c r="U24" s="91" t="str">
        <f>IF($B$2=1,IF(ข้อมูลนักเรียน!AD23="","",ข้อมูลนักเรียน!AD23),IF(ข้อมูลนักเรียน!AD53="","",ข้อมูลนักเรียน!AD53))</f>
        <v/>
      </c>
    </row>
    <row r="25" spans="1:21" ht="21" customHeight="1">
      <c r="A25" s="36"/>
      <c r="B25" s="36"/>
      <c r="C25" s="36"/>
      <c r="D25" s="57">
        <f>ข้อมูลนักเรียน!$D24</f>
        <v>22</v>
      </c>
      <c r="E25" s="88" t="str">
        <f>IF($B$2=1,IF(ข้อมูลนักเรียน!E24="","",ข้อมูลนักเรียน!E24),IF(ข้อมูลนักเรียน!E54="","",ข้อมูลนักเรียน!E54))</f>
        <v>04228</v>
      </c>
      <c r="F25" s="89" t="str">
        <f>IF($B$2=1,IF(ข้อมูลนักเรียน!F24="","",ข้อมูลนักเรียน!F24),IF(ข้อมูลนักเรียน!F54="","",ข้อมูลนักเรียน!F54))</f>
        <v>1-1033-00314-01-9</v>
      </c>
      <c r="G25" s="95" t="str">
        <f>IF($B$2=1,IF(ข้อมูลนักเรียน!G24="","",ข้อมูลนักเรียน!G24&amp;ข้อมูลนักเรียน!H24 &amp; "  " &amp; ข้อมูลนักเรียน!I24),IF(ข้อมูลนักเรียน!G54="","",ข้อมูลนักเรียน!G54&amp;ข้อมูลนักเรียน!H54 &amp; "  " &amp; ข้อมูลนักเรียน!I54))</f>
        <v>เด็กชายพงศพัศ  จันทร์ชม</v>
      </c>
      <c r="H25" s="91" t="str">
        <f>IF($B$2=1,IF(ข้อมูลนักเรียน!M24="","",ข้อมูลนักเรียน!M24),IF(ข้อมูลนักเรียน!M54="","",ข้อมูลนักเรียน!M54))</f>
        <v/>
      </c>
      <c r="I25" s="92" t="str">
        <f>IF($B$2=1,IF(ข้อมูลนักเรียน!N24="","",ข้อมูลนักเรียน!N24),IF(ข้อมูลนักเรียน!N54="","",ข้อมูลนักเรียน!N54))</f>
        <v/>
      </c>
      <c r="J25" s="91">
        <f>IF($B$2=1,IF(ข้อมูลนักเรียน!O24="","",ข้อมูลนักเรียน!O24),IF(ข้อมูลนักเรียน!O54="","",ข้อมูลนักเรียน!O54))</f>
        <v>669</v>
      </c>
      <c r="K25" s="93">
        <f t="shared" si="0"/>
        <v>22</v>
      </c>
      <c r="L25" s="95" t="str">
        <f>IF($B$2=1,IF(ข้อมูลนักเรียน!P24="","",ข้อมูลนักเรียน!P24&amp;ข้อมูลนักเรียน!Q24 &amp; "  " &amp; ข้อมูลนักเรียน!R24),IF(ข้อมูลนักเรียน!P54="","",ข้อมูลนักเรียน!P54&amp;ข้อมูลนักเรียน!Q54 &amp; "  " &amp; ข้อมูลนักเรียน!R54))</f>
        <v/>
      </c>
      <c r="M25" s="91" t="str">
        <f>IF($B$2=1,IF(ข้อมูลนักเรียน!S24="","",ข้อมูลนักเรียน!S24),IF(ข้อมูลนักเรียน!S54="","",ข้อมูลนักเรียน!S54))</f>
        <v/>
      </c>
      <c r="N25" s="95" t="str">
        <f>IF($B$2=1,IF(ข้อมูลนักเรียน!T24="","",ข้อมูลนักเรียน!T24&amp;ข้อมูลนักเรียน!U24 &amp; "  " &amp; ข้อมูลนักเรียน!V24),IF(ข้อมูลนักเรียน!T54="","",ข้อมูลนักเรียน!T54&amp;ข้อมูลนักเรียน!U54 &amp; "  " &amp; ข้อมูลนักเรียน!V54))</f>
        <v/>
      </c>
      <c r="O25" s="91" t="str">
        <f>IF($B$2=1,IF(ข้อมูลนักเรียน!W24="","",ข้อมูลนักเรียน!W24),IF(ข้อมูลนักเรียน!W54="","",ข้อมูลนักเรียน!W54))</f>
        <v/>
      </c>
      <c r="P25" s="93">
        <f t="shared" si="1"/>
        <v>22</v>
      </c>
      <c r="Q25" s="95" t="str">
        <f>IF($B$2=1,IF(ข้อมูลนักเรียน!X24="","",ข้อมูลนักเรียน!X24&amp;ข้อมูลนักเรียน!Y24 &amp; "  " &amp; ข้อมูลนักเรียน!Z24),IF(ข้อมูลนักเรียน!X54="","",ข้อมูลนักเรียน!X54&amp;ข้อมูลนักเรียน!Y54 &amp; "  " &amp; ข้อมูลนักเรียน!Z54))</f>
        <v/>
      </c>
      <c r="R25" s="94" t="str">
        <f>IF($B$2=1,IF(ข้อมูลนักเรียน!AA24="","",ข้อมูลนักเรียน!AA24),IF(ข้อมูลนักเรียน!AA54="","",ข้อมูลนักเรียน!AA54))</f>
        <v/>
      </c>
      <c r="S25" s="91" t="str">
        <f>IF($B$2=1,IF(ข้อมูลนักเรียน!AB24="","",ข้อมูลนักเรียน!AB24),IF(ข้อมูลนักเรียน!AB54="","",ข้อมูลนักเรียน!AB54))</f>
        <v/>
      </c>
      <c r="T25" s="90" t="str">
        <f>IF($B$2=1,IF(ข้อมูลนักเรียน!AC24="","",ข้อมูลนักเรียน!AC24),IF(ข้อมูลนักเรียน!AC54="","",ข้อมูลนักเรียน!AC54))</f>
        <v/>
      </c>
      <c r="U25" s="91" t="str">
        <f>IF($B$2=1,IF(ข้อมูลนักเรียน!AD24="","",ข้อมูลนักเรียน!AD24),IF(ข้อมูลนักเรียน!AD54="","",ข้อมูลนักเรียน!AD54))</f>
        <v/>
      </c>
    </row>
    <row r="26" spans="1:21" ht="21" customHeight="1">
      <c r="A26" s="36"/>
      <c r="B26" s="36"/>
      <c r="C26" s="36"/>
      <c r="D26" s="57" t="str">
        <f>ข้อมูลนักเรียน!$D25</f>
        <v/>
      </c>
      <c r="E26" s="88" t="str">
        <f>IF($B$2=1,IF(ข้อมูลนักเรียน!E25="","",ข้อมูลนักเรียน!E25),IF(ข้อมูลนักเรียน!E55="","",ข้อมูลนักเรียน!E55))</f>
        <v/>
      </c>
      <c r="F26" s="89" t="str">
        <f>IF($B$2=1,IF(ข้อมูลนักเรียน!F25="","",ข้อมูลนักเรียน!F25),IF(ข้อมูลนักเรียน!F55="","",ข้อมูลนักเรียน!F55))</f>
        <v/>
      </c>
      <c r="G26" s="95" t="str">
        <f>IF($B$2=1,IF(ข้อมูลนักเรียน!G25="","",ข้อมูลนักเรียน!G25&amp;ข้อมูลนักเรียน!H25 &amp; "  " &amp; ข้อมูลนักเรียน!I25),IF(ข้อมูลนักเรียน!G55="","",ข้อมูลนักเรียน!G55&amp;ข้อมูลนักเรียน!H55 &amp; "  " &amp; ข้อมูลนักเรียน!I55))</f>
        <v/>
      </c>
      <c r="H26" s="91" t="str">
        <f>IF($B$2=1,IF(ข้อมูลนักเรียน!M25="","",ข้อมูลนักเรียน!M25),IF(ข้อมูลนักเรียน!M55="","",ข้อมูลนักเรียน!M55))</f>
        <v/>
      </c>
      <c r="I26" s="92" t="str">
        <f>IF($B$2=1,IF(ข้อมูลนักเรียน!N25="","",ข้อมูลนักเรียน!N25),IF(ข้อมูลนักเรียน!N55="","",ข้อมูลนักเรียน!N55))</f>
        <v/>
      </c>
      <c r="J26" s="91" t="str">
        <f>IF($B$2=1,IF(ข้อมูลนักเรียน!O25="","",ข้อมูลนักเรียน!O25),IF(ข้อมูลนักเรียน!O55="","",ข้อมูลนักเรียน!O55))</f>
        <v/>
      </c>
      <c r="K26" s="93" t="str">
        <f t="shared" si="0"/>
        <v/>
      </c>
      <c r="L26" s="95" t="str">
        <f>IF($B$2=1,IF(ข้อมูลนักเรียน!P25="","",ข้อมูลนักเรียน!P25&amp;ข้อมูลนักเรียน!Q25 &amp; "  " &amp; ข้อมูลนักเรียน!R25),IF(ข้อมูลนักเรียน!P55="","",ข้อมูลนักเรียน!P55&amp;ข้อมูลนักเรียน!Q55 &amp; "  " &amp; ข้อมูลนักเรียน!R55))</f>
        <v/>
      </c>
      <c r="M26" s="91" t="str">
        <f>IF($B$2=1,IF(ข้อมูลนักเรียน!S25="","",ข้อมูลนักเรียน!S25),IF(ข้อมูลนักเรียน!S55="","",ข้อมูลนักเรียน!S55))</f>
        <v/>
      </c>
      <c r="N26" s="95" t="str">
        <f>IF($B$2=1,IF(ข้อมูลนักเรียน!T25="","",ข้อมูลนักเรียน!T25&amp;ข้อมูลนักเรียน!U25 &amp; "  " &amp; ข้อมูลนักเรียน!V25),IF(ข้อมูลนักเรียน!T55="","",ข้อมูลนักเรียน!T55&amp;ข้อมูลนักเรียน!U55 &amp; "  " &amp; ข้อมูลนักเรียน!V55))</f>
        <v/>
      </c>
      <c r="O26" s="91" t="str">
        <f>IF($B$2=1,IF(ข้อมูลนักเรียน!W25="","",ข้อมูลนักเรียน!W25),IF(ข้อมูลนักเรียน!W55="","",ข้อมูลนักเรียน!W55))</f>
        <v/>
      </c>
      <c r="P26" s="93" t="str">
        <f t="shared" si="1"/>
        <v/>
      </c>
      <c r="Q26" s="95" t="str">
        <f>IF($B$2=1,IF(ข้อมูลนักเรียน!X25="","",ข้อมูลนักเรียน!X25&amp;ข้อมูลนักเรียน!Y25 &amp; "  " &amp; ข้อมูลนักเรียน!Z25),IF(ข้อมูลนักเรียน!X55="","",ข้อมูลนักเรียน!X55&amp;ข้อมูลนักเรียน!Y55 &amp; "  " &amp; ข้อมูลนักเรียน!Z55))</f>
        <v/>
      </c>
      <c r="R26" s="94" t="str">
        <f>IF($B$2=1,IF(ข้อมูลนักเรียน!AA25="","",ข้อมูลนักเรียน!AA25),IF(ข้อมูลนักเรียน!AA55="","",ข้อมูลนักเรียน!AA55))</f>
        <v/>
      </c>
      <c r="S26" s="91" t="str">
        <f>IF($B$2=1,IF(ข้อมูลนักเรียน!AB25="","",ข้อมูลนักเรียน!AB25),IF(ข้อมูลนักเรียน!AB55="","",ข้อมูลนักเรียน!AB55))</f>
        <v/>
      </c>
      <c r="T26" s="90" t="str">
        <f>IF($B$2=1,IF(ข้อมูลนักเรียน!AC25="","",ข้อมูลนักเรียน!AC25),IF(ข้อมูลนักเรียน!AC55="","",ข้อมูลนักเรียน!AC55))</f>
        <v/>
      </c>
      <c r="U26" s="91" t="str">
        <f>IF($B$2=1,IF(ข้อมูลนักเรียน!AD25="","",ข้อมูลนักเรียน!AD25),IF(ข้อมูลนักเรียน!AD55="","",ข้อมูลนักเรียน!AD55))</f>
        <v/>
      </c>
    </row>
    <row r="27" spans="1:21" ht="21" customHeight="1">
      <c r="A27" s="36"/>
      <c r="B27" s="36"/>
      <c r="C27" s="36"/>
      <c r="D27" s="57" t="str">
        <f>ข้อมูลนักเรียน!$D26</f>
        <v/>
      </c>
      <c r="E27" s="88" t="str">
        <f>IF($B$2=1,IF(ข้อมูลนักเรียน!E26="","",ข้อมูลนักเรียน!E26),IF(ข้อมูลนักเรียน!E56="","",ข้อมูลนักเรียน!E56))</f>
        <v/>
      </c>
      <c r="F27" s="89" t="str">
        <f>IF($B$2=1,IF(ข้อมูลนักเรียน!F26="","",ข้อมูลนักเรียน!F26),IF(ข้อมูลนักเรียน!F56="","",ข้อมูลนักเรียน!F56))</f>
        <v/>
      </c>
      <c r="G27" s="95" t="str">
        <f>IF($B$2=1,IF(ข้อมูลนักเรียน!G26="","",ข้อมูลนักเรียน!G26&amp;ข้อมูลนักเรียน!H26 &amp; "  " &amp; ข้อมูลนักเรียน!I26),IF(ข้อมูลนักเรียน!G56="","",ข้อมูลนักเรียน!G56&amp;ข้อมูลนักเรียน!H56 &amp; "  " &amp; ข้อมูลนักเรียน!I56))</f>
        <v/>
      </c>
      <c r="H27" s="91" t="str">
        <f>IF($B$2=1,IF(ข้อมูลนักเรียน!M26="","",ข้อมูลนักเรียน!M26),IF(ข้อมูลนักเรียน!M56="","",ข้อมูลนักเรียน!M56))</f>
        <v/>
      </c>
      <c r="I27" s="92" t="str">
        <f>IF($B$2=1,IF(ข้อมูลนักเรียน!N26="","",ข้อมูลนักเรียน!N26),IF(ข้อมูลนักเรียน!N56="","",ข้อมูลนักเรียน!N56))</f>
        <v/>
      </c>
      <c r="J27" s="91" t="str">
        <f>IF($B$2=1,IF(ข้อมูลนักเรียน!O26="","",ข้อมูลนักเรียน!O26),IF(ข้อมูลนักเรียน!O56="","",ข้อมูลนักเรียน!O56))</f>
        <v/>
      </c>
      <c r="K27" s="93" t="str">
        <f t="shared" si="0"/>
        <v/>
      </c>
      <c r="L27" s="95" t="str">
        <f>IF($B$2=1,IF(ข้อมูลนักเรียน!P26="","",ข้อมูลนักเรียน!P26&amp;ข้อมูลนักเรียน!Q26 &amp; "  " &amp; ข้อมูลนักเรียน!R26),IF(ข้อมูลนักเรียน!P56="","",ข้อมูลนักเรียน!P56&amp;ข้อมูลนักเรียน!Q56 &amp; "  " &amp; ข้อมูลนักเรียน!R56))</f>
        <v/>
      </c>
      <c r="M27" s="91" t="str">
        <f>IF($B$2=1,IF(ข้อมูลนักเรียน!S26="","",ข้อมูลนักเรียน!S26),IF(ข้อมูลนักเรียน!S56="","",ข้อมูลนักเรียน!S56))</f>
        <v/>
      </c>
      <c r="N27" s="95" t="str">
        <f>IF($B$2=1,IF(ข้อมูลนักเรียน!T26="","",ข้อมูลนักเรียน!T26&amp;ข้อมูลนักเรียน!U26 &amp; "  " &amp; ข้อมูลนักเรียน!V26),IF(ข้อมูลนักเรียน!T56="","",ข้อมูลนักเรียน!T56&amp;ข้อมูลนักเรียน!U56 &amp; "  " &amp; ข้อมูลนักเรียน!V56))</f>
        <v/>
      </c>
      <c r="O27" s="91" t="str">
        <f>IF($B$2=1,IF(ข้อมูลนักเรียน!W26="","",ข้อมูลนักเรียน!W26),IF(ข้อมูลนักเรียน!W56="","",ข้อมูลนักเรียน!W56))</f>
        <v/>
      </c>
      <c r="P27" s="93" t="str">
        <f t="shared" si="1"/>
        <v/>
      </c>
      <c r="Q27" s="95" t="str">
        <f>IF($B$2=1,IF(ข้อมูลนักเรียน!X26="","",ข้อมูลนักเรียน!X26&amp;ข้อมูลนักเรียน!Y26 &amp; "  " &amp; ข้อมูลนักเรียน!Z26),IF(ข้อมูลนักเรียน!X56="","",ข้อมูลนักเรียน!X56&amp;ข้อมูลนักเรียน!Y56 &amp; "  " &amp; ข้อมูลนักเรียน!Z56))</f>
        <v/>
      </c>
      <c r="R27" s="94" t="str">
        <f>IF($B$2=1,IF(ข้อมูลนักเรียน!AA26="","",ข้อมูลนักเรียน!AA26),IF(ข้อมูลนักเรียน!AA56="","",ข้อมูลนักเรียน!AA56))</f>
        <v/>
      </c>
      <c r="S27" s="91" t="str">
        <f>IF($B$2=1,IF(ข้อมูลนักเรียน!AB26="","",ข้อมูลนักเรียน!AB26),IF(ข้อมูลนักเรียน!AB56="","",ข้อมูลนักเรียน!AB56))</f>
        <v/>
      </c>
      <c r="T27" s="90" t="str">
        <f>IF($B$2=1,IF(ข้อมูลนักเรียน!AC26="","",ข้อมูลนักเรียน!AC26),IF(ข้อมูลนักเรียน!AC56="","",ข้อมูลนักเรียน!AC56))</f>
        <v/>
      </c>
      <c r="U27" s="91" t="str">
        <f>IF($B$2=1,IF(ข้อมูลนักเรียน!AD26="","",ข้อมูลนักเรียน!AD26),IF(ข้อมูลนักเรียน!AD56="","",ข้อมูลนักเรียน!AD56))</f>
        <v/>
      </c>
    </row>
    <row r="28" spans="1:21" ht="21" customHeight="1">
      <c r="A28" s="36"/>
      <c r="B28" s="36"/>
      <c r="C28" s="36"/>
      <c r="D28" s="57" t="str">
        <f>ข้อมูลนักเรียน!$D27</f>
        <v/>
      </c>
      <c r="E28" s="88" t="str">
        <f>IF($B$2=1,IF(ข้อมูลนักเรียน!E27="","",ข้อมูลนักเรียน!E27),IF(ข้อมูลนักเรียน!E57="","",ข้อมูลนักเรียน!E57))</f>
        <v/>
      </c>
      <c r="F28" s="89" t="str">
        <f>IF($B$2=1,IF(ข้อมูลนักเรียน!F27="","",ข้อมูลนักเรียน!F27),IF(ข้อมูลนักเรียน!F57="","",ข้อมูลนักเรียน!F57))</f>
        <v/>
      </c>
      <c r="G28" s="95" t="str">
        <f>IF($B$2=1,IF(ข้อมูลนักเรียน!G27="","",ข้อมูลนักเรียน!G27&amp;ข้อมูลนักเรียน!H27 &amp; "  " &amp; ข้อมูลนักเรียน!I27),IF(ข้อมูลนักเรียน!G57="","",ข้อมูลนักเรียน!G57&amp;ข้อมูลนักเรียน!H57 &amp; "  " &amp; ข้อมูลนักเรียน!I57))</f>
        <v/>
      </c>
      <c r="H28" s="91" t="str">
        <f>IF($B$2=1,IF(ข้อมูลนักเรียน!M27="","",ข้อมูลนักเรียน!M27),IF(ข้อมูลนักเรียน!M57="","",ข้อมูลนักเรียน!M57))</f>
        <v/>
      </c>
      <c r="I28" s="92" t="str">
        <f>IF($B$2=1,IF(ข้อมูลนักเรียน!N27="","",ข้อมูลนักเรียน!N27),IF(ข้อมูลนักเรียน!N57="","",ข้อมูลนักเรียน!N57))</f>
        <v/>
      </c>
      <c r="J28" s="91" t="str">
        <f>IF($B$2=1,IF(ข้อมูลนักเรียน!O27="","",ข้อมูลนักเรียน!O27),IF(ข้อมูลนักเรียน!O57="","",ข้อมูลนักเรียน!O57))</f>
        <v/>
      </c>
      <c r="K28" s="93" t="str">
        <f t="shared" si="0"/>
        <v/>
      </c>
      <c r="L28" s="95" t="str">
        <f>IF($B$2=1,IF(ข้อมูลนักเรียน!P27="","",ข้อมูลนักเรียน!P27&amp;ข้อมูลนักเรียน!Q27 &amp; "  " &amp; ข้อมูลนักเรียน!R27),IF(ข้อมูลนักเรียน!P57="","",ข้อมูลนักเรียน!P57&amp;ข้อมูลนักเรียน!Q57 &amp; "  " &amp; ข้อมูลนักเรียน!R57))</f>
        <v/>
      </c>
      <c r="M28" s="91" t="str">
        <f>IF($B$2=1,IF(ข้อมูลนักเรียน!S27="","",ข้อมูลนักเรียน!S27),IF(ข้อมูลนักเรียน!S57="","",ข้อมูลนักเรียน!S57))</f>
        <v/>
      </c>
      <c r="N28" s="95" t="str">
        <f>IF($B$2=1,IF(ข้อมูลนักเรียน!T27="","",ข้อมูลนักเรียน!T27&amp;ข้อมูลนักเรียน!U27 &amp; "  " &amp; ข้อมูลนักเรียน!V27),IF(ข้อมูลนักเรียน!T57="","",ข้อมูลนักเรียน!T57&amp;ข้อมูลนักเรียน!U57 &amp; "  " &amp; ข้อมูลนักเรียน!V57))</f>
        <v/>
      </c>
      <c r="O28" s="91" t="str">
        <f>IF($B$2=1,IF(ข้อมูลนักเรียน!W27="","",ข้อมูลนักเรียน!W27),IF(ข้อมูลนักเรียน!W57="","",ข้อมูลนักเรียน!W57))</f>
        <v/>
      </c>
      <c r="P28" s="93" t="str">
        <f t="shared" si="1"/>
        <v/>
      </c>
      <c r="Q28" s="95" t="str">
        <f>IF($B$2=1,IF(ข้อมูลนักเรียน!X27="","",ข้อมูลนักเรียน!X27&amp;ข้อมูลนักเรียน!Y27 &amp; "  " &amp; ข้อมูลนักเรียน!Z27),IF(ข้อมูลนักเรียน!X57="","",ข้อมูลนักเรียน!X57&amp;ข้อมูลนักเรียน!Y57 &amp; "  " &amp; ข้อมูลนักเรียน!Z57))</f>
        <v/>
      </c>
      <c r="R28" s="94" t="str">
        <f>IF($B$2=1,IF(ข้อมูลนักเรียน!AA27="","",ข้อมูลนักเรียน!AA27),IF(ข้อมูลนักเรียน!AA57="","",ข้อมูลนักเรียน!AA57))</f>
        <v/>
      </c>
      <c r="S28" s="91" t="str">
        <f>IF($B$2=1,IF(ข้อมูลนักเรียน!AB27="","",ข้อมูลนักเรียน!AB27),IF(ข้อมูลนักเรียน!AB57="","",ข้อมูลนักเรียน!AB57))</f>
        <v/>
      </c>
      <c r="T28" s="90" t="str">
        <f>IF($B$2=1,IF(ข้อมูลนักเรียน!AC27="","",ข้อมูลนักเรียน!AC27),IF(ข้อมูลนักเรียน!AC57="","",ข้อมูลนักเรียน!AC57))</f>
        <v/>
      </c>
      <c r="U28" s="91" t="str">
        <f>IF($B$2=1,IF(ข้อมูลนักเรียน!AD27="","",ข้อมูลนักเรียน!AD27),IF(ข้อมูลนักเรียน!AD57="","",ข้อมูลนักเรียน!AD57))</f>
        <v/>
      </c>
    </row>
    <row r="29" spans="1:21" ht="21" customHeight="1">
      <c r="A29" s="36"/>
      <c r="B29" s="36"/>
      <c r="C29" s="36"/>
      <c r="D29" s="57" t="str">
        <f>ข้อมูลนักเรียน!$D28</f>
        <v/>
      </c>
      <c r="E29" s="88" t="str">
        <f>IF($B$2=1,IF(ข้อมูลนักเรียน!E28="","",ข้อมูลนักเรียน!E28),IF(ข้อมูลนักเรียน!E58="","",ข้อมูลนักเรียน!E58))</f>
        <v/>
      </c>
      <c r="F29" s="89" t="str">
        <f>IF($B$2=1,IF(ข้อมูลนักเรียน!F28="","",ข้อมูลนักเรียน!F28),IF(ข้อมูลนักเรียน!F58="","",ข้อมูลนักเรียน!F58))</f>
        <v/>
      </c>
      <c r="G29" s="95" t="str">
        <f>IF($B$2=1,IF(ข้อมูลนักเรียน!G28="","",ข้อมูลนักเรียน!G28&amp;ข้อมูลนักเรียน!H28 &amp; "  " &amp; ข้อมูลนักเรียน!I28),IF(ข้อมูลนักเรียน!G58="","",ข้อมูลนักเรียน!G58&amp;ข้อมูลนักเรียน!H58 &amp; "  " &amp; ข้อมูลนักเรียน!I58))</f>
        <v/>
      </c>
      <c r="H29" s="91" t="str">
        <f>IF($B$2=1,IF(ข้อมูลนักเรียน!M28="","",ข้อมูลนักเรียน!M28),IF(ข้อมูลนักเรียน!M58="","",ข้อมูลนักเรียน!M58))</f>
        <v/>
      </c>
      <c r="I29" s="92" t="str">
        <f>IF($B$2=1,IF(ข้อมูลนักเรียน!N28="","",ข้อมูลนักเรียน!N28),IF(ข้อมูลนักเรียน!N58="","",ข้อมูลนักเรียน!N58))</f>
        <v/>
      </c>
      <c r="J29" s="91" t="str">
        <f>IF($B$2=1,IF(ข้อมูลนักเรียน!O28="","",ข้อมูลนักเรียน!O28),IF(ข้อมูลนักเรียน!O58="","",ข้อมูลนักเรียน!O58))</f>
        <v/>
      </c>
      <c r="K29" s="93" t="str">
        <f t="shared" si="0"/>
        <v/>
      </c>
      <c r="L29" s="95" t="str">
        <f>IF($B$2=1,IF(ข้อมูลนักเรียน!P28="","",ข้อมูลนักเรียน!P28&amp;ข้อมูลนักเรียน!Q28 &amp; "  " &amp; ข้อมูลนักเรียน!R28),IF(ข้อมูลนักเรียน!P58="","",ข้อมูลนักเรียน!P58&amp;ข้อมูลนักเรียน!Q58 &amp; "  " &amp; ข้อมูลนักเรียน!R58))</f>
        <v/>
      </c>
      <c r="M29" s="91" t="str">
        <f>IF($B$2=1,IF(ข้อมูลนักเรียน!S28="","",ข้อมูลนักเรียน!S28),IF(ข้อมูลนักเรียน!S58="","",ข้อมูลนักเรียน!S58))</f>
        <v/>
      </c>
      <c r="N29" s="95" t="str">
        <f>IF($B$2=1,IF(ข้อมูลนักเรียน!T28="","",ข้อมูลนักเรียน!T28&amp;ข้อมูลนักเรียน!U28 &amp; "  " &amp; ข้อมูลนักเรียน!V28),IF(ข้อมูลนักเรียน!T58="","",ข้อมูลนักเรียน!T58&amp;ข้อมูลนักเรียน!U58 &amp; "  " &amp; ข้อมูลนักเรียน!V58))</f>
        <v/>
      </c>
      <c r="O29" s="91" t="str">
        <f>IF($B$2=1,IF(ข้อมูลนักเรียน!W28="","",ข้อมูลนักเรียน!W28),IF(ข้อมูลนักเรียน!W58="","",ข้อมูลนักเรียน!W58))</f>
        <v/>
      </c>
      <c r="P29" s="93" t="str">
        <f t="shared" si="1"/>
        <v/>
      </c>
      <c r="Q29" s="95" t="str">
        <f>IF($B$2=1,IF(ข้อมูลนักเรียน!X28="","",ข้อมูลนักเรียน!X28&amp;ข้อมูลนักเรียน!Y28 &amp; "  " &amp; ข้อมูลนักเรียน!Z28),IF(ข้อมูลนักเรียน!X58="","",ข้อมูลนักเรียน!X58&amp;ข้อมูลนักเรียน!Y58 &amp; "  " &amp; ข้อมูลนักเรียน!Z58))</f>
        <v/>
      </c>
      <c r="R29" s="94" t="str">
        <f>IF($B$2=1,IF(ข้อมูลนักเรียน!AA28="","",ข้อมูลนักเรียน!AA28),IF(ข้อมูลนักเรียน!AA58="","",ข้อมูลนักเรียน!AA58))</f>
        <v/>
      </c>
      <c r="S29" s="91" t="str">
        <f>IF($B$2=1,IF(ข้อมูลนักเรียน!AB28="","",ข้อมูลนักเรียน!AB28),IF(ข้อมูลนักเรียน!AB58="","",ข้อมูลนักเรียน!AB58))</f>
        <v/>
      </c>
      <c r="T29" s="90" t="str">
        <f>IF($B$2=1,IF(ข้อมูลนักเรียน!AC28="","",ข้อมูลนักเรียน!AC28),IF(ข้อมูลนักเรียน!AC58="","",ข้อมูลนักเรียน!AC58))</f>
        <v/>
      </c>
      <c r="U29" s="91" t="str">
        <f>IF($B$2=1,IF(ข้อมูลนักเรียน!AD28="","",ข้อมูลนักเรียน!AD28),IF(ข้อมูลนักเรียน!AD58="","",ข้อมูลนักเรียน!AD58))</f>
        <v/>
      </c>
    </row>
    <row r="30" spans="1:21" ht="21" customHeight="1">
      <c r="A30" s="36"/>
      <c r="B30" s="36"/>
      <c r="C30" s="36"/>
      <c r="D30" s="57" t="str">
        <f>ข้อมูลนักเรียน!$D29</f>
        <v/>
      </c>
      <c r="E30" s="88" t="str">
        <f>IF($B$2=1,IF(ข้อมูลนักเรียน!E29="","",ข้อมูลนักเรียน!E29),IF(ข้อมูลนักเรียน!E59="","",ข้อมูลนักเรียน!E59))</f>
        <v/>
      </c>
      <c r="F30" s="89" t="str">
        <f>IF($B$2=1,IF(ข้อมูลนักเรียน!F29="","",ข้อมูลนักเรียน!F29),IF(ข้อมูลนักเรียน!F59="","",ข้อมูลนักเรียน!F59))</f>
        <v/>
      </c>
      <c r="G30" s="95" t="str">
        <f>IF($B$2=1,IF(ข้อมูลนักเรียน!G29="","",ข้อมูลนักเรียน!G29&amp;ข้อมูลนักเรียน!H29 &amp; "  " &amp; ข้อมูลนักเรียน!I29),IF(ข้อมูลนักเรียน!G59="","",ข้อมูลนักเรียน!G59&amp;ข้อมูลนักเรียน!H59 &amp; "  " &amp; ข้อมูลนักเรียน!I59))</f>
        <v/>
      </c>
      <c r="H30" s="91" t="str">
        <f>IF($B$2=1,IF(ข้อมูลนักเรียน!M29="","",ข้อมูลนักเรียน!M29),IF(ข้อมูลนักเรียน!M59="","",ข้อมูลนักเรียน!M59))</f>
        <v/>
      </c>
      <c r="I30" s="92" t="str">
        <f>IF($B$2=1,IF(ข้อมูลนักเรียน!N29="","",ข้อมูลนักเรียน!N29),IF(ข้อมูลนักเรียน!N59="","",ข้อมูลนักเรียน!N59))</f>
        <v/>
      </c>
      <c r="J30" s="91" t="str">
        <f>IF($B$2=1,IF(ข้อมูลนักเรียน!O29="","",ข้อมูลนักเรียน!O29),IF(ข้อมูลนักเรียน!O59="","",ข้อมูลนักเรียน!O59))</f>
        <v/>
      </c>
      <c r="K30" s="93" t="str">
        <f t="shared" si="0"/>
        <v/>
      </c>
      <c r="L30" s="95" t="str">
        <f>IF($B$2=1,IF(ข้อมูลนักเรียน!P29="","",ข้อมูลนักเรียน!P29&amp;ข้อมูลนักเรียน!Q29 &amp; "  " &amp; ข้อมูลนักเรียน!R29),IF(ข้อมูลนักเรียน!P59="","",ข้อมูลนักเรียน!P59&amp;ข้อมูลนักเรียน!Q59 &amp; "  " &amp; ข้อมูลนักเรียน!R59))</f>
        <v/>
      </c>
      <c r="M30" s="91" t="str">
        <f>IF($B$2=1,IF(ข้อมูลนักเรียน!S29="","",ข้อมูลนักเรียน!S29),IF(ข้อมูลนักเรียน!S59="","",ข้อมูลนักเรียน!S59))</f>
        <v/>
      </c>
      <c r="N30" s="95" t="str">
        <f>IF($B$2=1,IF(ข้อมูลนักเรียน!T29="","",ข้อมูลนักเรียน!T29&amp;ข้อมูลนักเรียน!U29 &amp; "  " &amp; ข้อมูลนักเรียน!V29),IF(ข้อมูลนักเรียน!T59="","",ข้อมูลนักเรียน!T59&amp;ข้อมูลนักเรียน!U59 &amp; "  " &amp; ข้อมูลนักเรียน!V59))</f>
        <v/>
      </c>
      <c r="O30" s="91" t="str">
        <f>IF($B$2=1,IF(ข้อมูลนักเรียน!W29="","",ข้อมูลนักเรียน!W29),IF(ข้อมูลนักเรียน!W59="","",ข้อมูลนักเรียน!W59))</f>
        <v/>
      </c>
      <c r="P30" s="93" t="str">
        <f t="shared" si="1"/>
        <v/>
      </c>
      <c r="Q30" s="95" t="str">
        <f>IF($B$2=1,IF(ข้อมูลนักเรียน!X29="","",ข้อมูลนักเรียน!X29&amp;ข้อมูลนักเรียน!Y29 &amp; "  " &amp; ข้อมูลนักเรียน!Z29),IF(ข้อมูลนักเรียน!X59="","",ข้อมูลนักเรียน!X59&amp;ข้อมูลนักเรียน!Y59 &amp; "  " &amp; ข้อมูลนักเรียน!Z59))</f>
        <v/>
      </c>
      <c r="R30" s="94" t="str">
        <f>IF($B$2=1,IF(ข้อมูลนักเรียน!AA29="","",ข้อมูลนักเรียน!AA29),IF(ข้อมูลนักเรียน!AA59="","",ข้อมูลนักเรียน!AA59))</f>
        <v/>
      </c>
      <c r="S30" s="91" t="str">
        <f>IF($B$2=1,IF(ข้อมูลนักเรียน!AB29="","",ข้อมูลนักเรียน!AB29),IF(ข้อมูลนักเรียน!AB59="","",ข้อมูลนักเรียน!AB59))</f>
        <v/>
      </c>
      <c r="T30" s="90" t="str">
        <f>IF($B$2=1,IF(ข้อมูลนักเรียน!AC29="","",ข้อมูลนักเรียน!AC29),IF(ข้อมูลนักเรียน!AC59="","",ข้อมูลนักเรียน!AC59))</f>
        <v/>
      </c>
      <c r="U30" s="91" t="str">
        <f>IF($B$2=1,IF(ข้อมูลนักเรียน!AD29="","",ข้อมูลนักเรียน!AD29),IF(ข้อมูลนักเรียน!AD59="","",ข้อมูลนักเรียน!AD59))</f>
        <v/>
      </c>
    </row>
    <row r="31" spans="1:21" ht="21" customHeight="1">
      <c r="A31" s="36"/>
      <c r="B31" s="36"/>
      <c r="C31" s="36"/>
      <c r="D31" s="57" t="str">
        <f>ข้อมูลนักเรียน!$D30</f>
        <v/>
      </c>
      <c r="E31" s="88" t="str">
        <f>IF($B$2=1,IF(ข้อมูลนักเรียน!E30="","",ข้อมูลนักเรียน!E30),IF(ข้อมูลนักเรียน!E60="","",ข้อมูลนักเรียน!E60))</f>
        <v/>
      </c>
      <c r="F31" s="89" t="str">
        <f>IF($B$2=1,IF(ข้อมูลนักเรียน!F30="","",ข้อมูลนักเรียน!F30),IF(ข้อมูลนักเรียน!F60="","",ข้อมูลนักเรียน!F60))</f>
        <v/>
      </c>
      <c r="G31" s="95" t="str">
        <f>IF($B$2=1,IF(ข้อมูลนักเรียน!G30="","",ข้อมูลนักเรียน!G30&amp;ข้อมูลนักเรียน!H30 &amp; "  " &amp; ข้อมูลนักเรียน!I30),IF(ข้อมูลนักเรียน!G60="","",ข้อมูลนักเรียน!G60&amp;ข้อมูลนักเรียน!H60 &amp; "  " &amp; ข้อมูลนักเรียน!I60))</f>
        <v/>
      </c>
      <c r="H31" s="91" t="str">
        <f>IF($B$2=1,IF(ข้อมูลนักเรียน!M30="","",ข้อมูลนักเรียน!M30),IF(ข้อมูลนักเรียน!M60="","",ข้อมูลนักเรียน!M60))</f>
        <v/>
      </c>
      <c r="I31" s="92" t="str">
        <f>IF($B$2=1,IF(ข้อมูลนักเรียน!N30="","",ข้อมูลนักเรียน!N30),IF(ข้อมูลนักเรียน!N60="","",ข้อมูลนักเรียน!N60))</f>
        <v/>
      </c>
      <c r="J31" s="91" t="str">
        <f>IF($B$2=1,IF(ข้อมูลนักเรียน!O30="","",ข้อมูลนักเรียน!O30),IF(ข้อมูลนักเรียน!O60="","",ข้อมูลนักเรียน!O60))</f>
        <v/>
      </c>
      <c r="K31" s="93" t="str">
        <f t="shared" si="0"/>
        <v/>
      </c>
      <c r="L31" s="95" t="str">
        <f>IF($B$2=1,IF(ข้อมูลนักเรียน!P30="","",ข้อมูลนักเรียน!P30&amp;ข้อมูลนักเรียน!Q30 &amp; "  " &amp; ข้อมูลนักเรียน!R30),IF(ข้อมูลนักเรียน!P60="","",ข้อมูลนักเรียน!P60&amp;ข้อมูลนักเรียน!Q60 &amp; "  " &amp; ข้อมูลนักเรียน!R60))</f>
        <v/>
      </c>
      <c r="M31" s="91" t="str">
        <f>IF($B$2=1,IF(ข้อมูลนักเรียน!S30="","",ข้อมูลนักเรียน!S30),IF(ข้อมูลนักเรียน!S60="","",ข้อมูลนักเรียน!S60))</f>
        <v/>
      </c>
      <c r="N31" s="95" t="str">
        <f>IF($B$2=1,IF(ข้อมูลนักเรียน!T30="","",ข้อมูลนักเรียน!T30&amp;ข้อมูลนักเรียน!U30 &amp; "  " &amp; ข้อมูลนักเรียน!V30),IF(ข้อมูลนักเรียน!T60="","",ข้อมูลนักเรียน!T60&amp;ข้อมูลนักเรียน!U60 &amp; "  " &amp; ข้อมูลนักเรียน!V60))</f>
        <v/>
      </c>
      <c r="O31" s="91" t="str">
        <f>IF($B$2=1,IF(ข้อมูลนักเรียน!W30="","",ข้อมูลนักเรียน!W30),IF(ข้อมูลนักเรียน!W60="","",ข้อมูลนักเรียน!W60))</f>
        <v/>
      </c>
      <c r="P31" s="93" t="str">
        <f t="shared" si="1"/>
        <v/>
      </c>
      <c r="Q31" s="95" t="str">
        <f>IF($B$2=1,IF(ข้อมูลนักเรียน!X30="","",ข้อมูลนักเรียน!X30&amp;ข้อมูลนักเรียน!Y30 &amp; "  " &amp; ข้อมูลนักเรียน!Z30),IF(ข้อมูลนักเรียน!X60="","",ข้อมูลนักเรียน!X60&amp;ข้อมูลนักเรียน!Y60 &amp; "  " &amp; ข้อมูลนักเรียน!Z60))</f>
        <v/>
      </c>
      <c r="R31" s="94" t="str">
        <f>IF($B$2=1,IF(ข้อมูลนักเรียน!AA30="","",ข้อมูลนักเรียน!AA30),IF(ข้อมูลนักเรียน!AA60="","",ข้อมูลนักเรียน!AA60))</f>
        <v/>
      </c>
      <c r="S31" s="91" t="str">
        <f>IF($B$2=1,IF(ข้อมูลนักเรียน!AB30="","",ข้อมูลนักเรียน!AB30),IF(ข้อมูลนักเรียน!AB60="","",ข้อมูลนักเรียน!AB60))</f>
        <v/>
      </c>
      <c r="T31" s="90" t="str">
        <f>IF($B$2=1,IF(ข้อมูลนักเรียน!AC30="","",ข้อมูลนักเรียน!AC30),IF(ข้อมูลนักเรียน!AC60="","",ข้อมูลนักเรียน!AC60))</f>
        <v/>
      </c>
      <c r="U31" s="91" t="str">
        <f>IF($B$2=1,IF(ข้อมูลนักเรียน!AD30="","",ข้อมูลนักเรียน!AD30),IF(ข้อมูลนักเรียน!AD60="","",ข้อมูลนักเรียน!AD60))</f>
        <v/>
      </c>
    </row>
    <row r="32" spans="1:21" ht="21" customHeight="1">
      <c r="A32" s="36"/>
      <c r="B32" s="36"/>
      <c r="C32" s="36"/>
      <c r="D32" s="57" t="str">
        <f>ข้อมูลนักเรียน!$D31</f>
        <v/>
      </c>
      <c r="E32" s="88" t="str">
        <f>IF($B$2=1,IF(ข้อมูลนักเรียน!E31="","",ข้อมูลนักเรียน!E31),IF(ข้อมูลนักเรียน!E61="","",ข้อมูลนักเรียน!E61))</f>
        <v/>
      </c>
      <c r="F32" s="89" t="str">
        <f>IF($B$2=1,IF(ข้อมูลนักเรียน!F31="","",ข้อมูลนักเรียน!F31),IF(ข้อมูลนักเรียน!F61="","",ข้อมูลนักเรียน!F61))</f>
        <v/>
      </c>
      <c r="G32" s="95" t="str">
        <f>IF($B$2=1,IF(ข้อมูลนักเรียน!G31="","",ข้อมูลนักเรียน!G31&amp;ข้อมูลนักเรียน!H31 &amp; "  " &amp; ข้อมูลนักเรียน!I31),IF(ข้อมูลนักเรียน!G61="","",ข้อมูลนักเรียน!G61&amp;ข้อมูลนักเรียน!H61 &amp; "  " &amp; ข้อมูลนักเรียน!I61))</f>
        <v/>
      </c>
      <c r="H32" s="91" t="str">
        <f>IF($B$2=1,IF(ข้อมูลนักเรียน!M31="","",ข้อมูลนักเรียน!M31),IF(ข้อมูลนักเรียน!M61="","",ข้อมูลนักเรียน!M61))</f>
        <v/>
      </c>
      <c r="I32" s="92" t="str">
        <f>IF($B$2=1,IF(ข้อมูลนักเรียน!N31="","",ข้อมูลนักเรียน!N31),IF(ข้อมูลนักเรียน!N61="","",ข้อมูลนักเรียน!N61))</f>
        <v/>
      </c>
      <c r="J32" s="91" t="str">
        <f>IF($B$2=1,IF(ข้อมูลนักเรียน!O31="","",ข้อมูลนักเรียน!O31),IF(ข้อมูลนักเรียน!O61="","",ข้อมูลนักเรียน!O61))</f>
        <v/>
      </c>
      <c r="K32" s="93" t="str">
        <f t="shared" si="0"/>
        <v/>
      </c>
      <c r="L32" s="95" t="str">
        <f>IF($B$2=1,IF(ข้อมูลนักเรียน!P31="","",ข้อมูลนักเรียน!P31&amp;ข้อมูลนักเรียน!Q31 &amp; "  " &amp; ข้อมูลนักเรียน!R31),IF(ข้อมูลนักเรียน!P61="","",ข้อมูลนักเรียน!P61&amp;ข้อมูลนักเรียน!Q61 &amp; "  " &amp; ข้อมูลนักเรียน!R61))</f>
        <v/>
      </c>
      <c r="M32" s="91" t="str">
        <f>IF($B$2=1,IF(ข้อมูลนักเรียน!S31="","",ข้อมูลนักเรียน!S31),IF(ข้อมูลนักเรียน!S61="","",ข้อมูลนักเรียน!S61))</f>
        <v/>
      </c>
      <c r="N32" s="95" t="str">
        <f>IF($B$2=1,IF(ข้อมูลนักเรียน!T31="","",ข้อมูลนักเรียน!T31&amp;ข้อมูลนักเรียน!U31 &amp; "  " &amp; ข้อมูลนักเรียน!V31),IF(ข้อมูลนักเรียน!T61="","",ข้อมูลนักเรียน!T61&amp;ข้อมูลนักเรียน!U61 &amp; "  " &amp; ข้อมูลนักเรียน!V61))</f>
        <v/>
      </c>
      <c r="O32" s="91" t="str">
        <f>IF($B$2=1,IF(ข้อมูลนักเรียน!W31="","",ข้อมูลนักเรียน!W31),IF(ข้อมูลนักเรียน!W61="","",ข้อมูลนักเรียน!W61))</f>
        <v/>
      </c>
      <c r="P32" s="93" t="str">
        <f t="shared" si="1"/>
        <v/>
      </c>
      <c r="Q32" s="95" t="str">
        <f>IF($B$2=1,IF(ข้อมูลนักเรียน!X31="","",ข้อมูลนักเรียน!X31&amp;ข้อมูลนักเรียน!Y31 &amp; "  " &amp; ข้อมูลนักเรียน!Z31),IF(ข้อมูลนักเรียน!X61="","",ข้อมูลนักเรียน!X61&amp;ข้อมูลนักเรียน!Y61 &amp; "  " &amp; ข้อมูลนักเรียน!Z61))</f>
        <v/>
      </c>
      <c r="R32" s="94" t="str">
        <f>IF($B$2=1,IF(ข้อมูลนักเรียน!AA31="","",ข้อมูลนักเรียน!AA31),IF(ข้อมูลนักเรียน!AA61="","",ข้อมูลนักเรียน!AA61))</f>
        <v/>
      </c>
      <c r="S32" s="91" t="str">
        <f>IF($B$2=1,IF(ข้อมูลนักเรียน!AB31="","",ข้อมูลนักเรียน!AB31),IF(ข้อมูลนักเรียน!AB61="","",ข้อมูลนักเรียน!AB61))</f>
        <v/>
      </c>
      <c r="T32" s="90" t="str">
        <f>IF($B$2=1,IF(ข้อมูลนักเรียน!AC31="","",ข้อมูลนักเรียน!AC31),IF(ข้อมูลนักเรียน!AC61="","",ข้อมูลนักเรียน!AC61))</f>
        <v/>
      </c>
      <c r="U32" s="91" t="str">
        <f>IF($B$2=1,IF(ข้อมูลนักเรียน!AD31="","",ข้อมูลนักเรียน!AD31),IF(ข้อมูลนักเรียน!AD61="","",ข้อมูลนักเรียน!AD61))</f>
        <v/>
      </c>
    </row>
    <row r="33" spans="1:21" ht="21" customHeight="1">
      <c r="A33" s="36"/>
      <c r="B33" s="36"/>
      <c r="C33" s="36"/>
      <c r="D33" s="57" t="str">
        <f>ข้อมูลนักเรียน!$D32</f>
        <v/>
      </c>
      <c r="E33" s="88" t="str">
        <f>IF($B$2=1,IF(ข้อมูลนักเรียน!E32="","",ข้อมูลนักเรียน!E32),IF(ข้อมูลนักเรียน!E62="","",ข้อมูลนักเรียน!E62))</f>
        <v/>
      </c>
      <c r="F33" s="89" t="str">
        <f>IF($B$2=1,IF(ข้อมูลนักเรียน!F32="","",ข้อมูลนักเรียน!F32),IF(ข้อมูลนักเรียน!F62="","",ข้อมูลนักเรียน!F62))</f>
        <v/>
      </c>
      <c r="G33" s="95" t="str">
        <f>IF($B$2=1,IF(ข้อมูลนักเรียน!G32="","",ข้อมูลนักเรียน!G32&amp;ข้อมูลนักเรียน!H32 &amp; "  " &amp; ข้อมูลนักเรียน!I32),IF(ข้อมูลนักเรียน!G62="","",ข้อมูลนักเรียน!G62&amp;ข้อมูลนักเรียน!H62 &amp; "  " &amp; ข้อมูลนักเรียน!I62))</f>
        <v/>
      </c>
      <c r="H33" s="91" t="str">
        <f>IF($B$2=1,IF(ข้อมูลนักเรียน!M32="","",ข้อมูลนักเรียน!M32),IF(ข้อมูลนักเรียน!M62="","",ข้อมูลนักเรียน!M62))</f>
        <v/>
      </c>
      <c r="I33" s="92" t="str">
        <f>IF($B$2=1,IF(ข้อมูลนักเรียน!N32="","",ข้อมูลนักเรียน!N32),IF(ข้อมูลนักเรียน!N62="","",ข้อมูลนักเรียน!N62))</f>
        <v/>
      </c>
      <c r="J33" s="91" t="str">
        <f>IF($B$2=1,IF(ข้อมูลนักเรียน!O32="","",ข้อมูลนักเรียน!O32),IF(ข้อมูลนักเรียน!O62="","",ข้อมูลนักเรียน!O62))</f>
        <v/>
      </c>
      <c r="K33" s="93" t="str">
        <f t="shared" si="0"/>
        <v/>
      </c>
      <c r="L33" s="95" t="str">
        <f>IF($B$2=1,IF(ข้อมูลนักเรียน!P32="","",ข้อมูลนักเรียน!P32&amp;ข้อมูลนักเรียน!Q32 &amp; "  " &amp; ข้อมูลนักเรียน!R32),IF(ข้อมูลนักเรียน!P62="","",ข้อมูลนักเรียน!P62&amp;ข้อมูลนักเรียน!Q62 &amp; "  " &amp; ข้อมูลนักเรียน!R62))</f>
        <v/>
      </c>
      <c r="M33" s="91" t="str">
        <f>IF($B$2=1,IF(ข้อมูลนักเรียน!S32="","",ข้อมูลนักเรียน!S32),IF(ข้อมูลนักเรียน!S62="","",ข้อมูลนักเรียน!S62))</f>
        <v/>
      </c>
      <c r="N33" s="95" t="str">
        <f>IF($B$2=1,IF(ข้อมูลนักเรียน!T32="","",ข้อมูลนักเรียน!T32&amp;ข้อมูลนักเรียน!U32 &amp; "  " &amp; ข้อมูลนักเรียน!V32),IF(ข้อมูลนักเรียน!T62="","",ข้อมูลนักเรียน!T62&amp;ข้อมูลนักเรียน!U62 &amp; "  " &amp; ข้อมูลนักเรียน!V62))</f>
        <v/>
      </c>
      <c r="O33" s="91" t="str">
        <f>IF($B$2=1,IF(ข้อมูลนักเรียน!W32="","",ข้อมูลนักเรียน!W32),IF(ข้อมูลนักเรียน!W62="","",ข้อมูลนักเรียน!W62))</f>
        <v/>
      </c>
      <c r="P33" s="93" t="str">
        <f t="shared" si="1"/>
        <v/>
      </c>
      <c r="Q33" s="95" t="str">
        <f>IF($B$2=1,IF(ข้อมูลนักเรียน!X32="","",ข้อมูลนักเรียน!X32&amp;ข้อมูลนักเรียน!Y32 &amp; "  " &amp; ข้อมูลนักเรียน!Z32),IF(ข้อมูลนักเรียน!X62="","",ข้อมูลนักเรียน!X62&amp;ข้อมูลนักเรียน!Y62 &amp; "  " &amp; ข้อมูลนักเรียน!Z62))</f>
        <v/>
      </c>
      <c r="R33" s="94" t="str">
        <f>IF($B$2=1,IF(ข้อมูลนักเรียน!AA32="","",ข้อมูลนักเรียน!AA32),IF(ข้อมูลนักเรียน!AA62="","",ข้อมูลนักเรียน!AA62))</f>
        <v/>
      </c>
      <c r="S33" s="91" t="str">
        <f>IF($B$2=1,IF(ข้อมูลนักเรียน!AB32="","",ข้อมูลนักเรียน!AB32),IF(ข้อมูลนักเรียน!AB62="","",ข้อมูลนักเรียน!AB62))</f>
        <v/>
      </c>
      <c r="T33" s="90" t="str">
        <f>IF($B$2=1,IF(ข้อมูลนักเรียน!AC32="","",ข้อมูลนักเรียน!AC32),IF(ข้อมูลนักเรียน!AC62="","",ข้อมูลนักเรียน!AC62))</f>
        <v/>
      </c>
      <c r="U33" s="91" t="str">
        <f>IF($B$2=1,IF(ข้อมูลนักเรียน!AD32="","",ข้อมูลนักเรียน!AD32),IF(ข้อมูลนักเรียน!AD62="","",ข้อมูลนักเรียน!AD62))</f>
        <v/>
      </c>
    </row>
  </sheetData>
  <sheetProtection algorithmName="SHA-512" hashValue="iC2eE3t2bswmeIaEz1+kIZoazyGvfIXlwGADYAoM48bAZ+uLOrw7WN7JdUStR8bv8rN0LmWS1ClJ6CLARZhpBQ==" saltValue="a0xUJOcC0y2D7bTVSbw+Uw==" spinCount="100000" sheet="1" objects="1" scenarios="1"/>
  <protectedRanges>
    <protectedRange sqref="B1:B2" name="ช่วง1"/>
  </protectedRanges>
  <mergeCells count="18">
    <mergeCell ref="Q1:Q3"/>
    <mergeCell ref="R1:R3"/>
    <mergeCell ref="S1:S3"/>
    <mergeCell ref="T1:T3"/>
    <mergeCell ref="U1:U3"/>
    <mergeCell ref="L1:L3"/>
    <mergeCell ref="M1:M3"/>
    <mergeCell ref="N1:N3"/>
    <mergeCell ref="O1:O3"/>
    <mergeCell ref="P1:P3"/>
    <mergeCell ref="I1:I3"/>
    <mergeCell ref="J1:J3"/>
    <mergeCell ref="K1:K3"/>
    <mergeCell ref="D1:D3"/>
    <mergeCell ref="E1:E3"/>
    <mergeCell ref="F1:F3"/>
    <mergeCell ref="G1:G3"/>
    <mergeCell ref="H1:H3"/>
  </mergeCells>
  <printOptions horizontalCentered="1"/>
  <pageMargins left="3.937007874015748E-2" right="3.937007874015748E-2" top="0.55118110236220474" bottom="0.55118110236220474" header="0.11811023622047245" footer="0.11811023622047245"/>
  <pageSetup paperSize="9" fitToWidth="3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600-000001000000}">
          <x14:formula1>
            <xm:f>รายการ!$K$2:$K$37</xm:f>
          </x14:formula1>
          <xm:sqref>B1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87"/>
  <dimension ref="A1:NM34"/>
  <sheetViews>
    <sheetView showGridLines="0" topLeftCell="HB1" zoomScaleNormal="100" workbookViewId="0">
      <selection activeCell="FH19" sqref="FH19"/>
    </sheetView>
  </sheetViews>
  <sheetFormatPr defaultColWidth="9" defaultRowHeight="21"/>
  <cols>
    <col min="1" max="1" width="8.5546875" style="51" customWidth="1"/>
    <col min="2" max="2" width="23.5546875" style="51" customWidth="1"/>
    <col min="3" max="3" width="9.5546875" style="51" customWidth="1"/>
    <col min="4" max="4" width="4.88671875" style="51" hidden="1" customWidth="1"/>
    <col min="5" max="5" width="3.5546875" style="51" hidden="1" customWidth="1"/>
    <col min="6" max="36" width="2.5546875" style="51" hidden="1" customWidth="1"/>
    <col min="37" max="37" width="2.88671875" style="51" hidden="1" customWidth="1"/>
    <col min="38" max="38" width="4.88671875" style="51" hidden="1" customWidth="1"/>
    <col min="39" max="39" width="3.5546875" style="51" hidden="1" customWidth="1"/>
    <col min="40" max="70" width="2.5546875" style="51" hidden="1" customWidth="1"/>
    <col min="71" max="71" width="2.88671875" style="51" hidden="1" customWidth="1"/>
    <col min="72" max="72" width="4.88671875" style="51" hidden="1" customWidth="1"/>
    <col min="73" max="73" width="3.5546875" style="51" hidden="1" customWidth="1"/>
    <col min="74" max="104" width="2.5546875" style="51" hidden="1" customWidth="1"/>
    <col min="105" max="105" width="2.88671875" style="51" hidden="1" customWidth="1"/>
    <col min="106" max="106" width="4.88671875" style="51" hidden="1" customWidth="1"/>
    <col min="107" max="107" width="3.5546875" style="51" hidden="1" customWidth="1"/>
    <col min="108" max="134" width="2.5546875" style="51" hidden="1" customWidth="1"/>
    <col min="135" max="135" width="4" style="51" hidden="1" customWidth="1"/>
    <col min="136" max="136" width="5.109375" style="51" hidden="1" customWidth="1"/>
    <col min="137" max="137" width="2.88671875" style="51" hidden="1" customWidth="1"/>
    <col min="138" max="138" width="4.44140625" style="51" hidden="1" customWidth="1"/>
    <col min="139" max="139" width="2.88671875" style="51" hidden="1" customWidth="1"/>
    <col min="140" max="140" width="4.88671875" style="51" customWidth="1"/>
    <col min="141" max="141" width="3.5546875" style="51" customWidth="1"/>
    <col min="142" max="172" width="2.5546875" style="51" customWidth="1"/>
    <col min="173" max="173" width="2.88671875" style="51" customWidth="1"/>
    <col min="174" max="174" width="4.88671875" style="51" customWidth="1"/>
    <col min="175" max="175" width="3.5546875" style="51" customWidth="1"/>
    <col min="176" max="206" width="2.5546875" style="51" customWidth="1"/>
    <col min="207" max="207" width="2.88671875" style="51" customWidth="1"/>
    <col min="208" max="208" width="4.88671875" style="51" customWidth="1"/>
    <col min="209" max="209" width="3.5546875" style="51" customWidth="1"/>
    <col min="210" max="240" width="2.5546875" style="51" customWidth="1"/>
    <col min="241" max="241" width="2.88671875" style="51" customWidth="1"/>
    <col min="242" max="242" width="4.88671875" style="51" customWidth="1"/>
    <col min="243" max="243" width="3.5546875" style="51" customWidth="1"/>
    <col min="244" max="274" width="2.5546875" style="51" customWidth="1"/>
    <col min="275" max="275" width="2.88671875" style="51" customWidth="1"/>
    <col min="276" max="276" width="4.88671875" style="51" customWidth="1"/>
    <col min="277" max="277" width="3.5546875" style="51" customWidth="1"/>
    <col min="278" max="308" width="2.5546875" style="51" customWidth="1"/>
    <col min="309" max="309" width="2.88671875" style="51" customWidth="1"/>
    <col min="310" max="310" width="4.88671875" style="51" hidden="1" customWidth="1"/>
    <col min="311" max="311" width="3.5546875" style="51" hidden="1" customWidth="1"/>
    <col min="312" max="342" width="2.5546875" style="51" hidden="1" customWidth="1"/>
    <col min="343" max="343" width="2.88671875" style="51" hidden="1" customWidth="1"/>
    <col min="344" max="344" width="4.88671875" style="51" hidden="1" customWidth="1"/>
    <col min="345" max="345" width="3.5546875" style="51" hidden="1" customWidth="1"/>
    <col min="346" max="376" width="2.5546875" style="51" hidden="1" customWidth="1"/>
    <col min="377" max="377" width="2.88671875" style="51" hidden="1" customWidth="1"/>
    <col min="378" max="16384" width="9" style="51"/>
  </cols>
  <sheetData>
    <row r="1" spans="1:377" ht="24" customHeight="1">
      <c r="A1" s="176" t="s">
        <v>139</v>
      </c>
      <c r="B1" s="173" t="s">
        <v>137</v>
      </c>
      <c r="C1" s="172" t="str">
        <f>_xlfn.IFNA(IF(VLOOKUP(B1,รายการ!$K$1:$L$37,2,FALSE)="","",HYPERLINK("#" &amp; VLOOKUP(B1,รายการ!$K$1:$L$37,2,FALSE)  &amp; "","คลิก")),"")</f>
        <v>คลิก</v>
      </c>
      <c r="D1" s="590" t="s">
        <v>131</v>
      </c>
      <c r="E1" s="584" t="s">
        <v>132</v>
      </c>
      <c r="F1" s="585"/>
      <c r="G1" s="585"/>
      <c r="H1" s="585"/>
      <c r="I1" s="585"/>
      <c r="J1" s="586"/>
      <c r="K1" s="584" t="s">
        <v>29</v>
      </c>
      <c r="L1" s="585"/>
      <c r="M1" s="586"/>
      <c r="N1" s="587" t="str">
        <f>ตั้งค่าเดือน!$B2</f>
        <v>พฤษภาคม</v>
      </c>
      <c r="O1" s="588"/>
      <c r="P1" s="588"/>
      <c r="Q1" s="588"/>
      <c r="R1" s="588"/>
      <c r="S1" s="588"/>
      <c r="T1" s="589"/>
      <c r="U1" s="584" t="s">
        <v>129</v>
      </c>
      <c r="V1" s="586"/>
      <c r="W1" s="587">
        <f>ตั้งค่าเดือน!$D2</f>
        <v>2568</v>
      </c>
      <c r="X1" s="588"/>
      <c r="Y1" s="588"/>
      <c r="Z1" s="589"/>
      <c r="AA1" s="593"/>
      <c r="AB1" s="594"/>
      <c r="AC1" s="594"/>
      <c r="AD1" s="594"/>
      <c r="AE1" s="594"/>
      <c r="AF1" s="594"/>
      <c r="AG1" s="594"/>
      <c r="AH1" s="594"/>
      <c r="AI1" s="594"/>
      <c r="AJ1" s="595"/>
      <c r="AK1" s="596" t="s">
        <v>126</v>
      </c>
      <c r="AL1" s="590" t="s">
        <v>131</v>
      </c>
      <c r="AM1" s="584" t="s">
        <v>132</v>
      </c>
      <c r="AN1" s="585"/>
      <c r="AO1" s="585"/>
      <c r="AP1" s="585"/>
      <c r="AQ1" s="585"/>
      <c r="AR1" s="586"/>
      <c r="AS1" s="584" t="s">
        <v>29</v>
      </c>
      <c r="AT1" s="585"/>
      <c r="AU1" s="586"/>
      <c r="AV1" s="587" t="str">
        <f>ตั้งค่าเดือน!$B3</f>
        <v>มิถุนายน</v>
      </c>
      <c r="AW1" s="588"/>
      <c r="AX1" s="588"/>
      <c r="AY1" s="588"/>
      <c r="AZ1" s="588"/>
      <c r="BA1" s="588"/>
      <c r="BB1" s="589"/>
      <c r="BC1" s="584" t="s">
        <v>129</v>
      </c>
      <c r="BD1" s="586"/>
      <c r="BE1" s="587">
        <f>ตั้งค่าเดือน!$D3</f>
        <v>2568</v>
      </c>
      <c r="BF1" s="588"/>
      <c r="BG1" s="588"/>
      <c r="BH1" s="589"/>
      <c r="BI1" s="593"/>
      <c r="BJ1" s="594"/>
      <c r="BK1" s="594"/>
      <c r="BL1" s="594"/>
      <c r="BM1" s="594"/>
      <c r="BN1" s="594"/>
      <c r="BO1" s="594"/>
      <c r="BP1" s="594"/>
      <c r="BQ1" s="594"/>
      <c r="BR1" s="595"/>
      <c r="BS1" s="596" t="s">
        <v>126</v>
      </c>
      <c r="BT1" s="590" t="s">
        <v>131</v>
      </c>
      <c r="BU1" s="584" t="s">
        <v>132</v>
      </c>
      <c r="BV1" s="585"/>
      <c r="BW1" s="585"/>
      <c r="BX1" s="585"/>
      <c r="BY1" s="585"/>
      <c r="BZ1" s="586"/>
      <c r="CA1" s="584" t="s">
        <v>29</v>
      </c>
      <c r="CB1" s="585"/>
      <c r="CC1" s="586"/>
      <c r="CD1" s="587" t="str">
        <f>ตั้งค่าเดือน!$B4</f>
        <v>กรกฎาคม</v>
      </c>
      <c r="CE1" s="588"/>
      <c r="CF1" s="588"/>
      <c r="CG1" s="588"/>
      <c r="CH1" s="588"/>
      <c r="CI1" s="588"/>
      <c r="CJ1" s="589"/>
      <c r="CK1" s="584" t="s">
        <v>129</v>
      </c>
      <c r="CL1" s="586"/>
      <c r="CM1" s="587">
        <f>ตั้งค่าเดือน!$D4</f>
        <v>2568</v>
      </c>
      <c r="CN1" s="588"/>
      <c r="CO1" s="588"/>
      <c r="CP1" s="589"/>
      <c r="CQ1" s="593"/>
      <c r="CR1" s="594"/>
      <c r="CS1" s="594"/>
      <c r="CT1" s="594"/>
      <c r="CU1" s="594"/>
      <c r="CV1" s="594"/>
      <c r="CW1" s="594"/>
      <c r="CX1" s="594"/>
      <c r="CY1" s="594"/>
      <c r="CZ1" s="595"/>
      <c r="DA1" s="596" t="s">
        <v>126</v>
      </c>
      <c r="DB1" s="590" t="s">
        <v>131</v>
      </c>
      <c r="DC1" s="584" t="s">
        <v>132</v>
      </c>
      <c r="DD1" s="585"/>
      <c r="DE1" s="585"/>
      <c r="DF1" s="585"/>
      <c r="DG1" s="585"/>
      <c r="DH1" s="586"/>
      <c r="DI1" s="584" t="s">
        <v>29</v>
      </c>
      <c r="DJ1" s="585"/>
      <c r="DK1" s="586"/>
      <c r="DL1" s="587" t="str">
        <f>ตั้งค่าเดือน!$B5</f>
        <v>สิงหาคม</v>
      </c>
      <c r="DM1" s="588"/>
      <c r="DN1" s="588"/>
      <c r="DO1" s="588"/>
      <c r="DP1" s="588"/>
      <c r="DQ1" s="588"/>
      <c r="DR1" s="589"/>
      <c r="DS1" s="584" t="s">
        <v>129</v>
      </c>
      <c r="DT1" s="586"/>
      <c r="DU1" s="587">
        <f>ตั้งค่าเดือน!$D5</f>
        <v>2568</v>
      </c>
      <c r="DV1" s="588"/>
      <c r="DW1" s="588"/>
      <c r="DX1" s="589"/>
      <c r="DY1" s="593"/>
      <c r="DZ1" s="594"/>
      <c r="EA1" s="594"/>
      <c r="EB1" s="594"/>
      <c r="EC1" s="594"/>
      <c r="ED1" s="594"/>
      <c r="EE1" s="594"/>
      <c r="EF1" s="594"/>
      <c r="EG1" s="594"/>
      <c r="EH1" s="595"/>
      <c r="EI1" s="596" t="s">
        <v>126</v>
      </c>
      <c r="EJ1" s="583" t="s">
        <v>131</v>
      </c>
      <c r="EK1" s="580" t="s">
        <v>132</v>
      </c>
      <c r="EL1" s="580"/>
      <c r="EM1" s="580"/>
      <c r="EN1" s="580"/>
      <c r="EO1" s="580"/>
      <c r="EP1" s="580"/>
      <c r="EQ1" s="580" t="s">
        <v>29</v>
      </c>
      <c r="ER1" s="580"/>
      <c r="ES1" s="580"/>
      <c r="ET1" s="581" t="str">
        <f>ตั้งค่าเดือน!$B8</f>
        <v>พฤศจิกายน</v>
      </c>
      <c r="EU1" s="581"/>
      <c r="EV1" s="581"/>
      <c r="EW1" s="581"/>
      <c r="EX1" s="581"/>
      <c r="EY1" s="581"/>
      <c r="EZ1" s="581"/>
      <c r="FA1" s="580" t="s">
        <v>129</v>
      </c>
      <c r="FB1" s="580"/>
      <c r="FC1" s="581">
        <f>ตั้งค่าเดือน!$D8</f>
        <v>2568</v>
      </c>
      <c r="FD1" s="581"/>
      <c r="FE1" s="581"/>
      <c r="FF1" s="581"/>
      <c r="FG1" s="582"/>
      <c r="FH1" s="582"/>
      <c r="FI1" s="582"/>
      <c r="FJ1" s="582"/>
      <c r="FK1" s="582"/>
      <c r="FL1" s="582"/>
      <c r="FM1" s="582"/>
      <c r="FN1" s="582"/>
      <c r="FO1" s="582"/>
      <c r="FP1" s="582"/>
      <c r="FQ1" s="579" t="s">
        <v>126</v>
      </c>
      <c r="FR1" s="583" t="s">
        <v>131</v>
      </c>
      <c r="FS1" s="580" t="s">
        <v>132</v>
      </c>
      <c r="FT1" s="580"/>
      <c r="FU1" s="580"/>
      <c r="FV1" s="580"/>
      <c r="FW1" s="580"/>
      <c r="FX1" s="580"/>
      <c r="FY1" s="580" t="s">
        <v>29</v>
      </c>
      <c r="FZ1" s="580"/>
      <c r="GA1" s="580"/>
      <c r="GB1" s="581" t="str">
        <f>ตั้งค่าเดือน!$B9</f>
        <v>ธันวาคม</v>
      </c>
      <c r="GC1" s="581"/>
      <c r="GD1" s="581"/>
      <c r="GE1" s="581"/>
      <c r="GF1" s="581"/>
      <c r="GG1" s="581"/>
      <c r="GH1" s="581"/>
      <c r="GI1" s="580" t="s">
        <v>129</v>
      </c>
      <c r="GJ1" s="580"/>
      <c r="GK1" s="581">
        <f>ตั้งค่าเดือน!$D9</f>
        <v>2568</v>
      </c>
      <c r="GL1" s="581"/>
      <c r="GM1" s="581"/>
      <c r="GN1" s="581"/>
      <c r="GO1" s="582"/>
      <c r="GP1" s="582"/>
      <c r="GQ1" s="582"/>
      <c r="GR1" s="582"/>
      <c r="GS1" s="582"/>
      <c r="GT1" s="582"/>
      <c r="GU1" s="582"/>
      <c r="GV1" s="582"/>
      <c r="GW1" s="582"/>
      <c r="GX1" s="582"/>
      <c r="GY1" s="579" t="s">
        <v>126</v>
      </c>
      <c r="GZ1" s="583" t="s">
        <v>131</v>
      </c>
      <c r="HA1" s="580" t="s">
        <v>132</v>
      </c>
      <c r="HB1" s="580"/>
      <c r="HC1" s="580"/>
      <c r="HD1" s="580"/>
      <c r="HE1" s="580"/>
      <c r="HF1" s="580"/>
      <c r="HG1" s="580" t="s">
        <v>29</v>
      </c>
      <c r="HH1" s="580"/>
      <c r="HI1" s="580"/>
      <c r="HJ1" s="581" t="str">
        <f>ตั้งค่าเดือน!$B10</f>
        <v>มกราคม</v>
      </c>
      <c r="HK1" s="581"/>
      <c r="HL1" s="581"/>
      <c r="HM1" s="581"/>
      <c r="HN1" s="581"/>
      <c r="HO1" s="581"/>
      <c r="HP1" s="581"/>
      <c r="HQ1" s="580" t="s">
        <v>129</v>
      </c>
      <c r="HR1" s="580"/>
      <c r="HS1" s="581">
        <f>ตั้งค่าเดือน!$D10</f>
        <v>2569</v>
      </c>
      <c r="HT1" s="581"/>
      <c r="HU1" s="581"/>
      <c r="HV1" s="581"/>
      <c r="HW1" s="582"/>
      <c r="HX1" s="582"/>
      <c r="HY1" s="582"/>
      <c r="HZ1" s="582"/>
      <c r="IA1" s="582"/>
      <c r="IB1" s="582"/>
      <c r="IC1" s="582"/>
      <c r="ID1" s="582"/>
      <c r="IE1" s="582"/>
      <c r="IF1" s="582"/>
      <c r="IG1" s="579" t="s">
        <v>126</v>
      </c>
      <c r="IH1" s="583" t="s">
        <v>131</v>
      </c>
      <c r="II1" s="580" t="s">
        <v>132</v>
      </c>
      <c r="IJ1" s="580"/>
      <c r="IK1" s="580"/>
      <c r="IL1" s="580"/>
      <c r="IM1" s="580"/>
      <c r="IN1" s="580"/>
      <c r="IO1" s="580" t="s">
        <v>29</v>
      </c>
      <c r="IP1" s="580"/>
      <c r="IQ1" s="580"/>
      <c r="IR1" s="581" t="str">
        <f>ตั้งค่าเดือน!$B11</f>
        <v>กุมภาพันธ์</v>
      </c>
      <c r="IS1" s="581"/>
      <c r="IT1" s="581"/>
      <c r="IU1" s="581"/>
      <c r="IV1" s="581"/>
      <c r="IW1" s="581"/>
      <c r="IX1" s="581"/>
      <c r="IY1" s="580" t="s">
        <v>129</v>
      </c>
      <c r="IZ1" s="580"/>
      <c r="JA1" s="581">
        <f>ตั้งค่าเดือน!$D11</f>
        <v>2569</v>
      </c>
      <c r="JB1" s="581"/>
      <c r="JC1" s="581"/>
      <c r="JD1" s="581"/>
      <c r="JE1" s="582"/>
      <c r="JF1" s="582"/>
      <c r="JG1" s="582"/>
      <c r="JH1" s="582"/>
      <c r="JI1" s="582"/>
      <c r="JJ1" s="582"/>
      <c r="JK1" s="582"/>
      <c r="JL1" s="582"/>
      <c r="JM1" s="582"/>
      <c r="JN1" s="582"/>
      <c r="JO1" s="579" t="s">
        <v>126</v>
      </c>
      <c r="JP1" s="583" t="s">
        <v>131</v>
      </c>
      <c r="JQ1" s="580" t="s">
        <v>132</v>
      </c>
      <c r="JR1" s="580"/>
      <c r="JS1" s="580"/>
      <c r="JT1" s="580"/>
      <c r="JU1" s="580"/>
      <c r="JV1" s="580"/>
      <c r="JW1" s="580" t="s">
        <v>29</v>
      </c>
      <c r="JX1" s="580"/>
      <c r="JY1" s="580"/>
      <c r="JZ1" s="581" t="str">
        <f>ตั้งค่าเดือน!$B12</f>
        <v>มีนาคม</v>
      </c>
      <c r="KA1" s="581"/>
      <c r="KB1" s="581"/>
      <c r="KC1" s="581"/>
      <c r="KD1" s="581"/>
      <c r="KE1" s="581"/>
      <c r="KF1" s="581"/>
      <c r="KG1" s="580" t="s">
        <v>129</v>
      </c>
      <c r="KH1" s="580"/>
      <c r="KI1" s="581">
        <f>ตั้งค่าเดือน!$D12</f>
        <v>2569</v>
      </c>
      <c r="KJ1" s="581"/>
      <c r="KK1" s="581"/>
      <c r="KL1" s="581"/>
      <c r="KM1" s="582"/>
      <c r="KN1" s="582"/>
      <c r="KO1" s="582"/>
      <c r="KP1" s="582"/>
      <c r="KQ1" s="582"/>
      <c r="KR1" s="582"/>
      <c r="KS1" s="582"/>
      <c r="KT1" s="582"/>
      <c r="KU1" s="582"/>
      <c r="KV1" s="582"/>
      <c r="KW1" s="579" t="s">
        <v>126</v>
      </c>
      <c r="KX1" s="583" t="s">
        <v>131</v>
      </c>
      <c r="KY1" s="580" t="s">
        <v>132</v>
      </c>
      <c r="KZ1" s="580"/>
      <c r="LA1" s="580"/>
      <c r="LB1" s="580"/>
      <c r="LC1" s="580"/>
      <c r="LD1" s="580"/>
      <c r="LE1" s="580" t="s">
        <v>29</v>
      </c>
      <c r="LF1" s="580"/>
      <c r="LG1" s="580"/>
      <c r="LH1" s="581" t="str">
        <f>ตั้งค่าเดือน!$B7</f>
        <v>ตุลาคม</v>
      </c>
      <c r="LI1" s="581"/>
      <c r="LJ1" s="581"/>
      <c r="LK1" s="581"/>
      <c r="LL1" s="581"/>
      <c r="LM1" s="581"/>
      <c r="LN1" s="581"/>
      <c r="LO1" s="580" t="s">
        <v>129</v>
      </c>
      <c r="LP1" s="580"/>
      <c r="LQ1" s="581">
        <f>ตั้งค่าเดือน!$D7</f>
        <v>2568</v>
      </c>
      <c r="LR1" s="581"/>
      <c r="LS1" s="581"/>
      <c r="LT1" s="581"/>
      <c r="LU1" s="582"/>
      <c r="LV1" s="582"/>
      <c r="LW1" s="582"/>
      <c r="LX1" s="582"/>
      <c r="LY1" s="582"/>
      <c r="LZ1" s="582"/>
      <c r="MA1" s="582"/>
      <c r="MB1" s="582"/>
      <c r="MC1" s="582"/>
      <c r="MD1" s="582"/>
      <c r="ME1" s="579" t="s">
        <v>126</v>
      </c>
      <c r="MF1" s="583" t="s">
        <v>131</v>
      </c>
      <c r="MG1" s="580" t="s">
        <v>132</v>
      </c>
      <c r="MH1" s="580"/>
      <c r="MI1" s="580"/>
      <c r="MJ1" s="580"/>
      <c r="MK1" s="580"/>
      <c r="ML1" s="580"/>
      <c r="MM1" s="580" t="s">
        <v>29</v>
      </c>
      <c r="MN1" s="580"/>
      <c r="MO1" s="580"/>
      <c r="MP1" s="581" t="str">
        <f>ตั้งค่าเดือน!$B12</f>
        <v>มีนาคม</v>
      </c>
      <c r="MQ1" s="581"/>
      <c r="MR1" s="581"/>
      <c r="MS1" s="581"/>
      <c r="MT1" s="581"/>
      <c r="MU1" s="581"/>
      <c r="MV1" s="581"/>
      <c r="MW1" s="580" t="s">
        <v>129</v>
      </c>
      <c r="MX1" s="580"/>
      <c r="MY1" s="581">
        <f>ตั้งค่าเดือน!$D12</f>
        <v>2569</v>
      </c>
      <c r="MZ1" s="581"/>
      <c r="NA1" s="581"/>
      <c r="NB1" s="581"/>
      <c r="NC1" s="582"/>
      <c r="ND1" s="582"/>
      <c r="NE1" s="582"/>
      <c r="NF1" s="582"/>
      <c r="NG1" s="582"/>
      <c r="NH1" s="582"/>
      <c r="NI1" s="582"/>
      <c r="NJ1" s="582"/>
      <c r="NK1" s="582"/>
      <c r="NL1" s="582"/>
      <c r="NM1" s="579" t="s">
        <v>126</v>
      </c>
    </row>
    <row r="2" spans="1:377" ht="23.4">
      <c r="A2" s="68" t="s">
        <v>157</v>
      </c>
      <c r="B2" s="67">
        <v>1</v>
      </c>
      <c r="C2" s="69"/>
      <c r="D2" s="591"/>
      <c r="E2" s="205" t="s">
        <v>43</v>
      </c>
      <c r="F2" s="205">
        <v>1</v>
      </c>
      <c r="G2" s="205">
        <f>F2+1</f>
        <v>2</v>
      </c>
      <c r="H2" s="205">
        <f t="shared" ref="H2:AI2" si="0">G2+1</f>
        <v>3</v>
      </c>
      <c r="I2" s="205">
        <f t="shared" si="0"/>
        <v>4</v>
      </c>
      <c r="J2" s="205">
        <f t="shared" si="0"/>
        <v>5</v>
      </c>
      <c r="K2" s="205">
        <f t="shared" si="0"/>
        <v>6</v>
      </c>
      <c r="L2" s="205">
        <f t="shared" si="0"/>
        <v>7</v>
      </c>
      <c r="M2" s="205">
        <f t="shared" si="0"/>
        <v>8</v>
      </c>
      <c r="N2" s="205">
        <f t="shared" si="0"/>
        <v>9</v>
      </c>
      <c r="O2" s="205">
        <f t="shared" si="0"/>
        <v>10</v>
      </c>
      <c r="P2" s="205">
        <f t="shared" si="0"/>
        <v>11</v>
      </c>
      <c r="Q2" s="205">
        <f t="shared" si="0"/>
        <v>12</v>
      </c>
      <c r="R2" s="205">
        <f t="shared" si="0"/>
        <v>13</v>
      </c>
      <c r="S2" s="205">
        <f t="shared" si="0"/>
        <v>14</v>
      </c>
      <c r="T2" s="205">
        <f t="shared" si="0"/>
        <v>15</v>
      </c>
      <c r="U2" s="205">
        <f t="shared" si="0"/>
        <v>16</v>
      </c>
      <c r="V2" s="205">
        <f t="shared" si="0"/>
        <v>17</v>
      </c>
      <c r="W2" s="205">
        <f t="shared" si="0"/>
        <v>18</v>
      </c>
      <c r="X2" s="205">
        <f t="shared" si="0"/>
        <v>19</v>
      </c>
      <c r="Y2" s="205">
        <f t="shared" si="0"/>
        <v>20</v>
      </c>
      <c r="Z2" s="205">
        <f t="shared" si="0"/>
        <v>21</v>
      </c>
      <c r="AA2" s="205">
        <f t="shared" si="0"/>
        <v>22</v>
      </c>
      <c r="AB2" s="205">
        <f t="shared" si="0"/>
        <v>23</v>
      </c>
      <c r="AC2" s="205">
        <f t="shared" si="0"/>
        <v>24</v>
      </c>
      <c r="AD2" s="205">
        <f t="shared" si="0"/>
        <v>25</v>
      </c>
      <c r="AE2" s="205">
        <f t="shared" si="0"/>
        <v>26</v>
      </c>
      <c r="AF2" s="205">
        <f t="shared" si="0"/>
        <v>27</v>
      </c>
      <c r="AG2" s="205">
        <f t="shared" si="0"/>
        <v>28</v>
      </c>
      <c r="AH2" s="205">
        <f t="shared" si="0"/>
        <v>29</v>
      </c>
      <c r="AI2" s="205">
        <f t="shared" si="0"/>
        <v>30</v>
      </c>
      <c r="AJ2" s="205">
        <f>AI2+1</f>
        <v>31</v>
      </c>
      <c r="AK2" s="597"/>
      <c r="AL2" s="591"/>
      <c r="AM2" s="205" t="s">
        <v>43</v>
      </c>
      <c r="AN2" s="205">
        <v>1</v>
      </c>
      <c r="AO2" s="205">
        <f>AN2+1</f>
        <v>2</v>
      </c>
      <c r="AP2" s="205">
        <f t="shared" ref="AP2:BQ2" si="1">AO2+1</f>
        <v>3</v>
      </c>
      <c r="AQ2" s="205">
        <f t="shared" si="1"/>
        <v>4</v>
      </c>
      <c r="AR2" s="205">
        <f t="shared" si="1"/>
        <v>5</v>
      </c>
      <c r="AS2" s="205">
        <f t="shared" si="1"/>
        <v>6</v>
      </c>
      <c r="AT2" s="205">
        <f t="shared" si="1"/>
        <v>7</v>
      </c>
      <c r="AU2" s="205">
        <f t="shared" si="1"/>
        <v>8</v>
      </c>
      <c r="AV2" s="205">
        <f t="shared" si="1"/>
        <v>9</v>
      </c>
      <c r="AW2" s="205">
        <f t="shared" si="1"/>
        <v>10</v>
      </c>
      <c r="AX2" s="205">
        <f t="shared" si="1"/>
        <v>11</v>
      </c>
      <c r="AY2" s="205">
        <f t="shared" si="1"/>
        <v>12</v>
      </c>
      <c r="AZ2" s="205">
        <f t="shared" si="1"/>
        <v>13</v>
      </c>
      <c r="BA2" s="205">
        <f t="shared" si="1"/>
        <v>14</v>
      </c>
      <c r="BB2" s="205">
        <f t="shared" si="1"/>
        <v>15</v>
      </c>
      <c r="BC2" s="205">
        <f t="shared" si="1"/>
        <v>16</v>
      </c>
      <c r="BD2" s="205">
        <f t="shared" si="1"/>
        <v>17</v>
      </c>
      <c r="BE2" s="205">
        <f t="shared" si="1"/>
        <v>18</v>
      </c>
      <c r="BF2" s="205">
        <f t="shared" si="1"/>
        <v>19</v>
      </c>
      <c r="BG2" s="205">
        <f t="shared" si="1"/>
        <v>20</v>
      </c>
      <c r="BH2" s="205">
        <f t="shared" si="1"/>
        <v>21</v>
      </c>
      <c r="BI2" s="205">
        <f t="shared" si="1"/>
        <v>22</v>
      </c>
      <c r="BJ2" s="205">
        <f t="shared" si="1"/>
        <v>23</v>
      </c>
      <c r="BK2" s="205">
        <f t="shared" si="1"/>
        <v>24</v>
      </c>
      <c r="BL2" s="205">
        <f t="shared" si="1"/>
        <v>25</v>
      </c>
      <c r="BM2" s="205">
        <f t="shared" si="1"/>
        <v>26</v>
      </c>
      <c r="BN2" s="205">
        <f t="shared" si="1"/>
        <v>27</v>
      </c>
      <c r="BO2" s="205">
        <f t="shared" si="1"/>
        <v>28</v>
      </c>
      <c r="BP2" s="205">
        <f t="shared" si="1"/>
        <v>29</v>
      </c>
      <c r="BQ2" s="205">
        <f t="shared" si="1"/>
        <v>30</v>
      </c>
      <c r="BR2" s="205">
        <f>BQ2+1</f>
        <v>31</v>
      </c>
      <c r="BS2" s="597"/>
      <c r="BT2" s="591"/>
      <c r="BU2" s="205" t="s">
        <v>43</v>
      </c>
      <c r="BV2" s="205">
        <v>1</v>
      </c>
      <c r="BW2" s="205">
        <f>BV2+1</f>
        <v>2</v>
      </c>
      <c r="BX2" s="205">
        <f t="shared" ref="BX2:CY2" si="2">BW2+1</f>
        <v>3</v>
      </c>
      <c r="BY2" s="205">
        <f t="shared" si="2"/>
        <v>4</v>
      </c>
      <c r="BZ2" s="205">
        <f t="shared" si="2"/>
        <v>5</v>
      </c>
      <c r="CA2" s="205">
        <f t="shared" si="2"/>
        <v>6</v>
      </c>
      <c r="CB2" s="205">
        <f t="shared" si="2"/>
        <v>7</v>
      </c>
      <c r="CC2" s="205">
        <f t="shared" si="2"/>
        <v>8</v>
      </c>
      <c r="CD2" s="205">
        <f t="shared" si="2"/>
        <v>9</v>
      </c>
      <c r="CE2" s="205">
        <f t="shared" si="2"/>
        <v>10</v>
      </c>
      <c r="CF2" s="205">
        <f t="shared" si="2"/>
        <v>11</v>
      </c>
      <c r="CG2" s="205">
        <f t="shared" si="2"/>
        <v>12</v>
      </c>
      <c r="CH2" s="205">
        <f t="shared" si="2"/>
        <v>13</v>
      </c>
      <c r="CI2" s="205">
        <f t="shared" si="2"/>
        <v>14</v>
      </c>
      <c r="CJ2" s="205">
        <f t="shared" si="2"/>
        <v>15</v>
      </c>
      <c r="CK2" s="205">
        <f t="shared" si="2"/>
        <v>16</v>
      </c>
      <c r="CL2" s="205">
        <f t="shared" si="2"/>
        <v>17</v>
      </c>
      <c r="CM2" s="205">
        <f t="shared" si="2"/>
        <v>18</v>
      </c>
      <c r="CN2" s="205">
        <f t="shared" si="2"/>
        <v>19</v>
      </c>
      <c r="CO2" s="205">
        <f t="shared" si="2"/>
        <v>20</v>
      </c>
      <c r="CP2" s="205">
        <f t="shared" si="2"/>
        <v>21</v>
      </c>
      <c r="CQ2" s="205">
        <f t="shared" si="2"/>
        <v>22</v>
      </c>
      <c r="CR2" s="205">
        <f t="shared" si="2"/>
        <v>23</v>
      </c>
      <c r="CS2" s="205">
        <f t="shared" si="2"/>
        <v>24</v>
      </c>
      <c r="CT2" s="205">
        <f t="shared" si="2"/>
        <v>25</v>
      </c>
      <c r="CU2" s="205">
        <f t="shared" si="2"/>
        <v>26</v>
      </c>
      <c r="CV2" s="205">
        <f t="shared" si="2"/>
        <v>27</v>
      </c>
      <c r="CW2" s="205">
        <f t="shared" si="2"/>
        <v>28</v>
      </c>
      <c r="CX2" s="205">
        <f t="shared" si="2"/>
        <v>29</v>
      </c>
      <c r="CY2" s="205">
        <f t="shared" si="2"/>
        <v>30</v>
      </c>
      <c r="CZ2" s="205">
        <f>CY2+1</f>
        <v>31</v>
      </c>
      <c r="DA2" s="597"/>
      <c r="DB2" s="591"/>
      <c r="DC2" s="205" t="s">
        <v>43</v>
      </c>
      <c r="DD2" s="205">
        <v>1</v>
      </c>
      <c r="DE2" s="205">
        <f>DD2+1</f>
        <v>2</v>
      </c>
      <c r="DF2" s="205">
        <f t="shared" ref="DF2:EG2" si="3">DE2+1</f>
        <v>3</v>
      </c>
      <c r="DG2" s="205">
        <f t="shared" si="3"/>
        <v>4</v>
      </c>
      <c r="DH2" s="205">
        <f t="shared" si="3"/>
        <v>5</v>
      </c>
      <c r="DI2" s="205">
        <f t="shared" si="3"/>
        <v>6</v>
      </c>
      <c r="DJ2" s="205">
        <f t="shared" si="3"/>
        <v>7</v>
      </c>
      <c r="DK2" s="205">
        <f t="shared" si="3"/>
        <v>8</v>
      </c>
      <c r="DL2" s="205">
        <f t="shared" si="3"/>
        <v>9</v>
      </c>
      <c r="DM2" s="205">
        <f t="shared" si="3"/>
        <v>10</v>
      </c>
      <c r="DN2" s="205">
        <f t="shared" si="3"/>
        <v>11</v>
      </c>
      <c r="DO2" s="205">
        <f t="shared" si="3"/>
        <v>12</v>
      </c>
      <c r="DP2" s="205">
        <f t="shared" si="3"/>
        <v>13</v>
      </c>
      <c r="DQ2" s="205">
        <f t="shared" si="3"/>
        <v>14</v>
      </c>
      <c r="DR2" s="205">
        <f t="shared" si="3"/>
        <v>15</v>
      </c>
      <c r="DS2" s="205">
        <f t="shared" si="3"/>
        <v>16</v>
      </c>
      <c r="DT2" s="205">
        <f t="shared" si="3"/>
        <v>17</v>
      </c>
      <c r="DU2" s="205">
        <f t="shared" si="3"/>
        <v>18</v>
      </c>
      <c r="DV2" s="205">
        <f t="shared" si="3"/>
        <v>19</v>
      </c>
      <c r="DW2" s="205">
        <f t="shared" si="3"/>
        <v>20</v>
      </c>
      <c r="DX2" s="205">
        <f t="shared" si="3"/>
        <v>21</v>
      </c>
      <c r="DY2" s="205">
        <f t="shared" si="3"/>
        <v>22</v>
      </c>
      <c r="DZ2" s="205">
        <f t="shared" si="3"/>
        <v>23</v>
      </c>
      <c r="EA2" s="205">
        <f t="shared" si="3"/>
        <v>24</v>
      </c>
      <c r="EB2" s="205">
        <f t="shared" si="3"/>
        <v>25</v>
      </c>
      <c r="EC2" s="205">
        <f t="shared" si="3"/>
        <v>26</v>
      </c>
      <c r="ED2" s="205">
        <f t="shared" si="3"/>
        <v>27</v>
      </c>
      <c r="EE2" s="205">
        <f t="shared" si="3"/>
        <v>28</v>
      </c>
      <c r="EF2" s="205">
        <f t="shared" si="3"/>
        <v>29</v>
      </c>
      <c r="EG2" s="205">
        <f t="shared" si="3"/>
        <v>30</v>
      </c>
      <c r="EH2" s="205">
        <f>EG2+1</f>
        <v>31</v>
      </c>
      <c r="EI2" s="597"/>
      <c r="EJ2" s="583"/>
      <c r="EK2" s="205" t="s">
        <v>43</v>
      </c>
      <c r="EL2" s="205">
        <v>1</v>
      </c>
      <c r="EM2" s="205">
        <f>EL2+1</f>
        <v>2</v>
      </c>
      <c r="EN2" s="205">
        <f t="shared" ref="EN2:FO2" si="4">EM2+1</f>
        <v>3</v>
      </c>
      <c r="EO2" s="205">
        <f t="shared" si="4"/>
        <v>4</v>
      </c>
      <c r="EP2" s="205">
        <f t="shared" si="4"/>
        <v>5</v>
      </c>
      <c r="EQ2" s="205">
        <f t="shared" si="4"/>
        <v>6</v>
      </c>
      <c r="ER2" s="205">
        <f t="shared" si="4"/>
        <v>7</v>
      </c>
      <c r="ES2" s="205">
        <f t="shared" si="4"/>
        <v>8</v>
      </c>
      <c r="ET2" s="205">
        <f t="shared" si="4"/>
        <v>9</v>
      </c>
      <c r="EU2" s="205">
        <f t="shared" si="4"/>
        <v>10</v>
      </c>
      <c r="EV2" s="205">
        <f t="shared" si="4"/>
        <v>11</v>
      </c>
      <c r="EW2" s="205">
        <f t="shared" si="4"/>
        <v>12</v>
      </c>
      <c r="EX2" s="205">
        <f t="shared" si="4"/>
        <v>13</v>
      </c>
      <c r="EY2" s="205">
        <f t="shared" si="4"/>
        <v>14</v>
      </c>
      <c r="EZ2" s="205">
        <f t="shared" si="4"/>
        <v>15</v>
      </c>
      <c r="FA2" s="205">
        <f t="shared" si="4"/>
        <v>16</v>
      </c>
      <c r="FB2" s="205">
        <f t="shared" si="4"/>
        <v>17</v>
      </c>
      <c r="FC2" s="205">
        <f t="shared" si="4"/>
        <v>18</v>
      </c>
      <c r="FD2" s="205">
        <f t="shared" si="4"/>
        <v>19</v>
      </c>
      <c r="FE2" s="205">
        <f t="shared" si="4"/>
        <v>20</v>
      </c>
      <c r="FF2" s="205">
        <f t="shared" si="4"/>
        <v>21</v>
      </c>
      <c r="FG2" s="205">
        <f t="shared" si="4"/>
        <v>22</v>
      </c>
      <c r="FH2" s="205">
        <f t="shared" si="4"/>
        <v>23</v>
      </c>
      <c r="FI2" s="205">
        <f t="shared" si="4"/>
        <v>24</v>
      </c>
      <c r="FJ2" s="205">
        <f t="shared" si="4"/>
        <v>25</v>
      </c>
      <c r="FK2" s="205">
        <f t="shared" si="4"/>
        <v>26</v>
      </c>
      <c r="FL2" s="205">
        <f t="shared" si="4"/>
        <v>27</v>
      </c>
      <c r="FM2" s="205">
        <f t="shared" si="4"/>
        <v>28</v>
      </c>
      <c r="FN2" s="205">
        <f t="shared" si="4"/>
        <v>29</v>
      </c>
      <c r="FO2" s="205">
        <f t="shared" si="4"/>
        <v>30</v>
      </c>
      <c r="FP2" s="205">
        <f>FO2+1</f>
        <v>31</v>
      </c>
      <c r="FQ2" s="579"/>
      <c r="FR2" s="583"/>
      <c r="FS2" s="205" t="s">
        <v>43</v>
      </c>
      <c r="FT2" s="205">
        <v>1</v>
      </c>
      <c r="FU2" s="205">
        <f>FT2+1</f>
        <v>2</v>
      </c>
      <c r="FV2" s="205">
        <f t="shared" ref="FV2:GW2" si="5">FU2+1</f>
        <v>3</v>
      </c>
      <c r="FW2" s="205">
        <f t="shared" si="5"/>
        <v>4</v>
      </c>
      <c r="FX2" s="205">
        <f t="shared" si="5"/>
        <v>5</v>
      </c>
      <c r="FY2" s="205">
        <f t="shared" si="5"/>
        <v>6</v>
      </c>
      <c r="FZ2" s="205">
        <f t="shared" si="5"/>
        <v>7</v>
      </c>
      <c r="GA2" s="205">
        <f t="shared" si="5"/>
        <v>8</v>
      </c>
      <c r="GB2" s="205">
        <f t="shared" si="5"/>
        <v>9</v>
      </c>
      <c r="GC2" s="205">
        <f t="shared" si="5"/>
        <v>10</v>
      </c>
      <c r="GD2" s="205">
        <f t="shared" si="5"/>
        <v>11</v>
      </c>
      <c r="GE2" s="205">
        <f t="shared" si="5"/>
        <v>12</v>
      </c>
      <c r="GF2" s="205">
        <f t="shared" si="5"/>
        <v>13</v>
      </c>
      <c r="GG2" s="205">
        <f t="shared" si="5"/>
        <v>14</v>
      </c>
      <c r="GH2" s="205">
        <f t="shared" si="5"/>
        <v>15</v>
      </c>
      <c r="GI2" s="205">
        <f t="shared" si="5"/>
        <v>16</v>
      </c>
      <c r="GJ2" s="205">
        <f t="shared" si="5"/>
        <v>17</v>
      </c>
      <c r="GK2" s="205">
        <f t="shared" si="5"/>
        <v>18</v>
      </c>
      <c r="GL2" s="205">
        <f t="shared" si="5"/>
        <v>19</v>
      </c>
      <c r="GM2" s="205">
        <f t="shared" si="5"/>
        <v>20</v>
      </c>
      <c r="GN2" s="205">
        <f t="shared" si="5"/>
        <v>21</v>
      </c>
      <c r="GO2" s="205">
        <f t="shared" si="5"/>
        <v>22</v>
      </c>
      <c r="GP2" s="205">
        <f t="shared" si="5"/>
        <v>23</v>
      </c>
      <c r="GQ2" s="205">
        <f t="shared" si="5"/>
        <v>24</v>
      </c>
      <c r="GR2" s="205">
        <f t="shared" si="5"/>
        <v>25</v>
      </c>
      <c r="GS2" s="205">
        <f t="shared" si="5"/>
        <v>26</v>
      </c>
      <c r="GT2" s="205">
        <f t="shared" si="5"/>
        <v>27</v>
      </c>
      <c r="GU2" s="205">
        <f t="shared" si="5"/>
        <v>28</v>
      </c>
      <c r="GV2" s="205">
        <f t="shared" si="5"/>
        <v>29</v>
      </c>
      <c r="GW2" s="205">
        <f t="shared" si="5"/>
        <v>30</v>
      </c>
      <c r="GX2" s="205">
        <f>GW2+1</f>
        <v>31</v>
      </c>
      <c r="GY2" s="579"/>
      <c r="GZ2" s="583"/>
      <c r="HA2" s="205" t="s">
        <v>43</v>
      </c>
      <c r="HB2" s="205">
        <v>1</v>
      </c>
      <c r="HC2" s="205">
        <f>HB2+1</f>
        <v>2</v>
      </c>
      <c r="HD2" s="205">
        <f t="shared" ref="HD2:IE2" si="6">HC2+1</f>
        <v>3</v>
      </c>
      <c r="HE2" s="205">
        <f t="shared" si="6"/>
        <v>4</v>
      </c>
      <c r="HF2" s="205">
        <f t="shared" si="6"/>
        <v>5</v>
      </c>
      <c r="HG2" s="205">
        <f t="shared" si="6"/>
        <v>6</v>
      </c>
      <c r="HH2" s="205">
        <f t="shared" si="6"/>
        <v>7</v>
      </c>
      <c r="HI2" s="205">
        <f t="shared" si="6"/>
        <v>8</v>
      </c>
      <c r="HJ2" s="205">
        <f t="shared" si="6"/>
        <v>9</v>
      </c>
      <c r="HK2" s="205">
        <f t="shared" si="6"/>
        <v>10</v>
      </c>
      <c r="HL2" s="205">
        <f t="shared" si="6"/>
        <v>11</v>
      </c>
      <c r="HM2" s="205">
        <f t="shared" si="6"/>
        <v>12</v>
      </c>
      <c r="HN2" s="205">
        <f t="shared" si="6"/>
        <v>13</v>
      </c>
      <c r="HO2" s="205">
        <f t="shared" si="6"/>
        <v>14</v>
      </c>
      <c r="HP2" s="205">
        <f t="shared" si="6"/>
        <v>15</v>
      </c>
      <c r="HQ2" s="205">
        <f t="shared" si="6"/>
        <v>16</v>
      </c>
      <c r="HR2" s="205">
        <f t="shared" si="6"/>
        <v>17</v>
      </c>
      <c r="HS2" s="205">
        <f t="shared" si="6"/>
        <v>18</v>
      </c>
      <c r="HT2" s="205">
        <f t="shared" si="6"/>
        <v>19</v>
      </c>
      <c r="HU2" s="205">
        <f t="shared" si="6"/>
        <v>20</v>
      </c>
      <c r="HV2" s="205">
        <f t="shared" si="6"/>
        <v>21</v>
      </c>
      <c r="HW2" s="205">
        <f t="shared" si="6"/>
        <v>22</v>
      </c>
      <c r="HX2" s="205">
        <f t="shared" si="6"/>
        <v>23</v>
      </c>
      <c r="HY2" s="205">
        <f t="shared" si="6"/>
        <v>24</v>
      </c>
      <c r="HZ2" s="205">
        <f t="shared" si="6"/>
        <v>25</v>
      </c>
      <c r="IA2" s="205">
        <f t="shared" si="6"/>
        <v>26</v>
      </c>
      <c r="IB2" s="205">
        <f t="shared" si="6"/>
        <v>27</v>
      </c>
      <c r="IC2" s="205">
        <f t="shared" si="6"/>
        <v>28</v>
      </c>
      <c r="ID2" s="205">
        <f t="shared" si="6"/>
        <v>29</v>
      </c>
      <c r="IE2" s="205">
        <f t="shared" si="6"/>
        <v>30</v>
      </c>
      <c r="IF2" s="205">
        <f>IE2+1</f>
        <v>31</v>
      </c>
      <c r="IG2" s="579"/>
      <c r="IH2" s="583"/>
      <c r="II2" s="205" t="s">
        <v>43</v>
      </c>
      <c r="IJ2" s="205">
        <v>1</v>
      </c>
      <c r="IK2" s="205">
        <f>IJ2+1</f>
        <v>2</v>
      </c>
      <c r="IL2" s="205">
        <f t="shared" ref="IL2:JM2" si="7">IK2+1</f>
        <v>3</v>
      </c>
      <c r="IM2" s="205">
        <f t="shared" si="7"/>
        <v>4</v>
      </c>
      <c r="IN2" s="205">
        <f t="shared" si="7"/>
        <v>5</v>
      </c>
      <c r="IO2" s="205">
        <f t="shared" si="7"/>
        <v>6</v>
      </c>
      <c r="IP2" s="205">
        <f t="shared" si="7"/>
        <v>7</v>
      </c>
      <c r="IQ2" s="205">
        <f t="shared" si="7"/>
        <v>8</v>
      </c>
      <c r="IR2" s="205">
        <f t="shared" si="7"/>
        <v>9</v>
      </c>
      <c r="IS2" s="205">
        <f t="shared" si="7"/>
        <v>10</v>
      </c>
      <c r="IT2" s="205">
        <f t="shared" si="7"/>
        <v>11</v>
      </c>
      <c r="IU2" s="205">
        <f t="shared" si="7"/>
        <v>12</v>
      </c>
      <c r="IV2" s="205">
        <f t="shared" si="7"/>
        <v>13</v>
      </c>
      <c r="IW2" s="205">
        <f t="shared" si="7"/>
        <v>14</v>
      </c>
      <c r="IX2" s="205">
        <f t="shared" si="7"/>
        <v>15</v>
      </c>
      <c r="IY2" s="205">
        <f t="shared" si="7"/>
        <v>16</v>
      </c>
      <c r="IZ2" s="205">
        <f t="shared" si="7"/>
        <v>17</v>
      </c>
      <c r="JA2" s="205">
        <f t="shared" si="7"/>
        <v>18</v>
      </c>
      <c r="JB2" s="205">
        <f t="shared" si="7"/>
        <v>19</v>
      </c>
      <c r="JC2" s="205">
        <f t="shared" si="7"/>
        <v>20</v>
      </c>
      <c r="JD2" s="205">
        <f t="shared" si="7"/>
        <v>21</v>
      </c>
      <c r="JE2" s="205">
        <f t="shared" si="7"/>
        <v>22</v>
      </c>
      <c r="JF2" s="205">
        <f t="shared" si="7"/>
        <v>23</v>
      </c>
      <c r="JG2" s="205">
        <f t="shared" si="7"/>
        <v>24</v>
      </c>
      <c r="JH2" s="205">
        <f t="shared" si="7"/>
        <v>25</v>
      </c>
      <c r="JI2" s="205">
        <f t="shared" si="7"/>
        <v>26</v>
      </c>
      <c r="JJ2" s="205">
        <f t="shared" si="7"/>
        <v>27</v>
      </c>
      <c r="JK2" s="205">
        <f t="shared" si="7"/>
        <v>28</v>
      </c>
      <c r="JL2" s="205">
        <f t="shared" si="7"/>
        <v>29</v>
      </c>
      <c r="JM2" s="205">
        <f t="shared" si="7"/>
        <v>30</v>
      </c>
      <c r="JN2" s="205">
        <f>JM2+1</f>
        <v>31</v>
      </c>
      <c r="JO2" s="579"/>
      <c r="JP2" s="583"/>
      <c r="JQ2" s="205" t="s">
        <v>43</v>
      </c>
      <c r="JR2" s="205">
        <v>1</v>
      </c>
      <c r="JS2" s="205">
        <f>JR2+1</f>
        <v>2</v>
      </c>
      <c r="JT2" s="205">
        <f t="shared" ref="JT2:KU2" si="8">JS2+1</f>
        <v>3</v>
      </c>
      <c r="JU2" s="205">
        <f t="shared" si="8"/>
        <v>4</v>
      </c>
      <c r="JV2" s="205">
        <f t="shared" si="8"/>
        <v>5</v>
      </c>
      <c r="JW2" s="205">
        <f t="shared" si="8"/>
        <v>6</v>
      </c>
      <c r="JX2" s="205">
        <f t="shared" si="8"/>
        <v>7</v>
      </c>
      <c r="JY2" s="205">
        <f t="shared" si="8"/>
        <v>8</v>
      </c>
      <c r="JZ2" s="205">
        <f t="shared" si="8"/>
        <v>9</v>
      </c>
      <c r="KA2" s="205">
        <f t="shared" si="8"/>
        <v>10</v>
      </c>
      <c r="KB2" s="205">
        <f t="shared" si="8"/>
        <v>11</v>
      </c>
      <c r="KC2" s="205">
        <f t="shared" si="8"/>
        <v>12</v>
      </c>
      <c r="KD2" s="205">
        <f t="shared" si="8"/>
        <v>13</v>
      </c>
      <c r="KE2" s="205">
        <f t="shared" si="8"/>
        <v>14</v>
      </c>
      <c r="KF2" s="205">
        <f t="shared" si="8"/>
        <v>15</v>
      </c>
      <c r="KG2" s="205">
        <f t="shared" si="8"/>
        <v>16</v>
      </c>
      <c r="KH2" s="205">
        <f t="shared" si="8"/>
        <v>17</v>
      </c>
      <c r="KI2" s="205">
        <f t="shared" si="8"/>
        <v>18</v>
      </c>
      <c r="KJ2" s="205">
        <f t="shared" si="8"/>
        <v>19</v>
      </c>
      <c r="KK2" s="205">
        <f t="shared" si="8"/>
        <v>20</v>
      </c>
      <c r="KL2" s="205">
        <f t="shared" si="8"/>
        <v>21</v>
      </c>
      <c r="KM2" s="205">
        <f t="shared" si="8"/>
        <v>22</v>
      </c>
      <c r="KN2" s="205">
        <f t="shared" si="8"/>
        <v>23</v>
      </c>
      <c r="KO2" s="205">
        <f t="shared" si="8"/>
        <v>24</v>
      </c>
      <c r="KP2" s="205">
        <f t="shared" si="8"/>
        <v>25</v>
      </c>
      <c r="KQ2" s="205">
        <f t="shared" si="8"/>
        <v>26</v>
      </c>
      <c r="KR2" s="205">
        <f t="shared" si="8"/>
        <v>27</v>
      </c>
      <c r="KS2" s="205">
        <f t="shared" si="8"/>
        <v>28</v>
      </c>
      <c r="KT2" s="205">
        <f t="shared" si="8"/>
        <v>29</v>
      </c>
      <c r="KU2" s="205">
        <f t="shared" si="8"/>
        <v>30</v>
      </c>
      <c r="KV2" s="205">
        <f>KU2+1</f>
        <v>31</v>
      </c>
      <c r="KW2" s="579"/>
      <c r="KX2" s="583"/>
      <c r="KY2" s="205" t="s">
        <v>43</v>
      </c>
      <c r="KZ2" s="205">
        <v>1</v>
      </c>
      <c r="LA2" s="205">
        <f>KZ2+1</f>
        <v>2</v>
      </c>
      <c r="LB2" s="205">
        <f t="shared" ref="LB2:MC2" si="9">LA2+1</f>
        <v>3</v>
      </c>
      <c r="LC2" s="205">
        <f t="shared" si="9"/>
        <v>4</v>
      </c>
      <c r="LD2" s="205">
        <f t="shared" si="9"/>
        <v>5</v>
      </c>
      <c r="LE2" s="205">
        <f t="shared" si="9"/>
        <v>6</v>
      </c>
      <c r="LF2" s="205">
        <f t="shared" si="9"/>
        <v>7</v>
      </c>
      <c r="LG2" s="205">
        <f t="shared" si="9"/>
        <v>8</v>
      </c>
      <c r="LH2" s="205">
        <f t="shared" si="9"/>
        <v>9</v>
      </c>
      <c r="LI2" s="205">
        <f t="shared" si="9"/>
        <v>10</v>
      </c>
      <c r="LJ2" s="205">
        <f t="shared" si="9"/>
        <v>11</v>
      </c>
      <c r="LK2" s="205">
        <f t="shared" si="9"/>
        <v>12</v>
      </c>
      <c r="LL2" s="205">
        <f t="shared" si="9"/>
        <v>13</v>
      </c>
      <c r="LM2" s="205">
        <f t="shared" si="9"/>
        <v>14</v>
      </c>
      <c r="LN2" s="205">
        <f t="shared" si="9"/>
        <v>15</v>
      </c>
      <c r="LO2" s="205">
        <f t="shared" si="9"/>
        <v>16</v>
      </c>
      <c r="LP2" s="205">
        <f t="shared" si="9"/>
        <v>17</v>
      </c>
      <c r="LQ2" s="205">
        <f t="shared" si="9"/>
        <v>18</v>
      </c>
      <c r="LR2" s="205">
        <f t="shared" si="9"/>
        <v>19</v>
      </c>
      <c r="LS2" s="205">
        <f t="shared" si="9"/>
        <v>20</v>
      </c>
      <c r="LT2" s="205">
        <f t="shared" si="9"/>
        <v>21</v>
      </c>
      <c r="LU2" s="205">
        <f t="shared" si="9"/>
        <v>22</v>
      </c>
      <c r="LV2" s="205">
        <f t="shared" si="9"/>
        <v>23</v>
      </c>
      <c r="LW2" s="205">
        <f t="shared" si="9"/>
        <v>24</v>
      </c>
      <c r="LX2" s="205">
        <f t="shared" si="9"/>
        <v>25</v>
      </c>
      <c r="LY2" s="205">
        <f t="shared" si="9"/>
        <v>26</v>
      </c>
      <c r="LZ2" s="205">
        <f t="shared" si="9"/>
        <v>27</v>
      </c>
      <c r="MA2" s="205">
        <f t="shared" si="9"/>
        <v>28</v>
      </c>
      <c r="MB2" s="205">
        <f t="shared" si="9"/>
        <v>29</v>
      </c>
      <c r="MC2" s="205">
        <f t="shared" si="9"/>
        <v>30</v>
      </c>
      <c r="MD2" s="205">
        <f>MC2+1</f>
        <v>31</v>
      </c>
      <c r="ME2" s="579"/>
      <c r="MF2" s="583"/>
      <c r="MG2" s="205" t="s">
        <v>43</v>
      </c>
      <c r="MH2" s="205">
        <v>1</v>
      </c>
      <c r="MI2" s="205">
        <f>MH2+1</f>
        <v>2</v>
      </c>
      <c r="MJ2" s="205">
        <f t="shared" ref="MJ2:NK2" si="10">MI2+1</f>
        <v>3</v>
      </c>
      <c r="MK2" s="205">
        <f t="shared" si="10"/>
        <v>4</v>
      </c>
      <c r="ML2" s="205">
        <f t="shared" si="10"/>
        <v>5</v>
      </c>
      <c r="MM2" s="205">
        <f t="shared" si="10"/>
        <v>6</v>
      </c>
      <c r="MN2" s="205">
        <f t="shared" si="10"/>
        <v>7</v>
      </c>
      <c r="MO2" s="205">
        <f t="shared" si="10"/>
        <v>8</v>
      </c>
      <c r="MP2" s="205">
        <f t="shared" si="10"/>
        <v>9</v>
      </c>
      <c r="MQ2" s="205">
        <f t="shared" si="10"/>
        <v>10</v>
      </c>
      <c r="MR2" s="205">
        <f t="shared" si="10"/>
        <v>11</v>
      </c>
      <c r="MS2" s="205">
        <f t="shared" si="10"/>
        <v>12</v>
      </c>
      <c r="MT2" s="205">
        <f t="shared" si="10"/>
        <v>13</v>
      </c>
      <c r="MU2" s="205">
        <f t="shared" si="10"/>
        <v>14</v>
      </c>
      <c r="MV2" s="205">
        <f t="shared" si="10"/>
        <v>15</v>
      </c>
      <c r="MW2" s="205">
        <f t="shared" si="10"/>
        <v>16</v>
      </c>
      <c r="MX2" s="205">
        <f t="shared" si="10"/>
        <v>17</v>
      </c>
      <c r="MY2" s="205">
        <f t="shared" si="10"/>
        <v>18</v>
      </c>
      <c r="MZ2" s="205">
        <f t="shared" si="10"/>
        <v>19</v>
      </c>
      <c r="NA2" s="205">
        <f t="shared" si="10"/>
        <v>20</v>
      </c>
      <c r="NB2" s="205">
        <f t="shared" si="10"/>
        <v>21</v>
      </c>
      <c r="NC2" s="205">
        <f t="shared" si="10"/>
        <v>22</v>
      </c>
      <c r="ND2" s="205">
        <f t="shared" si="10"/>
        <v>23</v>
      </c>
      <c r="NE2" s="205">
        <f t="shared" si="10"/>
        <v>24</v>
      </c>
      <c r="NF2" s="205">
        <f t="shared" si="10"/>
        <v>25</v>
      </c>
      <c r="NG2" s="205">
        <f t="shared" si="10"/>
        <v>26</v>
      </c>
      <c r="NH2" s="205">
        <f t="shared" si="10"/>
        <v>27</v>
      </c>
      <c r="NI2" s="205">
        <f t="shared" si="10"/>
        <v>28</v>
      </c>
      <c r="NJ2" s="205">
        <f t="shared" si="10"/>
        <v>29</v>
      </c>
      <c r="NK2" s="205">
        <f t="shared" si="10"/>
        <v>30</v>
      </c>
      <c r="NL2" s="205">
        <f>NK2+1</f>
        <v>31</v>
      </c>
      <c r="NM2" s="579"/>
    </row>
    <row r="3" spans="1:377">
      <c r="A3" s="49"/>
      <c r="B3" s="49"/>
      <c r="C3" s="49"/>
      <c r="D3" s="592"/>
      <c r="E3" s="205" t="s">
        <v>44</v>
      </c>
      <c r="F3" s="206" t="str">
        <f>IF('มิ.ย.'!D3="","",'มิ.ย.'!D3)</f>
        <v>พฤ</v>
      </c>
      <c r="G3" s="206" t="str">
        <f>IF('มิ.ย.'!E3="","",'มิ.ย.'!E3)</f>
        <v>ศ</v>
      </c>
      <c r="H3" s="206" t="str">
        <f>IF('มิ.ย.'!F3="","",'มิ.ย.'!F3)</f>
        <v/>
      </c>
      <c r="I3" s="206" t="str">
        <f>IF('มิ.ย.'!G3="","",'มิ.ย.'!G3)</f>
        <v/>
      </c>
      <c r="J3" s="206" t="str">
        <f>IF('มิ.ย.'!H3="","",'มิ.ย.'!H3)</f>
        <v/>
      </c>
      <c r="K3" s="206" t="str">
        <f>IF('มิ.ย.'!I3="","",'มิ.ย.'!I3)</f>
        <v>อ</v>
      </c>
      <c r="L3" s="206" t="str">
        <f>IF('มิ.ย.'!J3="","",'มิ.ย.'!J3)</f>
        <v>พ</v>
      </c>
      <c r="M3" s="206" t="str">
        <f>IF('มิ.ย.'!K3="","",'มิ.ย.'!K3)</f>
        <v>พฤ</v>
      </c>
      <c r="N3" s="206" t="str">
        <f>IF('มิ.ย.'!L3="","",'มิ.ย.'!L3)</f>
        <v>ศ</v>
      </c>
      <c r="O3" s="206" t="str">
        <f>IF('มิ.ย.'!M3="","",'มิ.ย.'!M3)</f>
        <v/>
      </c>
      <c r="P3" s="206" t="str">
        <f>IF('มิ.ย.'!N3="","",'มิ.ย.'!N3)</f>
        <v/>
      </c>
      <c r="Q3" s="206" t="str">
        <f>IF('มิ.ย.'!O3="","",'มิ.ย.'!O3)</f>
        <v>จ</v>
      </c>
      <c r="R3" s="206" t="str">
        <f>IF('มิ.ย.'!P3="","",'มิ.ย.'!P3)</f>
        <v>อ</v>
      </c>
      <c r="S3" s="206" t="str">
        <f>IF('มิ.ย.'!Q3="","",'มิ.ย.'!Q3)</f>
        <v>พ</v>
      </c>
      <c r="T3" s="206" t="str">
        <f>IF('มิ.ย.'!R3="","",'มิ.ย.'!R3)</f>
        <v>พฤ</v>
      </c>
      <c r="U3" s="206" t="str">
        <f>IF('มิ.ย.'!S3="","",'มิ.ย.'!S3)</f>
        <v>ศ</v>
      </c>
      <c r="V3" s="206" t="str">
        <f>IF('มิ.ย.'!T3="","",'มิ.ย.'!T3)</f>
        <v/>
      </c>
      <c r="W3" s="206" t="str">
        <f>IF('มิ.ย.'!U3="","",'มิ.ย.'!U3)</f>
        <v/>
      </c>
      <c r="X3" s="206" t="str">
        <f>IF('มิ.ย.'!V3="","",'มิ.ย.'!V3)</f>
        <v>จ</v>
      </c>
      <c r="Y3" s="206" t="str">
        <f>IF('มิ.ย.'!W3="","",'มิ.ย.'!W3)</f>
        <v>อ</v>
      </c>
      <c r="Z3" s="206" t="str">
        <f>IF('มิ.ย.'!X3="","",'มิ.ย.'!X3)</f>
        <v>พ</v>
      </c>
      <c r="AA3" s="206" t="str">
        <f>IF('มิ.ย.'!Y3="","",'มิ.ย.'!Y3)</f>
        <v>พฤ</v>
      </c>
      <c r="AB3" s="206" t="str">
        <f>IF('มิ.ย.'!Z3="","",'มิ.ย.'!Z3)</f>
        <v>ศ</v>
      </c>
      <c r="AC3" s="206" t="str">
        <f>IF('มิ.ย.'!AA3="","",'มิ.ย.'!AA3)</f>
        <v/>
      </c>
      <c r="AD3" s="206" t="str">
        <f>IF('มิ.ย.'!AB3="","",'มิ.ย.'!AB3)</f>
        <v/>
      </c>
      <c r="AE3" s="206" t="str">
        <f>IF('มิ.ย.'!AC3="","",'มิ.ย.'!AC3)</f>
        <v>จ</v>
      </c>
      <c r="AF3" s="206" t="str">
        <f>IF('มิ.ย.'!AD3="","",'มิ.ย.'!AD3)</f>
        <v>อ</v>
      </c>
      <c r="AG3" s="206" t="str">
        <f>IF('มิ.ย.'!AE3="","",'มิ.ย.'!AE3)</f>
        <v>พ</v>
      </c>
      <c r="AH3" s="206" t="str">
        <f>IF('มิ.ย.'!AF3="","",'มิ.ย.'!AF3)</f>
        <v>พฤ</v>
      </c>
      <c r="AI3" s="206" t="str">
        <f>IF('มิ.ย.'!AG3="","",'มิ.ย.'!AG3)</f>
        <v>ศ</v>
      </c>
      <c r="AJ3" s="206" t="str">
        <f>IF('มิ.ย.'!AH3="","",'มิ.ย.'!AH3)</f>
        <v/>
      </c>
      <c r="AK3" s="598"/>
      <c r="AL3" s="592"/>
      <c r="AM3" s="205" t="s">
        <v>44</v>
      </c>
      <c r="AN3" s="206" t="str">
        <f>IF('ก.ค.'!D3="","",'ก.ค.'!D3)</f>
        <v/>
      </c>
      <c r="AO3" s="206" t="str">
        <f>IF('ก.ค.'!E3="","",'ก.ค.'!E3)</f>
        <v/>
      </c>
      <c r="AP3" s="206" t="str">
        <f>IF('ก.ค.'!F3="","",'ก.ค.'!F3)</f>
        <v>จ</v>
      </c>
      <c r="AQ3" s="206" t="str">
        <f>IF('ก.ค.'!G3="","",'ก.ค.'!G3)</f>
        <v>อ</v>
      </c>
      <c r="AR3" s="206" t="str">
        <f>IF('ก.ค.'!H3="","",'ก.ค.'!H3)</f>
        <v>พ</v>
      </c>
      <c r="AS3" s="206" t="str">
        <f>IF('ก.ค.'!I3="","",'ก.ค.'!I3)</f>
        <v>พฤ</v>
      </c>
      <c r="AT3" s="206" t="str">
        <f>IF('ก.ค.'!J3="","",'ก.ค.'!J3)</f>
        <v>ศ</v>
      </c>
      <c r="AU3" s="206" t="str">
        <f>IF('ก.ค.'!K3="","",'ก.ค.'!K3)</f>
        <v/>
      </c>
      <c r="AV3" s="206" t="str">
        <f>IF('ก.ค.'!L3="","",'ก.ค.'!L3)</f>
        <v/>
      </c>
      <c r="AW3" s="206" t="str">
        <f>IF('ก.ค.'!M3="","",'ก.ค.'!M3)</f>
        <v>จ</v>
      </c>
      <c r="AX3" s="206" t="str">
        <f>IF('ก.ค.'!N3="","",'ก.ค.'!N3)</f>
        <v>อ</v>
      </c>
      <c r="AY3" s="206" t="str">
        <f>IF('ก.ค.'!O3="","",'ก.ค.'!O3)</f>
        <v>พ</v>
      </c>
      <c r="AZ3" s="206" t="str">
        <f>IF('ก.ค.'!P3="","",'ก.ค.'!P3)</f>
        <v>พฤ</v>
      </c>
      <c r="BA3" s="206" t="str">
        <f>IF('ก.ค.'!Q3="","",'ก.ค.'!Q3)</f>
        <v>ศ</v>
      </c>
      <c r="BB3" s="206" t="str">
        <f>IF('ก.ค.'!R3="","",'ก.ค.'!R3)</f>
        <v/>
      </c>
      <c r="BC3" s="206" t="str">
        <f>IF('ก.ค.'!S3="","",'ก.ค.'!S3)</f>
        <v/>
      </c>
      <c r="BD3" s="206" t="str">
        <f>IF('ก.ค.'!T3="","",'ก.ค.'!T3)</f>
        <v>จ</v>
      </c>
      <c r="BE3" s="206" t="str">
        <f>IF('ก.ค.'!U3="","",'ก.ค.'!U3)</f>
        <v>อ</v>
      </c>
      <c r="BF3" s="206" t="str">
        <f>IF('ก.ค.'!V3="","",'ก.ค.'!V3)</f>
        <v>พ</v>
      </c>
      <c r="BG3" s="206" t="str">
        <f>IF('ก.ค.'!W3="","",'ก.ค.'!W3)</f>
        <v>พฤ</v>
      </c>
      <c r="BH3" s="206" t="str">
        <f>IF('ก.ค.'!X3="","",'ก.ค.'!X3)</f>
        <v>ศ</v>
      </c>
      <c r="BI3" s="206" t="str">
        <f>IF('ก.ค.'!Y3="","",'ก.ค.'!Y3)</f>
        <v/>
      </c>
      <c r="BJ3" s="206" t="str">
        <f>IF('ก.ค.'!Z3="","",'ก.ค.'!Z3)</f>
        <v/>
      </c>
      <c r="BK3" s="206" t="str">
        <f>IF('ก.ค.'!AA3="","",'ก.ค.'!AA3)</f>
        <v>จ</v>
      </c>
      <c r="BL3" s="206" t="str">
        <f>IF('ก.ค.'!AB3="","",'ก.ค.'!AB3)</f>
        <v>อ</v>
      </c>
      <c r="BM3" s="206" t="str">
        <f>IF('ก.ค.'!AC3="","",'ก.ค.'!AC3)</f>
        <v>พ</v>
      </c>
      <c r="BN3" s="206" t="str">
        <f>IF('ก.ค.'!AD3="","",'ก.ค.'!AD3)</f>
        <v>พฤ</v>
      </c>
      <c r="BO3" s="206" t="str">
        <f>IF('ก.ค.'!AE3="","",'ก.ค.'!AE3)</f>
        <v/>
      </c>
      <c r="BP3" s="206" t="str">
        <f>IF('ก.ค.'!AF3="","",'ก.ค.'!AF3)</f>
        <v/>
      </c>
      <c r="BQ3" s="206" t="str">
        <f>IF('ก.ค.'!AG3="","",'ก.ค.'!AG3)</f>
        <v/>
      </c>
      <c r="BR3" s="206" t="str">
        <f>IF('ก.ค.'!AH3="","",'ก.ค.'!AH3)</f>
        <v/>
      </c>
      <c r="BS3" s="598"/>
      <c r="BT3" s="592"/>
      <c r="BU3" s="205" t="s">
        <v>44</v>
      </c>
      <c r="BV3" s="206" t="str">
        <f>IF('ส.ค.'!D3="","",'ส.ค.'!D3)</f>
        <v/>
      </c>
      <c r="BW3" s="206" t="str">
        <f>IF('ส.ค.'!E3="","",'ส.ค.'!E3)</f>
        <v/>
      </c>
      <c r="BX3" s="206" t="str">
        <f>IF('ส.ค.'!F3="","",'ส.ค.'!F3)</f>
        <v>พฤ</v>
      </c>
      <c r="BY3" s="206" t="str">
        <f>IF('ส.ค.'!G3="","",'ส.ค.'!G3)</f>
        <v>ศ</v>
      </c>
      <c r="BZ3" s="206" t="str">
        <f>IF('ส.ค.'!H3="","",'ส.ค.'!H3)</f>
        <v/>
      </c>
      <c r="CA3" s="206" t="str">
        <f>IF('ส.ค.'!I3="","",'ส.ค.'!I3)</f>
        <v/>
      </c>
      <c r="CB3" s="206" t="str">
        <f>IF('ส.ค.'!J3="","",'ส.ค.'!J3)</f>
        <v>จ</v>
      </c>
      <c r="CC3" s="206" t="str">
        <f>IF('ส.ค.'!K3="","",'ส.ค.'!K3)</f>
        <v>อ</v>
      </c>
      <c r="CD3" s="206" t="str">
        <f>IF('ส.ค.'!L3="","",'ส.ค.'!L3)</f>
        <v>พ</v>
      </c>
      <c r="CE3" s="206" t="str">
        <f>IF('ส.ค.'!M3="","",'ส.ค.'!M3)</f>
        <v>พฤ</v>
      </c>
      <c r="CF3" s="206" t="str">
        <f>IF('ส.ค.'!N3="","",'ส.ค.'!N3)</f>
        <v>ศ</v>
      </c>
      <c r="CG3" s="206" t="str">
        <f>IF('ส.ค.'!O3="","",'ส.ค.'!O3)</f>
        <v/>
      </c>
      <c r="CH3" s="206" t="str">
        <f>IF('ส.ค.'!P3="","",'ส.ค.'!P3)</f>
        <v/>
      </c>
      <c r="CI3" s="206" t="str">
        <f>IF('ส.ค.'!Q3="","",'ส.ค.'!Q3)</f>
        <v/>
      </c>
      <c r="CJ3" s="206" t="str">
        <f>IF('ส.ค.'!R3="","",'ส.ค.'!R3)</f>
        <v>อ</v>
      </c>
      <c r="CK3" s="206" t="str">
        <f>IF('ส.ค.'!S3="","",'ส.ค.'!S3)</f>
        <v>พ</v>
      </c>
      <c r="CL3" s="206" t="str">
        <f>IF('ส.ค.'!T3="","",'ส.ค.'!T3)</f>
        <v>พฤ</v>
      </c>
      <c r="CM3" s="206" t="str">
        <f>IF('ส.ค.'!U3="","",'ส.ค.'!U3)</f>
        <v>ศ</v>
      </c>
      <c r="CN3" s="206" t="str">
        <f>IF('ส.ค.'!V3="","",'ส.ค.'!V3)</f>
        <v/>
      </c>
      <c r="CO3" s="206" t="str">
        <f>IF('ส.ค.'!W3="","",'ส.ค.'!W3)</f>
        <v/>
      </c>
      <c r="CP3" s="206" t="str">
        <f>IF('ส.ค.'!X3="","",'ส.ค.'!X3)</f>
        <v>จ</v>
      </c>
      <c r="CQ3" s="206" t="str">
        <f>IF('ส.ค.'!Y3="","",'ส.ค.'!Y3)</f>
        <v>อ</v>
      </c>
      <c r="CR3" s="206" t="str">
        <f>IF('ส.ค.'!Z3="","",'ส.ค.'!Z3)</f>
        <v>พ</v>
      </c>
      <c r="CS3" s="206" t="str">
        <f>IF('ส.ค.'!AA3="","",'ส.ค.'!AA3)</f>
        <v>พฤ</v>
      </c>
      <c r="CT3" s="206" t="str">
        <f>IF('ส.ค.'!AB3="","",'ส.ค.'!AB3)</f>
        <v>ศ</v>
      </c>
      <c r="CU3" s="206" t="str">
        <f>IF('ส.ค.'!AC3="","",'ส.ค.'!AC3)</f>
        <v/>
      </c>
      <c r="CV3" s="206" t="str">
        <f>IF('ส.ค.'!AD3="","",'ส.ค.'!AD3)</f>
        <v/>
      </c>
      <c r="CW3" s="206" t="str">
        <f>IF('ส.ค.'!AE3="","",'ส.ค.'!AE3)</f>
        <v>จ</v>
      </c>
      <c r="CX3" s="206" t="str">
        <f>IF('ส.ค.'!AF3="","",'ส.ค.'!AF3)</f>
        <v>อ</v>
      </c>
      <c r="CY3" s="206" t="str">
        <f>IF('ส.ค.'!AG3="","",'ส.ค.'!AG3)</f>
        <v>พ</v>
      </c>
      <c r="CZ3" s="206" t="str">
        <f>IF('ส.ค.'!AH3="","",'ส.ค.'!AH3)</f>
        <v>พฤ</v>
      </c>
      <c r="DA3" s="598"/>
      <c r="DB3" s="592"/>
      <c r="DC3" s="205" t="s">
        <v>44</v>
      </c>
      <c r="DD3" s="206" t="str">
        <f>IF('ก.ย.'!D3="","",'ก.ย.'!D3)</f>
        <v>ศ</v>
      </c>
      <c r="DE3" s="206" t="str">
        <f>IF('ก.ย.'!E3="","",'ก.ย.'!E3)</f>
        <v/>
      </c>
      <c r="DF3" s="206" t="str">
        <f>IF('ก.ย.'!F3="","",'ก.ย.'!F3)</f>
        <v/>
      </c>
      <c r="DG3" s="206" t="str">
        <f>IF('ก.ย.'!G3="","",'ก.ย.'!G3)</f>
        <v>จ</v>
      </c>
      <c r="DH3" s="206" t="str">
        <f>IF('ก.ย.'!H3="","",'ก.ย.'!H3)</f>
        <v>อ</v>
      </c>
      <c r="DI3" s="206" t="str">
        <f>IF('ก.ย.'!I3="","",'ก.ย.'!I3)</f>
        <v>พ</v>
      </c>
      <c r="DJ3" s="206" t="str">
        <f>IF('ก.ย.'!J3="","",'ก.ย.'!J3)</f>
        <v>พฤ</v>
      </c>
      <c r="DK3" s="206" t="str">
        <f>IF('ก.ย.'!K3="","",'ก.ย.'!K3)</f>
        <v>ศ</v>
      </c>
      <c r="DL3" s="206" t="str">
        <f>IF('ก.ย.'!L3="","",'ก.ย.'!L3)</f>
        <v/>
      </c>
      <c r="DM3" s="206" t="str">
        <f>IF('ก.ย.'!M3="","",'ก.ย.'!M3)</f>
        <v/>
      </c>
      <c r="DN3" s="206" t="str">
        <f>IF('ก.ย.'!N3="","",'ก.ย.'!N3)</f>
        <v>จ</v>
      </c>
      <c r="DO3" s="206" t="str">
        <f>IF('ก.ย.'!O3="","",'ก.ย.'!O3)</f>
        <v>อ</v>
      </c>
      <c r="DP3" s="206" t="str">
        <f>IF('ก.ย.'!P3="","",'ก.ย.'!P3)</f>
        <v>พ</v>
      </c>
      <c r="DQ3" s="206" t="str">
        <f>IF('ก.ย.'!Q3="","",'ก.ย.'!Q3)</f>
        <v>พฤ</v>
      </c>
      <c r="DR3" s="206" t="str">
        <f>IF('ก.ย.'!R3="","",'ก.ย.'!R3)</f>
        <v>ศ</v>
      </c>
      <c r="DS3" s="206" t="str">
        <f>IF('ก.ย.'!S3="","",'ก.ย.'!S3)</f>
        <v/>
      </c>
      <c r="DT3" s="206" t="str">
        <f>IF('ก.ย.'!T3="","",'ก.ย.'!T3)</f>
        <v/>
      </c>
      <c r="DU3" s="206" t="str">
        <f>IF('ก.ย.'!U3="","",'ก.ย.'!U3)</f>
        <v>จ</v>
      </c>
      <c r="DV3" s="206" t="str">
        <f>IF('ก.ย.'!V3="","",'ก.ย.'!V3)</f>
        <v>อ</v>
      </c>
      <c r="DW3" s="206" t="str">
        <f>IF('ก.ย.'!W3="","",'ก.ย.'!W3)</f>
        <v>พ</v>
      </c>
      <c r="DX3" s="206" t="str">
        <f>IF('ก.ย.'!X3="","",'ก.ย.'!X3)</f>
        <v>พฤ</v>
      </c>
      <c r="DY3" s="206" t="str">
        <f>IF('ก.ย.'!Y3="","",'ก.ย.'!Y3)</f>
        <v>ศ</v>
      </c>
      <c r="DZ3" s="206" t="str">
        <f>IF('ก.ย.'!Z3="","",'ก.ย.'!Z3)</f>
        <v/>
      </c>
      <c r="EA3" s="206" t="str">
        <f>IF('ก.ย.'!AA3="","",'ก.ย.'!AA3)</f>
        <v/>
      </c>
      <c r="EB3" s="206" t="str">
        <f>IF('ก.ย.'!AB3="","",'ก.ย.'!AB3)</f>
        <v>จ</v>
      </c>
      <c r="EC3" s="206" t="str">
        <f>IF('ก.ย.'!AC3="","",'ก.ย.'!AC3)</f>
        <v>อ</v>
      </c>
      <c r="ED3" s="206" t="str">
        <f>IF('ก.ย.'!AD3="","",'ก.ย.'!AD3)</f>
        <v>พ</v>
      </c>
      <c r="EE3" s="206" t="str">
        <f>IF('ก.ย.'!AE3="","",'ก.ย.'!AE3)</f>
        <v>พฤ</v>
      </c>
      <c r="EF3" s="206" t="str">
        <f>IF('ก.ย.'!AF3="","",'ก.ย.'!AF3)</f>
        <v>ศ</v>
      </c>
      <c r="EG3" s="206" t="str">
        <f>IF('ก.ย.'!AG3="","",'ก.ย.'!AG3)</f>
        <v/>
      </c>
      <c r="EH3" s="206" t="str">
        <f>IF('ก.ย.'!AH3="","",'ก.ย.'!AH3)</f>
        <v/>
      </c>
      <c r="EI3" s="598"/>
      <c r="EJ3" s="583"/>
      <c r="EK3" s="205" t="s">
        <v>44</v>
      </c>
      <c r="EL3" s="206" t="str">
        <f>IF('พ.ย.'!D3="","",'พ.ย.'!D3)</f>
        <v/>
      </c>
      <c r="EM3" s="206" t="str">
        <f>IF('พ.ย.'!E3="","",'พ.ย.'!E3)</f>
        <v/>
      </c>
      <c r="EN3" s="206" t="str">
        <f>IF('พ.ย.'!F3="","",'พ.ย.'!F3)</f>
        <v>จ</v>
      </c>
      <c r="EO3" s="206" t="str">
        <f>IF('พ.ย.'!G3="","",'พ.ย.'!G3)</f>
        <v>อ</v>
      </c>
      <c r="EP3" s="206" t="str">
        <f>IF('พ.ย.'!H3="","",'พ.ย.'!H3)</f>
        <v>พ</v>
      </c>
      <c r="EQ3" s="206" t="str">
        <f>IF('พ.ย.'!I3="","",'พ.ย.'!I3)</f>
        <v>พฤ</v>
      </c>
      <c r="ER3" s="206" t="str">
        <f>IF('พ.ย.'!J3="","",'พ.ย.'!J3)</f>
        <v>ศ</v>
      </c>
      <c r="ES3" s="206" t="str">
        <f>IF('พ.ย.'!K3="","",'พ.ย.'!K3)</f>
        <v/>
      </c>
      <c r="ET3" s="206" t="str">
        <f>IF('พ.ย.'!L3="","",'พ.ย.'!L3)</f>
        <v/>
      </c>
      <c r="EU3" s="206" t="str">
        <f>IF('พ.ย.'!M3="","",'พ.ย.'!M3)</f>
        <v>จ</v>
      </c>
      <c r="EV3" s="206" t="str">
        <f>IF('พ.ย.'!N3="","",'พ.ย.'!N3)</f>
        <v>อ</v>
      </c>
      <c r="EW3" s="206" t="str">
        <f>IF('พ.ย.'!O3="","",'พ.ย.'!O3)</f>
        <v>พ</v>
      </c>
      <c r="EX3" s="206" t="str">
        <f>IF('พ.ย.'!P3="","",'พ.ย.'!P3)</f>
        <v>พฤ</v>
      </c>
      <c r="EY3" s="206" t="str">
        <f>IF('พ.ย.'!Q3="","",'พ.ย.'!Q3)</f>
        <v>ศ</v>
      </c>
      <c r="EZ3" s="206" t="str">
        <f>IF('พ.ย.'!R3="","",'พ.ย.'!R3)</f>
        <v/>
      </c>
      <c r="FA3" s="206" t="str">
        <f>IF('พ.ย.'!S3="","",'พ.ย.'!S3)</f>
        <v/>
      </c>
      <c r="FB3" s="206" t="str">
        <f>IF('พ.ย.'!T3="","",'พ.ย.'!T3)</f>
        <v>จ</v>
      </c>
      <c r="FC3" s="206" t="str">
        <f>IF('พ.ย.'!U3="","",'พ.ย.'!U3)</f>
        <v>อ</v>
      </c>
      <c r="FD3" s="206" t="str">
        <f>IF('พ.ย.'!V3="","",'พ.ย.'!V3)</f>
        <v>พ</v>
      </c>
      <c r="FE3" s="206" t="str">
        <f>IF('พ.ย.'!W3="","",'พ.ย.'!W3)</f>
        <v>พฤ</v>
      </c>
      <c r="FF3" s="206" t="str">
        <f>IF('พ.ย.'!X3="","",'พ.ย.'!X3)</f>
        <v>ศ</v>
      </c>
      <c r="FG3" s="206" t="str">
        <f>IF('พ.ย.'!Y3="","",'พ.ย.'!Y3)</f>
        <v/>
      </c>
      <c r="FH3" s="206" t="str">
        <f>IF('พ.ย.'!Z3="","",'พ.ย.'!Z3)</f>
        <v/>
      </c>
      <c r="FI3" s="206" t="str">
        <f>IF('พ.ย.'!AA3="","",'พ.ย.'!AA3)</f>
        <v>จ</v>
      </c>
      <c r="FJ3" s="206" t="str">
        <f>IF('พ.ย.'!AB3="","",'พ.ย.'!AB3)</f>
        <v>อ</v>
      </c>
      <c r="FK3" s="206" t="str">
        <f>IF('พ.ย.'!AC3="","",'พ.ย.'!AC3)</f>
        <v>พ</v>
      </c>
      <c r="FL3" s="206" t="str">
        <f>IF('พ.ย.'!AD3="","",'พ.ย.'!AD3)</f>
        <v>พฤ</v>
      </c>
      <c r="FM3" s="206" t="str">
        <f>IF('พ.ย.'!AE3="","",'พ.ย.'!AE3)</f>
        <v>ศ</v>
      </c>
      <c r="FN3" s="206" t="str">
        <f>IF('พ.ย.'!AF3="","",'พ.ย.'!AF3)</f>
        <v/>
      </c>
      <c r="FO3" s="206" t="str">
        <f>IF('พ.ย.'!AG3="","",'พ.ย.'!AG3)</f>
        <v/>
      </c>
      <c r="FP3" s="206" t="str">
        <f>IF('พ.ย.'!AH3="","",'พ.ย.'!AH3)</f>
        <v/>
      </c>
      <c r="FQ3" s="579"/>
      <c r="FR3" s="583"/>
      <c r="FS3" s="205" t="s">
        <v>44</v>
      </c>
      <c r="FT3" s="206" t="str">
        <f>IF('ธ.ค.'!D3="","",'ธ.ค.'!D3)</f>
        <v>จ</v>
      </c>
      <c r="FU3" s="206" t="str">
        <f>IF('ธ.ค.'!E3="","",'ธ.ค.'!E3)</f>
        <v>อ</v>
      </c>
      <c r="FV3" s="206" t="str">
        <f>IF('ธ.ค.'!F3="","",'ธ.ค.'!F3)</f>
        <v>พ</v>
      </c>
      <c r="FW3" s="206" t="str">
        <f>IF('ธ.ค.'!G3="","",'ธ.ค.'!G3)</f>
        <v>พฤ</v>
      </c>
      <c r="FX3" s="206" t="str">
        <f>IF('ธ.ค.'!H3="","",'ธ.ค.'!H3)</f>
        <v/>
      </c>
      <c r="FY3" s="206" t="str">
        <f>IF('ธ.ค.'!I3="","",'ธ.ค.'!I3)</f>
        <v/>
      </c>
      <c r="FZ3" s="206" t="str">
        <f>IF('ธ.ค.'!J3="","",'ธ.ค.'!J3)</f>
        <v/>
      </c>
      <c r="GA3" s="206" t="str">
        <f>IF('ธ.ค.'!K3="","",'ธ.ค.'!K3)</f>
        <v>จ</v>
      </c>
      <c r="GB3" s="206" t="str">
        <f>IF('ธ.ค.'!L3="","",'ธ.ค.'!L3)</f>
        <v>อ</v>
      </c>
      <c r="GC3" s="206" t="str">
        <f>IF('ธ.ค.'!M3="","",'ธ.ค.'!M3)</f>
        <v/>
      </c>
      <c r="GD3" s="206" t="str">
        <f>IF('ธ.ค.'!N3="","",'ธ.ค.'!N3)</f>
        <v>พฤ</v>
      </c>
      <c r="GE3" s="206" t="str">
        <f>IF('ธ.ค.'!O3="","",'ธ.ค.'!O3)</f>
        <v>ศ</v>
      </c>
      <c r="GF3" s="206" t="str">
        <f>IF('ธ.ค.'!P3="","",'ธ.ค.'!P3)</f>
        <v/>
      </c>
      <c r="GG3" s="206" t="str">
        <f>IF('ธ.ค.'!Q3="","",'ธ.ค.'!Q3)</f>
        <v/>
      </c>
      <c r="GH3" s="206" t="str">
        <f>IF('ธ.ค.'!R3="","",'ธ.ค.'!R3)</f>
        <v>จ</v>
      </c>
      <c r="GI3" s="206" t="str">
        <f>IF('ธ.ค.'!S3="","",'ธ.ค.'!S3)</f>
        <v>อ</v>
      </c>
      <c r="GJ3" s="206" t="str">
        <f>IF('ธ.ค.'!T3="","",'ธ.ค.'!T3)</f>
        <v>พ</v>
      </c>
      <c r="GK3" s="206" t="str">
        <f>IF('ธ.ค.'!U3="","",'ธ.ค.'!U3)</f>
        <v>พฤ</v>
      </c>
      <c r="GL3" s="206" t="str">
        <f>IF('ธ.ค.'!V3="","",'ธ.ค.'!V3)</f>
        <v>ศ</v>
      </c>
      <c r="GM3" s="206" t="str">
        <f>IF('ธ.ค.'!W3="","",'ธ.ค.'!W3)</f>
        <v/>
      </c>
      <c r="GN3" s="206" t="str">
        <f>IF('ธ.ค.'!X3="","",'ธ.ค.'!X3)</f>
        <v/>
      </c>
      <c r="GO3" s="206" t="str">
        <f>IF('ธ.ค.'!Y3="","",'ธ.ค.'!Y3)</f>
        <v>จ</v>
      </c>
      <c r="GP3" s="206" t="str">
        <f>IF('ธ.ค.'!Z3="","",'ธ.ค.'!Z3)</f>
        <v>อ</v>
      </c>
      <c r="GQ3" s="206" t="str">
        <f>IF('ธ.ค.'!AA3="","",'ธ.ค.'!AA3)</f>
        <v>พ</v>
      </c>
      <c r="GR3" s="206" t="str">
        <f>IF('ธ.ค.'!AB3="","",'ธ.ค.'!AB3)</f>
        <v>พฤ</v>
      </c>
      <c r="GS3" s="206" t="str">
        <f>IF('ธ.ค.'!AC3="","",'ธ.ค.'!AC3)</f>
        <v>ศ</v>
      </c>
      <c r="GT3" s="206" t="str">
        <f>IF('ธ.ค.'!AD3="","",'ธ.ค.'!AD3)</f>
        <v/>
      </c>
      <c r="GU3" s="206" t="str">
        <f>IF('ธ.ค.'!AE3="","",'ธ.ค.'!AE3)</f>
        <v/>
      </c>
      <c r="GV3" s="206" t="str">
        <f>IF('ธ.ค.'!AF3="","",'ธ.ค.'!AF3)</f>
        <v>จ</v>
      </c>
      <c r="GW3" s="206" t="str">
        <f>IF('ธ.ค.'!AG3="","",'ธ.ค.'!AG3)</f>
        <v>อ</v>
      </c>
      <c r="GX3" s="206" t="str">
        <f>IF('ธ.ค.'!AH3="","",'ธ.ค.'!AH3)</f>
        <v/>
      </c>
      <c r="GY3" s="579"/>
      <c r="GZ3" s="583"/>
      <c r="HA3" s="205" t="s">
        <v>44</v>
      </c>
      <c r="HB3" s="206" t="str">
        <f>IF('ม.ค.'!D3="","",'ม.ค.'!D3)</f>
        <v/>
      </c>
      <c r="HC3" s="206" t="str">
        <f>IF('ม.ค.'!E3="","",'ม.ค.'!E3)</f>
        <v/>
      </c>
      <c r="HD3" s="206" t="str">
        <f>IF('ม.ค.'!F3="","",'ม.ค.'!F3)</f>
        <v/>
      </c>
      <c r="HE3" s="206" t="str">
        <f>IF('ม.ค.'!G3="","",'ม.ค.'!G3)</f>
        <v/>
      </c>
      <c r="HF3" s="206" t="str">
        <f>IF('ม.ค.'!H3="","",'ม.ค.'!H3)</f>
        <v>จ</v>
      </c>
      <c r="HG3" s="206" t="str">
        <f>IF('ม.ค.'!I3="","",'ม.ค.'!I3)</f>
        <v>อ</v>
      </c>
      <c r="HH3" s="206" t="str">
        <f>IF('ม.ค.'!J3="","",'ม.ค.'!J3)</f>
        <v>พ</v>
      </c>
      <c r="HI3" s="206" t="str">
        <f>IF('ม.ค.'!K3="","",'ม.ค.'!K3)</f>
        <v>พฤ</v>
      </c>
      <c r="HJ3" s="206" t="str">
        <f>IF('ม.ค.'!L3="","",'ม.ค.'!L3)</f>
        <v>ศ</v>
      </c>
      <c r="HK3" s="206" t="str">
        <f>IF('ม.ค.'!M3="","",'ม.ค.'!M3)</f>
        <v/>
      </c>
      <c r="HL3" s="206" t="str">
        <f>IF('ม.ค.'!N3="","",'ม.ค.'!N3)</f>
        <v/>
      </c>
      <c r="HM3" s="206" t="str">
        <f>IF('ม.ค.'!O3="","",'ม.ค.'!O3)</f>
        <v>จ</v>
      </c>
      <c r="HN3" s="206" t="str">
        <f>IF('ม.ค.'!P3="","",'ม.ค.'!P3)</f>
        <v>อ</v>
      </c>
      <c r="HO3" s="206" t="str">
        <f>IF('ม.ค.'!Q3="","",'ม.ค.'!Q3)</f>
        <v>พ</v>
      </c>
      <c r="HP3" s="206" t="str">
        <f>IF('ม.ค.'!R3="","",'ม.ค.'!R3)</f>
        <v>พฤ</v>
      </c>
      <c r="HQ3" s="206" t="str">
        <f>IF('ม.ค.'!S3="","",'ม.ค.'!S3)</f>
        <v/>
      </c>
      <c r="HR3" s="206" t="str">
        <f>IF('ม.ค.'!T3="","",'ม.ค.'!T3)</f>
        <v/>
      </c>
      <c r="HS3" s="206" t="str">
        <f>IF('ม.ค.'!U3="","",'ม.ค.'!U3)</f>
        <v/>
      </c>
      <c r="HT3" s="206" t="str">
        <f>IF('ม.ค.'!V3="","",'ม.ค.'!V3)</f>
        <v>จ</v>
      </c>
      <c r="HU3" s="206" t="str">
        <f>IF('ม.ค.'!W3="","",'ม.ค.'!W3)</f>
        <v>อ</v>
      </c>
      <c r="HV3" s="206" t="str">
        <f>IF('ม.ค.'!X3="","",'ม.ค.'!X3)</f>
        <v>พ</v>
      </c>
      <c r="HW3" s="206" t="str">
        <f>IF('ม.ค.'!Y3="","",'ม.ค.'!Y3)</f>
        <v>พฤ</v>
      </c>
      <c r="HX3" s="206" t="str">
        <f>IF('ม.ค.'!Z3="","",'ม.ค.'!Z3)</f>
        <v>ศ</v>
      </c>
      <c r="HY3" s="206" t="str">
        <f>IF('ม.ค.'!AA3="","",'ม.ค.'!AA3)</f>
        <v/>
      </c>
      <c r="HZ3" s="206" t="str">
        <f>IF('ม.ค.'!AB3="","",'ม.ค.'!AB3)</f>
        <v/>
      </c>
      <c r="IA3" s="206" t="str">
        <f>IF('ม.ค.'!AC3="","",'ม.ค.'!AC3)</f>
        <v>จ</v>
      </c>
      <c r="IB3" s="206" t="str">
        <f>IF('ม.ค.'!AD3="","",'ม.ค.'!AD3)</f>
        <v>อ</v>
      </c>
      <c r="IC3" s="206" t="str">
        <f>IF('ม.ค.'!AE3="","",'ม.ค.'!AE3)</f>
        <v>พ</v>
      </c>
      <c r="ID3" s="206" t="str">
        <f>IF('ม.ค.'!AF3="","",'ม.ค.'!AF3)</f>
        <v>พฤ</v>
      </c>
      <c r="IE3" s="206" t="str">
        <f>IF('ม.ค.'!AG3="","",'ม.ค.'!AG3)</f>
        <v>ศ</v>
      </c>
      <c r="IF3" s="206" t="str">
        <f>IF('ม.ค.'!AH3="","",'ม.ค.'!AH3)</f>
        <v/>
      </c>
      <c r="IG3" s="579"/>
      <c r="IH3" s="583"/>
      <c r="II3" s="205" t="s">
        <v>44</v>
      </c>
      <c r="IJ3" s="206" t="str">
        <f>IF('ก.พ.'!D3="","",'ก.พ.'!D3)</f>
        <v/>
      </c>
      <c r="IK3" s="206" t="str">
        <f>IF('ก.พ.'!E3="","",'ก.พ.'!E3)</f>
        <v>จ</v>
      </c>
      <c r="IL3" s="206" t="str">
        <f>IF('ก.พ.'!F3="","",'ก.พ.'!F3)</f>
        <v>อ</v>
      </c>
      <c r="IM3" s="206" t="str">
        <f>IF('ก.พ.'!G3="","",'ก.พ.'!G3)</f>
        <v>พ</v>
      </c>
      <c r="IN3" s="206" t="str">
        <f>IF('ก.พ.'!H3="","",'ก.พ.'!H3)</f>
        <v>พฤ</v>
      </c>
      <c r="IO3" s="206" t="str">
        <f>IF('ก.พ.'!I3="","",'ก.พ.'!I3)</f>
        <v>ศ</v>
      </c>
      <c r="IP3" s="206" t="str">
        <f>IF('ก.พ.'!J3="","",'ก.พ.'!J3)</f>
        <v/>
      </c>
      <c r="IQ3" s="206" t="str">
        <f>IF('ก.พ.'!K3="","",'ก.พ.'!K3)</f>
        <v/>
      </c>
      <c r="IR3" s="206" t="str">
        <f>IF('ก.พ.'!L3="","",'ก.พ.'!L3)</f>
        <v>จ</v>
      </c>
      <c r="IS3" s="206" t="str">
        <f>IF('ก.พ.'!M3="","",'ก.พ.'!M3)</f>
        <v>อ</v>
      </c>
      <c r="IT3" s="206" t="str">
        <f>IF('ก.พ.'!N3="","",'ก.พ.'!N3)</f>
        <v>พ</v>
      </c>
      <c r="IU3" s="206" t="str">
        <f>IF('ก.พ.'!O3="","",'ก.พ.'!O3)</f>
        <v>พฤ</v>
      </c>
      <c r="IV3" s="206" t="str">
        <f>IF('ก.พ.'!P3="","",'ก.พ.'!P3)</f>
        <v>ศ</v>
      </c>
      <c r="IW3" s="206" t="str">
        <f>IF('ก.พ.'!Q3="","",'ก.พ.'!Q3)</f>
        <v/>
      </c>
      <c r="IX3" s="206" t="str">
        <f>IF('ก.พ.'!R3="","",'ก.พ.'!R3)</f>
        <v/>
      </c>
      <c r="IY3" s="206" t="str">
        <f>IF('ก.พ.'!S3="","",'ก.พ.'!S3)</f>
        <v>จ</v>
      </c>
      <c r="IZ3" s="206" t="str">
        <f>IF('ก.พ.'!T3="","",'ก.พ.'!T3)</f>
        <v>อ</v>
      </c>
      <c r="JA3" s="206" t="str">
        <f>IF('ก.พ.'!U3="","",'ก.พ.'!U3)</f>
        <v>พ</v>
      </c>
      <c r="JB3" s="206" t="str">
        <f>IF('ก.พ.'!V3="","",'ก.พ.'!V3)</f>
        <v>พฤ</v>
      </c>
      <c r="JC3" s="206" t="str">
        <f>IF('ก.พ.'!W3="","",'ก.พ.'!W3)</f>
        <v>ศ</v>
      </c>
      <c r="JD3" s="206" t="str">
        <f>IF('ก.พ.'!X3="","",'ก.พ.'!X3)</f>
        <v/>
      </c>
      <c r="JE3" s="206" t="str">
        <f>IF('ก.พ.'!Y3="","",'ก.พ.'!Y3)</f>
        <v/>
      </c>
      <c r="JF3" s="206" t="str">
        <f>IF('ก.พ.'!Z3="","",'ก.พ.'!Z3)</f>
        <v>จ</v>
      </c>
      <c r="JG3" s="206" t="str">
        <f>IF('ก.พ.'!AA3="","",'ก.พ.'!AA3)</f>
        <v>อ</v>
      </c>
      <c r="JH3" s="206" t="str">
        <f>IF('ก.พ.'!AB3="","",'ก.พ.'!AB3)</f>
        <v>พ</v>
      </c>
      <c r="JI3" s="206" t="str">
        <f>IF('ก.พ.'!AC3="","",'ก.พ.'!AC3)</f>
        <v>พฤ</v>
      </c>
      <c r="JJ3" s="206" t="str">
        <f>IF('ก.พ.'!AD3="","",'ก.พ.'!AD3)</f>
        <v>ศ</v>
      </c>
      <c r="JK3" s="206" t="str">
        <f>IF('ก.พ.'!AE3="","",'ก.พ.'!AE3)</f>
        <v/>
      </c>
      <c r="JL3" s="206" t="str">
        <f>IF('ก.พ.'!AF3="","",'ก.พ.'!AF3)</f>
        <v/>
      </c>
      <c r="JM3" s="206" t="str">
        <f>IF('ก.พ.'!AG3="","",'ก.พ.'!AG3)</f>
        <v/>
      </c>
      <c r="JN3" s="206" t="str">
        <f>IF('ก.พ.'!AH3="","",'ก.พ.'!AH3)</f>
        <v/>
      </c>
      <c r="JO3" s="579"/>
      <c r="JP3" s="583"/>
      <c r="JQ3" s="205" t="s">
        <v>44</v>
      </c>
      <c r="JR3" s="206" t="str">
        <f>IF('มี.ค.'!D3="","",'มี.ค.'!D3)</f>
        <v/>
      </c>
      <c r="JS3" s="206" t="str">
        <f>IF('มี.ค.'!E3="","",'มี.ค.'!E3)</f>
        <v>จ</v>
      </c>
      <c r="JT3" s="206" t="str">
        <f>IF('มี.ค.'!F3="","",'มี.ค.'!F3)</f>
        <v/>
      </c>
      <c r="JU3" s="206" t="str">
        <f>IF('มี.ค.'!G3="","",'มี.ค.'!G3)</f>
        <v>พ</v>
      </c>
      <c r="JV3" s="206" t="str">
        <f>IF('มี.ค.'!H3="","",'มี.ค.'!H3)</f>
        <v>พฤ</v>
      </c>
      <c r="JW3" s="206" t="str">
        <f>IF('มี.ค.'!I3="","",'มี.ค.'!I3)</f>
        <v>ศ</v>
      </c>
      <c r="JX3" s="206" t="str">
        <f>IF('มี.ค.'!J3="","",'มี.ค.'!J3)</f>
        <v/>
      </c>
      <c r="JY3" s="206" t="str">
        <f>IF('มี.ค.'!K3="","",'มี.ค.'!K3)</f>
        <v/>
      </c>
      <c r="JZ3" s="206" t="str">
        <f>IF('มี.ค.'!L3="","",'มี.ค.'!L3)</f>
        <v>จ</v>
      </c>
      <c r="KA3" s="206" t="str">
        <f>IF('มี.ค.'!M3="","",'มี.ค.'!M3)</f>
        <v>อ</v>
      </c>
      <c r="KB3" s="206" t="str">
        <f>IF('มี.ค.'!N3="","",'มี.ค.'!N3)</f>
        <v>พ</v>
      </c>
      <c r="KC3" s="206" t="str">
        <f>IF('มี.ค.'!O3="","",'มี.ค.'!O3)</f>
        <v>พฤ</v>
      </c>
      <c r="KD3" s="206" t="str">
        <f>IF('มี.ค.'!P3="","",'มี.ค.'!P3)</f>
        <v>ศ</v>
      </c>
      <c r="KE3" s="206" t="str">
        <f>IF('มี.ค.'!Q3="","",'มี.ค.'!Q3)</f>
        <v/>
      </c>
      <c r="KF3" s="206" t="str">
        <f>IF('มี.ค.'!R3="","",'มี.ค.'!R3)</f>
        <v/>
      </c>
      <c r="KG3" s="206" t="str">
        <f>IF('มี.ค.'!S3="","",'มี.ค.'!S3)</f>
        <v/>
      </c>
      <c r="KH3" s="206" t="str">
        <f>IF('มี.ค.'!T3="","",'มี.ค.'!T3)</f>
        <v/>
      </c>
      <c r="KI3" s="206" t="str">
        <f>IF('มี.ค.'!U3="","",'มี.ค.'!U3)</f>
        <v/>
      </c>
      <c r="KJ3" s="206" t="str">
        <f>IF('มี.ค.'!V3="","",'มี.ค.'!V3)</f>
        <v/>
      </c>
      <c r="KK3" s="206" t="str">
        <f>IF('มี.ค.'!W3="","",'มี.ค.'!W3)</f>
        <v/>
      </c>
      <c r="KL3" s="206" t="str">
        <f>IF('มี.ค.'!X3="","",'มี.ค.'!X3)</f>
        <v/>
      </c>
      <c r="KM3" s="206" t="str">
        <f>IF('มี.ค.'!Y3="","",'มี.ค.'!Y3)</f>
        <v/>
      </c>
      <c r="KN3" s="206" t="str">
        <f>IF('มี.ค.'!Z3="","",'มี.ค.'!Z3)</f>
        <v/>
      </c>
      <c r="KO3" s="206" t="str">
        <f>IF('มี.ค.'!AA3="","",'มี.ค.'!AA3)</f>
        <v/>
      </c>
      <c r="KP3" s="206" t="str">
        <f>IF('มี.ค.'!AB3="","",'มี.ค.'!AB3)</f>
        <v/>
      </c>
      <c r="KQ3" s="206" t="str">
        <f>IF('มี.ค.'!AC3="","",'มี.ค.'!AC3)</f>
        <v/>
      </c>
      <c r="KR3" s="206" t="str">
        <f>IF('มี.ค.'!AD3="","",'มี.ค.'!AD3)</f>
        <v/>
      </c>
      <c r="KS3" s="206" t="str">
        <f>IF('มี.ค.'!AE3="","",'มี.ค.'!AE3)</f>
        <v/>
      </c>
      <c r="KT3" s="206" t="str">
        <f>IF('มี.ค.'!AF3="","",'มี.ค.'!AF3)</f>
        <v/>
      </c>
      <c r="KU3" s="206" t="str">
        <f>IF('มี.ค.'!AG3="","",'มี.ค.'!AG3)</f>
        <v/>
      </c>
      <c r="KV3" s="206" t="str">
        <f>IF('มี.ค.'!AH3="","",'มี.ค.'!AH3)</f>
        <v/>
      </c>
      <c r="KW3" s="579"/>
      <c r="KX3" s="583"/>
      <c r="KY3" s="205" t="s">
        <v>44</v>
      </c>
      <c r="KZ3" s="206" t="str">
        <f>IF('ต.ค.'!D3="","",'ต.ค.'!D3)</f>
        <v/>
      </c>
      <c r="LA3" s="206" t="str">
        <f>IF('ต.ค.'!E3="","",'ต.ค.'!E3)</f>
        <v>จ</v>
      </c>
      <c r="LB3" s="206" t="str">
        <f>IF('ต.ค.'!F3="","",'ต.ค.'!F3)</f>
        <v>อ</v>
      </c>
      <c r="LC3" s="206" t="str">
        <f>IF('ต.ค.'!G3="","",'ต.ค.'!G3)</f>
        <v>พ</v>
      </c>
      <c r="LD3" s="206" t="str">
        <f>IF('ต.ค.'!H3="","",'ต.ค.'!H3)</f>
        <v>พฤ</v>
      </c>
      <c r="LE3" s="206" t="str">
        <f>IF('ต.ค.'!I3="","",'ต.ค.'!I3)</f>
        <v>ศ</v>
      </c>
      <c r="LF3" s="206" t="str">
        <f>IF('ต.ค.'!J3="","",'ต.ค.'!J3)</f>
        <v/>
      </c>
      <c r="LG3" s="206" t="str">
        <f>IF('ต.ค.'!K3="","",'ต.ค.'!K3)</f>
        <v/>
      </c>
      <c r="LH3" s="206" t="str">
        <f>IF('ต.ค.'!L3="","",'ต.ค.'!L3)</f>
        <v>จ</v>
      </c>
      <c r="LI3" s="206" t="str">
        <f>IF('ต.ค.'!M3="","",'ต.ค.'!M3)</f>
        <v>อ</v>
      </c>
      <c r="LJ3" s="206" t="str">
        <f>IF('ต.ค.'!N3="","",'ต.ค.'!N3)</f>
        <v/>
      </c>
      <c r="LK3" s="206" t="str">
        <f>IF('ต.ค.'!O3="","",'ต.ค.'!O3)</f>
        <v/>
      </c>
      <c r="LL3" s="206" t="str">
        <f>IF('ต.ค.'!P3="","",'ต.ค.'!P3)</f>
        <v/>
      </c>
      <c r="LM3" s="206" t="str">
        <f>IF('ต.ค.'!Q3="","",'ต.ค.'!Q3)</f>
        <v/>
      </c>
      <c r="LN3" s="206" t="str">
        <f>IF('ต.ค.'!R3="","",'ต.ค.'!R3)</f>
        <v/>
      </c>
      <c r="LO3" s="206" t="str">
        <f>IF('ต.ค.'!S3="","",'ต.ค.'!S3)</f>
        <v/>
      </c>
      <c r="LP3" s="206" t="str">
        <f>IF('ต.ค.'!T3="","",'ต.ค.'!T3)</f>
        <v/>
      </c>
      <c r="LQ3" s="206" t="str">
        <f>IF('ต.ค.'!U3="","",'ต.ค.'!U3)</f>
        <v/>
      </c>
      <c r="LR3" s="206" t="str">
        <f>IF('ต.ค.'!V3="","",'ต.ค.'!V3)</f>
        <v/>
      </c>
      <c r="LS3" s="206" t="str">
        <f>IF('ต.ค.'!W3="","",'ต.ค.'!W3)</f>
        <v/>
      </c>
      <c r="LT3" s="206" t="str">
        <f>IF('ต.ค.'!X3="","",'ต.ค.'!X3)</f>
        <v/>
      </c>
      <c r="LU3" s="206" t="str">
        <f>IF('ต.ค.'!Y3="","",'ต.ค.'!Y3)</f>
        <v/>
      </c>
      <c r="LV3" s="206" t="str">
        <f>IF('ต.ค.'!Z3="","",'ต.ค.'!Z3)</f>
        <v/>
      </c>
      <c r="LW3" s="206" t="str">
        <f>IF('ต.ค.'!AA3="","",'ต.ค.'!AA3)</f>
        <v/>
      </c>
      <c r="LX3" s="206" t="str">
        <f>IF('ต.ค.'!AB3="","",'ต.ค.'!AB3)</f>
        <v/>
      </c>
      <c r="LY3" s="206" t="str">
        <f>IF('ต.ค.'!AC3="","",'ต.ค.'!AC3)</f>
        <v/>
      </c>
      <c r="LZ3" s="206" t="str">
        <f>IF('ต.ค.'!AD3="","",'ต.ค.'!AD3)</f>
        <v/>
      </c>
      <c r="MA3" s="206" t="str">
        <f>IF('ต.ค.'!AE3="","",'ต.ค.'!AE3)</f>
        <v/>
      </c>
      <c r="MB3" s="206" t="str">
        <f>IF('ต.ค.'!AF3="","",'ต.ค.'!AF3)</f>
        <v/>
      </c>
      <c r="MC3" s="206" t="str">
        <f>IF('ต.ค.'!AG3="","",'ต.ค.'!AG3)</f>
        <v/>
      </c>
      <c r="MD3" s="206" t="str">
        <f>IF('ต.ค.'!AH3="","",'ต.ค.'!AH3)</f>
        <v/>
      </c>
      <c r="ME3" s="579"/>
      <c r="MF3" s="583"/>
      <c r="MG3" s="205" t="s">
        <v>44</v>
      </c>
      <c r="MH3" s="206" t="str">
        <f>IF('พ.ค.'!D3="","",'พ.ค.'!D3)</f>
        <v/>
      </c>
      <c r="MI3" s="206" t="str">
        <f>IF('พ.ค.'!E3="","",'พ.ค.'!E3)</f>
        <v/>
      </c>
      <c r="MJ3" s="206" t="str">
        <f>IF('พ.ค.'!F3="","",'พ.ค.'!F3)</f>
        <v/>
      </c>
      <c r="MK3" s="206" t="str">
        <f>IF('พ.ค.'!G3="","",'พ.ค.'!G3)</f>
        <v/>
      </c>
      <c r="ML3" s="206" t="str">
        <f>IF('พ.ค.'!H3="","",'พ.ค.'!H3)</f>
        <v/>
      </c>
      <c r="MM3" s="206" t="str">
        <f>IF('พ.ค.'!I3="","",'พ.ค.'!I3)</f>
        <v/>
      </c>
      <c r="MN3" s="206" t="str">
        <f>IF('พ.ค.'!J3="","",'พ.ค.'!J3)</f>
        <v/>
      </c>
      <c r="MO3" s="206" t="str">
        <f>IF('พ.ค.'!K3="","",'พ.ค.'!K3)</f>
        <v/>
      </c>
      <c r="MP3" s="206" t="str">
        <f>IF('พ.ค.'!L3="","",'พ.ค.'!L3)</f>
        <v/>
      </c>
      <c r="MQ3" s="206" t="str">
        <f>IF('พ.ค.'!M3="","",'พ.ค.'!M3)</f>
        <v/>
      </c>
      <c r="MR3" s="206" t="str">
        <f>IF('พ.ค.'!N3="","",'พ.ค.'!N3)</f>
        <v/>
      </c>
      <c r="MS3" s="206" t="str">
        <f>IF('พ.ค.'!O3="","",'พ.ค.'!O3)</f>
        <v/>
      </c>
      <c r="MT3" s="206" t="str">
        <f>IF('พ.ค.'!P3="","",'พ.ค.'!P3)</f>
        <v/>
      </c>
      <c r="MU3" s="206" t="str">
        <f>IF('พ.ค.'!Q3="","",'พ.ค.'!Q3)</f>
        <v/>
      </c>
      <c r="MV3" s="206" t="str">
        <f>IF('พ.ค.'!R3="","",'พ.ค.'!R3)</f>
        <v/>
      </c>
      <c r="MW3" s="206" t="str">
        <f>IF('พ.ค.'!S3="","",'พ.ค.'!S3)</f>
        <v>อ</v>
      </c>
      <c r="MX3" s="206" t="str">
        <f>IF('พ.ค.'!T3="","",'พ.ค.'!T3)</f>
        <v/>
      </c>
      <c r="MY3" s="206" t="str">
        <f>IF('พ.ค.'!U3="","",'พ.ค.'!U3)</f>
        <v>พฤ</v>
      </c>
      <c r="MZ3" s="206" t="str">
        <f>IF('พ.ค.'!V3="","",'พ.ค.'!V3)</f>
        <v>ศ</v>
      </c>
      <c r="NA3" s="206" t="str">
        <f>IF('พ.ค.'!W3="","",'พ.ค.'!W3)</f>
        <v/>
      </c>
      <c r="NB3" s="206" t="str">
        <f>IF('พ.ค.'!X3="","",'พ.ค.'!X3)</f>
        <v/>
      </c>
      <c r="NC3" s="206" t="str">
        <f>IF('พ.ค.'!Y3="","",'พ.ค.'!Y3)</f>
        <v>จ</v>
      </c>
      <c r="ND3" s="206" t="str">
        <f>IF('พ.ค.'!Z3="","",'พ.ค.'!Z3)</f>
        <v>อ</v>
      </c>
      <c r="NE3" s="206" t="str">
        <f>IF('พ.ค.'!AA3="","",'พ.ค.'!AA3)</f>
        <v>พ</v>
      </c>
      <c r="NF3" s="206" t="str">
        <f>IF('พ.ค.'!AB3="","",'พ.ค.'!AB3)</f>
        <v>พฤ</v>
      </c>
      <c r="NG3" s="206" t="str">
        <f>IF('พ.ค.'!AC3="","",'พ.ค.'!AC3)</f>
        <v>ศ</v>
      </c>
      <c r="NH3" s="206" t="str">
        <f>IF('พ.ค.'!AD3="","",'พ.ค.'!AD3)</f>
        <v/>
      </c>
      <c r="NI3" s="206" t="str">
        <f>IF('พ.ค.'!AE3="","",'พ.ค.'!AE3)</f>
        <v/>
      </c>
      <c r="NJ3" s="206" t="str">
        <f>IF('พ.ค.'!AF3="","",'พ.ค.'!AF3)</f>
        <v>จ</v>
      </c>
      <c r="NK3" s="206" t="str">
        <f>IF('พ.ค.'!AG3="","",'พ.ค.'!AG3)</f>
        <v>อ</v>
      </c>
      <c r="NL3" s="206" t="str">
        <f>IF('พ.ค.'!AH3="","",'พ.ค.'!AH3)</f>
        <v>พ</v>
      </c>
      <c r="NM3" s="579"/>
    </row>
    <row r="4" spans="1:377" ht="21" customHeight="1">
      <c r="A4" s="49"/>
      <c r="B4" s="49"/>
      <c r="C4" s="49"/>
      <c r="D4" s="57">
        <f>ข้อมูลนักเรียน!$D3</f>
        <v>1</v>
      </c>
      <c r="E4" s="58"/>
      <c r="F4" s="58" t="str">
        <f>IF($B$2=1,IF('มิ.ย.'!D4="","",'มิ.ย.'!D4),IF('มิ.ย.'!D34="","",'มิ.ย.'!D34))</f>
        <v/>
      </c>
      <c r="G4" s="58" t="str">
        <f>IF($B$2=1,IF('มิ.ย.'!E4="","",'มิ.ย.'!E4),IF('มิ.ย.'!E34="","",'มิ.ย.'!E34))</f>
        <v/>
      </c>
      <c r="H4" s="58" t="str">
        <f>IF($B$2=1,IF('มิ.ย.'!F4="","",'มิ.ย.'!F4),IF('มิ.ย.'!F34="","",'มิ.ย.'!F34))</f>
        <v/>
      </c>
      <c r="I4" s="58" t="str">
        <f>IF($B$2=1,IF('มิ.ย.'!G4="","",'มิ.ย.'!G4),IF('มิ.ย.'!G34="","",'มิ.ย.'!G34))</f>
        <v/>
      </c>
      <c r="J4" s="58" t="str">
        <f>IF($B$2=1,IF('มิ.ย.'!H4="","",'มิ.ย.'!H4),IF('มิ.ย.'!H34="","",'มิ.ย.'!H34))</f>
        <v/>
      </c>
      <c r="K4" s="58" t="str">
        <f>IF($B$2=1,IF('มิ.ย.'!I4="","",'มิ.ย.'!I4),IF('มิ.ย.'!I34="","",'มิ.ย.'!I34))</f>
        <v/>
      </c>
      <c r="L4" s="58" t="str">
        <f>IF($B$2=1,IF('มิ.ย.'!J4="","",'มิ.ย.'!J4),IF('มิ.ย.'!J34="","",'มิ.ย.'!J34))</f>
        <v/>
      </c>
      <c r="M4" s="58" t="str">
        <f>IF($B$2=1,IF('มิ.ย.'!K4="","",'มิ.ย.'!K4),IF('มิ.ย.'!K34="","",'มิ.ย.'!K34))</f>
        <v/>
      </c>
      <c r="N4" s="58" t="str">
        <f>IF($B$2=1,IF('มิ.ย.'!L4="","",'มิ.ย.'!L4),IF('มิ.ย.'!L34="","",'มิ.ย.'!L34))</f>
        <v/>
      </c>
      <c r="O4" s="58" t="str">
        <f>IF($B$2=1,IF('มิ.ย.'!M4="","",'มิ.ย.'!M4),IF('มิ.ย.'!M34="","",'มิ.ย.'!M34))</f>
        <v/>
      </c>
      <c r="P4" s="58" t="str">
        <f>IF($B$2=1,IF('มิ.ย.'!N4="","",'มิ.ย.'!N4),IF('มิ.ย.'!N34="","",'มิ.ย.'!N34))</f>
        <v/>
      </c>
      <c r="Q4" s="58" t="str">
        <f>IF($B$2=1,IF('มิ.ย.'!O4="","",'มิ.ย.'!O4),IF('มิ.ย.'!O34="","",'มิ.ย.'!O34))</f>
        <v/>
      </c>
      <c r="R4" s="58" t="str">
        <f>IF($B$2=1,IF('มิ.ย.'!P4="","",'มิ.ย.'!P4),IF('มิ.ย.'!P34="","",'มิ.ย.'!P34))</f>
        <v/>
      </c>
      <c r="S4" s="58" t="str">
        <f>IF($B$2=1,IF('มิ.ย.'!Q4="","",'มิ.ย.'!Q4),IF('มิ.ย.'!Q34="","",'มิ.ย.'!Q34))</f>
        <v/>
      </c>
      <c r="T4" s="58" t="str">
        <f>IF($B$2=1,IF('มิ.ย.'!R4="","",'มิ.ย.'!R4),IF('มิ.ย.'!R34="","",'มิ.ย.'!R34))</f>
        <v/>
      </c>
      <c r="U4" s="58" t="str">
        <f>IF($B$2=1,IF('มิ.ย.'!S4="","",'มิ.ย.'!S4),IF('มิ.ย.'!S34="","",'มิ.ย.'!S34))</f>
        <v/>
      </c>
      <c r="V4" s="58" t="str">
        <f>IF($B$2=1,IF('มิ.ย.'!T4="","",'มิ.ย.'!T4),IF('มิ.ย.'!T34="","",'มิ.ย.'!T34))</f>
        <v/>
      </c>
      <c r="W4" s="58" t="str">
        <f>IF($B$2=1,IF('มิ.ย.'!U4="","",'มิ.ย.'!U4),IF('มิ.ย.'!U34="","",'มิ.ย.'!U34))</f>
        <v/>
      </c>
      <c r="X4" s="58" t="str">
        <f>IF($B$2=1,IF('มิ.ย.'!V4="","",'มิ.ย.'!V4),IF('มิ.ย.'!V34="","",'มิ.ย.'!V34))</f>
        <v/>
      </c>
      <c r="Y4" s="58" t="str">
        <f>IF($B$2=1,IF('มิ.ย.'!W4="","",'มิ.ย.'!W4),IF('มิ.ย.'!W34="","",'มิ.ย.'!W34))</f>
        <v/>
      </c>
      <c r="Z4" s="58" t="str">
        <f>IF($B$2=1,IF('มิ.ย.'!X4="","",'มิ.ย.'!X4),IF('มิ.ย.'!X34="","",'มิ.ย.'!X34))</f>
        <v/>
      </c>
      <c r="AA4" s="58" t="str">
        <f>IF($B$2=1,IF('มิ.ย.'!Y4="","",'มิ.ย.'!Y4),IF('มิ.ย.'!Y34="","",'มิ.ย.'!Y34))</f>
        <v/>
      </c>
      <c r="AB4" s="58" t="str">
        <f>IF($B$2=1,IF('มิ.ย.'!Z4="","",'มิ.ย.'!Z4),IF('มิ.ย.'!Z34="","",'มิ.ย.'!Z34))</f>
        <v/>
      </c>
      <c r="AC4" s="58" t="str">
        <f>IF($B$2=1,IF('มิ.ย.'!AA4="","",'มิ.ย.'!AA4),IF('มิ.ย.'!AA34="","",'มิ.ย.'!AA34))</f>
        <v/>
      </c>
      <c r="AD4" s="58" t="str">
        <f>IF($B$2=1,IF('มิ.ย.'!AB4="","",'มิ.ย.'!AB4),IF('มิ.ย.'!AB34="","",'มิ.ย.'!AB34))</f>
        <v/>
      </c>
      <c r="AE4" s="58" t="str">
        <f>IF($B$2=1,IF('มิ.ย.'!AC4="","",'มิ.ย.'!AC4),IF('มิ.ย.'!AC34="","",'มิ.ย.'!AC34))</f>
        <v/>
      </c>
      <c r="AF4" s="58" t="str">
        <f>IF($B$2=1,IF('มิ.ย.'!AD4="","",'มิ.ย.'!AD4),IF('มิ.ย.'!AD34="","",'มิ.ย.'!AD34))</f>
        <v/>
      </c>
      <c r="AG4" s="58" t="str">
        <f>IF($B$2=1,IF('มิ.ย.'!AE4="","",'มิ.ย.'!AE4),IF('มิ.ย.'!AE34="","",'มิ.ย.'!AE34))</f>
        <v/>
      </c>
      <c r="AH4" s="58" t="str">
        <f>IF($B$2=1,IF('มิ.ย.'!AF4="","",'มิ.ย.'!AF4),IF('มิ.ย.'!AF34="","",'มิ.ย.'!AF34))</f>
        <v/>
      </c>
      <c r="AI4" s="58" t="str">
        <f>IF($B$2=1,IF('มิ.ย.'!AG4="","",'มิ.ย.'!AG4),IF('มิ.ย.'!AG34="","",'มิ.ย.'!AG34))</f>
        <v/>
      </c>
      <c r="AJ4" s="58" t="str">
        <f>IF($B$2=1,IF('มิ.ย.'!AH4="","",'มิ.ย.'!AH4),IF('มิ.ย.'!AH34="","",'มิ.ย.'!AH34))</f>
        <v/>
      </c>
      <c r="AK4" s="58">
        <f>IF($B$2=1,IF('มิ.ย.'!AI4="","",'มิ.ย.'!AI4),IF('มิ.ย.'!AI34="","",'มิ.ย.'!AI34))</f>
        <v>0</v>
      </c>
      <c r="AL4" s="57">
        <f>$D4</f>
        <v>1</v>
      </c>
      <c r="AM4" s="58"/>
      <c r="AN4" s="58" t="str">
        <f>IF($B$2=1,IF('ก.ค.'!D4="","",'ก.ค.'!D4),IF('ก.ค.'!D34="","",'ก.ค.'!D34))</f>
        <v/>
      </c>
      <c r="AO4" s="58" t="str">
        <f>IF($B$2=1,IF('ก.ค.'!E4="","",'ก.ค.'!E4),IF('ก.ค.'!E34="","",'ก.ค.'!E34))</f>
        <v/>
      </c>
      <c r="AP4" s="58" t="str">
        <f>IF($B$2=1,IF('ก.ค.'!F4="","",'ก.ค.'!F4),IF('ก.ค.'!F34="","",'ก.ค.'!F34))</f>
        <v/>
      </c>
      <c r="AQ4" s="58" t="str">
        <f>IF($B$2=1,IF('ก.ค.'!G4="","",'ก.ค.'!G4),IF('ก.ค.'!G34="","",'ก.ค.'!G34))</f>
        <v/>
      </c>
      <c r="AR4" s="58" t="str">
        <f>IF($B$2=1,IF('ก.ค.'!H4="","",'ก.ค.'!H4),IF('ก.ค.'!H34="","",'ก.ค.'!H34))</f>
        <v/>
      </c>
      <c r="AS4" s="58" t="str">
        <f>IF($B$2=1,IF('ก.ค.'!I4="","",'ก.ค.'!I4),IF('ก.ค.'!I34="","",'ก.ค.'!I34))</f>
        <v/>
      </c>
      <c r="AT4" s="58" t="str">
        <f>IF($B$2=1,IF('ก.ค.'!J4="","",'ก.ค.'!J4),IF('ก.ค.'!J34="","",'ก.ค.'!J34))</f>
        <v/>
      </c>
      <c r="AU4" s="58" t="str">
        <f>IF($B$2=1,IF('ก.ค.'!K4="","",'ก.ค.'!K4),IF('ก.ค.'!K34="","",'ก.ค.'!K34))</f>
        <v/>
      </c>
      <c r="AV4" s="58" t="str">
        <f>IF($B$2=1,IF('ก.ค.'!L4="","",'ก.ค.'!L4),IF('ก.ค.'!L34="","",'ก.ค.'!L34))</f>
        <v/>
      </c>
      <c r="AW4" s="58" t="str">
        <f>IF($B$2=1,IF('ก.ค.'!M4="","",'ก.ค.'!M4),IF('ก.ค.'!M34="","",'ก.ค.'!M34))</f>
        <v/>
      </c>
      <c r="AX4" s="58" t="str">
        <f>IF($B$2=1,IF('ก.ค.'!N4="","",'ก.ค.'!N4),IF('ก.ค.'!N34="","",'ก.ค.'!N34))</f>
        <v/>
      </c>
      <c r="AY4" s="58" t="str">
        <f>IF($B$2=1,IF('ก.ค.'!O4="","",'ก.ค.'!O4),IF('ก.ค.'!O34="","",'ก.ค.'!O34))</f>
        <v/>
      </c>
      <c r="AZ4" s="58" t="str">
        <f>IF($B$2=1,IF('ก.ค.'!P4="","",'ก.ค.'!P4),IF('ก.ค.'!P34="","",'ก.ค.'!P34))</f>
        <v/>
      </c>
      <c r="BA4" s="58" t="str">
        <f>IF($B$2=1,IF('ก.ค.'!Q4="","",'ก.ค.'!Q4),IF('ก.ค.'!Q34="","",'ก.ค.'!Q34))</f>
        <v/>
      </c>
      <c r="BB4" s="58" t="str">
        <f>IF($B$2=1,IF('ก.ค.'!R4="","",'ก.ค.'!R4),IF('ก.ค.'!R34="","",'ก.ค.'!R34))</f>
        <v/>
      </c>
      <c r="BC4" s="58" t="str">
        <f>IF($B$2=1,IF('ก.ค.'!S4="","",'ก.ค.'!S4),IF('ก.ค.'!S34="","",'ก.ค.'!S34))</f>
        <v/>
      </c>
      <c r="BD4" s="58" t="str">
        <f>IF($B$2=1,IF('ก.ค.'!T4="","",'ก.ค.'!T4),IF('ก.ค.'!T34="","",'ก.ค.'!T34))</f>
        <v/>
      </c>
      <c r="BE4" s="58" t="str">
        <f>IF($B$2=1,IF('ก.ค.'!U4="","",'ก.ค.'!U4),IF('ก.ค.'!U34="","",'ก.ค.'!U34))</f>
        <v/>
      </c>
      <c r="BF4" s="58" t="str">
        <f>IF($B$2=1,IF('ก.ค.'!V4="","",'ก.ค.'!V4),IF('ก.ค.'!V34="","",'ก.ค.'!V34))</f>
        <v/>
      </c>
      <c r="BG4" s="58" t="str">
        <f>IF($B$2=1,IF('ก.ค.'!W4="","",'ก.ค.'!W4),IF('ก.ค.'!W34="","",'ก.ค.'!W34))</f>
        <v/>
      </c>
      <c r="BH4" s="58" t="str">
        <f>IF($B$2=1,IF('ก.ค.'!X4="","",'ก.ค.'!X4),IF('ก.ค.'!X34="","",'ก.ค.'!X34))</f>
        <v/>
      </c>
      <c r="BI4" s="58" t="str">
        <f>IF($B$2=1,IF('ก.ค.'!Y4="","",'ก.ค.'!Y4),IF('ก.ค.'!Y34="","",'ก.ค.'!Y34))</f>
        <v/>
      </c>
      <c r="BJ4" s="58" t="str">
        <f>IF($B$2=1,IF('ก.ค.'!Z4="","",'ก.ค.'!Z4),IF('ก.ค.'!Z34="","",'ก.ค.'!Z34))</f>
        <v/>
      </c>
      <c r="BK4" s="58" t="str">
        <f>IF($B$2=1,IF('ก.ค.'!AA4="","",'ก.ค.'!AA4),IF('ก.ค.'!AA34="","",'ก.ค.'!AA34))</f>
        <v/>
      </c>
      <c r="BL4" s="58" t="str">
        <f>IF($B$2=1,IF('ก.ค.'!AB4="","",'ก.ค.'!AB4),IF('ก.ค.'!AB34="","",'ก.ค.'!AB34))</f>
        <v/>
      </c>
      <c r="BM4" s="58" t="str">
        <f>IF($B$2=1,IF('ก.ค.'!AC4="","",'ก.ค.'!AC4),IF('ก.ค.'!AC34="","",'ก.ค.'!AC34))</f>
        <v/>
      </c>
      <c r="BN4" s="58" t="str">
        <f>IF($B$2=1,IF('ก.ค.'!AD4="","",'ก.ค.'!AD4),IF('ก.ค.'!AD34="","",'ก.ค.'!AD34))</f>
        <v/>
      </c>
      <c r="BO4" s="58" t="str">
        <f>IF($B$2=1,IF('ก.ค.'!AE4="","",'ก.ค.'!AE4),IF('ก.ค.'!AE34="","",'ก.ค.'!AE34))</f>
        <v/>
      </c>
      <c r="BP4" s="58" t="str">
        <f>IF($B$2=1,IF('ก.ค.'!AF4="","",'ก.ค.'!AF4),IF('ก.ค.'!AF34="","",'ก.ค.'!AF34))</f>
        <v/>
      </c>
      <c r="BQ4" s="58" t="str">
        <f>IF($B$2=1,IF('ก.ค.'!AG4="","",'ก.ค.'!AG4),IF('ก.ค.'!AG34="","",'ก.ค.'!AG34))</f>
        <v/>
      </c>
      <c r="BR4" s="58" t="str">
        <f>IF($B$2=1,IF('ก.ค.'!AH4="","",'ก.ค.'!AH4),IF('ก.ค.'!AH34="","",'ก.ค.'!AH34))</f>
        <v/>
      </c>
      <c r="BS4" s="58">
        <f>IF($B$2=1,IF('ก.ค.'!AI4="","",'ก.ค.'!AI4),IF('ก.ค.'!AI34="","",'ก.ค.'!AI34))</f>
        <v>0</v>
      </c>
      <c r="BT4" s="57">
        <f>$D4</f>
        <v>1</v>
      </c>
      <c r="BU4" s="58"/>
      <c r="BV4" s="58" t="str">
        <f>IF($B$2=1,IF('ส.ค.'!D4="","",'ส.ค.'!D4),IF('ส.ค.'!D34="","",'ส.ค.'!D34))</f>
        <v/>
      </c>
      <c r="BW4" s="58" t="str">
        <f>IF($B$2=1,IF('ส.ค.'!E4="","",'ส.ค.'!E4),IF('ส.ค.'!E34="","",'ส.ค.'!E34))</f>
        <v/>
      </c>
      <c r="BX4" s="58" t="str">
        <f>IF($B$2=1,IF('ส.ค.'!F4="","",'ส.ค.'!F4),IF('ส.ค.'!F34="","",'ส.ค.'!F34))</f>
        <v/>
      </c>
      <c r="BY4" s="58" t="str">
        <f>IF($B$2=1,IF('ส.ค.'!G4="","",'ส.ค.'!G4),IF('ส.ค.'!G34="","",'ส.ค.'!G34))</f>
        <v/>
      </c>
      <c r="BZ4" s="58" t="str">
        <f>IF($B$2=1,IF('ส.ค.'!H4="","",'ส.ค.'!H4),IF('ส.ค.'!H34="","",'ส.ค.'!H34))</f>
        <v/>
      </c>
      <c r="CA4" s="58" t="str">
        <f>IF($B$2=1,IF('ส.ค.'!I4="","",'ส.ค.'!I4),IF('ส.ค.'!I34="","",'ส.ค.'!I34))</f>
        <v/>
      </c>
      <c r="CB4" s="58" t="str">
        <f>IF($B$2=1,IF('ส.ค.'!J4="","",'ส.ค.'!J4),IF('ส.ค.'!J34="","",'ส.ค.'!J34))</f>
        <v/>
      </c>
      <c r="CC4" s="58" t="str">
        <f>IF($B$2=1,IF('ส.ค.'!K4="","",'ส.ค.'!K4),IF('ส.ค.'!K34="","",'ส.ค.'!K34))</f>
        <v/>
      </c>
      <c r="CD4" s="58" t="str">
        <f>IF($B$2=1,IF('ส.ค.'!L4="","",'ส.ค.'!L4),IF('ส.ค.'!L34="","",'ส.ค.'!L34))</f>
        <v/>
      </c>
      <c r="CE4" s="58" t="str">
        <f>IF($B$2=1,IF('ส.ค.'!M4="","",'ส.ค.'!M4),IF('ส.ค.'!M34="","",'ส.ค.'!M34))</f>
        <v/>
      </c>
      <c r="CF4" s="58" t="str">
        <f>IF($B$2=1,IF('ส.ค.'!N4="","",'ส.ค.'!N4),IF('ส.ค.'!N34="","",'ส.ค.'!N34))</f>
        <v/>
      </c>
      <c r="CG4" s="58" t="str">
        <f>IF($B$2=1,IF('ส.ค.'!O4="","",'ส.ค.'!O4),IF('ส.ค.'!O34="","",'ส.ค.'!O34))</f>
        <v/>
      </c>
      <c r="CH4" s="58" t="str">
        <f>IF($B$2=1,IF('ส.ค.'!P4="","",'ส.ค.'!P4),IF('ส.ค.'!P34="","",'ส.ค.'!P34))</f>
        <v/>
      </c>
      <c r="CI4" s="58" t="str">
        <f>IF($B$2=1,IF('ส.ค.'!Q4="","",'ส.ค.'!Q4),IF('ส.ค.'!Q34="","",'ส.ค.'!Q34))</f>
        <v/>
      </c>
      <c r="CJ4" s="58" t="str">
        <f>IF($B$2=1,IF('ส.ค.'!R4="","",'ส.ค.'!R4),IF('ส.ค.'!R34="","",'ส.ค.'!R34))</f>
        <v/>
      </c>
      <c r="CK4" s="58" t="str">
        <f>IF($B$2=1,IF('ส.ค.'!S4="","",'ส.ค.'!S4),IF('ส.ค.'!S34="","",'ส.ค.'!S34))</f>
        <v/>
      </c>
      <c r="CL4" s="58" t="str">
        <f>IF($B$2=1,IF('ส.ค.'!T4="","",'ส.ค.'!T4),IF('ส.ค.'!T34="","",'ส.ค.'!T34))</f>
        <v/>
      </c>
      <c r="CM4" s="58" t="str">
        <f>IF($B$2=1,IF('ส.ค.'!U4="","",'ส.ค.'!U4),IF('ส.ค.'!U34="","",'ส.ค.'!U34))</f>
        <v/>
      </c>
      <c r="CN4" s="58" t="str">
        <f>IF($B$2=1,IF('ส.ค.'!V4="","",'ส.ค.'!V4),IF('ส.ค.'!V34="","",'ส.ค.'!V34))</f>
        <v/>
      </c>
      <c r="CO4" s="58" t="str">
        <f>IF($B$2=1,IF('ส.ค.'!W4="","",'ส.ค.'!W4),IF('ส.ค.'!W34="","",'ส.ค.'!W34))</f>
        <v/>
      </c>
      <c r="CP4" s="58" t="str">
        <f>IF($B$2=1,IF('ส.ค.'!X4="","",'ส.ค.'!X4),IF('ส.ค.'!X34="","",'ส.ค.'!X34))</f>
        <v/>
      </c>
      <c r="CQ4" s="58" t="str">
        <f>IF($B$2=1,IF('ส.ค.'!Y4="","",'ส.ค.'!Y4),IF('ส.ค.'!Y34="","",'ส.ค.'!Y34))</f>
        <v/>
      </c>
      <c r="CR4" s="58" t="str">
        <f>IF($B$2=1,IF('ส.ค.'!Z4="","",'ส.ค.'!Z4),IF('ส.ค.'!Z34="","",'ส.ค.'!Z34))</f>
        <v/>
      </c>
      <c r="CS4" s="58" t="str">
        <f>IF($B$2=1,IF('ส.ค.'!AA4="","",'ส.ค.'!AA4),IF('ส.ค.'!AA34="","",'ส.ค.'!AA34))</f>
        <v/>
      </c>
      <c r="CT4" s="58" t="str">
        <f>IF($B$2=1,IF('ส.ค.'!AB4="","",'ส.ค.'!AB4),IF('ส.ค.'!AB34="","",'ส.ค.'!AB34))</f>
        <v/>
      </c>
      <c r="CU4" s="58" t="str">
        <f>IF($B$2=1,IF('ส.ค.'!AC4="","",'ส.ค.'!AC4),IF('ส.ค.'!AC34="","",'ส.ค.'!AC34))</f>
        <v/>
      </c>
      <c r="CV4" s="58" t="str">
        <f>IF($B$2=1,IF('ส.ค.'!AD4="","",'ส.ค.'!AD4),IF('ส.ค.'!AD34="","",'ส.ค.'!AD34))</f>
        <v/>
      </c>
      <c r="CW4" s="58" t="str">
        <f>IF($B$2=1,IF('ส.ค.'!AE4="","",'ส.ค.'!AE4),IF('ส.ค.'!AE34="","",'ส.ค.'!AE34))</f>
        <v/>
      </c>
      <c r="CX4" s="58" t="str">
        <f>IF($B$2=1,IF('ส.ค.'!AF4="","",'ส.ค.'!AF4),IF('ส.ค.'!AF34="","",'ส.ค.'!AF34))</f>
        <v/>
      </c>
      <c r="CY4" s="58" t="str">
        <f>IF($B$2=1,IF('ส.ค.'!AG4="","",'ส.ค.'!AG4),IF('ส.ค.'!AG34="","",'ส.ค.'!AG34))</f>
        <v/>
      </c>
      <c r="CZ4" s="58" t="str">
        <f>IF($B$2=1,IF('ส.ค.'!AH4="","",'ส.ค.'!AH4),IF('ส.ค.'!AH34="","",'ส.ค.'!AH34))</f>
        <v/>
      </c>
      <c r="DA4" s="58">
        <f>IF($B$2=1,IF('ส.ค.'!AI4="","",'ส.ค.'!AI4),IF('ส.ค.'!AI34="","",'ส.ค.'!AI34))</f>
        <v>0</v>
      </c>
      <c r="DB4" s="57">
        <f>$D4</f>
        <v>1</v>
      </c>
      <c r="DC4" s="58"/>
      <c r="DD4" s="58" t="str">
        <f>IF($B$2=1,IF('ก.ย.'!D4="","",'ก.ย.'!D4),IF('ก.ย.'!D34="","",'ก.ย.'!D34))</f>
        <v/>
      </c>
      <c r="DE4" s="58" t="str">
        <f>IF($B$2=1,IF('ก.ย.'!E4="","",'ก.ย.'!E4),IF('ก.ย.'!E34="","",'ก.ย.'!E34))</f>
        <v/>
      </c>
      <c r="DF4" s="58" t="str">
        <f>IF($B$2=1,IF('ก.ย.'!F4="","",'ก.ย.'!F4),IF('ก.ย.'!F34="","",'ก.ย.'!F34))</f>
        <v/>
      </c>
      <c r="DG4" s="58" t="str">
        <f>IF($B$2=1,IF('ก.ย.'!G4="","",'ก.ย.'!G4),IF('ก.ย.'!G34="","",'ก.ย.'!G34))</f>
        <v/>
      </c>
      <c r="DH4" s="58" t="str">
        <f>IF($B$2=1,IF('ก.ย.'!H4="","",'ก.ย.'!H4),IF('ก.ย.'!H34="","",'ก.ย.'!H34))</f>
        <v/>
      </c>
      <c r="DI4" s="58" t="str">
        <f>IF($B$2=1,IF('ก.ย.'!I4="","",'ก.ย.'!I4),IF('ก.ย.'!I34="","",'ก.ย.'!I34))</f>
        <v/>
      </c>
      <c r="DJ4" s="58" t="str">
        <f>IF($B$2=1,IF('ก.ย.'!J4="","",'ก.ย.'!J4),IF('ก.ย.'!J34="","",'ก.ย.'!J34))</f>
        <v/>
      </c>
      <c r="DK4" s="58" t="str">
        <f>IF($B$2=1,IF('ก.ย.'!K4="","",'ก.ย.'!K4),IF('ก.ย.'!K34="","",'ก.ย.'!K34))</f>
        <v/>
      </c>
      <c r="DL4" s="58" t="str">
        <f>IF($B$2=1,IF('ก.ย.'!L4="","",'ก.ย.'!L4),IF('ก.ย.'!L34="","",'ก.ย.'!L34))</f>
        <v/>
      </c>
      <c r="DM4" s="58" t="str">
        <f>IF($B$2=1,IF('ก.ย.'!M4="","",'ก.ย.'!M4),IF('ก.ย.'!M34="","",'ก.ย.'!M34))</f>
        <v/>
      </c>
      <c r="DN4" s="58" t="str">
        <f>IF($B$2=1,IF('ก.ย.'!N4="","",'ก.ย.'!N4),IF('ก.ย.'!N34="","",'ก.ย.'!N34))</f>
        <v/>
      </c>
      <c r="DO4" s="58" t="str">
        <f>IF($B$2=1,IF('ก.ย.'!O4="","",'ก.ย.'!O4),IF('ก.ย.'!O34="","",'ก.ย.'!O34))</f>
        <v/>
      </c>
      <c r="DP4" s="58" t="str">
        <f>IF($B$2=1,IF('ก.ย.'!P4="","",'ก.ย.'!P4),IF('ก.ย.'!P34="","",'ก.ย.'!P34))</f>
        <v/>
      </c>
      <c r="DQ4" s="58" t="str">
        <f>IF($B$2=1,IF('ก.ย.'!Q4="","",'ก.ย.'!Q4),IF('ก.ย.'!Q34="","",'ก.ย.'!Q34))</f>
        <v/>
      </c>
      <c r="DR4" s="58" t="str">
        <f>IF($B$2=1,IF('ก.ย.'!R4="","",'ก.ย.'!R4),IF('ก.ย.'!R34="","",'ก.ย.'!R34))</f>
        <v/>
      </c>
      <c r="DS4" s="58" t="str">
        <f>IF($B$2=1,IF('ก.ย.'!S4="","",'ก.ย.'!S4),IF('ก.ย.'!S34="","",'ก.ย.'!S34))</f>
        <v/>
      </c>
      <c r="DT4" s="58" t="str">
        <f>IF($B$2=1,IF('ก.ย.'!T4="","",'ก.ย.'!T4),IF('ก.ย.'!T34="","",'ก.ย.'!T34))</f>
        <v/>
      </c>
      <c r="DU4" s="58" t="str">
        <f>IF($B$2=1,IF('ก.ย.'!U4="","",'ก.ย.'!U4),IF('ก.ย.'!U34="","",'ก.ย.'!U34))</f>
        <v/>
      </c>
      <c r="DV4" s="58" t="str">
        <f>IF($B$2=1,IF('ก.ย.'!V4="","",'ก.ย.'!V4),IF('ก.ย.'!V34="","",'ก.ย.'!V34))</f>
        <v/>
      </c>
      <c r="DW4" s="58" t="str">
        <f>IF($B$2=1,IF('ก.ย.'!W4="","",'ก.ย.'!W4),IF('ก.ย.'!W34="","",'ก.ย.'!W34))</f>
        <v/>
      </c>
      <c r="DX4" s="58" t="str">
        <f>IF($B$2=1,IF('ก.ย.'!X4="","",'ก.ย.'!X4),IF('ก.ย.'!X34="","",'ก.ย.'!X34))</f>
        <v/>
      </c>
      <c r="DY4" s="58" t="str">
        <f>IF($B$2=1,IF('ก.ย.'!Y4="","",'ก.ย.'!Y4),IF('ก.ย.'!Y34="","",'ก.ย.'!Y34))</f>
        <v/>
      </c>
      <c r="DZ4" s="58" t="str">
        <f>IF($B$2=1,IF('ก.ย.'!Z4="","",'ก.ย.'!Z4),IF('ก.ย.'!Z34="","",'ก.ย.'!Z34))</f>
        <v/>
      </c>
      <c r="EA4" s="58" t="str">
        <f>IF($B$2=1,IF('ก.ย.'!AA4="","",'ก.ย.'!AA4),IF('ก.ย.'!AA34="","",'ก.ย.'!AA34))</f>
        <v/>
      </c>
      <c r="EB4" s="58" t="str">
        <f>IF($B$2=1,IF('ก.ย.'!AB4="","",'ก.ย.'!AB4),IF('ก.ย.'!AB34="","",'ก.ย.'!AB34))</f>
        <v/>
      </c>
      <c r="EC4" s="58" t="str">
        <f>IF($B$2=1,IF('ก.ย.'!AC4="","",'ก.ย.'!AC4),IF('ก.ย.'!AC34="","",'ก.ย.'!AC34))</f>
        <v/>
      </c>
      <c r="ED4" s="58" t="str">
        <f>IF($B$2=1,IF('ก.ย.'!AD4="","",'ก.ย.'!AD4),IF('ก.ย.'!AD34="","",'ก.ย.'!AD34))</f>
        <v/>
      </c>
      <c r="EE4" s="58" t="str">
        <f>IF($B$2=1,IF('ก.ย.'!AE4="","",'ก.ย.'!AE4),IF('ก.ย.'!AE34="","",'ก.ย.'!AE34))</f>
        <v/>
      </c>
      <c r="EF4" s="58" t="str">
        <f>IF($B$2=1,IF('ก.ย.'!AF4="","",'ก.ย.'!AF4),IF('ก.ย.'!AF34="","",'ก.ย.'!AF34))</f>
        <v/>
      </c>
      <c r="EG4" s="58" t="str">
        <f>IF($B$2=1,IF('ก.ย.'!AG4="","",'ก.ย.'!AG4),IF('ก.ย.'!AG34="","",'ก.ย.'!AG34))</f>
        <v/>
      </c>
      <c r="EH4" s="58" t="str">
        <f>IF($B$2=1,IF('ก.ย.'!AH4="","",'ก.ย.'!AH4),IF('ก.ย.'!AH34="","",'ก.ย.'!AH34))</f>
        <v/>
      </c>
      <c r="EI4" s="58">
        <f>IF($B$2=1,IF('ก.ย.'!AI4="","",'ก.ย.'!AI4),IF('ก.ย.'!AI34="","",'ก.ย.'!AI34))</f>
        <v>0</v>
      </c>
      <c r="EJ4" s="57">
        <f t="shared" ref="EJ4:EJ33" si="11">$D4</f>
        <v>1</v>
      </c>
      <c r="EK4" s="58"/>
      <c r="EL4" s="58" t="str">
        <f>IF($B$2=1,IF('พ.ย.'!D4="","",'พ.ย.'!D4),IF('พ.ย.'!D34="","",'พ.ย.'!D34))</f>
        <v/>
      </c>
      <c r="EM4" s="58" t="str">
        <f>IF($B$2=1,IF('พ.ย.'!E4="","",'พ.ย.'!E4),IF('พ.ย.'!E34="","",'พ.ย.'!E34))</f>
        <v/>
      </c>
      <c r="EN4" s="58" t="str">
        <f>IF($B$2=1,IF('พ.ย.'!F4="","",'พ.ย.'!F4),IF('พ.ย.'!F34="","",'พ.ย.'!F34))</f>
        <v>ล</v>
      </c>
      <c r="EO4" s="58" t="str">
        <f>IF($B$2=1,IF('พ.ย.'!G4="","",'พ.ย.'!G4),IF('พ.ย.'!G34="","",'พ.ย.'!G34))</f>
        <v>ล</v>
      </c>
      <c r="EP4" s="58" t="str">
        <f>IF($B$2=1,IF('พ.ย.'!H4="","",'พ.ย.'!H4),IF('พ.ย.'!H34="","",'พ.ย.'!H34))</f>
        <v>ล</v>
      </c>
      <c r="EQ4" s="58" t="str">
        <f>IF($B$2=1,IF('พ.ย.'!I4="","",'พ.ย.'!I4),IF('พ.ย.'!I34="","",'พ.ย.'!I34))</f>
        <v>ล</v>
      </c>
      <c r="ER4" s="58" t="str">
        <f>IF($B$2=1,IF('พ.ย.'!J4="","",'พ.ย.'!J4),IF('พ.ย.'!J34="","",'พ.ย.'!J34))</f>
        <v>ล</v>
      </c>
      <c r="ES4" s="58" t="str">
        <f>IF($B$2=1,IF('พ.ย.'!K4="","",'พ.ย.'!K4),IF('พ.ย.'!K34="","",'พ.ย.'!K34))</f>
        <v/>
      </c>
      <c r="ET4" s="58" t="str">
        <f>IF($B$2=1,IF('พ.ย.'!L4="","",'พ.ย.'!L4),IF('พ.ย.'!L34="","",'พ.ย.'!L34))</f>
        <v/>
      </c>
      <c r="EU4" s="58" t="str">
        <f>IF($B$2=1,IF('พ.ย.'!M4="","",'พ.ย.'!M4),IF('พ.ย.'!M34="","",'พ.ย.'!M34))</f>
        <v>/</v>
      </c>
      <c r="EV4" s="58" t="str">
        <f>IF($B$2=1,IF('พ.ย.'!N4="","",'พ.ย.'!N4),IF('พ.ย.'!N34="","",'พ.ย.'!N34))</f>
        <v>ล</v>
      </c>
      <c r="EW4" s="58" t="str">
        <f>IF($B$2=1,IF('พ.ย.'!O4="","",'พ.ย.'!O4),IF('พ.ย.'!O34="","",'พ.ย.'!O34))</f>
        <v>ล</v>
      </c>
      <c r="EX4" s="58" t="str">
        <f>IF($B$2=1,IF('พ.ย.'!P4="","",'พ.ย.'!P4),IF('พ.ย.'!P34="","",'พ.ย.'!P34))</f>
        <v>/</v>
      </c>
      <c r="EY4" s="58" t="str">
        <f>IF($B$2=1,IF('พ.ย.'!Q4="","",'พ.ย.'!Q4),IF('พ.ย.'!Q34="","",'พ.ย.'!Q34))</f>
        <v>/</v>
      </c>
      <c r="EZ4" s="58" t="str">
        <f>IF($B$2=1,IF('พ.ย.'!R4="","",'พ.ย.'!R4),IF('พ.ย.'!R34="","",'พ.ย.'!R34))</f>
        <v/>
      </c>
      <c r="FA4" s="58" t="str">
        <f>IF($B$2=1,IF('พ.ย.'!S4="","",'พ.ย.'!S4),IF('พ.ย.'!S34="","",'พ.ย.'!S34))</f>
        <v/>
      </c>
      <c r="FB4" s="58" t="str">
        <f>IF($B$2=1,IF('พ.ย.'!T4="","",'พ.ย.'!T4),IF('พ.ย.'!T34="","",'พ.ย.'!T34))</f>
        <v>/</v>
      </c>
      <c r="FC4" s="58" t="str">
        <f>IF($B$2=1,IF('พ.ย.'!U4="","",'พ.ย.'!U4),IF('พ.ย.'!U34="","",'พ.ย.'!U34))</f>
        <v>/</v>
      </c>
      <c r="FD4" s="58" t="str">
        <f>IF($B$2=1,IF('พ.ย.'!V4="","",'พ.ย.'!V4),IF('พ.ย.'!V34="","",'พ.ย.'!V34))</f>
        <v>/</v>
      </c>
      <c r="FE4" s="58" t="str">
        <f>IF($B$2=1,IF('พ.ย.'!W4="","",'พ.ย.'!W4),IF('พ.ย.'!W34="","",'พ.ย.'!W34))</f>
        <v>/</v>
      </c>
      <c r="FF4" s="58" t="str">
        <f>IF($B$2=1,IF('พ.ย.'!X4="","",'พ.ย.'!X4),IF('พ.ย.'!X34="","",'พ.ย.'!X34))</f>
        <v>/</v>
      </c>
      <c r="FG4" s="58" t="str">
        <f>IF($B$2=1,IF('พ.ย.'!Y4="","",'พ.ย.'!Y4),IF('พ.ย.'!Y34="","",'พ.ย.'!Y34))</f>
        <v/>
      </c>
      <c r="FH4" s="58" t="str">
        <f>IF($B$2=1,IF('พ.ย.'!Z4="","",'พ.ย.'!Z4),IF('พ.ย.'!Z34="","",'พ.ย.'!Z34))</f>
        <v/>
      </c>
      <c r="FI4" s="58" t="str">
        <f>IF($B$2=1,IF('พ.ย.'!AA4="","",'พ.ย.'!AA4),IF('พ.ย.'!AA34="","",'พ.ย.'!AA34))</f>
        <v>/</v>
      </c>
      <c r="FJ4" s="58" t="str">
        <f>IF($B$2=1,IF('พ.ย.'!AB4="","",'พ.ย.'!AB4),IF('พ.ย.'!AB34="","",'พ.ย.'!AB34))</f>
        <v>/</v>
      </c>
      <c r="FK4" s="58" t="str">
        <f>IF($B$2=1,IF('พ.ย.'!AC4="","",'พ.ย.'!AC4),IF('พ.ย.'!AC34="","",'พ.ย.'!AC34))</f>
        <v>/</v>
      </c>
      <c r="FL4" s="58" t="str">
        <f>IF($B$2=1,IF('พ.ย.'!AD4="","",'พ.ย.'!AD4),IF('พ.ย.'!AD34="","",'พ.ย.'!AD34))</f>
        <v>/</v>
      </c>
      <c r="FM4" s="58" t="str">
        <f>IF($B$2=1,IF('พ.ย.'!AE4="","",'พ.ย.'!AE4),IF('พ.ย.'!AE34="","",'พ.ย.'!AE34))</f>
        <v>/</v>
      </c>
      <c r="FN4" s="58" t="str">
        <f>IF($B$2=1,IF('พ.ย.'!AF4="","",'พ.ย.'!AF4),IF('พ.ย.'!AF34="","",'พ.ย.'!AF34))</f>
        <v/>
      </c>
      <c r="FO4" s="58" t="str">
        <f>IF($B$2=1,IF('พ.ย.'!AG4="","",'พ.ย.'!AG4),IF('พ.ย.'!AG34="","",'พ.ย.'!AG34))</f>
        <v/>
      </c>
      <c r="FP4" s="58" t="str">
        <f>IF($B$2=1,IF('พ.ย.'!AH4="","",'พ.ย.'!AH4),IF('พ.ย.'!AH34="","",'พ.ย.'!AH34))</f>
        <v/>
      </c>
      <c r="FQ4" s="58">
        <f>IF($B$2=1,IF('พ.ย.'!AI4="","",'พ.ย.'!AI4),IF('พ.ย.'!AI34="","",'พ.ย.'!AI34))</f>
        <v>13</v>
      </c>
      <c r="FR4" s="57">
        <f t="shared" ref="FR4:FR33" si="12">$D4</f>
        <v>1</v>
      </c>
      <c r="FS4" s="58"/>
      <c r="FT4" s="58" t="str">
        <f>IF($B$2=1,IF('ธ.ค.'!D4="","",'ธ.ค.'!D4),IF('ธ.ค.'!D34="","",'ธ.ค.'!D34))</f>
        <v>/</v>
      </c>
      <c r="FU4" s="58" t="str">
        <f>IF($B$2=1,IF('ธ.ค.'!E4="","",'ธ.ค.'!E4),IF('ธ.ค.'!E34="","",'ธ.ค.'!E34))</f>
        <v>/</v>
      </c>
      <c r="FV4" s="58" t="str">
        <f>IF($B$2=1,IF('ธ.ค.'!F4="","",'ธ.ค.'!F4),IF('ธ.ค.'!F34="","",'ธ.ค.'!F34))</f>
        <v>/</v>
      </c>
      <c r="FW4" s="58" t="str">
        <f>IF($B$2=1,IF('ธ.ค.'!G4="","",'ธ.ค.'!G4),IF('ธ.ค.'!G34="","",'ธ.ค.'!G34))</f>
        <v>/</v>
      </c>
      <c r="FX4" s="58" t="str">
        <f>IF($B$2=1,IF('ธ.ค.'!H4="","",'ธ.ค.'!H4),IF('ธ.ค.'!H34="","",'ธ.ค.'!H34))</f>
        <v/>
      </c>
      <c r="FY4" s="58" t="str">
        <f>IF($B$2=1,IF('ธ.ค.'!I4="","",'ธ.ค.'!I4),IF('ธ.ค.'!I34="","",'ธ.ค.'!I34))</f>
        <v/>
      </c>
      <c r="FZ4" s="58" t="str">
        <f>IF($B$2=1,IF('ธ.ค.'!J4="","",'ธ.ค.'!J4),IF('ธ.ค.'!J34="","",'ธ.ค.'!J34))</f>
        <v/>
      </c>
      <c r="GA4" s="58" t="str">
        <f>IF($B$2=1,IF('ธ.ค.'!K4="","",'ธ.ค.'!K4),IF('ธ.ค.'!K34="","",'ธ.ค.'!K34))</f>
        <v>/</v>
      </c>
      <c r="GB4" s="58" t="str">
        <f>IF($B$2=1,IF('ธ.ค.'!L4="","",'ธ.ค.'!L4),IF('ธ.ค.'!L34="","",'ธ.ค.'!L34))</f>
        <v>/</v>
      </c>
      <c r="GC4" s="58" t="str">
        <f>IF($B$2=1,IF('ธ.ค.'!M4="","",'ธ.ค.'!M4),IF('ธ.ค.'!M34="","",'ธ.ค.'!M34))</f>
        <v/>
      </c>
      <c r="GD4" s="58" t="str">
        <f>IF($B$2=1,IF('ธ.ค.'!N4="","",'ธ.ค.'!N4),IF('ธ.ค.'!N34="","",'ธ.ค.'!N34))</f>
        <v>/</v>
      </c>
      <c r="GE4" s="58" t="str">
        <f>IF($B$2=1,IF('ธ.ค.'!O4="","",'ธ.ค.'!O4),IF('ธ.ค.'!O34="","",'ธ.ค.'!O34))</f>
        <v>/</v>
      </c>
      <c r="GF4" s="58" t="str">
        <f>IF($B$2=1,IF('ธ.ค.'!P4="","",'ธ.ค.'!P4),IF('ธ.ค.'!P34="","",'ธ.ค.'!P34))</f>
        <v/>
      </c>
      <c r="GG4" s="58" t="str">
        <f>IF($B$2=1,IF('ธ.ค.'!Q4="","",'ธ.ค.'!Q4),IF('ธ.ค.'!Q34="","",'ธ.ค.'!Q34))</f>
        <v/>
      </c>
      <c r="GH4" s="58" t="str">
        <f>IF($B$2=1,IF('ธ.ค.'!R4="","",'ธ.ค.'!R4),IF('ธ.ค.'!R34="","",'ธ.ค.'!R34))</f>
        <v>/</v>
      </c>
      <c r="GI4" s="58" t="str">
        <f>IF($B$2=1,IF('ธ.ค.'!S4="","",'ธ.ค.'!S4),IF('ธ.ค.'!S34="","",'ธ.ค.'!S34))</f>
        <v>ล</v>
      </c>
      <c r="GJ4" s="58" t="str">
        <f>IF($B$2=1,IF('ธ.ค.'!T4="","",'ธ.ค.'!T4),IF('ธ.ค.'!T34="","",'ธ.ค.'!T34))</f>
        <v>/</v>
      </c>
      <c r="GK4" s="58" t="str">
        <f>IF($B$2=1,IF('ธ.ค.'!U4="","",'ธ.ค.'!U4),IF('ธ.ค.'!U34="","",'ธ.ค.'!U34))</f>
        <v>/</v>
      </c>
      <c r="GL4" s="58" t="str">
        <f>IF($B$2=1,IF('ธ.ค.'!V4="","",'ธ.ค.'!V4),IF('ธ.ค.'!V34="","",'ธ.ค.'!V34))</f>
        <v>/</v>
      </c>
      <c r="GM4" s="58" t="str">
        <f>IF($B$2=1,IF('ธ.ค.'!W4="","",'ธ.ค.'!W4),IF('ธ.ค.'!W34="","",'ธ.ค.'!W34))</f>
        <v/>
      </c>
      <c r="GN4" s="58" t="str">
        <f>IF($B$2=1,IF('ธ.ค.'!X4="","",'ธ.ค.'!X4),IF('ธ.ค.'!X34="","",'ธ.ค.'!X34))</f>
        <v/>
      </c>
      <c r="GO4" s="58" t="str">
        <f>IF($B$2=1,IF('ธ.ค.'!Y4="","",'ธ.ค.'!Y4),IF('ธ.ค.'!Y34="","",'ธ.ค.'!Y34))</f>
        <v>/</v>
      </c>
      <c r="GP4" s="58" t="str">
        <f>IF($B$2=1,IF('ธ.ค.'!Z4="","",'ธ.ค.'!Z4),IF('ธ.ค.'!Z34="","",'ธ.ค.'!Z34))</f>
        <v>/</v>
      </c>
      <c r="GQ4" s="58" t="str">
        <f>IF($B$2=1,IF('ธ.ค.'!AA4="","",'ธ.ค.'!AA4),IF('ธ.ค.'!AA34="","",'ธ.ค.'!AA34))</f>
        <v>/</v>
      </c>
      <c r="GR4" s="58" t="str">
        <f>IF($B$2=1,IF('ธ.ค.'!AB4="","",'ธ.ค.'!AB4),IF('ธ.ค.'!AB34="","",'ธ.ค.'!AB34))</f>
        <v>/</v>
      </c>
      <c r="GS4" s="58" t="str">
        <f>IF($B$2=1,IF('ธ.ค.'!AC4="","",'ธ.ค.'!AC4),IF('ธ.ค.'!AC34="","",'ธ.ค.'!AC34))</f>
        <v>/</v>
      </c>
      <c r="GT4" s="58" t="str">
        <f>IF($B$2=1,IF('ธ.ค.'!AD4="","",'ธ.ค.'!AD4),IF('ธ.ค.'!AD34="","",'ธ.ค.'!AD34))</f>
        <v/>
      </c>
      <c r="GU4" s="58" t="str">
        <f>IF($B$2=1,IF('ธ.ค.'!AE4="","",'ธ.ค.'!AE4),IF('ธ.ค.'!AE34="","",'ธ.ค.'!AE34))</f>
        <v/>
      </c>
      <c r="GV4" s="58" t="str">
        <f>IF($B$2=1,IF('ธ.ค.'!AF4="","",'ธ.ค.'!AF4),IF('ธ.ค.'!AF34="","",'ธ.ค.'!AF34))</f>
        <v>/</v>
      </c>
      <c r="GW4" s="58" t="str">
        <f>IF($B$2=1,IF('ธ.ค.'!AG4="","",'ธ.ค.'!AG4),IF('ธ.ค.'!AG34="","",'ธ.ค.'!AG34))</f>
        <v>/</v>
      </c>
      <c r="GX4" s="58" t="str">
        <f>IF($B$2=1,IF('ธ.ค.'!AH4="","",'ธ.ค.'!AH4),IF('ธ.ค.'!AH34="","",'ธ.ค.'!AH34))</f>
        <v/>
      </c>
      <c r="GY4" s="58">
        <f>IF($B$2=1,IF('ธ.ค.'!AI4="","",'ธ.ค.'!AI4),IF('ธ.ค.'!AI34="","",'ธ.ค.'!AI34))</f>
        <v>19</v>
      </c>
      <c r="GZ4" s="57">
        <f t="shared" ref="GZ4:GZ33" si="13">$D4</f>
        <v>1</v>
      </c>
      <c r="HA4" s="58"/>
      <c r="HB4" s="58" t="str">
        <f>IF($B$2=1,IF('ม.ค.'!D4="","",'ม.ค.'!D4),IF('ม.ค.'!D34="","",'ม.ค.'!D34))</f>
        <v/>
      </c>
      <c r="HC4" s="58" t="str">
        <f>IF($B$2=1,IF('ม.ค.'!E4="","",'ม.ค.'!E4),IF('ม.ค.'!E34="","",'ม.ค.'!E34))</f>
        <v/>
      </c>
      <c r="HD4" s="58" t="str">
        <f>IF($B$2=1,IF('ม.ค.'!F4="","",'ม.ค.'!F4),IF('ม.ค.'!F34="","",'ม.ค.'!F34))</f>
        <v/>
      </c>
      <c r="HE4" s="58" t="str">
        <f>IF($B$2=1,IF('ม.ค.'!G4="","",'ม.ค.'!G4),IF('ม.ค.'!G34="","",'ม.ค.'!G34))</f>
        <v/>
      </c>
      <c r="HF4" s="58" t="str">
        <f>IF($B$2=1,IF('ม.ค.'!H4="","",'ม.ค.'!H4),IF('ม.ค.'!H34="","",'ม.ค.'!H34))</f>
        <v>ล</v>
      </c>
      <c r="HG4" s="58" t="str">
        <f>IF($B$2=1,IF('ม.ค.'!I4="","",'ม.ค.'!I4),IF('ม.ค.'!I34="","",'ม.ค.'!I34))</f>
        <v>/</v>
      </c>
      <c r="HH4" s="58" t="str">
        <f>IF($B$2=1,IF('ม.ค.'!J4="","",'ม.ค.'!J4),IF('ม.ค.'!J34="","",'ม.ค.'!J34))</f>
        <v>/</v>
      </c>
      <c r="HI4" s="58" t="str">
        <f>IF($B$2=1,IF('ม.ค.'!K4="","",'ม.ค.'!K4),IF('ม.ค.'!K34="","",'ม.ค.'!K34))</f>
        <v>/</v>
      </c>
      <c r="HJ4" s="58" t="str">
        <f>IF($B$2=1,IF('ม.ค.'!L4="","",'ม.ค.'!L4),IF('ม.ค.'!L34="","",'ม.ค.'!L34))</f>
        <v>/</v>
      </c>
      <c r="HK4" s="58" t="str">
        <f>IF($B$2=1,IF('ม.ค.'!M4="","",'ม.ค.'!M4),IF('ม.ค.'!M34="","",'ม.ค.'!M34))</f>
        <v/>
      </c>
      <c r="HL4" s="58" t="str">
        <f>IF($B$2=1,IF('ม.ค.'!N4="","",'ม.ค.'!N4),IF('ม.ค.'!N34="","",'ม.ค.'!N34))</f>
        <v/>
      </c>
      <c r="HM4" s="58" t="str">
        <f>IF($B$2=1,IF('ม.ค.'!O4="","",'ม.ค.'!O4),IF('ม.ค.'!O34="","",'ม.ค.'!O34))</f>
        <v>/</v>
      </c>
      <c r="HN4" s="58" t="str">
        <f>IF($B$2=1,IF('ม.ค.'!P4="","",'ม.ค.'!P4),IF('ม.ค.'!P34="","",'ม.ค.'!P34))</f>
        <v>/</v>
      </c>
      <c r="HO4" s="58" t="str">
        <f>IF($B$2=1,IF('ม.ค.'!Q4="","",'ม.ค.'!Q4),IF('ม.ค.'!Q34="","",'ม.ค.'!Q34))</f>
        <v>/</v>
      </c>
      <c r="HP4" s="58" t="str">
        <f>IF($B$2=1,IF('ม.ค.'!R4="","",'ม.ค.'!R4),IF('ม.ค.'!R34="","",'ม.ค.'!R34))</f>
        <v>/</v>
      </c>
      <c r="HQ4" s="58" t="str">
        <f>IF($B$2=1,IF('ม.ค.'!S4="","",'ม.ค.'!S4),IF('ม.ค.'!S34="","",'ม.ค.'!S34))</f>
        <v/>
      </c>
      <c r="HR4" s="58" t="str">
        <f>IF($B$2=1,IF('ม.ค.'!T4="","",'ม.ค.'!T4),IF('ม.ค.'!T34="","",'ม.ค.'!T34))</f>
        <v/>
      </c>
      <c r="HS4" s="58" t="str">
        <f>IF($B$2=1,IF('ม.ค.'!U4="","",'ม.ค.'!U4),IF('ม.ค.'!U34="","",'ม.ค.'!U34))</f>
        <v/>
      </c>
      <c r="HT4" s="58" t="str">
        <f>IF($B$2=1,IF('ม.ค.'!V4="","",'ม.ค.'!V4),IF('ม.ค.'!V34="","",'ม.ค.'!V34))</f>
        <v>/</v>
      </c>
      <c r="HU4" s="58" t="str">
        <f>IF($B$2=1,IF('ม.ค.'!W4="","",'ม.ค.'!W4),IF('ม.ค.'!W34="","",'ม.ค.'!W34))</f>
        <v>/</v>
      </c>
      <c r="HV4" s="58" t="str">
        <f>IF($B$2=1,IF('ม.ค.'!X4="","",'ม.ค.'!X4),IF('ม.ค.'!X34="","",'ม.ค.'!X34))</f>
        <v>ล</v>
      </c>
      <c r="HW4" s="58" t="str">
        <f>IF($B$2=1,IF('ม.ค.'!Y4="","",'ม.ค.'!Y4),IF('ม.ค.'!Y34="","",'ม.ค.'!Y34))</f>
        <v>/</v>
      </c>
      <c r="HX4" s="58" t="str">
        <f>IF($B$2=1,IF('ม.ค.'!Z4="","",'ม.ค.'!Z4),IF('ม.ค.'!Z34="","",'ม.ค.'!Z34))</f>
        <v>/</v>
      </c>
      <c r="HY4" s="58" t="str">
        <f>IF($B$2=1,IF('ม.ค.'!AA4="","",'ม.ค.'!AA4),IF('ม.ค.'!AA34="","",'ม.ค.'!AA34))</f>
        <v/>
      </c>
      <c r="HZ4" s="58" t="str">
        <f>IF($B$2=1,IF('ม.ค.'!AB4="","",'ม.ค.'!AB4),IF('ม.ค.'!AB34="","",'ม.ค.'!AB34))</f>
        <v/>
      </c>
      <c r="IA4" s="58" t="str">
        <f>IF($B$2=1,IF('ม.ค.'!AC4="","",'ม.ค.'!AC4),IF('ม.ค.'!AC34="","",'ม.ค.'!AC34))</f>
        <v>/</v>
      </c>
      <c r="IB4" s="58" t="str">
        <f>IF($B$2=1,IF('ม.ค.'!AD4="","",'ม.ค.'!AD4),IF('ม.ค.'!AD34="","",'ม.ค.'!AD34))</f>
        <v>/</v>
      </c>
      <c r="IC4" s="58" t="str">
        <f>IF($B$2=1,IF('ม.ค.'!AE4="","",'ม.ค.'!AE4),IF('ม.ค.'!AE34="","",'ม.ค.'!AE34))</f>
        <v>/</v>
      </c>
      <c r="ID4" s="58" t="str">
        <f>IF($B$2=1,IF('ม.ค.'!AF4="","",'ม.ค.'!AF4),IF('ม.ค.'!AF34="","",'ม.ค.'!AF34))</f>
        <v>/</v>
      </c>
      <c r="IE4" s="58" t="str">
        <f>IF($B$2=1,IF('ม.ค.'!AG4="","",'ม.ค.'!AG4),IF('ม.ค.'!AG34="","",'ม.ค.'!AG34))</f>
        <v>/</v>
      </c>
      <c r="IF4" s="58" t="str">
        <f>IF($B$2=1,IF('ม.ค.'!AH4="","",'ม.ค.'!AH4),IF('ม.ค.'!AH34="","",'ม.ค.'!AH34))</f>
        <v/>
      </c>
      <c r="IG4" s="58">
        <f>IF($B$2=1,IF('ม.ค.'!AI4="","",'ม.ค.'!AI4),IF('ม.ค.'!AI34="","",'ม.ค.'!AI34))</f>
        <v>17</v>
      </c>
      <c r="IH4" s="57">
        <f t="shared" ref="IH4:IH33" si="14">$D4</f>
        <v>1</v>
      </c>
      <c r="II4" s="58"/>
      <c r="IJ4" s="58" t="str">
        <f>IF($B$2=1,IF('ก.พ.'!D4="","",'ก.พ.'!D4),IF('ก.พ.'!D34="","",'ก.พ.'!D34))</f>
        <v/>
      </c>
      <c r="IK4" s="58" t="str">
        <f>IF($B$2=1,IF('ก.พ.'!E4="","",'ก.พ.'!E4),IF('ก.พ.'!E34="","",'ก.พ.'!E34))</f>
        <v>/</v>
      </c>
      <c r="IL4" s="58" t="str">
        <f>IF($B$2=1,IF('ก.พ.'!F4="","",'ก.พ.'!F4),IF('ก.พ.'!F34="","",'ก.พ.'!F34))</f>
        <v>/</v>
      </c>
      <c r="IM4" s="58" t="str">
        <f>IF($B$2=1,IF('ก.พ.'!G4="","",'ก.พ.'!G4),IF('ก.พ.'!G34="","",'ก.พ.'!G34))</f>
        <v>/</v>
      </c>
      <c r="IN4" s="58" t="str">
        <f>IF($B$2=1,IF('ก.พ.'!H4="","",'ก.พ.'!H4),IF('ก.พ.'!H34="","",'ก.พ.'!H34))</f>
        <v>/</v>
      </c>
      <c r="IO4" s="58" t="str">
        <f>IF($B$2=1,IF('ก.พ.'!I4="","",'ก.พ.'!I4),IF('ก.พ.'!I34="","",'ก.พ.'!I34))</f>
        <v>ล</v>
      </c>
      <c r="IP4" s="58" t="str">
        <f>IF($B$2=1,IF('ก.พ.'!J4="","",'ก.พ.'!J4),IF('ก.พ.'!J34="","",'ก.พ.'!J34))</f>
        <v/>
      </c>
      <c r="IQ4" s="58" t="str">
        <f>IF($B$2=1,IF('ก.พ.'!K4="","",'ก.พ.'!K4),IF('ก.พ.'!K34="","",'ก.พ.'!K34))</f>
        <v/>
      </c>
      <c r="IR4" s="58" t="str">
        <f>IF($B$2=1,IF('ก.พ.'!L4="","",'ก.พ.'!L4),IF('ก.พ.'!L34="","",'ก.พ.'!L34))</f>
        <v>/</v>
      </c>
      <c r="IS4" s="58" t="str">
        <f>IF($B$2=1,IF('ก.พ.'!M4="","",'ก.พ.'!M4),IF('ก.พ.'!M34="","",'ก.พ.'!M34))</f>
        <v>/</v>
      </c>
      <c r="IT4" s="58" t="str">
        <f>IF($B$2=1,IF('ก.พ.'!N4="","",'ก.พ.'!N4),IF('ก.พ.'!N34="","",'ก.พ.'!N34))</f>
        <v>/</v>
      </c>
      <c r="IU4" s="58" t="str">
        <f>IF($B$2=1,IF('ก.พ.'!O4="","",'ก.พ.'!O4),IF('ก.พ.'!O34="","",'ก.พ.'!O34))</f>
        <v>/</v>
      </c>
      <c r="IV4" s="58" t="str">
        <f>IF($B$2=1,IF('ก.พ.'!P4="","",'ก.พ.'!P4),IF('ก.พ.'!P34="","",'ก.พ.'!P34))</f>
        <v/>
      </c>
      <c r="IW4" s="58" t="str">
        <f>IF($B$2=1,IF('ก.พ.'!Q4="","",'ก.พ.'!Q4),IF('ก.พ.'!Q34="","",'ก.พ.'!Q34))</f>
        <v/>
      </c>
      <c r="IX4" s="58" t="str">
        <f>IF($B$2=1,IF('ก.พ.'!R4="","",'ก.พ.'!R4),IF('ก.พ.'!R34="","",'ก.พ.'!R34))</f>
        <v/>
      </c>
      <c r="IY4" s="58" t="str">
        <f>IF($B$2=1,IF('ก.พ.'!S4="","",'ก.พ.'!S4),IF('ก.พ.'!S34="","",'ก.พ.'!S34))</f>
        <v>/</v>
      </c>
      <c r="IZ4" s="58" t="str">
        <f>IF($B$2=1,IF('ก.พ.'!T4="","",'ก.พ.'!T4),IF('ก.พ.'!T34="","",'ก.พ.'!T34))</f>
        <v>ล</v>
      </c>
      <c r="JA4" s="58" t="str">
        <f>IF($B$2=1,IF('ก.พ.'!U4="","",'ก.พ.'!U4),IF('ก.พ.'!U34="","",'ก.พ.'!U34))</f>
        <v>/</v>
      </c>
      <c r="JB4" s="58" t="str">
        <f>IF($B$2=1,IF('ก.พ.'!V4="","",'ก.พ.'!V4),IF('ก.พ.'!V34="","",'ก.พ.'!V34))</f>
        <v>/</v>
      </c>
      <c r="JC4" s="58" t="str">
        <f>IF($B$2=1,IF('ก.พ.'!W4="","",'ก.พ.'!W4),IF('ก.พ.'!W34="","",'ก.พ.'!W34))</f>
        <v>ล</v>
      </c>
      <c r="JD4" s="58" t="str">
        <f>IF($B$2=1,IF('ก.พ.'!X4="","",'ก.พ.'!X4),IF('ก.พ.'!X34="","",'ก.พ.'!X34))</f>
        <v/>
      </c>
      <c r="JE4" s="58" t="str">
        <f>IF($B$2=1,IF('ก.พ.'!Y4="","",'ก.พ.'!Y4),IF('ก.พ.'!Y34="","",'ก.พ.'!Y34))</f>
        <v/>
      </c>
      <c r="JF4" s="58" t="str">
        <f>IF($B$2=1,IF('ก.พ.'!Z4="","",'ก.พ.'!Z4),IF('ก.พ.'!Z34="","",'ก.พ.'!Z34))</f>
        <v>/</v>
      </c>
      <c r="JG4" s="58" t="str">
        <f>IF($B$2=1,IF('ก.พ.'!AA4="","",'ก.พ.'!AA4),IF('ก.พ.'!AA34="","",'ก.พ.'!AA34))</f>
        <v>/</v>
      </c>
      <c r="JH4" s="58" t="str">
        <f>IF($B$2=1,IF('ก.พ.'!AB4="","",'ก.พ.'!AB4),IF('ก.พ.'!AB34="","",'ก.พ.'!AB34))</f>
        <v>/</v>
      </c>
      <c r="JI4" s="58" t="str">
        <f>IF($B$2=1,IF('ก.พ.'!AC4="","",'ก.พ.'!AC4),IF('ก.พ.'!AC34="","",'ก.พ.'!AC34))</f>
        <v>/</v>
      </c>
      <c r="JJ4" s="58" t="str">
        <f>IF($B$2=1,IF('ก.พ.'!AD4="","",'ก.พ.'!AD4),IF('ก.พ.'!AD34="","",'ก.พ.'!AD34))</f>
        <v>/</v>
      </c>
      <c r="JK4" s="58" t="str">
        <f>IF($B$2=1,IF('ก.พ.'!AE4="","",'ก.พ.'!AE4),IF('ก.พ.'!AE34="","",'ก.พ.'!AE34))</f>
        <v/>
      </c>
      <c r="JL4" s="58" t="str">
        <f>IF($B$2=1,IF('ก.พ.'!AF4="","",'ก.พ.'!AF4),IF('ก.พ.'!AF34="","",'ก.พ.'!AF34))</f>
        <v/>
      </c>
      <c r="JM4" s="58" t="str">
        <f>IF($B$2=1,IF('ก.พ.'!AG4="","",'ก.พ.'!AG4),IF('ก.พ.'!AG34="","",'ก.พ.'!AG34))</f>
        <v/>
      </c>
      <c r="JN4" s="58" t="str">
        <f>IF($B$2=1,IF('ก.พ.'!AH4="","",'ก.พ.'!AH4),IF('ก.พ.'!AH34="","",'ก.พ.'!AH34))</f>
        <v/>
      </c>
      <c r="JO4" s="58">
        <f>IF($B$2=1,IF('ก.พ.'!AI4="","",'ก.พ.'!AI4),IF('ก.พ.'!AI34="","",'ก.พ.'!AI34))</f>
        <v>16</v>
      </c>
      <c r="JP4" s="57">
        <f t="shared" ref="JP4:JP33" si="15">$D4</f>
        <v>1</v>
      </c>
      <c r="JQ4" s="58"/>
      <c r="JR4" s="58" t="str">
        <f>IF($B$2=1,IF('มี.ค.'!D4="","",'มี.ค.'!D4),IF('มี.ค.'!D34="","",'มี.ค.'!D34))</f>
        <v/>
      </c>
      <c r="JS4" s="58" t="str">
        <f>IF($B$2=1,IF('มี.ค.'!E4="","",'มี.ค.'!E4),IF('มี.ค.'!E34="","",'มี.ค.'!E34))</f>
        <v/>
      </c>
      <c r="JT4" s="58" t="str">
        <f>IF($B$2=1,IF('มี.ค.'!F4="","",'มี.ค.'!F4),IF('มี.ค.'!F34="","",'มี.ค.'!F34))</f>
        <v/>
      </c>
      <c r="JU4" s="58" t="str">
        <f>IF($B$2=1,IF('มี.ค.'!G4="","",'มี.ค.'!G4),IF('มี.ค.'!G34="","",'มี.ค.'!G34))</f>
        <v/>
      </c>
      <c r="JV4" s="58" t="str">
        <f>IF($B$2=1,IF('มี.ค.'!H4="","",'มี.ค.'!H4),IF('มี.ค.'!H34="","",'มี.ค.'!H34))</f>
        <v/>
      </c>
      <c r="JW4" s="58" t="str">
        <f>IF($B$2=1,IF('มี.ค.'!I4="","",'มี.ค.'!I4),IF('มี.ค.'!I34="","",'มี.ค.'!I34))</f>
        <v/>
      </c>
      <c r="JX4" s="58" t="str">
        <f>IF($B$2=1,IF('มี.ค.'!J4="","",'มี.ค.'!J4),IF('มี.ค.'!J34="","",'มี.ค.'!J34))</f>
        <v/>
      </c>
      <c r="JY4" s="58" t="str">
        <f>IF($B$2=1,IF('มี.ค.'!K4="","",'มี.ค.'!K4),IF('มี.ค.'!K34="","",'มี.ค.'!K34))</f>
        <v/>
      </c>
      <c r="JZ4" s="58" t="str">
        <f>IF($B$2=1,IF('มี.ค.'!L4="","",'มี.ค.'!L4),IF('มี.ค.'!L34="","",'มี.ค.'!L34))</f>
        <v/>
      </c>
      <c r="KA4" s="58" t="str">
        <f>IF($B$2=1,IF('มี.ค.'!M4="","",'มี.ค.'!M4),IF('มี.ค.'!M34="","",'มี.ค.'!M34))</f>
        <v/>
      </c>
      <c r="KB4" s="58" t="str">
        <f>IF($B$2=1,IF('มี.ค.'!N4="","",'มี.ค.'!N4),IF('มี.ค.'!N34="","",'มี.ค.'!N34))</f>
        <v/>
      </c>
      <c r="KC4" s="58" t="str">
        <f>IF($B$2=1,IF('มี.ค.'!O4="","",'มี.ค.'!O4),IF('มี.ค.'!O34="","",'มี.ค.'!O34))</f>
        <v/>
      </c>
      <c r="KD4" s="58" t="str">
        <f>IF($B$2=1,IF('มี.ค.'!P4="","",'มี.ค.'!P4),IF('มี.ค.'!P34="","",'มี.ค.'!P34))</f>
        <v/>
      </c>
      <c r="KE4" s="58" t="str">
        <f>IF($B$2=1,IF('มี.ค.'!Q4="","",'มี.ค.'!Q4),IF('มี.ค.'!Q34="","",'มี.ค.'!Q34))</f>
        <v/>
      </c>
      <c r="KF4" s="58" t="str">
        <f>IF($B$2=1,IF('มี.ค.'!R4="","",'มี.ค.'!R4),IF('มี.ค.'!R34="","",'มี.ค.'!R34))</f>
        <v/>
      </c>
      <c r="KG4" s="58" t="str">
        <f>IF($B$2=1,IF('มี.ค.'!S4="","",'มี.ค.'!S4),IF('มี.ค.'!S34="","",'มี.ค.'!S34))</f>
        <v/>
      </c>
      <c r="KH4" s="58" t="str">
        <f>IF($B$2=1,IF('มี.ค.'!T4="","",'มี.ค.'!T4),IF('มี.ค.'!T34="","",'มี.ค.'!T34))</f>
        <v/>
      </c>
      <c r="KI4" s="58" t="str">
        <f>IF($B$2=1,IF('มี.ค.'!U4="","",'มี.ค.'!U4),IF('มี.ค.'!U34="","",'มี.ค.'!U34))</f>
        <v/>
      </c>
      <c r="KJ4" s="58" t="str">
        <f>IF($B$2=1,IF('มี.ค.'!V4="","",'มี.ค.'!V4),IF('มี.ค.'!V34="","",'มี.ค.'!V34))</f>
        <v/>
      </c>
      <c r="KK4" s="58" t="str">
        <f>IF($B$2=1,IF('มี.ค.'!W4="","",'มี.ค.'!W4),IF('มี.ค.'!W34="","",'มี.ค.'!W34))</f>
        <v/>
      </c>
      <c r="KL4" s="58" t="str">
        <f>IF($B$2=1,IF('มี.ค.'!X4="","",'มี.ค.'!X4),IF('มี.ค.'!X34="","",'มี.ค.'!X34))</f>
        <v/>
      </c>
      <c r="KM4" s="58" t="str">
        <f>IF($B$2=1,IF('มี.ค.'!Y4="","",'มี.ค.'!Y4),IF('มี.ค.'!Y34="","",'มี.ค.'!Y34))</f>
        <v/>
      </c>
      <c r="KN4" s="58" t="str">
        <f>IF($B$2=1,IF('มี.ค.'!Z4="","",'มี.ค.'!Z4),IF('มี.ค.'!Z34="","",'มี.ค.'!Z34))</f>
        <v/>
      </c>
      <c r="KO4" s="58" t="str">
        <f>IF($B$2=1,IF('มี.ค.'!AA4="","",'มี.ค.'!AA4),IF('มี.ค.'!AA34="","",'มี.ค.'!AA34))</f>
        <v/>
      </c>
      <c r="KP4" s="58" t="str">
        <f>IF($B$2=1,IF('มี.ค.'!AB4="","",'มี.ค.'!AB4),IF('มี.ค.'!AB34="","",'มี.ค.'!AB34))</f>
        <v/>
      </c>
      <c r="KQ4" s="58" t="str">
        <f>IF($B$2=1,IF('มี.ค.'!AC4="","",'มี.ค.'!AC4),IF('มี.ค.'!AC34="","",'มี.ค.'!AC34))</f>
        <v/>
      </c>
      <c r="KR4" s="58" t="str">
        <f>IF($B$2=1,IF('มี.ค.'!AD4="","",'มี.ค.'!AD4),IF('มี.ค.'!AD34="","",'มี.ค.'!AD34))</f>
        <v/>
      </c>
      <c r="KS4" s="58" t="str">
        <f>IF($B$2=1,IF('มี.ค.'!AE4="","",'มี.ค.'!AE4),IF('มี.ค.'!AE34="","",'มี.ค.'!AE34))</f>
        <v/>
      </c>
      <c r="KT4" s="58" t="str">
        <f>IF($B$2=1,IF('มี.ค.'!AF4="","",'มี.ค.'!AF4),IF('มี.ค.'!AF34="","",'มี.ค.'!AF34))</f>
        <v/>
      </c>
      <c r="KU4" s="58" t="str">
        <f>IF($B$2=1,IF('มี.ค.'!AG4="","",'มี.ค.'!AG4),IF('มี.ค.'!AG34="","",'มี.ค.'!AG34))</f>
        <v/>
      </c>
      <c r="KV4" s="58" t="str">
        <f>IF($B$2=1,IF('มี.ค.'!AH4="","",'มี.ค.'!AH4),IF('มี.ค.'!AH34="","",'มี.ค.'!AH34))</f>
        <v/>
      </c>
      <c r="KW4" s="58">
        <f>IF($B$2=1,IF('มี.ค.'!AI4="","",'มี.ค.'!AI4),IF('มี.ค.'!AI34="","",'มี.ค.'!AI34))</f>
        <v>0</v>
      </c>
      <c r="KX4" s="57">
        <f t="shared" ref="KX4:KX33" si="16">$D4</f>
        <v>1</v>
      </c>
      <c r="KY4" s="58"/>
      <c r="KZ4" s="58" t="str">
        <f>IF($B$2=1,IF('ต.ค.'!D4="","",'ต.ค.'!D4),IF('ต.ค.'!D34="","",'ต.ค.'!D34))</f>
        <v/>
      </c>
      <c r="LA4" s="58" t="str">
        <f>IF($B$2=1,IF('ต.ค.'!E4="","",'ต.ค.'!E4),IF('ต.ค.'!E34="","",'ต.ค.'!E34))</f>
        <v/>
      </c>
      <c r="LB4" s="58" t="str">
        <f>IF($B$2=1,IF('ต.ค.'!F4="","",'ต.ค.'!F4),IF('ต.ค.'!F34="","",'ต.ค.'!F34))</f>
        <v/>
      </c>
      <c r="LC4" s="58" t="str">
        <f>IF($B$2=1,IF('ต.ค.'!G4="","",'ต.ค.'!G4),IF('ต.ค.'!G34="","",'ต.ค.'!G34))</f>
        <v/>
      </c>
      <c r="LD4" s="58" t="str">
        <f>IF($B$2=1,IF('ต.ค.'!H4="","",'ต.ค.'!H4),IF('ต.ค.'!H34="","",'ต.ค.'!H34))</f>
        <v/>
      </c>
      <c r="LE4" s="58" t="str">
        <f>IF($B$2=1,IF('ต.ค.'!I4="","",'ต.ค.'!I4),IF('ต.ค.'!I34="","",'ต.ค.'!I34))</f>
        <v/>
      </c>
      <c r="LF4" s="58" t="str">
        <f>IF($B$2=1,IF('ต.ค.'!J4="","",'ต.ค.'!J4),IF('ต.ค.'!J34="","",'ต.ค.'!J34))</f>
        <v/>
      </c>
      <c r="LG4" s="58" t="str">
        <f>IF($B$2=1,IF('ต.ค.'!K4="","",'ต.ค.'!K4),IF('ต.ค.'!K34="","",'ต.ค.'!K34))</f>
        <v/>
      </c>
      <c r="LH4" s="58" t="str">
        <f>IF($B$2=1,IF('ต.ค.'!L4="","",'ต.ค.'!L4),IF('ต.ค.'!L34="","",'ต.ค.'!L34))</f>
        <v/>
      </c>
      <c r="LI4" s="58" t="str">
        <f>IF($B$2=1,IF('ต.ค.'!M4="","",'ต.ค.'!M4),IF('ต.ค.'!M34="","",'ต.ค.'!M34))</f>
        <v/>
      </c>
      <c r="LJ4" s="58" t="str">
        <f>IF($B$2=1,IF('ต.ค.'!N4="","",'ต.ค.'!N4),IF('ต.ค.'!N34="","",'ต.ค.'!N34))</f>
        <v/>
      </c>
      <c r="LK4" s="58" t="str">
        <f>IF($B$2=1,IF('ต.ค.'!O4="","",'ต.ค.'!O4),IF('ต.ค.'!O34="","",'ต.ค.'!O34))</f>
        <v/>
      </c>
      <c r="LL4" s="58" t="str">
        <f>IF($B$2=1,IF('ต.ค.'!P4="","",'ต.ค.'!P4),IF('ต.ค.'!P34="","",'ต.ค.'!P34))</f>
        <v/>
      </c>
      <c r="LM4" s="58" t="str">
        <f>IF($B$2=1,IF('ต.ค.'!Q4="","",'ต.ค.'!Q4),IF('ต.ค.'!Q34="","",'ต.ค.'!Q34))</f>
        <v/>
      </c>
      <c r="LN4" s="58" t="str">
        <f>IF($B$2=1,IF('ต.ค.'!R4="","",'ต.ค.'!R4),IF('ต.ค.'!R34="","",'ต.ค.'!R34))</f>
        <v/>
      </c>
      <c r="LO4" s="58" t="str">
        <f>IF($B$2=1,IF('ต.ค.'!S4="","",'ต.ค.'!S4),IF('ต.ค.'!S34="","",'ต.ค.'!S34))</f>
        <v/>
      </c>
      <c r="LP4" s="58" t="str">
        <f>IF($B$2=1,IF('ต.ค.'!T4="","",'ต.ค.'!T4),IF('ต.ค.'!T34="","",'ต.ค.'!T34))</f>
        <v/>
      </c>
      <c r="LQ4" s="58" t="str">
        <f>IF($B$2=1,IF('ต.ค.'!U4="","",'ต.ค.'!U4),IF('ต.ค.'!U34="","",'ต.ค.'!U34))</f>
        <v/>
      </c>
      <c r="LR4" s="58" t="str">
        <f>IF($B$2=1,IF('ต.ค.'!V4="","",'ต.ค.'!V4),IF('ต.ค.'!V34="","",'ต.ค.'!V34))</f>
        <v/>
      </c>
      <c r="LS4" s="58" t="str">
        <f>IF($B$2=1,IF('ต.ค.'!W4="","",'ต.ค.'!W4),IF('ต.ค.'!W34="","",'ต.ค.'!W34))</f>
        <v/>
      </c>
      <c r="LT4" s="58" t="str">
        <f>IF($B$2=1,IF('ต.ค.'!X4="","",'ต.ค.'!X4),IF('ต.ค.'!X34="","",'ต.ค.'!X34))</f>
        <v/>
      </c>
      <c r="LU4" s="58" t="str">
        <f>IF($B$2=1,IF('ต.ค.'!Y4="","",'ต.ค.'!Y4),IF('ต.ค.'!Y34="","",'ต.ค.'!Y34))</f>
        <v/>
      </c>
      <c r="LV4" s="58" t="str">
        <f>IF($B$2=1,IF('ต.ค.'!Z4="","",'ต.ค.'!Z4),IF('ต.ค.'!Z34="","",'ต.ค.'!Z34))</f>
        <v/>
      </c>
      <c r="LW4" s="58" t="str">
        <f>IF($B$2=1,IF('ต.ค.'!AA4="","",'ต.ค.'!AA4),IF('ต.ค.'!AA34="","",'ต.ค.'!AA34))</f>
        <v/>
      </c>
      <c r="LX4" s="58" t="str">
        <f>IF($B$2=1,IF('ต.ค.'!AB4="","",'ต.ค.'!AB4),IF('ต.ค.'!AB34="","",'ต.ค.'!AB34))</f>
        <v/>
      </c>
      <c r="LY4" s="58" t="str">
        <f>IF($B$2=1,IF('ต.ค.'!AC4="","",'ต.ค.'!AC4),IF('ต.ค.'!AC34="","",'ต.ค.'!AC34))</f>
        <v/>
      </c>
      <c r="LZ4" s="58" t="str">
        <f>IF($B$2=1,IF('ต.ค.'!AD4="","",'ต.ค.'!AD4),IF('ต.ค.'!AD34="","",'ต.ค.'!AD34))</f>
        <v/>
      </c>
      <c r="MA4" s="58" t="str">
        <f>IF($B$2=1,IF('ต.ค.'!AE4="","",'ต.ค.'!AE4),IF('ต.ค.'!AE34="","",'ต.ค.'!AE34))</f>
        <v/>
      </c>
      <c r="MB4" s="58" t="str">
        <f>IF($B$2=1,IF('ต.ค.'!AF4="","",'ต.ค.'!AF4),IF('ต.ค.'!AF34="","",'ต.ค.'!AF34))</f>
        <v/>
      </c>
      <c r="MC4" s="58" t="str">
        <f>IF($B$2=1,IF('ต.ค.'!AG4="","",'ต.ค.'!AG4),IF('ต.ค.'!AG34="","",'ต.ค.'!AG34))</f>
        <v/>
      </c>
      <c r="MD4" s="58" t="str">
        <f>IF($B$2=1,IF('ต.ค.'!AH4="","",'ต.ค.'!AH4),IF('ต.ค.'!AH34="","",'ต.ค.'!AH34))</f>
        <v/>
      </c>
      <c r="ME4" s="58">
        <f>IF($B$2=1,IF('ต.ค.'!AI4="","",'ต.ค.'!AI4),IF('ต.ค.'!AI34="","",'ต.ค.'!AI34))</f>
        <v>0</v>
      </c>
      <c r="MF4" s="57">
        <f t="shared" ref="MF4:MF33" si="17">$D4</f>
        <v>1</v>
      </c>
      <c r="MG4" s="58"/>
      <c r="MH4" s="58" t="str">
        <f>IF($B$2=1,IF('พ.ค.'!D4="","",'พ.ค.'!D4),IF('พ.ค.'!D34="","",'พ.ค.'!D34))</f>
        <v/>
      </c>
      <c r="MI4" s="58" t="str">
        <f>IF($B$2=1,IF('พ.ค.'!E4="","",'พ.ค.'!E4),IF('พ.ค.'!E34="","",'พ.ค.'!E34))</f>
        <v>/</v>
      </c>
      <c r="MJ4" s="58" t="str">
        <f>IF($B$2=1,IF('พ.ค.'!F4="","",'พ.ค.'!F4),IF('พ.ค.'!F34="","",'พ.ค.'!F34))</f>
        <v/>
      </c>
      <c r="MK4" s="58" t="str">
        <f>IF($B$2=1,IF('พ.ค.'!G4="","",'พ.ค.'!G4),IF('พ.ค.'!G34="","",'พ.ค.'!G34))</f>
        <v/>
      </c>
      <c r="ML4" s="58" t="str">
        <f>IF($B$2=1,IF('พ.ค.'!H4="","",'พ.ค.'!H4),IF('พ.ค.'!H34="","",'พ.ค.'!H34))</f>
        <v/>
      </c>
      <c r="MM4" s="58" t="str">
        <f>IF($B$2=1,IF('พ.ค.'!I4="","",'พ.ค.'!I4),IF('พ.ค.'!I34="","",'พ.ค.'!I34))</f>
        <v/>
      </c>
      <c r="MN4" s="58" t="str">
        <f>IF($B$2=1,IF('พ.ค.'!J4="","",'พ.ค.'!J4),IF('พ.ค.'!J34="","",'พ.ค.'!J34))</f>
        <v/>
      </c>
      <c r="MO4" s="58" t="str">
        <f>IF($B$2=1,IF('พ.ค.'!K4="","",'พ.ค.'!K4),IF('พ.ค.'!K34="","",'พ.ค.'!K34))</f>
        <v/>
      </c>
      <c r="MP4" s="58" t="str">
        <f>IF($B$2=1,IF('พ.ค.'!L4="","",'พ.ค.'!L4),IF('พ.ค.'!L34="","",'พ.ค.'!L34))</f>
        <v/>
      </c>
      <c r="MQ4" s="58" t="str">
        <f>IF($B$2=1,IF('พ.ค.'!M4="","",'พ.ค.'!M4),IF('พ.ค.'!M34="","",'พ.ค.'!M34))</f>
        <v/>
      </c>
      <c r="MR4" s="58" t="str">
        <f>IF($B$2=1,IF('พ.ค.'!N4="","",'พ.ค.'!N4),IF('พ.ค.'!N34="","",'พ.ค.'!N34))</f>
        <v/>
      </c>
      <c r="MS4" s="58" t="str">
        <f>IF($B$2=1,IF('พ.ค.'!O4="","",'พ.ค.'!O4),IF('พ.ค.'!O34="","",'พ.ค.'!O34))</f>
        <v/>
      </c>
      <c r="MT4" s="58" t="str">
        <f>IF($B$2=1,IF('พ.ค.'!P4="","",'พ.ค.'!P4),IF('พ.ค.'!P34="","",'พ.ค.'!P34))</f>
        <v/>
      </c>
      <c r="MU4" s="58" t="str">
        <f>IF($B$2=1,IF('พ.ค.'!Q4="","",'พ.ค.'!Q4),IF('พ.ค.'!Q34="","",'พ.ค.'!Q34))</f>
        <v/>
      </c>
      <c r="MV4" s="58" t="str">
        <f>IF($B$2=1,IF('พ.ค.'!R4="","",'พ.ค.'!R4),IF('พ.ค.'!R34="","",'พ.ค.'!R34))</f>
        <v/>
      </c>
      <c r="MW4" s="58" t="str">
        <f>IF($B$2=1,IF('พ.ค.'!S4="","",'พ.ค.'!S4),IF('พ.ค.'!S34="","",'พ.ค.'!S34))</f>
        <v/>
      </c>
      <c r="MX4" s="58" t="str">
        <f>IF($B$2=1,IF('พ.ค.'!T4="","",'พ.ค.'!T4),IF('พ.ค.'!T34="","",'พ.ค.'!T34))</f>
        <v/>
      </c>
      <c r="MY4" s="58" t="str">
        <f>IF($B$2=1,IF('พ.ค.'!U4="","",'พ.ค.'!U4),IF('พ.ค.'!U34="","",'พ.ค.'!U34))</f>
        <v/>
      </c>
      <c r="MZ4" s="58" t="str">
        <f>IF($B$2=1,IF('พ.ค.'!V4="","",'พ.ค.'!V4),IF('พ.ค.'!V34="","",'พ.ค.'!V34))</f>
        <v/>
      </c>
      <c r="NA4" s="58" t="str">
        <f>IF($B$2=1,IF('พ.ค.'!W4="","",'พ.ค.'!W4),IF('พ.ค.'!W34="","",'พ.ค.'!W34))</f>
        <v/>
      </c>
      <c r="NB4" s="58" t="str">
        <f>IF($B$2=1,IF('พ.ค.'!X4="","",'พ.ค.'!X4),IF('พ.ค.'!X34="","",'พ.ค.'!X34))</f>
        <v/>
      </c>
      <c r="NC4" s="58" t="str">
        <f>IF($B$2=1,IF('พ.ค.'!Y4="","",'พ.ค.'!Y4),IF('พ.ค.'!Y34="","",'พ.ค.'!Y34))</f>
        <v/>
      </c>
      <c r="ND4" s="58" t="str">
        <f>IF($B$2=1,IF('พ.ค.'!Z4="","",'พ.ค.'!Z4),IF('พ.ค.'!Z34="","",'พ.ค.'!Z34))</f>
        <v/>
      </c>
      <c r="NE4" s="58" t="str">
        <f>IF($B$2=1,IF('พ.ค.'!AA4="","",'พ.ค.'!AA4),IF('พ.ค.'!AA34="","",'พ.ค.'!AA34))</f>
        <v/>
      </c>
      <c r="NF4" s="58" t="str">
        <f>IF($B$2=1,IF('พ.ค.'!AB4="","",'พ.ค.'!AB4),IF('พ.ค.'!AB34="","",'พ.ค.'!AB34))</f>
        <v/>
      </c>
      <c r="NG4" s="58" t="str">
        <f>IF($B$2=1,IF('พ.ค.'!AC4="","",'พ.ค.'!AC4),IF('พ.ค.'!AC34="","",'พ.ค.'!AC34))</f>
        <v/>
      </c>
      <c r="NH4" s="58" t="str">
        <f>IF($B$2=1,IF('พ.ค.'!AD4="","",'พ.ค.'!AD4),IF('พ.ค.'!AD34="","",'พ.ค.'!AD34))</f>
        <v/>
      </c>
      <c r="NI4" s="58" t="str">
        <f>IF($B$2=1,IF('พ.ค.'!AE4="","",'พ.ค.'!AE4),IF('พ.ค.'!AE34="","",'พ.ค.'!AE34))</f>
        <v/>
      </c>
      <c r="NJ4" s="58" t="str">
        <f>IF($B$2=1,IF('พ.ค.'!AF4="","",'พ.ค.'!AF4),IF('พ.ค.'!AF34="","",'พ.ค.'!AF34))</f>
        <v/>
      </c>
      <c r="NK4" s="58" t="str">
        <f>IF($B$2=1,IF('พ.ค.'!AG4="","",'พ.ค.'!AG4),IF('พ.ค.'!AG34="","",'พ.ค.'!AG34))</f>
        <v/>
      </c>
      <c r="NL4" s="58" t="str">
        <f>IF($B$2=1,IF('พ.ค.'!AH4="","",'พ.ค.'!AH4),IF('พ.ค.'!AH34="","",'พ.ค.'!AH34))</f>
        <v/>
      </c>
      <c r="NM4" s="58">
        <f>IF($B$2=1,IF('พ.ค.'!AI4="","",'พ.ค.'!AI4),IF('พ.ค.'!AI34="","",'พ.ค.'!AI34))</f>
        <v>1</v>
      </c>
    </row>
    <row r="5" spans="1:377" ht="21" customHeight="1">
      <c r="A5" s="49"/>
      <c r="B5" s="49"/>
      <c r="C5" s="49"/>
      <c r="D5" s="57">
        <f>ข้อมูลนักเรียน!$D4</f>
        <v>2</v>
      </c>
      <c r="E5" s="58"/>
      <c r="F5" s="58" t="str">
        <f>IF($B$2=1,IF('มิ.ย.'!D5="","",'มิ.ย.'!D5),IF('มิ.ย.'!D35="","",'มิ.ย.'!D35))</f>
        <v/>
      </c>
      <c r="G5" s="58" t="str">
        <f>IF($B$2=1,IF('มิ.ย.'!E5="","",'มิ.ย.'!E5),IF('มิ.ย.'!E35="","",'มิ.ย.'!E35))</f>
        <v/>
      </c>
      <c r="H5" s="58" t="str">
        <f>IF($B$2=1,IF('มิ.ย.'!F5="","",'มิ.ย.'!F5),IF('มิ.ย.'!F35="","",'มิ.ย.'!F35))</f>
        <v/>
      </c>
      <c r="I5" s="58" t="str">
        <f>IF($B$2=1,IF('มิ.ย.'!G5="","",'มิ.ย.'!G5),IF('มิ.ย.'!G35="","",'มิ.ย.'!G35))</f>
        <v/>
      </c>
      <c r="J5" s="58" t="str">
        <f>IF($B$2=1,IF('มิ.ย.'!H5="","",'มิ.ย.'!H5),IF('มิ.ย.'!H35="","",'มิ.ย.'!H35))</f>
        <v/>
      </c>
      <c r="K5" s="58" t="str">
        <f>IF($B$2=1,IF('มิ.ย.'!I5="","",'มิ.ย.'!I5),IF('มิ.ย.'!I35="","",'มิ.ย.'!I35))</f>
        <v/>
      </c>
      <c r="L5" s="58" t="str">
        <f>IF($B$2=1,IF('มิ.ย.'!J5="","",'มิ.ย.'!J5),IF('มิ.ย.'!J35="","",'มิ.ย.'!J35))</f>
        <v/>
      </c>
      <c r="M5" s="58" t="str">
        <f>IF($B$2=1,IF('มิ.ย.'!K5="","",'มิ.ย.'!K5),IF('มิ.ย.'!K35="","",'มิ.ย.'!K35))</f>
        <v/>
      </c>
      <c r="N5" s="58" t="str">
        <f>IF($B$2=1,IF('มิ.ย.'!L5="","",'มิ.ย.'!L5),IF('มิ.ย.'!L35="","",'มิ.ย.'!L35))</f>
        <v/>
      </c>
      <c r="O5" s="58" t="str">
        <f>IF($B$2=1,IF('มิ.ย.'!M5="","",'มิ.ย.'!M5),IF('มิ.ย.'!M35="","",'มิ.ย.'!M35))</f>
        <v/>
      </c>
      <c r="P5" s="58" t="str">
        <f>IF($B$2=1,IF('มิ.ย.'!N5="","",'มิ.ย.'!N5),IF('มิ.ย.'!N35="","",'มิ.ย.'!N35))</f>
        <v/>
      </c>
      <c r="Q5" s="58" t="str">
        <f>IF($B$2=1,IF('มิ.ย.'!O5="","",'มิ.ย.'!O5),IF('มิ.ย.'!O35="","",'มิ.ย.'!O35))</f>
        <v/>
      </c>
      <c r="R5" s="58" t="str">
        <f>IF($B$2=1,IF('มิ.ย.'!P5="","",'มิ.ย.'!P5),IF('มิ.ย.'!P35="","",'มิ.ย.'!P35))</f>
        <v/>
      </c>
      <c r="S5" s="58" t="str">
        <f>IF($B$2=1,IF('มิ.ย.'!Q5="","",'มิ.ย.'!Q5),IF('มิ.ย.'!Q35="","",'มิ.ย.'!Q35))</f>
        <v/>
      </c>
      <c r="T5" s="58" t="str">
        <f>IF($B$2=1,IF('มิ.ย.'!R5="","",'มิ.ย.'!R5),IF('มิ.ย.'!R35="","",'มิ.ย.'!R35))</f>
        <v/>
      </c>
      <c r="U5" s="58" t="str">
        <f>IF($B$2=1,IF('มิ.ย.'!S5="","",'มิ.ย.'!S5),IF('มิ.ย.'!S35="","",'มิ.ย.'!S35))</f>
        <v/>
      </c>
      <c r="V5" s="58" t="str">
        <f>IF($B$2=1,IF('มิ.ย.'!T5="","",'มิ.ย.'!T5),IF('มิ.ย.'!T35="","",'มิ.ย.'!T35))</f>
        <v/>
      </c>
      <c r="W5" s="58" t="str">
        <f>IF($B$2=1,IF('มิ.ย.'!U5="","",'มิ.ย.'!U5),IF('มิ.ย.'!U35="","",'มิ.ย.'!U35))</f>
        <v/>
      </c>
      <c r="X5" s="58" t="str">
        <f>IF($B$2=1,IF('มิ.ย.'!V5="","",'มิ.ย.'!V5),IF('มิ.ย.'!V35="","",'มิ.ย.'!V35))</f>
        <v/>
      </c>
      <c r="Y5" s="58" t="str">
        <f>IF($B$2=1,IF('มิ.ย.'!W5="","",'มิ.ย.'!W5),IF('มิ.ย.'!W35="","",'มิ.ย.'!W35))</f>
        <v/>
      </c>
      <c r="Z5" s="58" t="str">
        <f>IF($B$2=1,IF('มิ.ย.'!X5="","",'มิ.ย.'!X5),IF('มิ.ย.'!X35="","",'มิ.ย.'!X35))</f>
        <v/>
      </c>
      <c r="AA5" s="58" t="str">
        <f>IF($B$2=1,IF('มิ.ย.'!Y5="","",'มิ.ย.'!Y5),IF('มิ.ย.'!Y35="","",'มิ.ย.'!Y35))</f>
        <v/>
      </c>
      <c r="AB5" s="58" t="str">
        <f>IF($B$2=1,IF('มิ.ย.'!Z5="","",'มิ.ย.'!Z5),IF('มิ.ย.'!Z35="","",'มิ.ย.'!Z35))</f>
        <v/>
      </c>
      <c r="AC5" s="58" t="str">
        <f>IF($B$2=1,IF('มิ.ย.'!AA5="","",'มิ.ย.'!AA5),IF('มิ.ย.'!AA35="","",'มิ.ย.'!AA35))</f>
        <v/>
      </c>
      <c r="AD5" s="58" t="str">
        <f>IF($B$2=1,IF('มิ.ย.'!AB5="","",'มิ.ย.'!AB5),IF('มิ.ย.'!AB35="","",'มิ.ย.'!AB35))</f>
        <v/>
      </c>
      <c r="AE5" s="58" t="str">
        <f>IF($B$2=1,IF('มิ.ย.'!AC5="","",'มิ.ย.'!AC5),IF('มิ.ย.'!AC35="","",'มิ.ย.'!AC35))</f>
        <v/>
      </c>
      <c r="AF5" s="58" t="str">
        <f>IF($B$2=1,IF('มิ.ย.'!AD5="","",'มิ.ย.'!AD5),IF('มิ.ย.'!AD35="","",'มิ.ย.'!AD35))</f>
        <v/>
      </c>
      <c r="AG5" s="58" t="str">
        <f>IF($B$2=1,IF('มิ.ย.'!AE5="","",'มิ.ย.'!AE5),IF('มิ.ย.'!AE35="","",'มิ.ย.'!AE35))</f>
        <v/>
      </c>
      <c r="AH5" s="58" t="str">
        <f>IF($B$2=1,IF('มิ.ย.'!AF5="","",'มิ.ย.'!AF5),IF('มิ.ย.'!AF35="","",'มิ.ย.'!AF35))</f>
        <v/>
      </c>
      <c r="AI5" s="58" t="str">
        <f>IF($B$2=1,IF('มิ.ย.'!AG5="","",'มิ.ย.'!AG5),IF('มิ.ย.'!AG35="","",'มิ.ย.'!AG35))</f>
        <v/>
      </c>
      <c r="AJ5" s="58" t="str">
        <f>IF($B$2=1,IF('มิ.ย.'!AH5="","",'มิ.ย.'!AH5),IF('มิ.ย.'!AH35="","",'มิ.ย.'!AH35))</f>
        <v/>
      </c>
      <c r="AK5" s="58">
        <f>IF($B$2=1,IF('มิ.ย.'!AI5="","",'มิ.ย.'!AI5),IF('มิ.ย.'!AI35="","",'มิ.ย.'!AI35))</f>
        <v>0</v>
      </c>
      <c r="AL5" s="57">
        <f t="shared" ref="AL5:AL33" si="18">$D5</f>
        <v>2</v>
      </c>
      <c r="AM5" s="58"/>
      <c r="AN5" s="58" t="str">
        <f>IF($B$2=1,IF('ก.ค.'!D5="","",'ก.ค.'!D5),IF('ก.ค.'!D35="","",'ก.ค.'!D35))</f>
        <v/>
      </c>
      <c r="AO5" s="58" t="str">
        <f>IF($B$2=1,IF('ก.ค.'!E5="","",'ก.ค.'!E5),IF('ก.ค.'!E35="","",'ก.ค.'!E35))</f>
        <v/>
      </c>
      <c r="AP5" s="58" t="str">
        <f>IF($B$2=1,IF('ก.ค.'!F5="","",'ก.ค.'!F5),IF('ก.ค.'!F35="","",'ก.ค.'!F35))</f>
        <v/>
      </c>
      <c r="AQ5" s="58" t="str">
        <f>IF($B$2=1,IF('ก.ค.'!G5="","",'ก.ค.'!G5),IF('ก.ค.'!G35="","",'ก.ค.'!G35))</f>
        <v/>
      </c>
      <c r="AR5" s="58" t="str">
        <f>IF($B$2=1,IF('ก.ค.'!H5="","",'ก.ค.'!H5),IF('ก.ค.'!H35="","",'ก.ค.'!H35))</f>
        <v/>
      </c>
      <c r="AS5" s="58" t="str">
        <f>IF($B$2=1,IF('ก.ค.'!I5="","",'ก.ค.'!I5),IF('ก.ค.'!I35="","",'ก.ค.'!I35))</f>
        <v/>
      </c>
      <c r="AT5" s="58" t="str">
        <f>IF($B$2=1,IF('ก.ค.'!J5="","",'ก.ค.'!J5),IF('ก.ค.'!J35="","",'ก.ค.'!J35))</f>
        <v/>
      </c>
      <c r="AU5" s="58" t="str">
        <f>IF($B$2=1,IF('ก.ค.'!K5="","",'ก.ค.'!K5),IF('ก.ค.'!K35="","",'ก.ค.'!K35))</f>
        <v/>
      </c>
      <c r="AV5" s="58" t="str">
        <f>IF($B$2=1,IF('ก.ค.'!L5="","",'ก.ค.'!L5),IF('ก.ค.'!L35="","",'ก.ค.'!L35))</f>
        <v/>
      </c>
      <c r="AW5" s="58" t="str">
        <f>IF($B$2=1,IF('ก.ค.'!M5="","",'ก.ค.'!M5),IF('ก.ค.'!M35="","",'ก.ค.'!M35))</f>
        <v/>
      </c>
      <c r="AX5" s="58" t="str">
        <f>IF($B$2=1,IF('ก.ค.'!N5="","",'ก.ค.'!N5),IF('ก.ค.'!N35="","",'ก.ค.'!N35))</f>
        <v/>
      </c>
      <c r="AY5" s="58" t="str">
        <f>IF($B$2=1,IF('ก.ค.'!O5="","",'ก.ค.'!O5),IF('ก.ค.'!O35="","",'ก.ค.'!O35))</f>
        <v/>
      </c>
      <c r="AZ5" s="58" t="str">
        <f>IF($B$2=1,IF('ก.ค.'!P5="","",'ก.ค.'!P5),IF('ก.ค.'!P35="","",'ก.ค.'!P35))</f>
        <v/>
      </c>
      <c r="BA5" s="58" t="str">
        <f>IF($B$2=1,IF('ก.ค.'!Q5="","",'ก.ค.'!Q5),IF('ก.ค.'!Q35="","",'ก.ค.'!Q35))</f>
        <v/>
      </c>
      <c r="BB5" s="58" t="str">
        <f>IF($B$2=1,IF('ก.ค.'!R5="","",'ก.ค.'!R5),IF('ก.ค.'!R35="","",'ก.ค.'!R35))</f>
        <v/>
      </c>
      <c r="BC5" s="58" t="str">
        <f>IF($B$2=1,IF('ก.ค.'!S5="","",'ก.ค.'!S5),IF('ก.ค.'!S35="","",'ก.ค.'!S35))</f>
        <v/>
      </c>
      <c r="BD5" s="58" t="str">
        <f>IF($B$2=1,IF('ก.ค.'!T5="","",'ก.ค.'!T5),IF('ก.ค.'!T35="","",'ก.ค.'!T35))</f>
        <v/>
      </c>
      <c r="BE5" s="58" t="str">
        <f>IF($B$2=1,IF('ก.ค.'!U5="","",'ก.ค.'!U5),IF('ก.ค.'!U35="","",'ก.ค.'!U35))</f>
        <v/>
      </c>
      <c r="BF5" s="58" t="str">
        <f>IF($B$2=1,IF('ก.ค.'!V5="","",'ก.ค.'!V5),IF('ก.ค.'!V35="","",'ก.ค.'!V35))</f>
        <v/>
      </c>
      <c r="BG5" s="58" t="str">
        <f>IF($B$2=1,IF('ก.ค.'!W5="","",'ก.ค.'!W5),IF('ก.ค.'!W35="","",'ก.ค.'!W35))</f>
        <v/>
      </c>
      <c r="BH5" s="58" t="str">
        <f>IF($B$2=1,IF('ก.ค.'!X5="","",'ก.ค.'!X5),IF('ก.ค.'!X35="","",'ก.ค.'!X35))</f>
        <v/>
      </c>
      <c r="BI5" s="58" t="str">
        <f>IF($B$2=1,IF('ก.ค.'!Y5="","",'ก.ค.'!Y5),IF('ก.ค.'!Y35="","",'ก.ค.'!Y35))</f>
        <v/>
      </c>
      <c r="BJ5" s="58" t="str">
        <f>IF($B$2=1,IF('ก.ค.'!Z5="","",'ก.ค.'!Z5),IF('ก.ค.'!Z35="","",'ก.ค.'!Z35))</f>
        <v/>
      </c>
      <c r="BK5" s="58" t="str">
        <f>IF($B$2=1,IF('ก.ค.'!AA5="","",'ก.ค.'!AA5),IF('ก.ค.'!AA35="","",'ก.ค.'!AA35))</f>
        <v/>
      </c>
      <c r="BL5" s="58" t="str">
        <f>IF($B$2=1,IF('ก.ค.'!AB5="","",'ก.ค.'!AB5),IF('ก.ค.'!AB35="","",'ก.ค.'!AB35))</f>
        <v/>
      </c>
      <c r="BM5" s="58" t="str">
        <f>IF($B$2=1,IF('ก.ค.'!AC5="","",'ก.ค.'!AC5),IF('ก.ค.'!AC35="","",'ก.ค.'!AC35))</f>
        <v/>
      </c>
      <c r="BN5" s="58" t="str">
        <f>IF($B$2=1,IF('ก.ค.'!AD5="","",'ก.ค.'!AD5),IF('ก.ค.'!AD35="","",'ก.ค.'!AD35))</f>
        <v/>
      </c>
      <c r="BO5" s="58" t="str">
        <f>IF($B$2=1,IF('ก.ค.'!AE5="","",'ก.ค.'!AE5),IF('ก.ค.'!AE35="","",'ก.ค.'!AE35))</f>
        <v/>
      </c>
      <c r="BP5" s="58" t="str">
        <f>IF($B$2=1,IF('ก.ค.'!AF5="","",'ก.ค.'!AF5),IF('ก.ค.'!AF35="","",'ก.ค.'!AF35))</f>
        <v/>
      </c>
      <c r="BQ5" s="58" t="str">
        <f>IF($B$2=1,IF('ก.ค.'!AG5="","",'ก.ค.'!AG5),IF('ก.ค.'!AG35="","",'ก.ค.'!AG35))</f>
        <v/>
      </c>
      <c r="BR5" s="58" t="str">
        <f>IF($B$2=1,IF('ก.ค.'!AH5="","",'ก.ค.'!AH5),IF('ก.ค.'!AH35="","",'ก.ค.'!AH35))</f>
        <v/>
      </c>
      <c r="BS5" s="58">
        <f>IF($B$2=1,IF('ก.ค.'!AI5="","",'ก.ค.'!AI5),IF('ก.ค.'!AI35="","",'ก.ค.'!AI35))</f>
        <v>0</v>
      </c>
      <c r="BT5" s="57">
        <f t="shared" ref="BT5:BT33" si="19">$D5</f>
        <v>2</v>
      </c>
      <c r="BU5" s="58"/>
      <c r="BV5" s="58" t="str">
        <f>IF($B$2=1,IF('ส.ค.'!D5="","",'ส.ค.'!D5),IF('ส.ค.'!D35="","",'ส.ค.'!D35))</f>
        <v/>
      </c>
      <c r="BW5" s="58" t="str">
        <f>IF($B$2=1,IF('ส.ค.'!E5="","",'ส.ค.'!E5),IF('ส.ค.'!E35="","",'ส.ค.'!E35))</f>
        <v/>
      </c>
      <c r="BX5" s="58" t="str">
        <f>IF($B$2=1,IF('ส.ค.'!F5="","",'ส.ค.'!F5),IF('ส.ค.'!F35="","",'ส.ค.'!F35))</f>
        <v/>
      </c>
      <c r="BY5" s="58" t="str">
        <f>IF($B$2=1,IF('ส.ค.'!G5="","",'ส.ค.'!G5),IF('ส.ค.'!G35="","",'ส.ค.'!G35))</f>
        <v/>
      </c>
      <c r="BZ5" s="58" t="str">
        <f>IF($B$2=1,IF('ส.ค.'!H5="","",'ส.ค.'!H5),IF('ส.ค.'!H35="","",'ส.ค.'!H35))</f>
        <v/>
      </c>
      <c r="CA5" s="58" t="str">
        <f>IF($B$2=1,IF('ส.ค.'!I5="","",'ส.ค.'!I5),IF('ส.ค.'!I35="","",'ส.ค.'!I35))</f>
        <v/>
      </c>
      <c r="CB5" s="58" t="str">
        <f>IF($B$2=1,IF('ส.ค.'!J5="","",'ส.ค.'!J5),IF('ส.ค.'!J35="","",'ส.ค.'!J35))</f>
        <v/>
      </c>
      <c r="CC5" s="58" t="str">
        <f>IF($B$2=1,IF('ส.ค.'!K5="","",'ส.ค.'!K5),IF('ส.ค.'!K35="","",'ส.ค.'!K35))</f>
        <v/>
      </c>
      <c r="CD5" s="58" t="str">
        <f>IF($B$2=1,IF('ส.ค.'!L5="","",'ส.ค.'!L5),IF('ส.ค.'!L35="","",'ส.ค.'!L35))</f>
        <v/>
      </c>
      <c r="CE5" s="58" t="str">
        <f>IF($B$2=1,IF('ส.ค.'!M5="","",'ส.ค.'!M5),IF('ส.ค.'!M35="","",'ส.ค.'!M35))</f>
        <v/>
      </c>
      <c r="CF5" s="58" t="str">
        <f>IF($B$2=1,IF('ส.ค.'!N5="","",'ส.ค.'!N5),IF('ส.ค.'!N35="","",'ส.ค.'!N35))</f>
        <v/>
      </c>
      <c r="CG5" s="58" t="str">
        <f>IF($B$2=1,IF('ส.ค.'!O5="","",'ส.ค.'!O5),IF('ส.ค.'!O35="","",'ส.ค.'!O35))</f>
        <v/>
      </c>
      <c r="CH5" s="58" t="str">
        <f>IF($B$2=1,IF('ส.ค.'!P5="","",'ส.ค.'!P5),IF('ส.ค.'!P35="","",'ส.ค.'!P35))</f>
        <v/>
      </c>
      <c r="CI5" s="58" t="str">
        <f>IF($B$2=1,IF('ส.ค.'!Q5="","",'ส.ค.'!Q5),IF('ส.ค.'!Q35="","",'ส.ค.'!Q35))</f>
        <v/>
      </c>
      <c r="CJ5" s="58" t="str">
        <f>IF($B$2=1,IF('ส.ค.'!R5="","",'ส.ค.'!R5),IF('ส.ค.'!R35="","",'ส.ค.'!R35))</f>
        <v/>
      </c>
      <c r="CK5" s="58" t="str">
        <f>IF($B$2=1,IF('ส.ค.'!S5="","",'ส.ค.'!S5),IF('ส.ค.'!S35="","",'ส.ค.'!S35))</f>
        <v/>
      </c>
      <c r="CL5" s="58" t="str">
        <f>IF($B$2=1,IF('ส.ค.'!T5="","",'ส.ค.'!T5),IF('ส.ค.'!T35="","",'ส.ค.'!T35))</f>
        <v/>
      </c>
      <c r="CM5" s="58" t="str">
        <f>IF($B$2=1,IF('ส.ค.'!U5="","",'ส.ค.'!U5),IF('ส.ค.'!U35="","",'ส.ค.'!U35))</f>
        <v/>
      </c>
      <c r="CN5" s="58" t="str">
        <f>IF($B$2=1,IF('ส.ค.'!V5="","",'ส.ค.'!V5),IF('ส.ค.'!V35="","",'ส.ค.'!V35))</f>
        <v/>
      </c>
      <c r="CO5" s="58" t="str">
        <f>IF($B$2=1,IF('ส.ค.'!W5="","",'ส.ค.'!W5),IF('ส.ค.'!W35="","",'ส.ค.'!W35))</f>
        <v/>
      </c>
      <c r="CP5" s="58" t="str">
        <f>IF($B$2=1,IF('ส.ค.'!X5="","",'ส.ค.'!X5),IF('ส.ค.'!X35="","",'ส.ค.'!X35))</f>
        <v/>
      </c>
      <c r="CQ5" s="58" t="str">
        <f>IF($B$2=1,IF('ส.ค.'!Y5="","",'ส.ค.'!Y5),IF('ส.ค.'!Y35="","",'ส.ค.'!Y35))</f>
        <v/>
      </c>
      <c r="CR5" s="58" t="str">
        <f>IF($B$2=1,IF('ส.ค.'!Z5="","",'ส.ค.'!Z5),IF('ส.ค.'!Z35="","",'ส.ค.'!Z35))</f>
        <v/>
      </c>
      <c r="CS5" s="58" t="str">
        <f>IF($B$2=1,IF('ส.ค.'!AA5="","",'ส.ค.'!AA5),IF('ส.ค.'!AA35="","",'ส.ค.'!AA35))</f>
        <v/>
      </c>
      <c r="CT5" s="58" t="str">
        <f>IF($B$2=1,IF('ส.ค.'!AB5="","",'ส.ค.'!AB5),IF('ส.ค.'!AB35="","",'ส.ค.'!AB35))</f>
        <v/>
      </c>
      <c r="CU5" s="58" t="str">
        <f>IF($B$2=1,IF('ส.ค.'!AC5="","",'ส.ค.'!AC5),IF('ส.ค.'!AC35="","",'ส.ค.'!AC35))</f>
        <v/>
      </c>
      <c r="CV5" s="58" t="str">
        <f>IF($B$2=1,IF('ส.ค.'!AD5="","",'ส.ค.'!AD5),IF('ส.ค.'!AD35="","",'ส.ค.'!AD35))</f>
        <v/>
      </c>
      <c r="CW5" s="58" t="str">
        <f>IF($B$2=1,IF('ส.ค.'!AE5="","",'ส.ค.'!AE5),IF('ส.ค.'!AE35="","",'ส.ค.'!AE35))</f>
        <v/>
      </c>
      <c r="CX5" s="58" t="str">
        <f>IF($B$2=1,IF('ส.ค.'!AF5="","",'ส.ค.'!AF5),IF('ส.ค.'!AF35="","",'ส.ค.'!AF35))</f>
        <v/>
      </c>
      <c r="CY5" s="58" t="str">
        <f>IF($B$2=1,IF('ส.ค.'!AG5="","",'ส.ค.'!AG5),IF('ส.ค.'!AG35="","",'ส.ค.'!AG35))</f>
        <v/>
      </c>
      <c r="CZ5" s="58" t="str">
        <f>IF($B$2=1,IF('ส.ค.'!AH5="","",'ส.ค.'!AH5),IF('ส.ค.'!AH35="","",'ส.ค.'!AH35))</f>
        <v/>
      </c>
      <c r="DA5" s="58">
        <f>IF($B$2=1,IF('ส.ค.'!AI5="","",'ส.ค.'!AI5),IF('ส.ค.'!AI35="","",'ส.ค.'!AI35))</f>
        <v>0</v>
      </c>
      <c r="DB5" s="57">
        <f t="shared" ref="DB5:DB33" si="20">$D5</f>
        <v>2</v>
      </c>
      <c r="DC5" s="58"/>
      <c r="DD5" s="58" t="str">
        <f>IF($B$2=1,IF('ก.ย.'!D5="","",'ก.ย.'!D5),IF('ก.ย.'!D35="","",'ก.ย.'!D35))</f>
        <v/>
      </c>
      <c r="DE5" s="58" t="str">
        <f>IF($B$2=1,IF('ก.ย.'!E5="","",'ก.ย.'!E5),IF('ก.ย.'!E35="","",'ก.ย.'!E35))</f>
        <v/>
      </c>
      <c r="DF5" s="58" t="str">
        <f>IF($B$2=1,IF('ก.ย.'!F5="","",'ก.ย.'!F5),IF('ก.ย.'!F35="","",'ก.ย.'!F35))</f>
        <v/>
      </c>
      <c r="DG5" s="58" t="str">
        <f>IF($B$2=1,IF('ก.ย.'!G5="","",'ก.ย.'!G5),IF('ก.ย.'!G35="","",'ก.ย.'!G35))</f>
        <v/>
      </c>
      <c r="DH5" s="58" t="str">
        <f>IF($B$2=1,IF('ก.ย.'!H5="","",'ก.ย.'!H5),IF('ก.ย.'!H35="","",'ก.ย.'!H35))</f>
        <v/>
      </c>
      <c r="DI5" s="58" t="str">
        <f>IF($B$2=1,IF('ก.ย.'!I5="","",'ก.ย.'!I5),IF('ก.ย.'!I35="","",'ก.ย.'!I35))</f>
        <v/>
      </c>
      <c r="DJ5" s="58" t="str">
        <f>IF($B$2=1,IF('ก.ย.'!J5="","",'ก.ย.'!J5),IF('ก.ย.'!J35="","",'ก.ย.'!J35))</f>
        <v/>
      </c>
      <c r="DK5" s="58" t="str">
        <f>IF($B$2=1,IF('ก.ย.'!K5="","",'ก.ย.'!K5),IF('ก.ย.'!K35="","",'ก.ย.'!K35))</f>
        <v/>
      </c>
      <c r="DL5" s="58" t="str">
        <f>IF($B$2=1,IF('ก.ย.'!L5="","",'ก.ย.'!L5),IF('ก.ย.'!L35="","",'ก.ย.'!L35))</f>
        <v/>
      </c>
      <c r="DM5" s="58" t="str">
        <f>IF($B$2=1,IF('ก.ย.'!M5="","",'ก.ย.'!M5),IF('ก.ย.'!M35="","",'ก.ย.'!M35))</f>
        <v/>
      </c>
      <c r="DN5" s="58" t="str">
        <f>IF($B$2=1,IF('ก.ย.'!N5="","",'ก.ย.'!N5),IF('ก.ย.'!N35="","",'ก.ย.'!N35))</f>
        <v/>
      </c>
      <c r="DO5" s="58" t="str">
        <f>IF($B$2=1,IF('ก.ย.'!O5="","",'ก.ย.'!O5),IF('ก.ย.'!O35="","",'ก.ย.'!O35))</f>
        <v/>
      </c>
      <c r="DP5" s="58" t="str">
        <f>IF($B$2=1,IF('ก.ย.'!P5="","",'ก.ย.'!P5),IF('ก.ย.'!P35="","",'ก.ย.'!P35))</f>
        <v/>
      </c>
      <c r="DQ5" s="58" t="str">
        <f>IF($B$2=1,IF('ก.ย.'!Q5="","",'ก.ย.'!Q5),IF('ก.ย.'!Q35="","",'ก.ย.'!Q35))</f>
        <v/>
      </c>
      <c r="DR5" s="58" t="str">
        <f>IF($B$2=1,IF('ก.ย.'!R5="","",'ก.ย.'!R5),IF('ก.ย.'!R35="","",'ก.ย.'!R35))</f>
        <v/>
      </c>
      <c r="DS5" s="58" t="str">
        <f>IF($B$2=1,IF('ก.ย.'!S5="","",'ก.ย.'!S5),IF('ก.ย.'!S35="","",'ก.ย.'!S35))</f>
        <v/>
      </c>
      <c r="DT5" s="58" t="str">
        <f>IF($B$2=1,IF('ก.ย.'!T5="","",'ก.ย.'!T5),IF('ก.ย.'!T35="","",'ก.ย.'!T35))</f>
        <v/>
      </c>
      <c r="DU5" s="58" t="str">
        <f>IF($B$2=1,IF('ก.ย.'!U5="","",'ก.ย.'!U5),IF('ก.ย.'!U35="","",'ก.ย.'!U35))</f>
        <v/>
      </c>
      <c r="DV5" s="58" t="str">
        <f>IF($B$2=1,IF('ก.ย.'!V5="","",'ก.ย.'!V5),IF('ก.ย.'!V35="","",'ก.ย.'!V35))</f>
        <v/>
      </c>
      <c r="DW5" s="58" t="str">
        <f>IF($B$2=1,IF('ก.ย.'!W5="","",'ก.ย.'!W5),IF('ก.ย.'!W35="","",'ก.ย.'!W35))</f>
        <v/>
      </c>
      <c r="DX5" s="58" t="str">
        <f>IF($B$2=1,IF('ก.ย.'!X5="","",'ก.ย.'!X5),IF('ก.ย.'!X35="","",'ก.ย.'!X35))</f>
        <v/>
      </c>
      <c r="DY5" s="58" t="str">
        <f>IF($B$2=1,IF('ก.ย.'!Y5="","",'ก.ย.'!Y5),IF('ก.ย.'!Y35="","",'ก.ย.'!Y35))</f>
        <v/>
      </c>
      <c r="DZ5" s="58" t="str">
        <f>IF($B$2=1,IF('ก.ย.'!Z5="","",'ก.ย.'!Z5),IF('ก.ย.'!Z35="","",'ก.ย.'!Z35))</f>
        <v/>
      </c>
      <c r="EA5" s="58" t="str">
        <f>IF($B$2=1,IF('ก.ย.'!AA5="","",'ก.ย.'!AA5),IF('ก.ย.'!AA35="","",'ก.ย.'!AA35))</f>
        <v/>
      </c>
      <c r="EB5" s="58" t="str">
        <f>IF($B$2=1,IF('ก.ย.'!AB5="","",'ก.ย.'!AB5),IF('ก.ย.'!AB35="","",'ก.ย.'!AB35))</f>
        <v/>
      </c>
      <c r="EC5" s="58" t="str">
        <f>IF($B$2=1,IF('ก.ย.'!AC5="","",'ก.ย.'!AC5),IF('ก.ย.'!AC35="","",'ก.ย.'!AC35))</f>
        <v/>
      </c>
      <c r="ED5" s="58" t="str">
        <f>IF($B$2=1,IF('ก.ย.'!AD5="","",'ก.ย.'!AD5),IF('ก.ย.'!AD35="","",'ก.ย.'!AD35))</f>
        <v/>
      </c>
      <c r="EE5" s="58" t="str">
        <f>IF($B$2=1,IF('ก.ย.'!AE5="","",'ก.ย.'!AE5),IF('ก.ย.'!AE35="","",'ก.ย.'!AE35))</f>
        <v/>
      </c>
      <c r="EF5" s="58" t="str">
        <f>IF($B$2=1,IF('ก.ย.'!AF5="","",'ก.ย.'!AF5),IF('ก.ย.'!AF35="","",'ก.ย.'!AF35))</f>
        <v/>
      </c>
      <c r="EG5" s="58" t="str">
        <f>IF($B$2=1,IF('ก.ย.'!AG5="","",'ก.ย.'!AG5),IF('ก.ย.'!AG35="","",'ก.ย.'!AG35))</f>
        <v/>
      </c>
      <c r="EH5" s="58" t="str">
        <f>IF($B$2=1,IF('ก.ย.'!AH5="","",'ก.ย.'!AH5),IF('ก.ย.'!AH35="","",'ก.ย.'!AH35))</f>
        <v/>
      </c>
      <c r="EI5" s="58">
        <f>IF($B$2=1,IF('ก.ย.'!AI5="","",'ก.ย.'!AI5),IF('ก.ย.'!AI35="","",'ก.ย.'!AI35))</f>
        <v>0</v>
      </c>
      <c r="EJ5" s="57">
        <f t="shared" si="11"/>
        <v>2</v>
      </c>
      <c r="EK5" s="58"/>
      <c r="EL5" s="58" t="str">
        <f>IF($B$2=1,IF('พ.ย.'!D5="","",'พ.ย.'!D5),IF('พ.ย.'!D35="","",'พ.ย.'!D35))</f>
        <v/>
      </c>
      <c r="EM5" s="58" t="str">
        <f>IF($B$2=1,IF('พ.ย.'!E5="","",'พ.ย.'!E5),IF('พ.ย.'!E35="","",'พ.ย.'!E35))</f>
        <v/>
      </c>
      <c r="EN5" s="58" t="str">
        <f>IF($B$2=1,IF('พ.ย.'!F5="","",'พ.ย.'!F5),IF('พ.ย.'!F35="","",'พ.ย.'!F35))</f>
        <v>/</v>
      </c>
      <c r="EO5" s="58" t="str">
        <f>IF($B$2=1,IF('พ.ย.'!G5="","",'พ.ย.'!G5),IF('พ.ย.'!G35="","",'พ.ย.'!G35))</f>
        <v>/</v>
      </c>
      <c r="EP5" s="58" t="str">
        <f>IF($B$2=1,IF('พ.ย.'!H5="","",'พ.ย.'!H5),IF('พ.ย.'!H35="","",'พ.ย.'!H35))</f>
        <v>/</v>
      </c>
      <c r="EQ5" s="58" t="str">
        <f>IF($B$2=1,IF('พ.ย.'!I5="","",'พ.ย.'!I5),IF('พ.ย.'!I35="","",'พ.ย.'!I35))</f>
        <v>/</v>
      </c>
      <c r="ER5" s="58" t="str">
        <f>IF($B$2=1,IF('พ.ย.'!J5="","",'พ.ย.'!J5),IF('พ.ย.'!J35="","",'พ.ย.'!J35))</f>
        <v>/</v>
      </c>
      <c r="ES5" s="58" t="str">
        <f>IF($B$2=1,IF('พ.ย.'!K5="","",'พ.ย.'!K5),IF('พ.ย.'!K35="","",'พ.ย.'!K35))</f>
        <v/>
      </c>
      <c r="ET5" s="58" t="str">
        <f>IF($B$2=1,IF('พ.ย.'!L5="","",'พ.ย.'!L5),IF('พ.ย.'!L35="","",'พ.ย.'!L35))</f>
        <v/>
      </c>
      <c r="EU5" s="58" t="str">
        <f>IF($B$2=1,IF('พ.ย.'!M5="","",'พ.ย.'!M5),IF('พ.ย.'!M35="","",'พ.ย.'!M35))</f>
        <v>/</v>
      </c>
      <c r="EV5" s="58" t="str">
        <f>IF($B$2=1,IF('พ.ย.'!N5="","",'พ.ย.'!N5),IF('พ.ย.'!N35="","",'พ.ย.'!N35))</f>
        <v>/</v>
      </c>
      <c r="EW5" s="58" t="str">
        <f>IF($B$2=1,IF('พ.ย.'!O5="","",'พ.ย.'!O5),IF('พ.ย.'!O35="","",'พ.ย.'!O35))</f>
        <v>/</v>
      </c>
      <c r="EX5" s="58" t="str">
        <f>IF($B$2=1,IF('พ.ย.'!P5="","",'พ.ย.'!P5),IF('พ.ย.'!P35="","",'พ.ย.'!P35))</f>
        <v>/</v>
      </c>
      <c r="EY5" s="58" t="str">
        <f>IF($B$2=1,IF('พ.ย.'!Q5="","",'พ.ย.'!Q5),IF('พ.ย.'!Q35="","",'พ.ย.'!Q35))</f>
        <v>/</v>
      </c>
      <c r="EZ5" s="58" t="str">
        <f>IF($B$2=1,IF('พ.ย.'!R5="","",'พ.ย.'!R5),IF('พ.ย.'!R35="","",'พ.ย.'!R35))</f>
        <v/>
      </c>
      <c r="FA5" s="58" t="str">
        <f>IF($B$2=1,IF('พ.ย.'!S5="","",'พ.ย.'!S5),IF('พ.ย.'!S35="","",'พ.ย.'!S35))</f>
        <v/>
      </c>
      <c r="FB5" s="58" t="str">
        <f>IF($B$2=1,IF('พ.ย.'!T5="","",'พ.ย.'!T5),IF('พ.ย.'!T35="","",'พ.ย.'!T35))</f>
        <v>/</v>
      </c>
      <c r="FC5" s="58" t="str">
        <f>IF($B$2=1,IF('พ.ย.'!U5="","",'พ.ย.'!U5),IF('พ.ย.'!U35="","",'พ.ย.'!U35))</f>
        <v>/</v>
      </c>
      <c r="FD5" s="58" t="str">
        <f>IF($B$2=1,IF('พ.ย.'!V5="","",'พ.ย.'!V5),IF('พ.ย.'!V35="","",'พ.ย.'!V35))</f>
        <v>/</v>
      </c>
      <c r="FE5" s="58" t="str">
        <f>IF($B$2=1,IF('พ.ย.'!W5="","",'พ.ย.'!W5),IF('พ.ย.'!W35="","",'พ.ย.'!W35))</f>
        <v>/</v>
      </c>
      <c r="FF5" s="58" t="str">
        <f>IF($B$2=1,IF('พ.ย.'!X5="","",'พ.ย.'!X5),IF('พ.ย.'!X35="","",'พ.ย.'!X35))</f>
        <v>/</v>
      </c>
      <c r="FG5" s="58" t="str">
        <f>IF($B$2=1,IF('พ.ย.'!Y5="","",'พ.ย.'!Y5),IF('พ.ย.'!Y35="","",'พ.ย.'!Y35))</f>
        <v/>
      </c>
      <c r="FH5" s="58" t="str">
        <f>IF($B$2=1,IF('พ.ย.'!Z5="","",'พ.ย.'!Z5),IF('พ.ย.'!Z35="","",'พ.ย.'!Z35))</f>
        <v/>
      </c>
      <c r="FI5" s="58" t="str">
        <f>IF($B$2=1,IF('พ.ย.'!AA5="","",'พ.ย.'!AA5),IF('พ.ย.'!AA35="","",'พ.ย.'!AA35))</f>
        <v>/</v>
      </c>
      <c r="FJ5" s="58" t="str">
        <f>IF($B$2=1,IF('พ.ย.'!AB5="","",'พ.ย.'!AB5),IF('พ.ย.'!AB35="","",'พ.ย.'!AB35))</f>
        <v>/</v>
      </c>
      <c r="FK5" s="58" t="str">
        <f>IF($B$2=1,IF('พ.ย.'!AC5="","",'พ.ย.'!AC5),IF('พ.ย.'!AC35="","",'พ.ย.'!AC35))</f>
        <v>/</v>
      </c>
      <c r="FL5" s="58" t="str">
        <f>IF($B$2=1,IF('พ.ย.'!AD5="","",'พ.ย.'!AD5),IF('พ.ย.'!AD35="","",'พ.ย.'!AD35))</f>
        <v>/</v>
      </c>
      <c r="FM5" s="58" t="str">
        <f>IF($B$2=1,IF('พ.ย.'!AE5="","",'พ.ย.'!AE5),IF('พ.ย.'!AE35="","",'พ.ย.'!AE35))</f>
        <v>/</v>
      </c>
      <c r="FN5" s="58" t="str">
        <f>IF($B$2=1,IF('พ.ย.'!AF5="","",'พ.ย.'!AF5),IF('พ.ย.'!AF35="","",'พ.ย.'!AF35))</f>
        <v/>
      </c>
      <c r="FO5" s="58" t="str">
        <f>IF($B$2=1,IF('พ.ย.'!AG5="","",'พ.ย.'!AG5),IF('พ.ย.'!AG35="","",'พ.ย.'!AG35))</f>
        <v/>
      </c>
      <c r="FP5" s="58" t="str">
        <f>IF($B$2=1,IF('พ.ย.'!AH5="","",'พ.ย.'!AH5),IF('พ.ย.'!AH35="","",'พ.ย.'!AH35))</f>
        <v/>
      </c>
      <c r="FQ5" s="58">
        <f>IF($B$2=1,IF('พ.ย.'!AI5="","",'พ.ย.'!AI5),IF('พ.ย.'!AI35="","",'พ.ย.'!AI35))</f>
        <v>20</v>
      </c>
      <c r="FR5" s="57">
        <f t="shared" si="12"/>
        <v>2</v>
      </c>
      <c r="FS5" s="58"/>
      <c r="FT5" s="58" t="str">
        <f>IF($B$2=1,IF('ธ.ค.'!D5="","",'ธ.ค.'!D5),IF('ธ.ค.'!D35="","",'ธ.ค.'!D35))</f>
        <v>/</v>
      </c>
      <c r="FU5" s="58" t="str">
        <f>IF($B$2=1,IF('ธ.ค.'!E5="","",'ธ.ค.'!E5),IF('ธ.ค.'!E35="","",'ธ.ค.'!E35))</f>
        <v>/</v>
      </c>
      <c r="FV5" s="58" t="str">
        <f>IF($B$2=1,IF('ธ.ค.'!F5="","",'ธ.ค.'!F5),IF('ธ.ค.'!F35="","",'ธ.ค.'!F35))</f>
        <v>/</v>
      </c>
      <c r="FW5" s="58" t="str">
        <f>IF($B$2=1,IF('ธ.ค.'!G5="","",'ธ.ค.'!G5),IF('ธ.ค.'!G35="","",'ธ.ค.'!G35))</f>
        <v>/</v>
      </c>
      <c r="FX5" s="58" t="str">
        <f>IF($B$2=1,IF('ธ.ค.'!H5="","",'ธ.ค.'!H5),IF('ธ.ค.'!H35="","",'ธ.ค.'!H35))</f>
        <v/>
      </c>
      <c r="FY5" s="58" t="str">
        <f>IF($B$2=1,IF('ธ.ค.'!I5="","",'ธ.ค.'!I5),IF('ธ.ค.'!I35="","",'ธ.ค.'!I35))</f>
        <v/>
      </c>
      <c r="FZ5" s="58" t="str">
        <f>IF($B$2=1,IF('ธ.ค.'!J5="","",'ธ.ค.'!J5),IF('ธ.ค.'!J35="","",'ธ.ค.'!J35))</f>
        <v/>
      </c>
      <c r="GA5" s="58" t="str">
        <f>IF($B$2=1,IF('ธ.ค.'!K5="","",'ธ.ค.'!K5),IF('ธ.ค.'!K35="","",'ธ.ค.'!K35))</f>
        <v>/</v>
      </c>
      <c r="GB5" s="58" t="str">
        <f>IF($B$2=1,IF('ธ.ค.'!L5="","",'ธ.ค.'!L5),IF('ธ.ค.'!L35="","",'ธ.ค.'!L35))</f>
        <v>/</v>
      </c>
      <c r="GC5" s="58" t="str">
        <f>IF($B$2=1,IF('ธ.ค.'!M5="","",'ธ.ค.'!M5),IF('ธ.ค.'!M35="","",'ธ.ค.'!M35))</f>
        <v/>
      </c>
      <c r="GD5" s="58" t="str">
        <f>IF($B$2=1,IF('ธ.ค.'!N5="","",'ธ.ค.'!N5),IF('ธ.ค.'!N35="","",'ธ.ค.'!N35))</f>
        <v>/</v>
      </c>
      <c r="GE5" s="58" t="str">
        <f>IF($B$2=1,IF('ธ.ค.'!O5="","",'ธ.ค.'!O5),IF('ธ.ค.'!O35="","",'ธ.ค.'!O35))</f>
        <v>/</v>
      </c>
      <c r="GF5" s="58" t="str">
        <f>IF($B$2=1,IF('ธ.ค.'!P5="","",'ธ.ค.'!P5),IF('ธ.ค.'!P35="","",'ธ.ค.'!P35))</f>
        <v/>
      </c>
      <c r="GG5" s="58" t="str">
        <f>IF($B$2=1,IF('ธ.ค.'!Q5="","",'ธ.ค.'!Q5),IF('ธ.ค.'!Q35="","",'ธ.ค.'!Q35))</f>
        <v/>
      </c>
      <c r="GH5" s="58" t="str">
        <f>IF($B$2=1,IF('ธ.ค.'!R5="","",'ธ.ค.'!R5),IF('ธ.ค.'!R35="","",'ธ.ค.'!R35))</f>
        <v>/</v>
      </c>
      <c r="GI5" s="58" t="str">
        <f>IF($B$2=1,IF('ธ.ค.'!S5="","",'ธ.ค.'!S5),IF('ธ.ค.'!S35="","",'ธ.ค.'!S35))</f>
        <v>/</v>
      </c>
      <c r="GJ5" s="58" t="str">
        <f>IF($B$2=1,IF('ธ.ค.'!T5="","",'ธ.ค.'!T5),IF('ธ.ค.'!T35="","",'ธ.ค.'!T35))</f>
        <v>/</v>
      </c>
      <c r="GK5" s="58" t="str">
        <f>IF($B$2=1,IF('ธ.ค.'!U5="","",'ธ.ค.'!U5),IF('ธ.ค.'!U35="","",'ธ.ค.'!U35))</f>
        <v>/</v>
      </c>
      <c r="GL5" s="58" t="str">
        <f>IF($B$2=1,IF('ธ.ค.'!V5="","",'ธ.ค.'!V5),IF('ธ.ค.'!V35="","",'ธ.ค.'!V35))</f>
        <v>/</v>
      </c>
      <c r="GM5" s="58" t="str">
        <f>IF($B$2=1,IF('ธ.ค.'!W5="","",'ธ.ค.'!W5),IF('ธ.ค.'!W35="","",'ธ.ค.'!W35))</f>
        <v/>
      </c>
      <c r="GN5" s="58" t="str">
        <f>IF($B$2=1,IF('ธ.ค.'!X5="","",'ธ.ค.'!X5),IF('ธ.ค.'!X35="","",'ธ.ค.'!X35))</f>
        <v/>
      </c>
      <c r="GO5" s="58" t="str">
        <f>IF($B$2=1,IF('ธ.ค.'!Y5="","",'ธ.ค.'!Y5),IF('ธ.ค.'!Y35="","",'ธ.ค.'!Y35))</f>
        <v>/</v>
      </c>
      <c r="GP5" s="58" t="str">
        <f>IF($B$2=1,IF('ธ.ค.'!Z5="","",'ธ.ค.'!Z5),IF('ธ.ค.'!Z35="","",'ธ.ค.'!Z35))</f>
        <v>/</v>
      </c>
      <c r="GQ5" s="58" t="str">
        <f>IF($B$2=1,IF('ธ.ค.'!AA5="","",'ธ.ค.'!AA5),IF('ธ.ค.'!AA35="","",'ธ.ค.'!AA35))</f>
        <v>/</v>
      </c>
      <c r="GR5" s="58" t="str">
        <f>IF($B$2=1,IF('ธ.ค.'!AB5="","",'ธ.ค.'!AB5),IF('ธ.ค.'!AB35="","",'ธ.ค.'!AB35))</f>
        <v>/</v>
      </c>
      <c r="GS5" s="58" t="str">
        <f>IF($B$2=1,IF('ธ.ค.'!AC5="","",'ธ.ค.'!AC5),IF('ธ.ค.'!AC35="","",'ธ.ค.'!AC35))</f>
        <v>/</v>
      </c>
      <c r="GT5" s="58" t="str">
        <f>IF($B$2=1,IF('ธ.ค.'!AD5="","",'ธ.ค.'!AD5),IF('ธ.ค.'!AD35="","",'ธ.ค.'!AD35))</f>
        <v/>
      </c>
      <c r="GU5" s="58" t="str">
        <f>IF($B$2=1,IF('ธ.ค.'!AE5="","",'ธ.ค.'!AE5),IF('ธ.ค.'!AE35="","",'ธ.ค.'!AE35))</f>
        <v/>
      </c>
      <c r="GV5" s="58" t="str">
        <f>IF($B$2=1,IF('ธ.ค.'!AF5="","",'ธ.ค.'!AF5),IF('ธ.ค.'!AF35="","",'ธ.ค.'!AF35))</f>
        <v>/</v>
      </c>
      <c r="GW5" s="58" t="str">
        <f>IF($B$2=1,IF('ธ.ค.'!AG5="","",'ธ.ค.'!AG5),IF('ธ.ค.'!AG35="","",'ธ.ค.'!AG35))</f>
        <v>/</v>
      </c>
      <c r="GX5" s="58" t="str">
        <f>IF($B$2=1,IF('ธ.ค.'!AH5="","",'ธ.ค.'!AH5),IF('ธ.ค.'!AH35="","",'ธ.ค.'!AH35))</f>
        <v/>
      </c>
      <c r="GY5" s="58">
        <f>IF($B$2=1,IF('ธ.ค.'!AI5="","",'ธ.ค.'!AI5),IF('ธ.ค.'!AI35="","",'ธ.ค.'!AI35))</f>
        <v>20</v>
      </c>
      <c r="GZ5" s="57">
        <f t="shared" si="13"/>
        <v>2</v>
      </c>
      <c r="HA5" s="58"/>
      <c r="HB5" s="58" t="str">
        <f>IF($B$2=1,IF('ม.ค.'!D5="","",'ม.ค.'!D5),IF('ม.ค.'!D35="","",'ม.ค.'!D35))</f>
        <v/>
      </c>
      <c r="HC5" s="58" t="str">
        <f>IF($B$2=1,IF('ม.ค.'!E5="","",'ม.ค.'!E5),IF('ม.ค.'!E35="","",'ม.ค.'!E35))</f>
        <v/>
      </c>
      <c r="HD5" s="58" t="str">
        <f>IF($B$2=1,IF('ม.ค.'!F5="","",'ม.ค.'!F5),IF('ม.ค.'!F35="","",'ม.ค.'!F35))</f>
        <v/>
      </c>
      <c r="HE5" s="58" t="str">
        <f>IF($B$2=1,IF('ม.ค.'!G5="","",'ม.ค.'!G5),IF('ม.ค.'!G35="","",'ม.ค.'!G35))</f>
        <v/>
      </c>
      <c r="HF5" s="58" t="str">
        <f>IF($B$2=1,IF('ม.ค.'!H5="","",'ม.ค.'!H5),IF('ม.ค.'!H35="","",'ม.ค.'!H35))</f>
        <v>/</v>
      </c>
      <c r="HG5" s="58" t="str">
        <f>IF($B$2=1,IF('ม.ค.'!I5="","",'ม.ค.'!I5),IF('ม.ค.'!I35="","",'ม.ค.'!I35))</f>
        <v>/</v>
      </c>
      <c r="HH5" s="58" t="str">
        <f>IF($B$2=1,IF('ม.ค.'!J5="","",'ม.ค.'!J5),IF('ม.ค.'!J35="","",'ม.ค.'!J35))</f>
        <v>/</v>
      </c>
      <c r="HI5" s="58" t="str">
        <f>IF($B$2=1,IF('ม.ค.'!K5="","",'ม.ค.'!K5),IF('ม.ค.'!K35="","",'ม.ค.'!K35))</f>
        <v>/</v>
      </c>
      <c r="HJ5" s="58" t="str">
        <f>IF($B$2=1,IF('ม.ค.'!L5="","",'ม.ค.'!L5),IF('ม.ค.'!L35="","",'ม.ค.'!L35))</f>
        <v>/</v>
      </c>
      <c r="HK5" s="58" t="str">
        <f>IF($B$2=1,IF('ม.ค.'!M5="","",'ม.ค.'!M5),IF('ม.ค.'!M35="","",'ม.ค.'!M35))</f>
        <v/>
      </c>
      <c r="HL5" s="58" t="str">
        <f>IF($B$2=1,IF('ม.ค.'!N5="","",'ม.ค.'!N5),IF('ม.ค.'!N35="","",'ม.ค.'!N35))</f>
        <v/>
      </c>
      <c r="HM5" s="58" t="str">
        <f>IF($B$2=1,IF('ม.ค.'!O5="","",'ม.ค.'!O5),IF('ม.ค.'!O35="","",'ม.ค.'!O35))</f>
        <v>/</v>
      </c>
      <c r="HN5" s="58" t="str">
        <f>IF($B$2=1,IF('ม.ค.'!P5="","",'ม.ค.'!P5),IF('ม.ค.'!P35="","",'ม.ค.'!P35))</f>
        <v>/</v>
      </c>
      <c r="HO5" s="58" t="str">
        <f>IF($B$2=1,IF('ม.ค.'!Q5="","",'ม.ค.'!Q5),IF('ม.ค.'!Q35="","",'ม.ค.'!Q35))</f>
        <v>/</v>
      </c>
      <c r="HP5" s="58" t="str">
        <f>IF($B$2=1,IF('ม.ค.'!R5="","",'ม.ค.'!R5),IF('ม.ค.'!R35="","",'ม.ค.'!R35))</f>
        <v>/</v>
      </c>
      <c r="HQ5" s="58" t="str">
        <f>IF($B$2=1,IF('ม.ค.'!S5="","",'ม.ค.'!S5),IF('ม.ค.'!S35="","",'ม.ค.'!S35))</f>
        <v/>
      </c>
      <c r="HR5" s="58" t="str">
        <f>IF($B$2=1,IF('ม.ค.'!T5="","",'ม.ค.'!T5),IF('ม.ค.'!T35="","",'ม.ค.'!T35))</f>
        <v/>
      </c>
      <c r="HS5" s="58" t="str">
        <f>IF($B$2=1,IF('ม.ค.'!U5="","",'ม.ค.'!U5),IF('ม.ค.'!U35="","",'ม.ค.'!U35))</f>
        <v/>
      </c>
      <c r="HT5" s="58" t="str">
        <f>IF($B$2=1,IF('ม.ค.'!V5="","",'ม.ค.'!V5),IF('ม.ค.'!V35="","",'ม.ค.'!V35))</f>
        <v>/</v>
      </c>
      <c r="HU5" s="58" t="str">
        <f>IF($B$2=1,IF('ม.ค.'!W5="","",'ม.ค.'!W5),IF('ม.ค.'!W35="","",'ม.ค.'!W35))</f>
        <v>/</v>
      </c>
      <c r="HV5" s="58" t="str">
        <f>IF($B$2=1,IF('ม.ค.'!X5="","",'ม.ค.'!X5),IF('ม.ค.'!X35="","",'ม.ค.'!X35))</f>
        <v>/</v>
      </c>
      <c r="HW5" s="58" t="str">
        <f>IF($B$2=1,IF('ม.ค.'!Y5="","",'ม.ค.'!Y5),IF('ม.ค.'!Y35="","",'ม.ค.'!Y35))</f>
        <v>/</v>
      </c>
      <c r="HX5" s="58" t="str">
        <f>IF($B$2=1,IF('ม.ค.'!Z5="","",'ม.ค.'!Z5),IF('ม.ค.'!Z35="","",'ม.ค.'!Z35))</f>
        <v>/</v>
      </c>
      <c r="HY5" s="58" t="str">
        <f>IF($B$2=1,IF('ม.ค.'!AA5="","",'ม.ค.'!AA5),IF('ม.ค.'!AA35="","",'ม.ค.'!AA35))</f>
        <v/>
      </c>
      <c r="HZ5" s="58" t="str">
        <f>IF($B$2=1,IF('ม.ค.'!AB5="","",'ม.ค.'!AB5),IF('ม.ค.'!AB35="","",'ม.ค.'!AB35))</f>
        <v/>
      </c>
      <c r="IA5" s="58" t="str">
        <f>IF($B$2=1,IF('ม.ค.'!AC5="","",'ม.ค.'!AC5),IF('ม.ค.'!AC35="","",'ม.ค.'!AC35))</f>
        <v>/</v>
      </c>
      <c r="IB5" s="58" t="str">
        <f>IF($B$2=1,IF('ม.ค.'!AD5="","",'ม.ค.'!AD5),IF('ม.ค.'!AD35="","",'ม.ค.'!AD35))</f>
        <v>/</v>
      </c>
      <c r="IC5" s="58" t="str">
        <f>IF($B$2=1,IF('ม.ค.'!AE5="","",'ม.ค.'!AE5),IF('ม.ค.'!AE35="","",'ม.ค.'!AE35))</f>
        <v>/</v>
      </c>
      <c r="ID5" s="58" t="str">
        <f>IF($B$2=1,IF('ม.ค.'!AF5="","",'ม.ค.'!AF5),IF('ม.ค.'!AF35="","",'ม.ค.'!AF35))</f>
        <v>/</v>
      </c>
      <c r="IE5" s="58" t="str">
        <f>IF($B$2=1,IF('ม.ค.'!AG5="","",'ม.ค.'!AG5),IF('ม.ค.'!AG35="","",'ม.ค.'!AG35))</f>
        <v>/</v>
      </c>
      <c r="IF5" s="58" t="str">
        <f>IF($B$2=1,IF('ม.ค.'!AH5="","",'ม.ค.'!AH5),IF('ม.ค.'!AH35="","",'ม.ค.'!AH35))</f>
        <v/>
      </c>
      <c r="IG5" s="58">
        <f>IF($B$2=1,IF('ม.ค.'!AI5="","",'ม.ค.'!AI5),IF('ม.ค.'!AI35="","",'ม.ค.'!AI35))</f>
        <v>19</v>
      </c>
      <c r="IH5" s="57">
        <f t="shared" si="14"/>
        <v>2</v>
      </c>
      <c r="II5" s="58"/>
      <c r="IJ5" s="58" t="str">
        <f>IF($B$2=1,IF('ก.พ.'!D5="","",'ก.พ.'!D5),IF('ก.พ.'!D35="","",'ก.พ.'!D35))</f>
        <v/>
      </c>
      <c r="IK5" s="58" t="str">
        <f>IF($B$2=1,IF('ก.พ.'!E5="","",'ก.พ.'!E5),IF('ก.พ.'!E35="","",'ก.พ.'!E35))</f>
        <v>/</v>
      </c>
      <c r="IL5" s="58" t="str">
        <f>IF($B$2=1,IF('ก.พ.'!F5="","",'ก.พ.'!F5),IF('ก.พ.'!F35="","",'ก.พ.'!F35))</f>
        <v>/</v>
      </c>
      <c r="IM5" s="58" t="str">
        <f>IF($B$2=1,IF('ก.พ.'!G5="","",'ก.พ.'!G5),IF('ก.พ.'!G35="","",'ก.พ.'!G35))</f>
        <v>/</v>
      </c>
      <c r="IN5" s="58" t="str">
        <f>IF($B$2=1,IF('ก.พ.'!H5="","",'ก.พ.'!H5),IF('ก.พ.'!H35="","",'ก.พ.'!H35))</f>
        <v>/</v>
      </c>
      <c r="IO5" s="58" t="str">
        <f>IF($B$2=1,IF('ก.พ.'!I5="","",'ก.พ.'!I5),IF('ก.พ.'!I35="","",'ก.พ.'!I35))</f>
        <v>/</v>
      </c>
      <c r="IP5" s="58" t="str">
        <f>IF($B$2=1,IF('ก.พ.'!J5="","",'ก.พ.'!J5),IF('ก.พ.'!J35="","",'ก.พ.'!J35))</f>
        <v/>
      </c>
      <c r="IQ5" s="58" t="str">
        <f>IF($B$2=1,IF('ก.พ.'!K5="","",'ก.พ.'!K5),IF('ก.พ.'!K35="","",'ก.พ.'!K35))</f>
        <v/>
      </c>
      <c r="IR5" s="58" t="str">
        <f>IF($B$2=1,IF('ก.พ.'!L5="","",'ก.พ.'!L5),IF('ก.พ.'!L35="","",'ก.พ.'!L35))</f>
        <v>/</v>
      </c>
      <c r="IS5" s="58" t="str">
        <f>IF($B$2=1,IF('ก.พ.'!M5="","",'ก.พ.'!M5),IF('ก.พ.'!M35="","",'ก.พ.'!M35))</f>
        <v>/</v>
      </c>
      <c r="IT5" s="58" t="str">
        <f>IF($B$2=1,IF('ก.พ.'!N5="","",'ก.พ.'!N5),IF('ก.พ.'!N35="","",'ก.พ.'!N35))</f>
        <v>/</v>
      </c>
      <c r="IU5" s="58" t="str">
        <f>IF($B$2=1,IF('ก.พ.'!O5="","",'ก.พ.'!O5),IF('ก.พ.'!O35="","",'ก.พ.'!O35))</f>
        <v>/</v>
      </c>
      <c r="IV5" s="58" t="str">
        <f>IF($B$2=1,IF('ก.พ.'!P5="","",'ก.พ.'!P5),IF('ก.พ.'!P35="","",'ก.พ.'!P35))</f>
        <v/>
      </c>
      <c r="IW5" s="58" t="str">
        <f>IF($B$2=1,IF('ก.พ.'!Q5="","",'ก.พ.'!Q5),IF('ก.พ.'!Q35="","",'ก.พ.'!Q35))</f>
        <v/>
      </c>
      <c r="IX5" s="58" t="str">
        <f>IF($B$2=1,IF('ก.พ.'!R5="","",'ก.พ.'!R5),IF('ก.พ.'!R35="","",'ก.พ.'!R35))</f>
        <v/>
      </c>
      <c r="IY5" s="58" t="str">
        <f>IF($B$2=1,IF('ก.พ.'!S5="","",'ก.พ.'!S5),IF('ก.พ.'!S35="","",'ก.พ.'!S35))</f>
        <v>/</v>
      </c>
      <c r="IZ5" s="58" t="str">
        <f>IF($B$2=1,IF('ก.พ.'!T5="","",'ก.พ.'!T5),IF('ก.พ.'!T35="","",'ก.พ.'!T35))</f>
        <v>/</v>
      </c>
      <c r="JA5" s="58" t="str">
        <f>IF($B$2=1,IF('ก.พ.'!U5="","",'ก.พ.'!U5),IF('ก.พ.'!U35="","",'ก.พ.'!U35))</f>
        <v>/</v>
      </c>
      <c r="JB5" s="58" t="str">
        <f>IF($B$2=1,IF('ก.พ.'!V5="","",'ก.พ.'!V5),IF('ก.พ.'!V35="","",'ก.พ.'!V35))</f>
        <v>/</v>
      </c>
      <c r="JC5" s="58" t="str">
        <f>IF($B$2=1,IF('ก.พ.'!W5="","",'ก.พ.'!W5),IF('ก.พ.'!W35="","",'ก.พ.'!W35))</f>
        <v>/</v>
      </c>
      <c r="JD5" s="58" t="str">
        <f>IF($B$2=1,IF('ก.พ.'!X5="","",'ก.พ.'!X5),IF('ก.พ.'!X35="","",'ก.พ.'!X35))</f>
        <v/>
      </c>
      <c r="JE5" s="58" t="str">
        <f>IF($B$2=1,IF('ก.พ.'!Y5="","",'ก.พ.'!Y5),IF('ก.พ.'!Y35="","",'ก.พ.'!Y35))</f>
        <v/>
      </c>
      <c r="JF5" s="58" t="str">
        <f>IF($B$2=1,IF('ก.พ.'!Z5="","",'ก.พ.'!Z5),IF('ก.พ.'!Z35="","",'ก.พ.'!Z35))</f>
        <v>/</v>
      </c>
      <c r="JG5" s="58" t="str">
        <f>IF($B$2=1,IF('ก.พ.'!AA5="","",'ก.พ.'!AA5),IF('ก.พ.'!AA35="","",'ก.พ.'!AA35))</f>
        <v>/</v>
      </c>
      <c r="JH5" s="58" t="str">
        <f>IF($B$2=1,IF('ก.พ.'!AB5="","",'ก.พ.'!AB5),IF('ก.พ.'!AB35="","",'ก.พ.'!AB35))</f>
        <v>/</v>
      </c>
      <c r="JI5" s="58" t="str">
        <f>IF($B$2=1,IF('ก.พ.'!AC5="","",'ก.พ.'!AC5),IF('ก.พ.'!AC35="","",'ก.พ.'!AC35))</f>
        <v>/</v>
      </c>
      <c r="JJ5" s="58" t="str">
        <f>IF($B$2=1,IF('ก.พ.'!AD5="","",'ก.พ.'!AD5),IF('ก.พ.'!AD35="","",'ก.พ.'!AD35))</f>
        <v>/</v>
      </c>
      <c r="JK5" s="58" t="str">
        <f>IF($B$2=1,IF('ก.พ.'!AE5="","",'ก.พ.'!AE5),IF('ก.พ.'!AE35="","",'ก.พ.'!AE35))</f>
        <v/>
      </c>
      <c r="JL5" s="58" t="str">
        <f>IF($B$2=1,IF('ก.พ.'!AF5="","",'ก.พ.'!AF5),IF('ก.พ.'!AF35="","",'ก.พ.'!AF35))</f>
        <v/>
      </c>
      <c r="JM5" s="58" t="str">
        <f>IF($B$2=1,IF('ก.พ.'!AG5="","",'ก.พ.'!AG5),IF('ก.พ.'!AG35="","",'ก.พ.'!AG35))</f>
        <v/>
      </c>
      <c r="JN5" s="58" t="str">
        <f>IF($B$2=1,IF('ก.พ.'!AH5="","",'ก.พ.'!AH5),IF('ก.พ.'!AH35="","",'ก.พ.'!AH35))</f>
        <v/>
      </c>
      <c r="JO5" s="58">
        <f>IF($B$2=1,IF('ก.พ.'!AI5="","",'ก.พ.'!AI5),IF('ก.พ.'!AI35="","",'ก.พ.'!AI35))</f>
        <v>19</v>
      </c>
      <c r="JP5" s="57">
        <f t="shared" si="15"/>
        <v>2</v>
      </c>
      <c r="JQ5" s="58"/>
      <c r="JR5" s="58" t="str">
        <f>IF($B$2=1,IF('มี.ค.'!D5="","",'มี.ค.'!D5),IF('มี.ค.'!D35="","",'มี.ค.'!D35))</f>
        <v/>
      </c>
      <c r="JS5" s="58" t="str">
        <f>IF($B$2=1,IF('มี.ค.'!E5="","",'มี.ค.'!E5),IF('มี.ค.'!E35="","",'มี.ค.'!E35))</f>
        <v/>
      </c>
      <c r="JT5" s="58" t="str">
        <f>IF($B$2=1,IF('มี.ค.'!F5="","",'มี.ค.'!F5),IF('มี.ค.'!F35="","",'มี.ค.'!F35))</f>
        <v/>
      </c>
      <c r="JU5" s="58" t="str">
        <f>IF($B$2=1,IF('มี.ค.'!G5="","",'มี.ค.'!G5),IF('มี.ค.'!G35="","",'มี.ค.'!G35))</f>
        <v/>
      </c>
      <c r="JV5" s="58" t="str">
        <f>IF($B$2=1,IF('มี.ค.'!H5="","",'มี.ค.'!H5),IF('มี.ค.'!H35="","",'มี.ค.'!H35))</f>
        <v/>
      </c>
      <c r="JW5" s="58" t="str">
        <f>IF($B$2=1,IF('มี.ค.'!I5="","",'มี.ค.'!I5),IF('มี.ค.'!I35="","",'มี.ค.'!I35))</f>
        <v/>
      </c>
      <c r="JX5" s="58" t="str">
        <f>IF($B$2=1,IF('มี.ค.'!J5="","",'มี.ค.'!J5),IF('มี.ค.'!J35="","",'มี.ค.'!J35))</f>
        <v/>
      </c>
      <c r="JY5" s="58" t="str">
        <f>IF($B$2=1,IF('มี.ค.'!K5="","",'มี.ค.'!K5),IF('มี.ค.'!K35="","",'มี.ค.'!K35))</f>
        <v/>
      </c>
      <c r="JZ5" s="58" t="str">
        <f>IF($B$2=1,IF('มี.ค.'!L5="","",'มี.ค.'!L5),IF('มี.ค.'!L35="","",'มี.ค.'!L35))</f>
        <v/>
      </c>
      <c r="KA5" s="58" t="str">
        <f>IF($B$2=1,IF('มี.ค.'!M5="","",'มี.ค.'!M5),IF('มี.ค.'!M35="","",'มี.ค.'!M35))</f>
        <v/>
      </c>
      <c r="KB5" s="58" t="str">
        <f>IF($B$2=1,IF('มี.ค.'!N5="","",'มี.ค.'!N5),IF('มี.ค.'!N35="","",'มี.ค.'!N35))</f>
        <v/>
      </c>
      <c r="KC5" s="58" t="str">
        <f>IF($B$2=1,IF('มี.ค.'!O5="","",'มี.ค.'!O5),IF('มี.ค.'!O35="","",'มี.ค.'!O35))</f>
        <v/>
      </c>
      <c r="KD5" s="58" t="str">
        <f>IF($B$2=1,IF('มี.ค.'!P5="","",'มี.ค.'!P5),IF('มี.ค.'!P35="","",'มี.ค.'!P35))</f>
        <v/>
      </c>
      <c r="KE5" s="58" t="str">
        <f>IF($B$2=1,IF('มี.ค.'!Q5="","",'มี.ค.'!Q5),IF('มี.ค.'!Q35="","",'มี.ค.'!Q35))</f>
        <v/>
      </c>
      <c r="KF5" s="58" t="str">
        <f>IF($B$2=1,IF('มี.ค.'!R5="","",'มี.ค.'!R5),IF('มี.ค.'!R35="","",'มี.ค.'!R35))</f>
        <v/>
      </c>
      <c r="KG5" s="58" t="str">
        <f>IF($B$2=1,IF('มี.ค.'!S5="","",'มี.ค.'!S5),IF('มี.ค.'!S35="","",'มี.ค.'!S35))</f>
        <v/>
      </c>
      <c r="KH5" s="58" t="str">
        <f>IF($B$2=1,IF('มี.ค.'!T5="","",'มี.ค.'!T5),IF('มี.ค.'!T35="","",'มี.ค.'!T35))</f>
        <v/>
      </c>
      <c r="KI5" s="58" t="str">
        <f>IF($B$2=1,IF('มี.ค.'!U5="","",'มี.ค.'!U5),IF('มี.ค.'!U35="","",'มี.ค.'!U35))</f>
        <v/>
      </c>
      <c r="KJ5" s="58" t="str">
        <f>IF($B$2=1,IF('มี.ค.'!V5="","",'มี.ค.'!V5),IF('มี.ค.'!V35="","",'มี.ค.'!V35))</f>
        <v/>
      </c>
      <c r="KK5" s="58" t="str">
        <f>IF($B$2=1,IF('มี.ค.'!W5="","",'มี.ค.'!W5),IF('มี.ค.'!W35="","",'มี.ค.'!W35))</f>
        <v/>
      </c>
      <c r="KL5" s="58" t="str">
        <f>IF($B$2=1,IF('มี.ค.'!X5="","",'มี.ค.'!X5),IF('มี.ค.'!X35="","",'มี.ค.'!X35))</f>
        <v/>
      </c>
      <c r="KM5" s="58" t="str">
        <f>IF($B$2=1,IF('มี.ค.'!Y5="","",'มี.ค.'!Y5),IF('มี.ค.'!Y35="","",'มี.ค.'!Y35))</f>
        <v/>
      </c>
      <c r="KN5" s="58" t="str">
        <f>IF($B$2=1,IF('มี.ค.'!Z5="","",'มี.ค.'!Z5),IF('มี.ค.'!Z35="","",'มี.ค.'!Z35))</f>
        <v/>
      </c>
      <c r="KO5" s="58" t="str">
        <f>IF($B$2=1,IF('มี.ค.'!AA5="","",'มี.ค.'!AA5),IF('มี.ค.'!AA35="","",'มี.ค.'!AA35))</f>
        <v/>
      </c>
      <c r="KP5" s="58" t="str">
        <f>IF($B$2=1,IF('มี.ค.'!AB5="","",'มี.ค.'!AB5),IF('มี.ค.'!AB35="","",'มี.ค.'!AB35))</f>
        <v/>
      </c>
      <c r="KQ5" s="58" t="str">
        <f>IF($B$2=1,IF('มี.ค.'!AC5="","",'มี.ค.'!AC5),IF('มี.ค.'!AC35="","",'มี.ค.'!AC35))</f>
        <v/>
      </c>
      <c r="KR5" s="58" t="str">
        <f>IF($B$2=1,IF('มี.ค.'!AD5="","",'มี.ค.'!AD5),IF('มี.ค.'!AD35="","",'มี.ค.'!AD35))</f>
        <v/>
      </c>
      <c r="KS5" s="58" t="str">
        <f>IF($B$2=1,IF('มี.ค.'!AE5="","",'มี.ค.'!AE5),IF('มี.ค.'!AE35="","",'มี.ค.'!AE35))</f>
        <v/>
      </c>
      <c r="KT5" s="58" t="str">
        <f>IF($B$2=1,IF('มี.ค.'!AF5="","",'มี.ค.'!AF5),IF('มี.ค.'!AF35="","",'มี.ค.'!AF35))</f>
        <v/>
      </c>
      <c r="KU5" s="58" t="str">
        <f>IF($B$2=1,IF('มี.ค.'!AG5="","",'มี.ค.'!AG5),IF('มี.ค.'!AG35="","",'มี.ค.'!AG35))</f>
        <v/>
      </c>
      <c r="KV5" s="58" t="str">
        <f>IF($B$2=1,IF('มี.ค.'!AH5="","",'มี.ค.'!AH5),IF('มี.ค.'!AH35="","",'มี.ค.'!AH35))</f>
        <v/>
      </c>
      <c r="KW5" s="58">
        <f>IF($B$2=1,IF('มี.ค.'!AI5="","",'มี.ค.'!AI5),IF('มี.ค.'!AI35="","",'มี.ค.'!AI35))</f>
        <v>0</v>
      </c>
      <c r="KX5" s="57">
        <f t="shared" si="16"/>
        <v>2</v>
      </c>
      <c r="KY5" s="58"/>
      <c r="KZ5" s="58" t="str">
        <f>IF($B$2=1,IF('ต.ค.'!D5="","",'ต.ค.'!D5),IF('ต.ค.'!D35="","",'ต.ค.'!D35))</f>
        <v/>
      </c>
      <c r="LA5" s="58" t="str">
        <f>IF($B$2=1,IF('ต.ค.'!E5="","",'ต.ค.'!E5),IF('ต.ค.'!E35="","",'ต.ค.'!E35))</f>
        <v/>
      </c>
      <c r="LB5" s="58" t="str">
        <f>IF($B$2=1,IF('ต.ค.'!F5="","",'ต.ค.'!F5),IF('ต.ค.'!F35="","",'ต.ค.'!F35))</f>
        <v/>
      </c>
      <c r="LC5" s="58" t="str">
        <f>IF($B$2=1,IF('ต.ค.'!G5="","",'ต.ค.'!G5),IF('ต.ค.'!G35="","",'ต.ค.'!G35))</f>
        <v/>
      </c>
      <c r="LD5" s="58" t="str">
        <f>IF($B$2=1,IF('ต.ค.'!H5="","",'ต.ค.'!H5),IF('ต.ค.'!H35="","",'ต.ค.'!H35))</f>
        <v/>
      </c>
      <c r="LE5" s="58" t="str">
        <f>IF($B$2=1,IF('ต.ค.'!I5="","",'ต.ค.'!I5),IF('ต.ค.'!I35="","",'ต.ค.'!I35))</f>
        <v/>
      </c>
      <c r="LF5" s="58" t="str">
        <f>IF($B$2=1,IF('ต.ค.'!J5="","",'ต.ค.'!J5),IF('ต.ค.'!J35="","",'ต.ค.'!J35))</f>
        <v/>
      </c>
      <c r="LG5" s="58" t="str">
        <f>IF($B$2=1,IF('ต.ค.'!K5="","",'ต.ค.'!K5),IF('ต.ค.'!K35="","",'ต.ค.'!K35))</f>
        <v/>
      </c>
      <c r="LH5" s="58" t="str">
        <f>IF($B$2=1,IF('ต.ค.'!L5="","",'ต.ค.'!L5),IF('ต.ค.'!L35="","",'ต.ค.'!L35))</f>
        <v/>
      </c>
      <c r="LI5" s="58" t="str">
        <f>IF($B$2=1,IF('ต.ค.'!M5="","",'ต.ค.'!M5),IF('ต.ค.'!M35="","",'ต.ค.'!M35))</f>
        <v/>
      </c>
      <c r="LJ5" s="58" t="str">
        <f>IF($B$2=1,IF('ต.ค.'!N5="","",'ต.ค.'!N5),IF('ต.ค.'!N35="","",'ต.ค.'!N35))</f>
        <v/>
      </c>
      <c r="LK5" s="58" t="str">
        <f>IF($B$2=1,IF('ต.ค.'!O5="","",'ต.ค.'!O5),IF('ต.ค.'!O35="","",'ต.ค.'!O35))</f>
        <v/>
      </c>
      <c r="LL5" s="58" t="str">
        <f>IF($B$2=1,IF('ต.ค.'!P5="","",'ต.ค.'!P5),IF('ต.ค.'!P35="","",'ต.ค.'!P35))</f>
        <v/>
      </c>
      <c r="LM5" s="58" t="str">
        <f>IF($B$2=1,IF('ต.ค.'!Q5="","",'ต.ค.'!Q5),IF('ต.ค.'!Q35="","",'ต.ค.'!Q35))</f>
        <v/>
      </c>
      <c r="LN5" s="58" t="str">
        <f>IF($B$2=1,IF('ต.ค.'!R5="","",'ต.ค.'!R5),IF('ต.ค.'!R35="","",'ต.ค.'!R35))</f>
        <v/>
      </c>
      <c r="LO5" s="58" t="str">
        <f>IF($B$2=1,IF('ต.ค.'!S5="","",'ต.ค.'!S5),IF('ต.ค.'!S35="","",'ต.ค.'!S35))</f>
        <v/>
      </c>
      <c r="LP5" s="58" t="str">
        <f>IF($B$2=1,IF('ต.ค.'!T5="","",'ต.ค.'!T5),IF('ต.ค.'!T35="","",'ต.ค.'!T35))</f>
        <v/>
      </c>
      <c r="LQ5" s="58" t="str">
        <f>IF($B$2=1,IF('ต.ค.'!U5="","",'ต.ค.'!U5),IF('ต.ค.'!U35="","",'ต.ค.'!U35))</f>
        <v/>
      </c>
      <c r="LR5" s="58" t="str">
        <f>IF($B$2=1,IF('ต.ค.'!V5="","",'ต.ค.'!V5),IF('ต.ค.'!V35="","",'ต.ค.'!V35))</f>
        <v/>
      </c>
      <c r="LS5" s="58" t="str">
        <f>IF($B$2=1,IF('ต.ค.'!W5="","",'ต.ค.'!W5),IF('ต.ค.'!W35="","",'ต.ค.'!W35))</f>
        <v/>
      </c>
      <c r="LT5" s="58" t="str">
        <f>IF($B$2=1,IF('ต.ค.'!X5="","",'ต.ค.'!X5),IF('ต.ค.'!X35="","",'ต.ค.'!X35))</f>
        <v/>
      </c>
      <c r="LU5" s="58" t="str">
        <f>IF($B$2=1,IF('ต.ค.'!Y5="","",'ต.ค.'!Y5),IF('ต.ค.'!Y35="","",'ต.ค.'!Y35))</f>
        <v/>
      </c>
      <c r="LV5" s="58" t="str">
        <f>IF($B$2=1,IF('ต.ค.'!Z5="","",'ต.ค.'!Z5),IF('ต.ค.'!Z35="","",'ต.ค.'!Z35))</f>
        <v/>
      </c>
      <c r="LW5" s="58" t="str">
        <f>IF($B$2=1,IF('ต.ค.'!AA5="","",'ต.ค.'!AA5),IF('ต.ค.'!AA35="","",'ต.ค.'!AA35))</f>
        <v/>
      </c>
      <c r="LX5" s="58" t="str">
        <f>IF($B$2=1,IF('ต.ค.'!AB5="","",'ต.ค.'!AB5),IF('ต.ค.'!AB35="","",'ต.ค.'!AB35))</f>
        <v/>
      </c>
      <c r="LY5" s="58" t="str">
        <f>IF($B$2=1,IF('ต.ค.'!AC5="","",'ต.ค.'!AC5),IF('ต.ค.'!AC35="","",'ต.ค.'!AC35))</f>
        <v/>
      </c>
      <c r="LZ5" s="58" t="str">
        <f>IF($B$2=1,IF('ต.ค.'!AD5="","",'ต.ค.'!AD5),IF('ต.ค.'!AD35="","",'ต.ค.'!AD35))</f>
        <v/>
      </c>
      <c r="MA5" s="58" t="str">
        <f>IF($B$2=1,IF('ต.ค.'!AE5="","",'ต.ค.'!AE5),IF('ต.ค.'!AE35="","",'ต.ค.'!AE35))</f>
        <v/>
      </c>
      <c r="MB5" s="58" t="str">
        <f>IF($B$2=1,IF('ต.ค.'!AF5="","",'ต.ค.'!AF5),IF('ต.ค.'!AF35="","",'ต.ค.'!AF35))</f>
        <v/>
      </c>
      <c r="MC5" s="58" t="str">
        <f>IF($B$2=1,IF('ต.ค.'!AG5="","",'ต.ค.'!AG5),IF('ต.ค.'!AG35="","",'ต.ค.'!AG35))</f>
        <v/>
      </c>
      <c r="MD5" s="58" t="str">
        <f>IF($B$2=1,IF('ต.ค.'!AH5="","",'ต.ค.'!AH5),IF('ต.ค.'!AH35="","",'ต.ค.'!AH35))</f>
        <v/>
      </c>
      <c r="ME5" s="58">
        <f>IF($B$2=1,IF('ต.ค.'!AI5="","",'ต.ค.'!AI5),IF('ต.ค.'!AI35="","",'ต.ค.'!AI35))</f>
        <v>0</v>
      </c>
      <c r="MF5" s="57">
        <f t="shared" si="17"/>
        <v>2</v>
      </c>
      <c r="MG5" s="58"/>
      <c r="MH5" s="58" t="str">
        <f>IF($B$2=1,IF('พ.ค.'!D5="","",'พ.ค.'!D5),IF('พ.ค.'!D35="","",'พ.ค.'!D35))</f>
        <v/>
      </c>
      <c r="MI5" s="58" t="str">
        <f>IF($B$2=1,IF('พ.ค.'!E5="","",'พ.ค.'!E5),IF('พ.ค.'!E35="","",'พ.ค.'!E35))</f>
        <v/>
      </c>
      <c r="MJ5" s="58" t="str">
        <f>IF($B$2=1,IF('พ.ค.'!F5="","",'พ.ค.'!F5),IF('พ.ค.'!F35="","",'พ.ค.'!F35))</f>
        <v/>
      </c>
      <c r="MK5" s="58" t="str">
        <f>IF($B$2=1,IF('พ.ค.'!G5="","",'พ.ค.'!G5),IF('พ.ค.'!G35="","",'พ.ค.'!G35))</f>
        <v/>
      </c>
      <c r="ML5" s="58" t="str">
        <f>IF($B$2=1,IF('พ.ค.'!H5="","",'พ.ค.'!H5),IF('พ.ค.'!H35="","",'พ.ค.'!H35))</f>
        <v/>
      </c>
      <c r="MM5" s="58" t="str">
        <f>IF($B$2=1,IF('พ.ค.'!I5="","",'พ.ค.'!I5),IF('พ.ค.'!I35="","",'พ.ค.'!I35))</f>
        <v/>
      </c>
      <c r="MN5" s="58" t="str">
        <f>IF($B$2=1,IF('พ.ค.'!J5="","",'พ.ค.'!J5),IF('พ.ค.'!J35="","",'พ.ค.'!J35))</f>
        <v/>
      </c>
      <c r="MO5" s="58" t="str">
        <f>IF($B$2=1,IF('พ.ค.'!K5="","",'พ.ค.'!K5),IF('พ.ค.'!K35="","",'พ.ค.'!K35))</f>
        <v/>
      </c>
      <c r="MP5" s="58" t="str">
        <f>IF($B$2=1,IF('พ.ค.'!L5="","",'พ.ค.'!L5),IF('พ.ค.'!L35="","",'พ.ค.'!L35))</f>
        <v/>
      </c>
      <c r="MQ5" s="58" t="str">
        <f>IF($B$2=1,IF('พ.ค.'!M5="","",'พ.ค.'!M5),IF('พ.ค.'!M35="","",'พ.ค.'!M35))</f>
        <v/>
      </c>
      <c r="MR5" s="58" t="str">
        <f>IF($B$2=1,IF('พ.ค.'!N5="","",'พ.ค.'!N5),IF('พ.ค.'!N35="","",'พ.ค.'!N35))</f>
        <v/>
      </c>
      <c r="MS5" s="58" t="str">
        <f>IF($B$2=1,IF('พ.ค.'!O5="","",'พ.ค.'!O5),IF('พ.ค.'!O35="","",'พ.ค.'!O35))</f>
        <v/>
      </c>
      <c r="MT5" s="58" t="str">
        <f>IF($B$2=1,IF('พ.ค.'!P5="","",'พ.ค.'!P5),IF('พ.ค.'!P35="","",'พ.ค.'!P35))</f>
        <v/>
      </c>
      <c r="MU5" s="58" t="str">
        <f>IF($B$2=1,IF('พ.ค.'!Q5="","",'พ.ค.'!Q5),IF('พ.ค.'!Q35="","",'พ.ค.'!Q35))</f>
        <v/>
      </c>
      <c r="MV5" s="58" t="str">
        <f>IF($B$2=1,IF('พ.ค.'!R5="","",'พ.ค.'!R5),IF('พ.ค.'!R35="","",'พ.ค.'!R35))</f>
        <v/>
      </c>
      <c r="MW5" s="58" t="str">
        <f>IF($B$2=1,IF('พ.ค.'!S5="","",'พ.ค.'!S5),IF('พ.ค.'!S35="","",'พ.ค.'!S35))</f>
        <v/>
      </c>
      <c r="MX5" s="58" t="str">
        <f>IF($B$2=1,IF('พ.ค.'!T5="","",'พ.ค.'!T5),IF('พ.ค.'!T35="","",'พ.ค.'!T35))</f>
        <v/>
      </c>
      <c r="MY5" s="58" t="str">
        <f>IF($B$2=1,IF('พ.ค.'!U5="","",'พ.ค.'!U5),IF('พ.ค.'!U35="","",'พ.ค.'!U35))</f>
        <v/>
      </c>
      <c r="MZ5" s="58" t="str">
        <f>IF($B$2=1,IF('พ.ค.'!V5="","",'พ.ค.'!V5),IF('พ.ค.'!V35="","",'พ.ค.'!V35))</f>
        <v/>
      </c>
      <c r="NA5" s="58" t="str">
        <f>IF($B$2=1,IF('พ.ค.'!W5="","",'พ.ค.'!W5),IF('พ.ค.'!W35="","",'พ.ค.'!W35))</f>
        <v/>
      </c>
      <c r="NB5" s="58" t="str">
        <f>IF($B$2=1,IF('พ.ค.'!X5="","",'พ.ค.'!X5),IF('พ.ค.'!X35="","",'พ.ค.'!X35))</f>
        <v/>
      </c>
      <c r="NC5" s="58" t="str">
        <f>IF($B$2=1,IF('พ.ค.'!Y5="","",'พ.ค.'!Y5),IF('พ.ค.'!Y35="","",'พ.ค.'!Y35))</f>
        <v/>
      </c>
      <c r="ND5" s="58" t="str">
        <f>IF($B$2=1,IF('พ.ค.'!Z5="","",'พ.ค.'!Z5),IF('พ.ค.'!Z35="","",'พ.ค.'!Z35))</f>
        <v/>
      </c>
      <c r="NE5" s="58" t="str">
        <f>IF($B$2=1,IF('พ.ค.'!AA5="","",'พ.ค.'!AA5),IF('พ.ค.'!AA35="","",'พ.ค.'!AA35))</f>
        <v/>
      </c>
      <c r="NF5" s="58" t="str">
        <f>IF($B$2=1,IF('พ.ค.'!AB5="","",'พ.ค.'!AB5),IF('พ.ค.'!AB35="","",'พ.ค.'!AB35))</f>
        <v/>
      </c>
      <c r="NG5" s="58" t="str">
        <f>IF($B$2=1,IF('พ.ค.'!AC5="","",'พ.ค.'!AC5),IF('พ.ค.'!AC35="","",'พ.ค.'!AC35))</f>
        <v/>
      </c>
      <c r="NH5" s="58" t="str">
        <f>IF($B$2=1,IF('พ.ค.'!AD5="","",'พ.ค.'!AD5),IF('พ.ค.'!AD35="","",'พ.ค.'!AD35))</f>
        <v/>
      </c>
      <c r="NI5" s="58" t="str">
        <f>IF($B$2=1,IF('พ.ค.'!AE5="","",'พ.ค.'!AE5),IF('พ.ค.'!AE35="","",'พ.ค.'!AE35))</f>
        <v/>
      </c>
      <c r="NJ5" s="58" t="str">
        <f>IF($B$2=1,IF('พ.ค.'!AF5="","",'พ.ค.'!AF5),IF('พ.ค.'!AF35="","",'พ.ค.'!AF35))</f>
        <v/>
      </c>
      <c r="NK5" s="58" t="str">
        <f>IF($B$2=1,IF('พ.ค.'!AG5="","",'พ.ค.'!AG5),IF('พ.ค.'!AG35="","",'พ.ค.'!AG35))</f>
        <v/>
      </c>
      <c r="NL5" s="58" t="str">
        <f>IF($B$2=1,IF('พ.ค.'!AH5="","",'พ.ค.'!AH5),IF('พ.ค.'!AH35="","",'พ.ค.'!AH35))</f>
        <v/>
      </c>
      <c r="NM5" s="58">
        <f>IF($B$2=1,IF('พ.ค.'!AI5="","",'พ.ค.'!AI5),IF('พ.ค.'!AI35="","",'พ.ค.'!AI35))</f>
        <v>0</v>
      </c>
    </row>
    <row r="6" spans="1:377" ht="21" customHeight="1">
      <c r="A6" s="49"/>
      <c r="B6" s="49"/>
      <c r="C6" s="49"/>
      <c r="D6" s="57">
        <f>ข้อมูลนักเรียน!$D5</f>
        <v>3</v>
      </c>
      <c r="E6" s="58"/>
      <c r="F6" s="58" t="str">
        <f>IF($B$2=1,IF('มิ.ย.'!D6="","",'มิ.ย.'!D6),IF('มิ.ย.'!D36="","",'มิ.ย.'!D36))</f>
        <v/>
      </c>
      <c r="G6" s="58" t="str">
        <f>IF($B$2=1,IF('มิ.ย.'!E6="","",'มิ.ย.'!E6),IF('มิ.ย.'!E36="","",'มิ.ย.'!E36))</f>
        <v/>
      </c>
      <c r="H6" s="58" t="str">
        <f>IF($B$2=1,IF('มิ.ย.'!F6="","",'มิ.ย.'!F6),IF('มิ.ย.'!F36="","",'มิ.ย.'!F36))</f>
        <v/>
      </c>
      <c r="I6" s="58" t="str">
        <f>IF($B$2=1,IF('มิ.ย.'!G6="","",'มิ.ย.'!G6),IF('มิ.ย.'!G36="","",'มิ.ย.'!G36))</f>
        <v/>
      </c>
      <c r="J6" s="58" t="str">
        <f>IF($B$2=1,IF('มิ.ย.'!H6="","",'มิ.ย.'!H6),IF('มิ.ย.'!H36="","",'มิ.ย.'!H36))</f>
        <v/>
      </c>
      <c r="K6" s="58" t="str">
        <f>IF($B$2=1,IF('มิ.ย.'!I6="","",'มิ.ย.'!I6),IF('มิ.ย.'!I36="","",'มิ.ย.'!I36))</f>
        <v/>
      </c>
      <c r="L6" s="58" t="str">
        <f>IF($B$2=1,IF('มิ.ย.'!J6="","",'มิ.ย.'!J6),IF('มิ.ย.'!J36="","",'มิ.ย.'!J36))</f>
        <v/>
      </c>
      <c r="M6" s="58" t="str">
        <f>IF($B$2=1,IF('มิ.ย.'!K6="","",'มิ.ย.'!K6),IF('มิ.ย.'!K36="","",'มิ.ย.'!K36))</f>
        <v/>
      </c>
      <c r="N6" s="58" t="str">
        <f>IF($B$2=1,IF('มิ.ย.'!L6="","",'มิ.ย.'!L6),IF('มิ.ย.'!L36="","",'มิ.ย.'!L36))</f>
        <v/>
      </c>
      <c r="O6" s="58" t="str">
        <f>IF($B$2=1,IF('มิ.ย.'!M6="","",'มิ.ย.'!M6),IF('มิ.ย.'!M36="","",'มิ.ย.'!M36))</f>
        <v/>
      </c>
      <c r="P6" s="58" t="str">
        <f>IF($B$2=1,IF('มิ.ย.'!N6="","",'มิ.ย.'!N6),IF('มิ.ย.'!N36="","",'มิ.ย.'!N36))</f>
        <v/>
      </c>
      <c r="Q6" s="58" t="str">
        <f>IF($B$2=1,IF('มิ.ย.'!O6="","",'มิ.ย.'!O6),IF('มิ.ย.'!O36="","",'มิ.ย.'!O36))</f>
        <v/>
      </c>
      <c r="R6" s="58" t="str">
        <f>IF($B$2=1,IF('มิ.ย.'!P6="","",'มิ.ย.'!P6),IF('มิ.ย.'!P36="","",'มิ.ย.'!P36))</f>
        <v/>
      </c>
      <c r="S6" s="58" t="str">
        <f>IF($B$2=1,IF('มิ.ย.'!Q6="","",'มิ.ย.'!Q6),IF('มิ.ย.'!Q36="","",'มิ.ย.'!Q36))</f>
        <v/>
      </c>
      <c r="T6" s="58" t="str">
        <f>IF($B$2=1,IF('มิ.ย.'!R6="","",'มิ.ย.'!R6),IF('มิ.ย.'!R36="","",'มิ.ย.'!R36))</f>
        <v/>
      </c>
      <c r="U6" s="58" t="str">
        <f>IF($B$2=1,IF('มิ.ย.'!S6="","",'มิ.ย.'!S6),IF('มิ.ย.'!S36="","",'มิ.ย.'!S36))</f>
        <v/>
      </c>
      <c r="V6" s="58" t="str">
        <f>IF($B$2=1,IF('มิ.ย.'!T6="","",'มิ.ย.'!T6),IF('มิ.ย.'!T36="","",'มิ.ย.'!T36))</f>
        <v/>
      </c>
      <c r="W6" s="58" t="str">
        <f>IF($B$2=1,IF('มิ.ย.'!U6="","",'มิ.ย.'!U6),IF('มิ.ย.'!U36="","",'มิ.ย.'!U36))</f>
        <v/>
      </c>
      <c r="X6" s="58" t="str">
        <f>IF($B$2=1,IF('มิ.ย.'!V6="","",'มิ.ย.'!V6),IF('มิ.ย.'!V36="","",'มิ.ย.'!V36))</f>
        <v/>
      </c>
      <c r="Y6" s="58" t="str">
        <f>IF($B$2=1,IF('มิ.ย.'!W6="","",'มิ.ย.'!W6),IF('มิ.ย.'!W36="","",'มิ.ย.'!W36))</f>
        <v/>
      </c>
      <c r="Z6" s="58" t="str">
        <f>IF($B$2=1,IF('มิ.ย.'!X6="","",'มิ.ย.'!X6),IF('มิ.ย.'!X36="","",'มิ.ย.'!X36))</f>
        <v/>
      </c>
      <c r="AA6" s="58" t="str">
        <f>IF($B$2=1,IF('มิ.ย.'!Y6="","",'มิ.ย.'!Y6),IF('มิ.ย.'!Y36="","",'มิ.ย.'!Y36))</f>
        <v/>
      </c>
      <c r="AB6" s="58" t="str">
        <f>IF($B$2=1,IF('มิ.ย.'!Z6="","",'มิ.ย.'!Z6),IF('มิ.ย.'!Z36="","",'มิ.ย.'!Z36))</f>
        <v/>
      </c>
      <c r="AC6" s="58" t="str">
        <f>IF($B$2=1,IF('มิ.ย.'!AA6="","",'มิ.ย.'!AA6),IF('มิ.ย.'!AA36="","",'มิ.ย.'!AA36))</f>
        <v/>
      </c>
      <c r="AD6" s="58" t="str">
        <f>IF($B$2=1,IF('มิ.ย.'!AB6="","",'มิ.ย.'!AB6),IF('มิ.ย.'!AB36="","",'มิ.ย.'!AB36))</f>
        <v/>
      </c>
      <c r="AE6" s="58" t="str">
        <f>IF($B$2=1,IF('มิ.ย.'!AC6="","",'มิ.ย.'!AC6),IF('มิ.ย.'!AC36="","",'มิ.ย.'!AC36))</f>
        <v/>
      </c>
      <c r="AF6" s="58" t="str">
        <f>IF($B$2=1,IF('มิ.ย.'!AD6="","",'มิ.ย.'!AD6),IF('มิ.ย.'!AD36="","",'มิ.ย.'!AD36))</f>
        <v/>
      </c>
      <c r="AG6" s="58" t="str">
        <f>IF($B$2=1,IF('มิ.ย.'!AE6="","",'มิ.ย.'!AE6),IF('มิ.ย.'!AE36="","",'มิ.ย.'!AE36))</f>
        <v/>
      </c>
      <c r="AH6" s="58" t="str">
        <f>IF($B$2=1,IF('มิ.ย.'!AF6="","",'มิ.ย.'!AF6),IF('มิ.ย.'!AF36="","",'มิ.ย.'!AF36))</f>
        <v/>
      </c>
      <c r="AI6" s="58" t="str">
        <f>IF($B$2=1,IF('มิ.ย.'!AG6="","",'มิ.ย.'!AG6),IF('มิ.ย.'!AG36="","",'มิ.ย.'!AG36))</f>
        <v/>
      </c>
      <c r="AJ6" s="58" t="str">
        <f>IF($B$2=1,IF('มิ.ย.'!AH6="","",'มิ.ย.'!AH6),IF('มิ.ย.'!AH36="","",'มิ.ย.'!AH36))</f>
        <v/>
      </c>
      <c r="AK6" s="58">
        <f>IF($B$2=1,IF('มิ.ย.'!AI6="","",'มิ.ย.'!AI6),IF('มิ.ย.'!AI36="","",'มิ.ย.'!AI36))</f>
        <v>0</v>
      </c>
      <c r="AL6" s="57">
        <f t="shared" si="18"/>
        <v>3</v>
      </c>
      <c r="AM6" s="58"/>
      <c r="AN6" s="58" t="str">
        <f>IF($B$2=1,IF('ก.ค.'!D6="","",'ก.ค.'!D6),IF('ก.ค.'!D36="","",'ก.ค.'!D36))</f>
        <v/>
      </c>
      <c r="AO6" s="58" t="str">
        <f>IF($B$2=1,IF('ก.ค.'!E6="","",'ก.ค.'!E6),IF('ก.ค.'!E36="","",'ก.ค.'!E36))</f>
        <v/>
      </c>
      <c r="AP6" s="58" t="str">
        <f>IF($B$2=1,IF('ก.ค.'!F6="","",'ก.ค.'!F6),IF('ก.ค.'!F36="","",'ก.ค.'!F36))</f>
        <v/>
      </c>
      <c r="AQ6" s="58" t="str">
        <f>IF($B$2=1,IF('ก.ค.'!G6="","",'ก.ค.'!G6),IF('ก.ค.'!G36="","",'ก.ค.'!G36))</f>
        <v/>
      </c>
      <c r="AR6" s="58" t="str">
        <f>IF($B$2=1,IF('ก.ค.'!H6="","",'ก.ค.'!H6),IF('ก.ค.'!H36="","",'ก.ค.'!H36))</f>
        <v/>
      </c>
      <c r="AS6" s="58" t="str">
        <f>IF($B$2=1,IF('ก.ค.'!I6="","",'ก.ค.'!I6),IF('ก.ค.'!I36="","",'ก.ค.'!I36))</f>
        <v/>
      </c>
      <c r="AT6" s="58" t="str">
        <f>IF($B$2=1,IF('ก.ค.'!J6="","",'ก.ค.'!J6),IF('ก.ค.'!J36="","",'ก.ค.'!J36))</f>
        <v/>
      </c>
      <c r="AU6" s="58" t="str">
        <f>IF($B$2=1,IF('ก.ค.'!K6="","",'ก.ค.'!K6),IF('ก.ค.'!K36="","",'ก.ค.'!K36))</f>
        <v/>
      </c>
      <c r="AV6" s="58" t="str">
        <f>IF($B$2=1,IF('ก.ค.'!L6="","",'ก.ค.'!L6),IF('ก.ค.'!L36="","",'ก.ค.'!L36))</f>
        <v/>
      </c>
      <c r="AW6" s="58" t="str">
        <f>IF($B$2=1,IF('ก.ค.'!M6="","",'ก.ค.'!M6),IF('ก.ค.'!M36="","",'ก.ค.'!M36))</f>
        <v/>
      </c>
      <c r="AX6" s="58" t="str">
        <f>IF($B$2=1,IF('ก.ค.'!N6="","",'ก.ค.'!N6),IF('ก.ค.'!N36="","",'ก.ค.'!N36))</f>
        <v/>
      </c>
      <c r="AY6" s="58" t="str">
        <f>IF($B$2=1,IF('ก.ค.'!O6="","",'ก.ค.'!O6),IF('ก.ค.'!O36="","",'ก.ค.'!O36))</f>
        <v/>
      </c>
      <c r="AZ6" s="58" t="str">
        <f>IF($B$2=1,IF('ก.ค.'!P6="","",'ก.ค.'!P6),IF('ก.ค.'!P36="","",'ก.ค.'!P36))</f>
        <v/>
      </c>
      <c r="BA6" s="58" t="str">
        <f>IF($B$2=1,IF('ก.ค.'!Q6="","",'ก.ค.'!Q6),IF('ก.ค.'!Q36="","",'ก.ค.'!Q36))</f>
        <v/>
      </c>
      <c r="BB6" s="58" t="str">
        <f>IF($B$2=1,IF('ก.ค.'!R6="","",'ก.ค.'!R6),IF('ก.ค.'!R36="","",'ก.ค.'!R36))</f>
        <v/>
      </c>
      <c r="BC6" s="58" t="str">
        <f>IF($B$2=1,IF('ก.ค.'!S6="","",'ก.ค.'!S6),IF('ก.ค.'!S36="","",'ก.ค.'!S36))</f>
        <v/>
      </c>
      <c r="BD6" s="58" t="str">
        <f>IF($B$2=1,IF('ก.ค.'!T6="","",'ก.ค.'!T6),IF('ก.ค.'!T36="","",'ก.ค.'!T36))</f>
        <v/>
      </c>
      <c r="BE6" s="58" t="str">
        <f>IF($B$2=1,IF('ก.ค.'!U6="","",'ก.ค.'!U6),IF('ก.ค.'!U36="","",'ก.ค.'!U36))</f>
        <v/>
      </c>
      <c r="BF6" s="58" t="str">
        <f>IF($B$2=1,IF('ก.ค.'!V6="","",'ก.ค.'!V6),IF('ก.ค.'!V36="","",'ก.ค.'!V36))</f>
        <v/>
      </c>
      <c r="BG6" s="58" t="str">
        <f>IF($B$2=1,IF('ก.ค.'!W6="","",'ก.ค.'!W6),IF('ก.ค.'!W36="","",'ก.ค.'!W36))</f>
        <v/>
      </c>
      <c r="BH6" s="58" t="str">
        <f>IF($B$2=1,IF('ก.ค.'!X6="","",'ก.ค.'!X6),IF('ก.ค.'!X36="","",'ก.ค.'!X36))</f>
        <v/>
      </c>
      <c r="BI6" s="58" t="str">
        <f>IF($B$2=1,IF('ก.ค.'!Y6="","",'ก.ค.'!Y6),IF('ก.ค.'!Y36="","",'ก.ค.'!Y36))</f>
        <v/>
      </c>
      <c r="BJ6" s="58" t="str">
        <f>IF($B$2=1,IF('ก.ค.'!Z6="","",'ก.ค.'!Z6),IF('ก.ค.'!Z36="","",'ก.ค.'!Z36))</f>
        <v/>
      </c>
      <c r="BK6" s="58" t="str">
        <f>IF($B$2=1,IF('ก.ค.'!AA6="","",'ก.ค.'!AA6),IF('ก.ค.'!AA36="","",'ก.ค.'!AA36))</f>
        <v/>
      </c>
      <c r="BL6" s="58" t="str">
        <f>IF($B$2=1,IF('ก.ค.'!AB6="","",'ก.ค.'!AB6),IF('ก.ค.'!AB36="","",'ก.ค.'!AB36))</f>
        <v/>
      </c>
      <c r="BM6" s="58" t="str">
        <f>IF($B$2=1,IF('ก.ค.'!AC6="","",'ก.ค.'!AC6),IF('ก.ค.'!AC36="","",'ก.ค.'!AC36))</f>
        <v/>
      </c>
      <c r="BN6" s="58" t="str">
        <f>IF($B$2=1,IF('ก.ค.'!AD6="","",'ก.ค.'!AD6),IF('ก.ค.'!AD36="","",'ก.ค.'!AD36))</f>
        <v/>
      </c>
      <c r="BO6" s="58" t="str">
        <f>IF($B$2=1,IF('ก.ค.'!AE6="","",'ก.ค.'!AE6),IF('ก.ค.'!AE36="","",'ก.ค.'!AE36))</f>
        <v/>
      </c>
      <c r="BP6" s="58" t="str">
        <f>IF($B$2=1,IF('ก.ค.'!AF6="","",'ก.ค.'!AF6),IF('ก.ค.'!AF36="","",'ก.ค.'!AF36))</f>
        <v/>
      </c>
      <c r="BQ6" s="58" t="str">
        <f>IF($B$2=1,IF('ก.ค.'!AG6="","",'ก.ค.'!AG6),IF('ก.ค.'!AG36="","",'ก.ค.'!AG36))</f>
        <v/>
      </c>
      <c r="BR6" s="58" t="str">
        <f>IF($B$2=1,IF('ก.ค.'!AH6="","",'ก.ค.'!AH6),IF('ก.ค.'!AH36="","",'ก.ค.'!AH36))</f>
        <v/>
      </c>
      <c r="BS6" s="58">
        <f>IF($B$2=1,IF('ก.ค.'!AI6="","",'ก.ค.'!AI6),IF('ก.ค.'!AI36="","",'ก.ค.'!AI36))</f>
        <v>0</v>
      </c>
      <c r="BT6" s="57">
        <f t="shared" si="19"/>
        <v>3</v>
      </c>
      <c r="BU6" s="58"/>
      <c r="BV6" s="58" t="str">
        <f>IF($B$2=1,IF('ส.ค.'!D6="","",'ส.ค.'!D6),IF('ส.ค.'!D36="","",'ส.ค.'!D36))</f>
        <v/>
      </c>
      <c r="BW6" s="58" t="str">
        <f>IF($B$2=1,IF('ส.ค.'!E6="","",'ส.ค.'!E6),IF('ส.ค.'!E36="","",'ส.ค.'!E36))</f>
        <v/>
      </c>
      <c r="BX6" s="58" t="str">
        <f>IF($B$2=1,IF('ส.ค.'!F6="","",'ส.ค.'!F6),IF('ส.ค.'!F36="","",'ส.ค.'!F36))</f>
        <v/>
      </c>
      <c r="BY6" s="58" t="str">
        <f>IF($B$2=1,IF('ส.ค.'!G6="","",'ส.ค.'!G6),IF('ส.ค.'!G36="","",'ส.ค.'!G36))</f>
        <v/>
      </c>
      <c r="BZ6" s="58" t="str">
        <f>IF($B$2=1,IF('ส.ค.'!H6="","",'ส.ค.'!H6),IF('ส.ค.'!H36="","",'ส.ค.'!H36))</f>
        <v/>
      </c>
      <c r="CA6" s="58" t="str">
        <f>IF($B$2=1,IF('ส.ค.'!I6="","",'ส.ค.'!I6),IF('ส.ค.'!I36="","",'ส.ค.'!I36))</f>
        <v/>
      </c>
      <c r="CB6" s="58" t="str">
        <f>IF($B$2=1,IF('ส.ค.'!J6="","",'ส.ค.'!J6),IF('ส.ค.'!J36="","",'ส.ค.'!J36))</f>
        <v/>
      </c>
      <c r="CC6" s="58" t="str">
        <f>IF($B$2=1,IF('ส.ค.'!K6="","",'ส.ค.'!K6),IF('ส.ค.'!K36="","",'ส.ค.'!K36))</f>
        <v/>
      </c>
      <c r="CD6" s="58" t="str">
        <f>IF($B$2=1,IF('ส.ค.'!L6="","",'ส.ค.'!L6),IF('ส.ค.'!L36="","",'ส.ค.'!L36))</f>
        <v/>
      </c>
      <c r="CE6" s="58" t="str">
        <f>IF($B$2=1,IF('ส.ค.'!M6="","",'ส.ค.'!M6),IF('ส.ค.'!M36="","",'ส.ค.'!M36))</f>
        <v/>
      </c>
      <c r="CF6" s="58" t="str">
        <f>IF($B$2=1,IF('ส.ค.'!N6="","",'ส.ค.'!N6),IF('ส.ค.'!N36="","",'ส.ค.'!N36))</f>
        <v/>
      </c>
      <c r="CG6" s="58" t="str">
        <f>IF($B$2=1,IF('ส.ค.'!O6="","",'ส.ค.'!O6),IF('ส.ค.'!O36="","",'ส.ค.'!O36))</f>
        <v/>
      </c>
      <c r="CH6" s="58" t="str">
        <f>IF($B$2=1,IF('ส.ค.'!P6="","",'ส.ค.'!P6),IF('ส.ค.'!P36="","",'ส.ค.'!P36))</f>
        <v/>
      </c>
      <c r="CI6" s="58" t="str">
        <f>IF($B$2=1,IF('ส.ค.'!Q6="","",'ส.ค.'!Q6),IF('ส.ค.'!Q36="","",'ส.ค.'!Q36))</f>
        <v/>
      </c>
      <c r="CJ6" s="58" t="str">
        <f>IF($B$2=1,IF('ส.ค.'!R6="","",'ส.ค.'!R6),IF('ส.ค.'!R36="","",'ส.ค.'!R36))</f>
        <v/>
      </c>
      <c r="CK6" s="58" t="str">
        <f>IF($B$2=1,IF('ส.ค.'!S6="","",'ส.ค.'!S6),IF('ส.ค.'!S36="","",'ส.ค.'!S36))</f>
        <v/>
      </c>
      <c r="CL6" s="58" t="str">
        <f>IF($B$2=1,IF('ส.ค.'!T6="","",'ส.ค.'!T6),IF('ส.ค.'!T36="","",'ส.ค.'!T36))</f>
        <v/>
      </c>
      <c r="CM6" s="58" t="str">
        <f>IF($B$2=1,IF('ส.ค.'!U6="","",'ส.ค.'!U6),IF('ส.ค.'!U36="","",'ส.ค.'!U36))</f>
        <v/>
      </c>
      <c r="CN6" s="58" t="str">
        <f>IF($B$2=1,IF('ส.ค.'!V6="","",'ส.ค.'!V6),IF('ส.ค.'!V36="","",'ส.ค.'!V36))</f>
        <v/>
      </c>
      <c r="CO6" s="58" t="str">
        <f>IF($B$2=1,IF('ส.ค.'!W6="","",'ส.ค.'!W6),IF('ส.ค.'!W36="","",'ส.ค.'!W36))</f>
        <v/>
      </c>
      <c r="CP6" s="58" t="str">
        <f>IF($B$2=1,IF('ส.ค.'!X6="","",'ส.ค.'!X6),IF('ส.ค.'!X36="","",'ส.ค.'!X36))</f>
        <v/>
      </c>
      <c r="CQ6" s="58" t="str">
        <f>IF($B$2=1,IF('ส.ค.'!Y6="","",'ส.ค.'!Y6),IF('ส.ค.'!Y36="","",'ส.ค.'!Y36))</f>
        <v/>
      </c>
      <c r="CR6" s="58" t="str">
        <f>IF($B$2=1,IF('ส.ค.'!Z6="","",'ส.ค.'!Z6),IF('ส.ค.'!Z36="","",'ส.ค.'!Z36))</f>
        <v/>
      </c>
      <c r="CS6" s="58" t="str">
        <f>IF($B$2=1,IF('ส.ค.'!AA6="","",'ส.ค.'!AA6),IF('ส.ค.'!AA36="","",'ส.ค.'!AA36))</f>
        <v/>
      </c>
      <c r="CT6" s="58" t="str">
        <f>IF($B$2=1,IF('ส.ค.'!AB6="","",'ส.ค.'!AB6),IF('ส.ค.'!AB36="","",'ส.ค.'!AB36))</f>
        <v/>
      </c>
      <c r="CU6" s="58" t="str">
        <f>IF($B$2=1,IF('ส.ค.'!AC6="","",'ส.ค.'!AC6),IF('ส.ค.'!AC36="","",'ส.ค.'!AC36))</f>
        <v/>
      </c>
      <c r="CV6" s="58" t="str">
        <f>IF($B$2=1,IF('ส.ค.'!AD6="","",'ส.ค.'!AD6),IF('ส.ค.'!AD36="","",'ส.ค.'!AD36))</f>
        <v/>
      </c>
      <c r="CW6" s="58" t="str">
        <f>IF($B$2=1,IF('ส.ค.'!AE6="","",'ส.ค.'!AE6),IF('ส.ค.'!AE36="","",'ส.ค.'!AE36))</f>
        <v/>
      </c>
      <c r="CX6" s="58" t="str">
        <f>IF($B$2=1,IF('ส.ค.'!AF6="","",'ส.ค.'!AF6),IF('ส.ค.'!AF36="","",'ส.ค.'!AF36))</f>
        <v/>
      </c>
      <c r="CY6" s="58" t="str">
        <f>IF($B$2=1,IF('ส.ค.'!AG6="","",'ส.ค.'!AG6),IF('ส.ค.'!AG36="","",'ส.ค.'!AG36))</f>
        <v/>
      </c>
      <c r="CZ6" s="58" t="str">
        <f>IF($B$2=1,IF('ส.ค.'!AH6="","",'ส.ค.'!AH6),IF('ส.ค.'!AH36="","",'ส.ค.'!AH36))</f>
        <v/>
      </c>
      <c r="DA6" s="58">
        <f>IF($B$2=1,IF('ส.ค.'!AI6="","",'ส.ค.'!AI6),IF('ส.ค.'!AI36="","",'ส.ค.'!AI36))</f>
        <v>0</v>
      </c>
      <c r="DB6" s="57">
        <f t="shared" si="20"/>
        <v>3</v>
      </c>
      <c r="DC6" s="58"/>
      <c r="DD6" s="58" t="str">
        <f>IF($B$2=1,IF('ก.ย.'!D6="","",'ก.ย.'!D6),IF('ก.ย.'!D36="","",'ก.ย.'!D36))</f>
        <v/>
      </c>
      <c r="DE6" s="58" t="str">
        <f>IF($B$2=1,IF('ก.ย.'!E6="","",'ก.ย.'!E6),IF('ก.ย.'!E36="","",'ก.ย.'!E36))</f>
        <v/>
      </c>
      <c r="DF6" s="58" t="str">
        <f>IF($B$2=1,IF('ก.ย.'!F6="","",'ก.ย.'!F6),IF('ก.ย.'!F36="","",'ก.ย.'!F36))</f>
        <v/>
      </c>
      <c r="DG6" s="58" t="str">
        <f>IF($B$2=1,IF('ก.ย.'!G6="","",'ก.ย.'!G6),IF('ก.ย.'!G36="","",'ก.ย.'!G36))</f>
        <v/>
      </c>
      <c r="DH6" s="58" t="str">
        <f>IF($B$2=1,IF('ก.ย.'!H6="","",'ก.ย.'!H6),IF('ก.ย.'!H36="","",'ก.ย.'!H36))</f>
        <v/>
      </c>
      <c r="DI6" s="58" t="str">
        <f>IF($B$2=1,IF('ก.ย.'!I6="","",'ก.ย.'!I6),IF('ก.ย.'!I36="","",'ก.ย.'!I36))</f>
        <v/>
      </c>
      <c r="DJ6" s="58" t="str">
        <f>IF($B$2=1,IF('ก.ย.'!J6="","",'ก.ย.'!J6),IF('ก.ย.'!J36="","",'ก.ย.'!J36))</f>
        <v/>
      </c>
      <c r="DK6" s="58" t="str">
        <f>IF($B$2=1,IF('ก.ย.'!K6="","",'ก.ย.'!K6),IF('ก.ย.'!K36="","",'ก.ย.'!K36))</f>
        <v/>
      </c>
      <c r="DL6" s="58" t="str">
        <f>IF($B$2=1,IF('ก.ย.'!L6="","",'ก.ย.'!L6),IF('ก.ย.'!L36="","",'ก.ย.'!L36))</f>
        <v/>
      </c>
      <c r="DM6" s="58" t="str">
        <f>IF($B$2=1,IF('ก.ย.'!M6="","",'ก.ย.'!M6),IF('ก.ย.'!M36="","",'ก.ย.'!M36))</f>
        <v/>
      </c>
      <c r="DN6" s="58" t="str">
        <f>IF($B$2=1,IF('ก.ย.'!N6="","",'ก.ย.'!N6),IF('ก.ย.'!N36="","",'ก.ย.'!N36))</f>
        <v/>
      </c>
      <c r="DO6" s="58" t="str">
        <f>IF($B$2=1,IF('ก.ย.'!O6="","",'ก.ย.'!O6),IF('ก.ย.'!O36="","",'ก.ย.'!O36))</f>
        <v/>
      </c>
      <c r="DP6" s="58" t="str">
        <f>IF($B$2=1,IF('ก.ย.'!P6="","",'ก.ย.'!P6),IF('ก.ย.'!P36="","",'ก.ย.'!P36))</f>
        <v/>
      </c>
      <c r="DQ6" s="58" t="str">
        <f>IF($B$2=1,IF('ก.ย.'!Q6="","",'ก.ย.'!Q6),IF('ก.ย.'!Q36="","",'ก.ย.'!Q36))</f>
        <v/>
      </c>
      <c r="DR6" s="58" t="str">
        <f>IF($B$2=1,IF('ก.ย.'!R6="","",'ก.ย.'!R6),IF('ก.ย.'!R36="","",'ก.ย.'!R36))</f>
        <v/>
      </c>
      <c r="DS6" s="58" t="str">
        <f>IF($B$2=1,IF('ก.ย.'!S6="","",'ก.ย.'!S6),IF('ก.ย.'!S36="","",'ก.ย.'!S36))</f>
        <v/>
      </c>
      <c r="DT6" s="58" t="str">
        <f>IF($B$2=1,IF('ก.ย.'!T6="","",'ก.ย.'!T6),IF('ก.ย.'!T36="","",'ก.ย.'!T36))</f>
        <v/>
      </c>
      <c r="DU6" s="58" t="str">
        <f>IF($B$2=1,IF('ก.ย.'!U6="","",'ก.ย.'!U6),IF('ก.ย.'!U36="","",'ก.ย.'!U36))</f>
        <v/>
      </c>
      <c r="DV6" s="58" t="str">
        <f>IF($B$2=1,IF('ก.ย.'!V6="","",'ก.ย.'!V6),IF('ก.ย.'!V36="","",'ก.ย.'!V36))</f>
        <v/>
      </c>
      <c r="DW6" s="58" t="str">
        <f>IF($B$2=1,IF('ก.ย.'!W6="","",'ก.ย.'!W6),IF('ก.ย.'!W36="","",'ก.ย.'!W36))</f>
        <v/>
      </c>
      <c r="DX6" s="58" t="str">
        <f>IF($B$2=1,IF('ก.ย.'!X6="","",'ก.ย.'!X6),IF('ก.ย.'!X36="","",'ก.ย.'!X36))</f>
        <v/>
      </c>
      <c r="DY6" s="58" t="str">
        <f>IF($B$2=1,IF('ก.ย.'!Y6="","",'ก.ย.'!Y6),IF('ก.ย.'!Y36="","",'ก.ย.'!Y36))</f>
        <v/>
      </c>
      <c r="DZ6" s="58" t="str">
        <f>IF($B$2=1,IF('ก.ย.'!Z6="","",'ก.ย.'!Z6),IF('ก.ย.'!Z36="","",'ก.ย.'!Z36))</f>
        <v/>
      </c>
      <c r="EA6" s="58" t="str">
        <f>IF($B$2=1,IF('ก.ย.'!AA6="","",'ก.ย.'!AA6),IF('ก.ย.'!AA36="","",'ก.ย.'!AA36))</f>
        <v/>
      </c>
      <c r="EB6" s="58" t="str">
        <f>IF($B$2=1,IF('ก.ย.'!AB6="","",'ก.ย.'!AB6),IF('ก.ย.'!AB36="","",'ก.ย.'!AB36))</f>
        <v/>
      </c>
      <c r="EC6" s="58" t="str">
        <f>IF($B$2=1,IF('ก.ย.'!AC6="","",'ก.ย.'!AC6),IF('ก.ย.'!AC36="","",'ก.ย.'!AC36))</f>
        <v/>
      </c>
      <c r="ED6" s="58" t="str">
        <f>IF($B$2=1,IF('ก.ย.'!AD6="","",'ก.ย.'!AD6),IF('ก.ย.'!AD36="","",'ก.ย.'!AD36))</f>
        <v/>
      </c>
      <c r="EE6" s="58" t="str">
        <f>IF($B$2=1,IF('ก.ย.'!AE6="","",'ก.ย.'!AE6),IF('ก.ย.'!AE36="","",'ก.ย.'!AE36))</f>
        <v/>
      </c>
      <c r="EF6" s="58" t="str">
        <f>IF($B$2=1,IF('ก.ย.'!AF6="","",'ก.ย.'!AF6),IF('ก.ย.'!AF36="","",'ก.ย.'!AF36))</f>
        <v/>
      </c>
      <c r="EG6" s="58" t="str">
        <f>IF($B$2=1,IF('ก.ย.'!AG6="","",'ก.ย.'!AG6),IF('ก.ย.'!AG36="","",'ก.ย.'!AG36))</f>
        <v/>
      </c>
      <c r="EH6" s="58" t="str">
        <f>IF($B$2=1,IF('ก.ย.'!AH6="","",'ก.ย.'!AH6),IF('ก.ย.'!AH36="","",'ก.ย.'!AH36))</f>
        <v/>
      </c>
      <c r="EI6" s="58">
        <f>IF($B$2=1,IF('ก.ย.'!AI6="","",'ก.ย.'!AI6),IF('ก.ย.'!AI36="","",'ก.ย.'!AI36))</f>
        <v>0</v>
      </c>
      <c r="EJ6" s="57">
        <f t="shared" si="11"/>
        <v>3</v>
      </c>
      <c r="EK6" s="58"/>
      <c r="EL6" s="58" t="str">
        <f>IF($B$2=1,IF('พ.ย.'!D6="","",'พ.ย.'!D6),IF('พ.ย.'!D36="","",'พ.ย.'!D36))</f>
        <v/>
      </c>
      <c r="EM6" s="58" t="str">
        <f>IF($B$2=1,IF('พ.ย.'!E6="","",'พ.ย.'!E6),IF('พ.ย.'!E36="","",'พ.ย.'!E36))</f>
        <v/>
      </c>
      <c r="EN6" s="58" t="str">
        <f>IF($B$2=1,IF('พ.ย.'!F6="","",'พ.ย.'!F6),IF('พ.ย.'!F36="","",'พ.ย.'!F36))</f>
        <v>/</v>
      </c>
      <c r="EO6" s="58" t="str">
        <f>IF($B$2=1,IF('พ.ย.'!G6="","",'พ.ย.'!G6),IF('พ.ย.'!G36="","",'พ.ย.'!G36))</f>
        <v>/</v>
      </c>
      <c r="EP6" s="58" t="str">
        <f>IF($B$2=1,IF('พ.ย.'!H6="","",'พ.ย.'!H6),IF('พ.ย.'!H36="","",'พ.ย.'!H36))</f>
        <v>/</v>
      </c>
      <c r="EQ6" s="58" t="str">
        <f>IF($B$2=1,IF('พ.ย.'!I6="","",'พ.ย.'!I6),IF('พ.ย.'!I36="","",'พ.ย.'!I36))</f>
        <v>/</v>
      </c>
      <c r="ER6" s="58" t="str">
        <f>IF($B$2=1,IF('พ.ย.'!J6="","",'พ.ย.'!J6),IF('พ.ย.'!J36="","",'พ.ย.'!J36))</f>
        <v>/</v>
      </c>
      <c r="ES6" s="58" t="str">
        <f>IF($B$2=1,IF('พ.ย.'!K6="","",'พ.ย.'!K6),IF('พ.ย.'!K36="","",'พ.ย.'!K36))</f>
        <v/>
      </c>
      <c r="ET6" s="58" t="str">
        <f>IF($B$2=1,IF('พ.ย.'!L6="","",'พ.ย.'!L6),IF('พ.ย.'!L36="","",'พ.ย.'!L36))</f>
        <v/>
      </c>
      <c r="EU6" s="58" t="str">
        <f>IF($B$2=1,IF('พ.ย.'!M6="","",'พ.ย.'!M6),IF('พ.ย.'!M36="","",'พ.ย.'!M36))</f>
        <v>/</v>
      </c>
      <c r="EV6" s="58" t="str">
        <f>IF($B$2=1,IF('พ.ย.'!N6="","",'พ.ย.'!N6),IF('พ.ย.'!N36="","",'พ.ย.'!N36))</f>
        <v>/</v>
      </c>
      <c r="EW6" s="58" t="str">
        <f>IF($B$2=1,IF('พ.ย.'!O6="","",'พ.ย.'!O6),IF('พ.ย.'!O36="","",'พ.ย.'!O36))</f>
        <v>/</v>
      </c>
      <c r="EX6" s="58" t="str">
        <f>IF($B$2=1,IF('พ.ย.'!P6="","",'พ.ย.'!P6),IF('พ.ย.'!P36="","",'พ.ย.'!P36))</f>
        <v>/</v>
      </c>
      <c r="EY6" s="58" t="str">
        <f>IF($B$2=1,IF('พ.ย.'!Q6="","",'พ.ย.'!Q6),IF('พ.ย.'!Q36="","",'พ.ย.'!Q36))</f>
        <v>/</v>
      </c>
      <c r="EZ6" s="58" t="str">
        <f>IF($B$2=1,IF('พ.ย.'!R6="","",'พ.ย.'!R6),IF('พ.ย.'!R36="","",'พ.ย.'!R36))</f>
        <v/>
      </c>
      <c r="FA6" s="58" t="str">
        <f>IF($B$2=1,IF('พ.ย.'!S6="","",'พ.ย.'!S6),IF('พ.ย.'!S36="","",'พ.ย.'!S36))</f>
        <v/>
      </c>
      <c r="FB6" s="58" t="str">
        <f>IF($B$2=1,IF('พ.ย.'!T6="","",'พ.ย.'!T6),IF('พ.ย.'!T36="","",'พ.ย.'!T36))</f>
        <v>/</v>
      </c>
      <c r="FC6" s="58" t="str">
        <f>IF($B$2=1,IF('พ.ย.'!U6="","",'พ.ย.'!U6),IF('พ.ย.'!U36="","",'พ.ย.'!U36))</f>
        <v>/</v>
      </c>
      <c r="FD6" s="58" t="str">
        <f>IF($B$2=1,IF('พ.ย.'!V6="","",'พ.ย.'!V6),IF('พ.ย.'!V36="","",'พ.ย.'!V36))</f>
        <v>/</v>
      </c>
      <c r="FE6" s="58" t="str">
        <f>IF($B$2=1,IF('พ.ย.'!W6="","",'พ.ย.'!W6),IF('พ.ย.'!W36="","",'พ.ย.'!W36))</f>
        <v>/</v>
      </c>
      <c r="FF6" s="58" t="str">
        <f>IF($B$2=1,IF('พ.ย.'!X6="","",'พ.ย.'!X6),IF('พ.ย.'!X36="","",'พ.ย.'!X36))</f>
        <v>/</v>
      </c>
      <c r="FG6" s="58" t="str">
        <f>IF($B$2=1,IF('พ.ย.'!Y6="","",'พ.ย.'!Y6),IF('พ.ย.'!Y36="","",'พ.ย.'!Y36))</f>
        <v/>
      </c>
      <c r="FH6" s="58" t="str">
        <f>IF($B$2=1,IF('พ.ย.'!Z6="","",'พ.ย.'!Z6),IF('พ.ย.'!Z36="","",'พ.ย.'!Z36))</f>
        <v/>
      </c>
      <c r="FI6" s="58" t="str">
        <f>IF($B$2=1,IF('พ.ย.'!AA6="","",'พ.ย.'!AA6),IF('พ.ย.'!AA36="","",'พ.ย.'!AA36))</f>
        <v>/</v>
      </c>
      <c r="FJ6" s="58" t="str">
        <f>IF($B$2=1,IF('พ.ย.'!AB6="","",'พ.ย.'!AB6),IF('พ.ย.'!AB36="","",'พ.ย.'!AB36))</f>
        <v>/</v>
      </c>
      <c r="FK6" s="58" t="str">
        <f>IF($B$2=1,IF('พ.ย.'!AC6="","",'พ.ย.'!AC6),IF('พ.ย.'!AC36="","",'พ.ย.'!AC36))</f>
        <v>/</v>
      </c>
      <c r="FL6" s="58" t="str">
        <f>IF($B$2=1,IF('พ.ย.'!AD6="","",'พ.ย.'!AD6),IF('พ.ย.'!AD36="","",'พ.ย.'!AD36))</f>
        <v>/</v>
      </c>
      <c r="FM6" s="58" t="str">
        <f>IF($B$2=1,IF('พ.ย.'!AE6="","",'พ.ย.'!AE6),IF('พ.ย.'!AE36="","",'พ.ย.'!AE36))</f>
        <v>/</v>
      </c>
      <c r="FN6" s="58" t="str">
        <f>IF($B$2=1,IF('พ.ย.'!AF6="","",'พ.ย.'!AF6),IF('พ.ย.'!AF36="","",'พ.ย.'!AF36))</f>
        <v/>
      </c>
      <c r="FO6" s="58" t="str">
        <f>IF($B$2=1,IF('พ.ย.'!AG6="","",'พ.ย.'!AG6),IF('พ.ย.'!AG36="","",'พ.ย.'!AG36))</f>
        <v/>
      </c>
      <c r="FP6" s="58" t="str">
        <f>IF($B$2=1,IF('พ.ย.'!AH6="","",'พ.ย.'!AH6),IF('พ.ย.'!AH36="","",'พ.ย.'!AH36))</f>
        <v/>
      </c>
      <c r="FQ6" s="58">
        <f>IF($B$2=1,IF('พ.ย.'!AI6="","",'พ.ย.'!AI6),IF('พ.ย.'!AI36="","",'พ.ย.'!AI36))</f>
        <v>20</v>
      </c>
      <c r="FR6" s="57">
        <f t="shared" si="12"/>
        <v>3</v>
      </c>
      <c r="FS6" s="58"/>
      <c r="FT6" s="58" t="str">
        <f>IF($B$2=1,IF('ธ.ค.'!D6="","",'ธ.ค.'!D6),IF('ธ.ค.'!D36="","",'ธ.ค.'!D36))</f>
        <v>/</v>
      </c>
      <c r="FU6" s="58" t="str">
        <f>IF($B$2=1,IF('ธ.ค.'!E6="","",'ธ.ค.'!E6),IF('ธ.ค.'!E36="","",'ธ.ค.'!E36))</f>
        <v>/</v>
      </c>
      <c r="FV6" s="58" t="str">
        <f>IF($B$2=1,IF('ธ.ค.'!F6="","",'ธ.ค.'!F6),IF('ธ.ค.'!F36="","",'ธ.ค.'!F36))</f>
        <v>/</v>
      </c>
      <c r="FW6" s="58" t="str">
        <f>IF($B$2=1,IF('ธ.ค.'!G6="","",'ธ.ค.'!G6),IF('ธ.ค.'!G36="","",'ธ.ค.'!G36))</f>
        <v>/</v>
      </c>
      <c r="FX6" s="58" t="str">
        <f>IF($B$2=1,IF('ธ.ค.'!H6="","",'ธ.ค.'!H6),IF('ธ.ค.'!H36="","",'ธ.ค.'!H36))</f>
        <v/>
      </c>
      <c r="FY6" s="58" t="str">
        <f>IF($B$2=1,IF('ธ.ค.'!I6="","",'ธ.ค.'!I6),IF('ธ.ค.'!I36="","",'ธ.ค.'!I36))</f>
        <v/>
      </c>
      <c r="FZ6" s="58" t="str">
        <f>IF($B$2=1,IF('ธ.ค.'!J6="","",'ธ.ค.'!J6),IF('ธ.ค.'!J36="","",'ธ.ค.'!J36))</f>
        <v/>
      </c>
      <c r="GA6" s="58" t="str">
        <f>IF($B$2=1,IF('ธ.ค.'!K6="","",'ธ.ค.'!K6),IF('ธ.ค.'!K36="","",'ธ.ค.'!K36))</f>
        <v>/</v>
      </c>
      <c r="GB6" s="58" t="str">
        <f>IF($B$2=1,IF('ธ.ค.'!L6="","",'ธ.ค.'!L6),IF('ธ.ค.'!L36="","",'ธ.ค.'!L36))</f>
        <v>/</v>
      </c>
      <c r="GC6" s="58" t="str">
        <f>IF($B$2=1,IF('ธ.ค.'!M6="","",'ธ.ค.'!M6),IF('ธ.ค.'!M36="","",'ธ.ค.'!M36))</f>
        <v/>
      </c>
      <c r="GD6" s="58" t="str">
        <f>IF($B$2=1,IF('ธ.ค.'!N6="","",'ธ.ค.'!N6),IF('ธ.ค.'!N36="","",'ธ.ค.'!N36))</f>
        <v>/</v>
      </c>
      <c r="GE6" s="58" t="str">
        <f>IF($B$2=1,IF('ธ.ค.'!O6="","",'ธ.ค.'!O6),IF('ธ.ค.'!O36="","",'ธ.ค.'!O36))</f>
        <v>/</v>
      </c>
      <c r="GF6" s="58" t="str">
        <f>IF($B$2=1,IF('ธ.ค.'!P6="","",'ธ.ค.'!P6),IF('ธ.ค.'!P36="","",'ธ.ค.'!P36))</f>
        <v/>
      </c>
      <c r="GG6" s="58" t="str">
        <f>IF($B$2=1,IF('ธ.ค.'!Q6="","",'ธ.ค.'!Q6),IF('ธ.ค.'!Q36="","",'ธ.ค.'!Q36))</f>
        <v/>
      </c>
      <c r="GH6" s="58" t="str">
        <f>IF($B$2=1,IF('ธ.ค.'!R6="","",'ธ.ค.'!R6),IF('ธ.ค.'!R36="","",'ธ.ค.'!R36))</f>
        <v>/</v>
      </c>
      <c r="GI6" s="58" t="str">
        <f>IF($B$2=1,IF('ธ.ค.'!S6="","",'ธ.ค.'!S6),IF('ธ.ค.'!S36="","",'ธ.ค.'!S36))</f>
        <v>/</v>
      </c>
      <c r="GJ6" s="58" t="str">
        <f>IF($B$2=1,IF('ธ.ค.'!T6="","",'ธ.ค.'!T6),IF('ธ.ค.'!T36="","",'ธ.ค.'!T36))</f>
        <v>/</v>
      </c>
      <c r="GK6" s="58" t="str">
        <f>IF($B$2=1,IF('ธ.ค.'!U6="","",'ธ.ค.'!U6),IF('ธ.ค.'!U36="","",'ธ.ค.'!U36))</f>
        <v>/</v>
      </c>
      <c r="GL6" s="58" t="str">
        <f>IF($B$2=1,IF('ธ.ค.'!V6="","",'ธ.ค.'!V6),IF('ธ.ค.'!V36="","",'ธ.ค.'!V36))</f>
        <v>/</v>
      </c>
      <c r="GM6" s="58" t="str">
        <f>IF($B$2=1,IF('ธ.ค.'!W6="","",'ธ.ค.'!W6),IF('ธ.ค.'!W36="","",'ธ.ค.'!W36))</f>
        <v/>
      </c>
      <c r="GN6" s="58" t="str">
        <f>IF($B$2=1,IF('ธ.ค.'!X6="","",'ธ.ค.'!X6),IF('ธ.ค.'!X36="","",'ธ.ค.'!X36))</f>
        <v/>
      </c>
      <c r="GO6" s="58" t="str">
        <f>IF($B$2=1,IF('ธ.ค.'!Y6="","",'ธ.ค.'!Y6),IF('ธ.ค.'!Y36="","",'ธ.ค.'!Y36))</f>
        <v>/</v>
      </c>
      <c r="GP6" s="58" t="str">
        <f>IF($B$2=1,IF('ธ.ค.'!Z6="","",'ธ.ค.'!Z6),IF('ธ.ค.'!Z36="","",'ธ.ค.'!Z36))</f>
        <v>/</v>
      </c>
      <c r="GQ6" s="58" t="str">
        <f>IF($B$2=1,IF('ธ.ค.'!AA6="","",'ธ.ค.'!AA6),IF('ธ.ค.'!AA36="","",'ธ.ค.'!AA36))</f>
        <v>/</v>
      </c>
      <c r="GR6" s="58" t="str">
        <f>IF($B$2=1,IF('ธ.ค.'!AB6="","",'ธ.ค.'!AB6),IF('ธ.ค.'!AB36="","",'ธ.ค.'!AB36))</f>
        <v>/</v>
      </c>
      <c r="GS6" s="58" t="str">
        <f>IF($B$2=1,IF('ธ.ค.'!AC6="","",'ธ.ค.'!AC6),IF('ธ.ค.'!AC36="","",'ธ.ค.'!AC36))</f>
        <v>ล</v>
      </c>
      <c r="GT6" s="58" t="str">
        <f>IF($B$2=1,IF('ธ.ค.'!AD6="","",'ธ.ค.'!AD6),IF('ธ.ค.'!AD36="","",'ธ.ค.'!AD36))</f>
        <v/>
      </c>
      <c r="GU6" s="58" t="str">
        <f>IF($B$2=1,IF('ธ.ค.'!AE6="","",'ธ.ค.'!AE6),IF('ธ.ค.'!AE36="","",'ธ.ค.'!AE36))</f>
        <v/>
      </c>
      <c r="GV6" s="58" t="str">
        <f>IF($B$2=1,IF('ธ.ค.'!AF6="","",'ธ.ค.'!AF6),IF('ธ.ค.'!AF36="","",'ธ.ค.'!AF36))</f>
        <v>/</v>
      </c>
      <c r="GW6" s="58" t="str">
        <f>IF($B$2=1,IF('ธ.ค.'!AG6="","",'ธ.ค.'!AG6),IF('ธ.ค.'!AG36="","",'ธ.ค.'!AG36))</f>
        <v>/</v>
      </c>
      <c r="GX6" s="58" t="str">
        <f>IF($B$2=1,IF('ธ.ค.'!AH6="","",'ธ.ค.'!AH6),IF('ธ.ค.'!AH36="","",'ธ.ค.'!AH36))</f>
        <v/>
      </c>
      <c r="GY6" s="58">
        <f>IF($B$2=1,IF('ธ.ค.'!AI6="","",'ธ.ค.'!AI6),IF('ธ.ค.'!AI36="","",'ธ.ค.'!AI36))</f>
        <v>19</v>
      </c>
      <c r="GZ6" s="57">
        <f t="shared" si="13"/>
        <v>3</v>
      </c>
      <c r="HA6" s="58"/>
      <c r="HB6" s="58" t="str">
        <f>IF($B$2=1,IF('ม.ค.'!D6="","",'ม.ค.'!D6),IF('ม.ค.'!D36="","",'ม.ค.'!D36))</f>
        <v/>
      </c>
      <c r="HC6" s="58" t="str">
        <f>IF($B$2=1,IF('ม.ค.'!E6="","",'ม.ค.'!E6),IF('ม.ค.'!E36="","",'ม.ค.'!E36))</f>
        <v/>
      </c>
      <c r="HD6" s="58" t="str">
        <f>IF($B$2=1,IF('ม.ค.'!F6="","",'ม.ค.'!F6),IF('ม.ค.'!F36="","",'ม.ค.'!F36))</f>
        <v/>
      </c>
      <c r="HE6" s="58" t="str">
        <f>IF($B$2=1,IF('ม.ค.'!G6="","",'ม.ค.'!G6),IF('ม.ค.'!G36="","",'ม.ค.'!G36))</f>
        <v/>
      </c>
      <c r="HF6" s="58" t="str">
        <f>IF($B$2=1,IF('ม.ค.'!H6="","",'ม.ค.'!H6),IF('ม.ค.'!H36="","",'ม.ค.'!H36))</f>
        <v>/</v>
      </c>
      <c r="HG6" s="58" t="str">
        <f>IF($B$2=1,IF('ม.ค.'!I6="","",'ม.ค.'!I6),IF('ม.ค.'!I36="","",'ม.ค.'!I36))</f>
        <v>/</v>
      </c>
      <c r="HH6" s="58" t="str">
        <f>IF($B$2=1,IF('ม.ค.'!J6="","",'ม.ค.'!J6),IF('ม.ค.'!J36="","",'ม.ค.'!J36))</f>
        <v>/</v>
      </c>
      <c r="HI6" s="58" t="str">
        <f>IF($B$2=1,IF('ม.ค.'!K6="","",'ม.ค.'!K6),IF('ม.ค.'!K36="","",'ม.ค.'!K36))</f>
        <v>/</v>
      </c>
      <c r="HJ6" s="58" t="str">
        <f>IF($B$2=1,IF('ม.ค.'!L6="","",'ม.ค.'!L6),IF('ม.ค.'!L36="","",'ม.ค.'!L36))</f>
        <v>/</v>
      </c>
      <c r="HK6" s="58" t="str">
        <f>IF($B$2=1,IF('ม.ค.'!M6="","",'ม.ค.'!M6),IF('ม.ค.'!M36="","",'ม.ค.'!M36))</f>
        <v/>
      </c>
      <c r="HL6" s="58" t="str">
        <f>IF($B$2=1,IF('ม.ค.'!N6="","",'ม.ค.'!N6),IF('ม.ค.'!N36="","",'ม.ค.'!N36))</f>
        <v/>
      </c>
      <c r="HM6" s="58" t="str">
        <f>IF($B$2=1,IF('ม.ค.'!O6="","",'ม.ค.'!O6),IF('ม.ค.'!O36="","",'ม.ค.'!O36))</f>
        <v>/</v>
      </c>
      <c r="HN6" s="58" t="str">
        <f>IF($B$2=1,IF('ม.ค.'!P6="","",'ม.ค.'!P6),IF('ม.ค.'!P36="","",'ม.ค.'!P36))</f>
        <v>/</v>
      </c>
      <c r="HO6" s="58" t="str">
        <f>IF($B$2=1,IF('ม.ค.'!Q6="","",'ม.ค.'!Q6),IF('ม.ค.'!Q36="","",'ม.ค.'!Q36))</f>
        <v>/</v>
      </c>
      <c r="HP6" s="58" t="str">
        <f>IF($B$2=1,IF('ม.ค.'!R6="","",'ม.ค.'!R6),IF('ม.ค.'!R36="","",'ม.ค.'!R36))</f>
        <v>/</v>
      </c>
      <c r="HQ6" s="58" t="str">
        <f>IF($B$2=1,IF('ม.ค.'!S6="","",'ม.ค.'!S6),IF('ม.ค.'!S36="","",'ม.ค.'!S36))</f>
        <v/>
      </c>
      <c r="HR6" s="58" t="str">
        <f>IF($B$2=1,IF('ม.ค.'!T6="","",'ม.ค.'!T6),IF('ม.ค.'!T36="","",'ม.ค.'!T36))</f>
        <v/>
      </c>
      <c r="HS6" s="58" t="str">
        <f>IF($B$2=1,IF('ม.ค.'!U6="","",'ม.ค.'!U6),IF('ม.ค.'!U36="","",'ม.ค.'!U36))</f>
        <v/>
      </c>
      <c r="HT6" s="58" t="str">
        <f>IF($B$2=1,IF('ม.ค.'!V6="","",'ม.ค.'!V6),IF('ม.ค.'!V36="","",'ม.ค.'!V36))</f>
        <v>ล</v>
      </c>
      <c r="HU6" s="58" t="str">
        <f>IF($B$2=1,IF('ม.ค.'!W6="","",'ม.ค.'!W6),IF('ม.ค.'!W36="","",'ม.ค.'!W36))</f>
        <v>ล</v>
      </c>
      <c r="HV6" s="58" t="str">
        <f>IF($B$2=1,IF('ม.ค.'!X6="","",'ม.ค.'!X6),IF('ม.ค.'!X36="","",'ม.ค.'!X36))</f>
        <v>/</v>
      </c>
      <c r="HW6" s="58" t="str">
        <f>IF($B$2=1,IF('ม.ค.'!Y6="","",'ม.ค.'!Y6),IF('ม.ค.'!Y36="","",'ม.ค.'!Y36))</f>
        <v>/</v>
      </c>
      <c r="HX6" s="58" t="str">
        <f>IF($B$2=1,IF('ม.ค.'!Z6="","",'ม.ค.'!Z6),IF('ม.ค.'!Z36="","",'ม.ค.'!Z36))</f>
        <v>/</v>
      </c>
      <c r="HY6" s="58" t="str">
        <f>IF($B$2=1,IF('ม.ค.'!AA6="","",'ม.ค.'!AA6),IF('ม.ค.'!AA36="","",'ม.ค.'!AA36))</f>
        <v/>
      </c>
      <c r="HZ6" s="58" t="str">
        <f>IF($B$2=1,IF('ม.ค.'!AB6="","",'ม.ค.'!AB6),IF('ม.ค.'!AB36="","",'ม.ค.'!AB36))</f>
        <v/>
      </c>
      <c r="IA6" s="58" t="str">
        <f>IF($B$2=1,IF('ม.ค.'!AC6="","",'ม.ค.'!AC6),IF('ม.ค.'!AC36="","",'ม.ค.'!AC36))</f>
        <v>/</v>
      </c>
      <c r="IB6" s="58" t="str">
        <f>IF($B$2=1,IF('ม.ค.'!AD6="","",'ม.ค.'!AD6),IF('ม.ค.'!AD36="","",'ม.ค.'!AD36))</f>
        <v>ล</v>
      </c>
      <c r="IC6" s="58" t="str">
        <f>IF($B$2=1,IF('ม.ค.'!AE6="","",'ม.ค.'!AE6),IF('ม.ค.'!AE36="","",'ม.ค.'!AE36))</f>
        <v>/</v>
      </c>
      <c r="ID6" s="58" t="str">
        <f>IF($B$2=1,IF('ม.ค.'!AF6="","",'ม.ค.'!AF6),IF('ม.ค.'!AF36="","",'ม.ค.'!AF36))</f>
        <v>/</v>
      </c>
      <c r="IE6" s="58" t="str">
        <f>IF($B$2=1,IF('ม.ค.'!AG6="","",'ม.ค.'!AG6),IF('ม.ค.'!AG36="","",'ม.ค.'!AG36))</f>
        <v>/</v>
      </c>
      <c r="IF6" s="58" t="str">
        <f>IF($B$2=1,IF('ม.ค.'!AH6="","",'ม.ค.'!AH6),IF('ม.ค.'!AH36="","",'ม.ค.'!AH36))</f>
        <v/>
      </c>
      <c r="IG6" s="58">
        <f>IF($B$2=1,IF('ม.ค.'!AI6="","",'ม.ค.'!AI6),IF('ม.ค.'!AI36="","",'ม.ค.'!AI36))</f>
        <v>16</v>
      </c>
      <c r="IH6" s="57">
        <f t="shared" si="14"/>
        <v>3</v>
      </c>
      <c r="II6" s="58"/>
      <c r="IJ6" s="58" t="str">
        <f>IF($B$2=1,IF('ก.พ.'!D6="","",'ก.พ.'!D6),IF('ก.พ.'!D36="","",'ก.พ.'!D36))</f>
        <v/>
      </c>
      <c r="IK6" s="58" t="str">
        <f>IF($B$2=1,IF('ก.พ.'!E6="","",'ก.พ.'!E6),IF('ก.พ.'!E36="","",'ก.พ.'!E36))</f>
        <v>/</v>
      </c>
      <c r="IL6" s="58" t="str">
        <f>IF($B$2=1,IF('ก.พ.'!F6="","",'ก.พ.'!F6),IF('ก.พ.'!F36="","",'ก.พ.'!F36))</f>
        <v>/</v>
      </c>
      <c r="IM6" s="58" t="str">
        <f>IF($B$2=1,IF('ก.พ.'!G6="","",'ก.พ.'!G6),IF('ก.พ.'!G36="","",'ก.พ.'!G36))</f>
        <v>/</v>
      </c>
      <c r="IN6" s="58" t="str">
        <f>IF($B$2=1,IF('ก.พ.'!H6="","",'ก.พ.'!H6),IF('ก.พ.'!H36="","",'ก.พ.'!H36))</f>
        <v>/</v>
      </c>
      <c r="IO6" s="58" t="str">
        <f>IF($B$2=1,IF('ก.พ.'!I6="","",'ก.พ.'!I6),IF('ก.พ.'!I36="","",'ก.พ.'!I36))</f>
        <v>/</v>
      </c>
      <c r="IP6" s="58" t="str">
        <f>IF($B$2=1,IF('ก.พ.'!J6="","",'ก.พ.'!J6),IF('ก.พ.'!J36="","",'ก.พ.'!J36))</f>
        <v/>
      </c>
      <c r="IQ6" s="58" t="str">
        <f>IF($B$2=1,IF('ก.พ.'!K6="","",'ก.พ.'!K6),IF('ก.พ.'!K36="","",'ก.พ.'!K36))</f>
        <v/>
      </c>
      <c r="IR6" s="58" t="str">
        <f>IF($B$2=1,IF('ก.พ.'!L6="","",'ก.พ.'!L6),IF('ก.พ.'!L36="","",'ก.พ.'!L36))</f>
        <v>/</v>
      </c>
      <c r="IS6" s="58" t="str">
        <f>IF($B$2=1,IF('ก.พ.'!M6="","",'ก.พ.'!M6),IF('ก.พ.'!M36="","",'ก.พ.'!M36))</f>
        <v>/</v>
      </c>
      <c r="IT6" s="58" t="str">
        <f>IF($B$2=1,IF('ก.พ.'!N6="","",'ก.พ.'!N6),IF('ก.พ.'!N36="","",'ก.พ.'!N36))</f>
        <v>/</v>
      </c>
      <c r="IU6" s="58" t="str">
        <f>IF($B$2=1,IF('ก.พ.'!O6="","",'ก.พ.'!O6),IF('ก.พ.'!O36="","",'ก.พ.'!O36))</f>
        <v>/</v>
      </c>
      <c r="IV6" s="58" t="str">
        <f>IF($B$2=1,IF('ก.พ.'!P6="","",'ก.พ.'!P6),IF('ก.พ.'!P36="","",'ก.พ.'!P36))</f>
        <v/>
      </c>
      <c r="IW6" s="58" t="str">
        <f>IF($B$2=1,IF('ก.พ.'!Q6="","",'ก.พ.'!Q6),IF('ก.พ.'!Q36="","",'ก.พ.'!Q36))</f>
        <v/>
      </c>
      <c r="IX6" s="58" t="str">
        <f>IF($B$2=1,IF('ก.พ.'!R6="","",'ก.พ.'!R6),IF('ก.พ.'!R36="","",'ก.พ.'!R36))</f>
        <v/>
      </c>
      <c r="IY6" s="58" t="str">
        <f>IF($B$2=1,IF('ก.พ.'!S6="","",'ก.พ.'!S6),IF('ก.พ.'!S36="","",'ก.พ.'!S36))</f>
        <v>/</v>
      </c>
      <c r="IZ6" s="58" t="str">
        <f>IF($B$2=1,IF('ก.พ.'!T6="","",'ก.พ.'!T6),IF('ก.พ.'!T36="","",'ก.พ.'!T36))</f>
        <v>/</v>
      </c>
      <c r="JA6" s="58" t="str">
        <f>IF($B$2=1,IF('ก.พ.'!U6="","",'ก.พ.'!U6),IF('ก.พ.'!U36="","",'ก.พ.'!U36))</f>
        <v>/</v>
      </c>
      <c r="JB6" s="58" t="str">
        <f>IF($B$2=1,IF('ก.พ.'!V6="","",'ก.พ.'!V6),IF('ก.พ.'!V36="","",'ก.พ.'!V36))</f>
        <v>/</v>
      </c>
      <c r="JC6" s="58" t="str">
        <f>IF($B$2=1,IF('ก.พ.'!W6="","",'ก.พ.'!W6),IF('ก.พ.'!W36="","",'ก.พ.'!W36))</f>
        <v>/</v>
      </c>
      <c r="JD6" s="58" t="str">
        <f>IF($B$2=1,IF('ก.พ.'!X6="","",'ก.พ.'!X6),IF('ก.พ.'!X36="","",'ก.พ.'!X36))</f>
        <v/>
      </c>
      <c r="JE6" s="58" t="str">
        <f>IF($B$2=1,IF('ก.พ.'!Y6="","",'ก.พ.'!Y6),IF('ก.พ.'!Y36="","",'ก.พ.'!Y36))</f>
        <v/>
      </c>
      <c r="JF6" s="58" t="str">
        <f>IF($B$2=1,IF('ก.พ.'!Z6="","",'ก.พ.'!Z6),IF('ก.พ.'!Z36="","",'ก.พ.'!Z36))</f>
        <v>/</v>
      </c>
      <c r="JG6" s="58" t="str">
        <f>IF($B$2=1,IF('ก.พ.'!AA6="","",'ก.พ.'!AA6),IF('ก.พ.'!AA36="","",'ก.พ.'!AA36))</f>
        <v>/</v>
      </c>
      <c r="JH6" s="58" t="str">
        <f>IF($B$2=1,IF('ก.พ.'!AB6="","",'ก.พ.'!AB6),IF('ก.พ.'!AB36="","",'ก.พ.'!AB36))</f>
        <v>/</v>
      </c>
      <c r="JI6" s="58" t="str">
        <f>IF($B$2=1,IF('ก.พ.'!AC6="","",'ก.พ.'!AC6),IF('ก.พ.'!AC36="","",'ก.พ.'!AC36))</f>
        <v>/</v>
      </c>
      <c r="JJ6" s="58" t="str">
        <f>IF($B$2=1,IF('ก.พ.'!AD6="","",'ก.พ.'!AD6),IF('ก.พ.'!AD36="","",'ก.พ.'!AD36))</f>
        <v>/</v>
      </c>
      <c r="JK6" s="58" t="str">
        <f>IF($B$2=1,IF('ก.พ.'!AE6="","",'ก.พ.'!AE6),IF('ก.พ.'!AE36="","",'ก.พ.'!AE36))</f>
        <v/>
      </c>
      <c r="JL6" s="58" t="str">
        <f>IF($B$2=1,IF('ก.พ.'!AF6="","",'ก.พ.'!AF6),IF('ก.พ.'!AF36="","",'ก.พ.'!AF36))</f>
        <v/>
      </c>
      <c r="JM6" s="58" t="str">
        <f>IF($B$2=1,IF('ก.พ.'!AG6="","",'ก.พ.'!AG6),IF('ก.พ.'!AG36="","",'ก.พ.'!AG36))</f>
        <v/>
      </c>
      <c r="JN6" s="58" t="str">
        <f>IF($B$2=1,IF('ก.พ.'!AH6="","",'ก.พ.'!AH6),IF('ก.พ.'!AH36="","",'ก.พ.'!AH36))</f>
        <v/>
      </c>
      <c r="JO6" s="58">
        <f>IF($B$2=1,IF('ก.พ.'!AI6="","",'ก.พ.'!AI6),IF('ก.พ.'!AI36="","",'ก.พ.'!AI36))</f>
        <v>19</v>
      </c>
      <c r="JP6" s="57">
        <f t="shared" si="15"/>
        <v>3</v>
      </c>
      <c r="JQ6" s="58"/>
      <c r="JR6" s="58" t="str">
        <f>IF($B$2=1,IF('มี.ค.'!D6="","",'มี.ค.'!D6),IF('มี.ค.'!D36="","",'มี.ค.'!D36))</f>
        <v/>
      </c>
      <c r="JS6" s="58" t="str">
        <f>IF($B$2=1,IF('มี.ค.'!E6="","",'มี.ค.'!E6),IF('มี.ค.'!E36="","",'มี.ค.'!E36))</f>
        <v/>
      </c>
      <c r="JT6" s="58" t="str">
        <f>IF($B$2=1,IF('มี.ค.'!F6="","",'มี.ค.'!F6),IF('มี.ค.'!F36="","",'มี.ค.'!F36))</f>
        <v/>
      </c>
      <c r="JU6" s="58" t="str">
        <f>IF($B$2=1,IF('มี.ค.'!G6="","",'มี.ค.'!G6),IF('มี.ค.'!G36="","",'มี.ค.'!G36))</f>
        <v/>
      </c>
      <c r="JV6" s="58" t="str">
        <f>IF($B$2=1,IF('มี.ค.'!H6="","",'มี.ค.'!H6),IF('มี.ค.'!H36="","",'มี.ค.'!H36))</f>
        <v/>
      </c>
      <c r="JW6" s="58" t="str">
        <f>IF($B$2=1,IF('มี.ค.'!I6="","",'มี.ค.'!I6),IF('มี.ค.'!I36="","",'มี.ค.'!I36))</f>
        <v/>
      </c>
      <c r="JX6" s="58" t="str">
        <f>IF($B$2=1,IF('มี.ค.'!J6="","",'มี.ค.'!J6),IF('มี.ค.'!J36="","",'มี.ค.'!J36))</f>
        <v/>
      </c>
      <c r="JY6" s="58" t="str">
        <f>IF($B$2=1,IF('มี.ค.'!K6="","",'มี.ค.'!K6),IF('มี.ค.'!K36="","",'มี.ค.'!K36))</f>
        <v/>
      </c>
      <c r="JZ6" s="58" t="str">
        <f>IF($B$2=1,IF('มี.ค.'!L6="","",'มี.ค.'!L6),IF('มี.ค.'!L36="","",'มี.ค.'!L36))</f>
        <v/>
      </c>
      <c r="KA6" s="58" t="str">
        <f>IF($B$2=1,IF('มี.ค.'!M6="","",'มี.ค.'!M6),IF('มี.ค.'!M36="","",'มี.ค.'!M36))</f>
        <v/>
      </c>
      <c r="KB6" s="58" t="str">
        <f>IF($B$2=1,IF('มี.ค.'!N6="","",'มี.ค.'!N6),IF('มี.ค.'!N36="","",'มี.ค.'!N36))</f>
        <v/>
      </c>
      <c r="KC6" s="58" t="str">
        <f>IF($B$2=1,IF('มี.ค.'!O6="","",'มี.ค.'!O6),IF('มี.ค.'!O36="","",'มี.ค.'!O36))</f>
        <v/>
      </c>
      <c r="KD6" s="58" t="str">
        <f>IF($B$2=1,IF('มี.ค.'!P6="","",'มี.ค.'!P6),IF('มี.ค.'!P36="","",'มี.ค.'!P36))</f>
        <v/>
      </c>
      <c r="KE6" s="58" t="str">
        <f>IF($B$2=1,IF('มี.ค.'!Q6="","",'มี.ค.'!Q6),IF('มี.ค.'!Q36="","",'มี.ค.'!Q36))</f>
        <v/>
      </c>
      <c r="KF6" s="58" t="str">
        <f>IF($B$2=1,IF('มี.ค.'!R6="","",'มี.ค.'!R6),IF('มี.ค.'!R36="","",'มี.ค.'!R36))</f>
        <v/>
      </c>
      <c r="KG6" s="58" t="str">
        <f>IF($B$2=1,IF('มี.ค.'!S6="","",'มี.ค.'!S6),IF('มี.ค.'!S36="","",'มี.ค.'!S36))</f>
        <v/>
      </c>
      <c r="KH6" s="58" t="str">
        <f>IF($B$2=1,IF('มี.ค.'!T6="","",'มี.ค.'!T6),IF('มี.ค.'!T36="","",'มี.ค.'!T36))</f>
        <v/>
      </c>
      <c r="KI6" s="58" t="str">
        <f>IF($B$2=1,IF('มี.ค.'!U6="","",'มี.ค.'!U6),IF('มี.ค.'!U36="","",'มี.ค.'!U36))</f>
        <v/>
      </c>
      <c r="KJ6" s="58" t="str">
        <f>IF($B$2=1,IF('มี.ค.'!V6="","",'มี.ค.'!V6),IF('มี.ค.'!V36="","",'มี.ค.'!V36))</f>
        <v/>
      </c>
      <c r="KK6" s="58" t="str">
        <f>IF($B$2=1,IF('มี.ค.'!W6="","",'มี.ค.'!W6),IF('มี.ค.'!W36="","",'มี.ค.'!W36))</f>
        <v/>
      </c>
      <c r="KL6" s="58" t="str">
        <f>IF($B$2=1,IF('มี.ค.'!X6="","",'มี.ค.'!X6),IF('มี.ค.'!X36="","",'มี.ค.'!X36))</f>
        <v/>
      </c>
      <c r="KM6" s="58" t="str">
        <f>IF($B$2=1,IF('มี.ค.'!Y6="","",'มี.ค.'!Y6),IF('มี.ค.'!Y36="","",'มี.ค.'!Y36))</f>
        <v/>
      </c>
      <c r="KN6" s="58" t="str">
        <f>IF($B$2=1,IF('มี.ค.'!Z6="","",'มี.ค.'!Z6),IF('มี.ค.'!Z36="","",'มี.ค.'!Z36))</f>
        <v/>
      </c>
      <c r="KO6" s="58" t="str">
        <f>IF($B$2=1,IF('มี.ค.'!AA6="","",'มี.ค.'!AA6),IF('มี.ค.'!AA36="","",'มี.ค.'!AA36))</f>
        <v/>
      </c>
      <c r="KP6" s="58" t="str">
        <f>IF($B$2=1,IF('มี.ค.'!AB6="","",'มี.ค.'!AB6),IF('มี.ค.'!AB36="","",'มี.ค.'!AB36))</f>
        <v/>
      </c>
      <c r="KQ6" s="58" t="str">
        <f>IF($B$2=1,IF('มี.ค.'!AC6="","",'มี.ค.'!AC6),IF('มี.ค.'!AC36="","",'มี.ค.'!AC36))</f>
        <v/>
      </c>
      <c r="KR6" s="58" t="str">
        <f>IF($B$2=1,IF('มี.ค.'!AD6="","",'มี.ค.'!AD6),IF('มี.ค.'!AD36="","",'มี.ค.'!AD36))</f>
        <v/>
      </c>
      <c r="KS6" s="58" t="str">
        <f>IF($B$2=1,IF('มี.ค.'!AE6="","",'มี.ค.'!AE6),IF('มี.ค.'!AE36="","",'มี.ค.'!AE36))</f>
        <v/>
      </c>
      <c r="KT6" s="58" t="str">
        <f>IF($B$2=1,IF('มี.ค.'!AF6="","",'มี.ค.'!AF6),IF('มี.ค.'!AF36="","",'มี.ค.'!AF36))</f>
        <v/>
      </c>
      <c r="KU6" s="58" t="str">
        <f>IF($B$2=1,IF('มี.ค.'!AG6="","",'มี.ค.'!AG6),IF('มี.ค.'!AG36="","",'มี.ค.'!AG36))</f>
        <v/>
      </c>
      <c r="KV6" s="58" t="str">
        <f>IF($B$2=1,IF('มี.ค.'!AH6="","",'มี.ค.'!AH6),IF('มี.ค.'!AH36="","",'มี.ค.'!AH36))</f>
        <v/>
      </c>
      <c r="KW6" s="58">
        <f>IF($B$2=1,IF('มี.ค.'!AI6="","",'มี.ค.'!AI6),IF('มี.ค.'!AI36="","",'มี.ค.'!AI36))</f>
        <v>0</v>
      </c>
      <c r="KX6" s="57">
        <f t="shared" si="16"/>
        <v>3</v>
      </c>
      <c r="KY6" s="58"/>
      <c r="KZ6" s="58" t="str">
        <f>IF($B$2=1,IF('ต.ค.'!D6="","",'ต.ค.'!D6),IF('ต.ค.'!D36="","",'ต.ค.'!D36))</f>
        <v/>
      </c>
      <c r="LA6" s="58" t="str">
        <f>IF($B$2=1,IF('ต.ค.'!E6="","",'ต.ค.'!E6),IF('ต.ค.'!E36="","",'ต.ค.'!E36))</f>
        <v/>
      </c>
      <c r="LB6" s="58" t="str">
        <f>IF($B$2=1,IF('ต.ค.'!F6="","",'ต.ค.'!F6),IF('ต.ค.'!F36="","",'ต.ค.'!F36))</f>
        <v/>
      </c>
      <c r="LC6" s="58" t="str">
        <f>IF($B$2=1,IF('ต.ค.'!G6="","",'ต.ค.'!G6),IF('ต.ค.'!G36="","",'ต.ค.'!G36))</f>
        <v/>
      </c>
      <c r="LD6" s="58" t="str">
        <f>IF($B$2=1,IF('ต.ค.'!H6="","",'ต.ค.'!H6),IF('ต.ค.'!H36="","",'ต.ค.'!H36))</f>
        <v/>
      </c>
      <c r="LE6" s="58" t="str">
        <f>IF($B$2=1,IF('ต.ค.'!I6="","",'ต.ค.'!I6),IF('ต.ค.'!I36="","",'ต.ค.'!I36))</f>
        <v/>
      </c>
      <c r="LF6" s="58" t="str">
        <f>IF($B$2=1,IF('ต.ค.'!J6="","",'ต.ค.'!J6),IF('ต.ค.'!J36="","",'ต.ค.'!J36))</f>
        <v/>
      </c>
      <c r="LG6" s="58" t="str">
        <f>IF($B$2=1,IF('ต.ค.'!K6="","",'ต.ค.'!K6),IF('ต.ค.'!K36="","",'ต.ค.'!K36))</f>
        <v/>
      </c>
      <c r="LH6" s="58" t="str">
        <f>IF($B$2=1,IF('ต.ค.'!L6="","",'ต.ค.'!L6),IF('ต.ค.'!L36="","",'ต.ค.'!L36))</f>
        <v/>
      </c>
      <c r="LI6" s="58" t="str">
        <f>IF($B$2=1,IF('ต.ค.'!M6="","",'ต.ค.'!M6),IF('ต.ค.'!M36="","",'ต.ค.'!M36))</f>
        <v/>
      </c>
      <c r="LJ6" s="58" t="str">
        <f>IF($B$2=1,IF('ต.ค.'!N6="","",'ต.ค.'!N6),IF('ต.ค.'!N36="","",'ต.ค.'!N36))</f>
        <v/>
      </c>
      <c r="LK6" s="58" t="str">
        <f>IF($B$2=1,IF('ต.ค.'!O6="","",'ต.ค.'!O6),IF('ต.ค.'!O36="","",'ต.ค.'!O36))</f>
        <v/>
      </c>
      <c r="LL6" s="58" t="str">
        <f>IF($B$2=1,IF('ต.ค.'!P6="","",'ต.ค.'!P6),IF('ต.ค.'!P36="","",'ต.ค.'!P36))</f>
        <v/>
      </c>
      <c r="LM6" s="58" t="str">
        <f>IF($B$2=1,IF('ต.ค.'!Q6="","",'ต.ค.'!Q6),IF('ต.ค.'!Q36="","",'ต.ค.'!Q36))</f>
        <v/>
      </c>
      <c r="LN6" s="58" t="str">
        <f>IF($B$2=1,IF('ต.ค.'!R6="","",'ต.ค.'!R6),IF('ต.ค.'!R36="","",'ต.ค.'!R36))</f>
        <v/>
      </c>
      <c r="LO6" s="58" t="str">
        <f>IF($B$2=1,IF('ต.ค.'!S6="","",'ต.ค.'!S6),IF('ต.ค.'!S36="","",'ต.ค.'!S36))</f>
        <v/>
      </c>
      <c r="LP6" s="58" t="str">
        <f>IF($B$2=1,IF('ต.ค.'!T6="","",'ต.ค.'!T6),IF('ต.ค.'!T36="","",'ต.ค.'!T36))</f>
        <v/>
      </c>
      <c r="LQ6" s="58" t="str">
        <f>IF($B$2=1,IF('ต.ค.'!U6="","",'ต.ค.'!U6),IF('ต.ค.'!U36="","",'ต.ค.'!U36))</f>
        <v/>
      </c>
      <c r="LR6" s="58" t="str">
        <f>IF($B$2=1,IF('ต.ค.'!V6="","",'ต.ค.'!V6),IF('ต.ค.'!V36="","",'ต.ค.'!V36))</f>
        <v/>
      </c>
      <c r="LS6" s="58" t="str">
        <f>IF($B$2=1,IF('ต.ค.'!W6="","",'ต.ค.'!W6),IF('ต.ค.'!W36="","",'ต.ค.'!W36))</f>
        <v/>
      </c>
      <c r="LT6" s="58" t="str">
        <f>IF($B$2=1,IF('ต.ค.'!X6="","",'ต.ค.'!X6),IF('ต.ค.'!X36="","",'ต.ค.'!X36))</f>
        <v/>
      </c>
      <c r="LU6" s="58" t="str">
        <f>IF($B$2=1,IF('ต.ค.'!Y6="","",'ต.ค.'!Y6),IF('ต.ค.'!Y36="","",'ต.ค.'!Y36))</f>
        <v/>
      </c>
      <c r="LV6" s="58" t="str">
        <f>IF($B$2=1,IF('ต.ค.'!Z6="","",'ต.ค.'!Z6),IF('ต.ค.'!Z36="","",'ต.ค.'!Z36))</f>
        <v/>
      </c>
      <c r="LW6" s="58" t="str">
        <f>IF($B$2=1,IF('ต.ค.'!AA6="","",'ต.ค.'!AA6),IF('ต.ค.'!AA36="","",'ต.ค.'!AA36))</f>
        <v/>
      </c>
      <c r="LX6" s="58" t="str">
        <f>IF($B$2=1,IF('ต.ค.'!AB6="","",'ต.ค.'!AB6),IF('ต.ค.'!AB36="","",'ต.ค.'!AB36))</f>
        <v/>
      </c>
      <c r="LY6" s="58" t="str">
        <f>IF($B$2=1,IF('ต.ค.'!AC6="","",'ต.ค.'!AC6),IF('ต.ค.'!AC36="","",'ต.ค.'!AC36))</f>
        <v/>
      </c>
      <c r="LZ6" s="58" t="str">
        <f>IF($B$2=1,IF('ต.ค.'!AD6="","",'ต.ค.'!AD6),IF('ต.ค.'!AD36="","",'ต.ค.'!AD36))</f>
        <v/>
      </c>
      <c r="MA6" s="58" t="str">
        <f>IF($B$2=1,IF('ต.ค.'!AE6="","",'ต.ค.'!AE6),IF('ต.ค.'!AE36="","",'ต.ค.'!AE36))</f>
        <v/>
      </c>
      <c r="MB6" s="58" t="str">
        <f>IF($B$2=1,IF('ต.ค.'!AF6="","",'ต.ค.'!AF6),IF('ต.ค.'!AF36="","",'ต.ค.'!AF36))</f>
        <v/>
      </c>
      <c r="MC6" s="58" t="str">
        <f>IF($B$2=1,IF('ต.ค.'!AG6="","",'ต.ค.'!AG6),IF('ต.ค.'!AG36="","",'ต.ค.'!AG36))</f>
        <v/>
      </c>
      <c r="MD6" s="58" t="str">
        <f>IF($B$2=1,IF('ต.ค.'!AH6="","",'ต.ค.'!AH6),IF('ต.ค.'!AH36="","",'ต.ค.'!AH36))</f>
        <v/>
      </c>
      <c r="ME6" s="58">
        <f>IF($B$2=1,IF('ต.ค.'!AI6="","",'ต.ค.'!AI6),IF('ต.ค.'!AI36="","",'ต.ค.'!AI36))</f>
        <v>0</v>
      </c>
      <c r="MF6" s="57">
        <f t="shared" si="17"/>
        <v>3</v>
      </c>
      <c r="MG6" s="58"/>
      <c r="MH6" s="58" t="str">
        <f>IF($B$2=1,IF('พ.ค.'!D6="","",'พ.ค.'!D6),IF('พ.ค.'!D36="","",'พ.ค.'!D36))</f>
        <v/>
      </c>
      <c r="MI6" s="58" t="str">
        <f>IF($B$2=1,IF('พ.ค.'!E6="","",'พ.ค.'!E6),IF('พ.ค.'!E36="","",'พ.ค.'!E36))</f>
        <v/>
      </c>
      <c r="MJ6" s="58" t="str">
        <f>IF($B$2=1,IF('พ.ค.'!F6="","",'พ.ค.'!F6),IF('พ.ค.'!F36="","",'พ.ค.'!F36))</f>
        <v/>
      </c>
      <c r="MK6" s="58" t="str">
        <f>IF($B$2=1,IF('พ.ค.'!G6="","",'พ.ค.'!G6),IF('พ.ค.'!G36="","",'พ.ค.'!G36))</f>
        <v/>
      </c>
      <c r="ML6" s="58" t="str">
        <f>IF($B$2=1,IF('พ.ค.'!H6="","",'พ.ค.'!H6),IF('พ.ค.'!H36="","",'พ.ค.'!H36))</f>
        <v/>
      </c>
      <c r="MM6" s="58" t="str">
        <f>IF($B$2=1,IF('พ.ค.'!I6="","",'พ.ค.'!I6),IF('พ.ค.'!I36="","",'พ.ค.'!I36))</f>
        <v/>
      </c>
      <c r="MN6" s="58" t="str">
        <f>IF($B$2=1,IF('พ.ค.'!J6="","",'พ.ค.'!J6),IF('พ.ค.'!J36="","",'พ.ค.'!J36))</f>
        <v/>
      </c>
      <c r="MO6" s="58" t="str">
        <f>IF($B$2=1,IF('พ.ค.'!K6="","",'พ.ค.'!K6),IF('พ.ค.'!K36="","",'พ.ค.'!K36))</f>
        <v/>
      </c>
      <c r="MP6" s="58" t="str">
        <f>IF($B$2=1,IF('พ.ค.'!L6="","",'พ.ค.'!L6),IF('พ.ค.'!L36="","",'พ.ค.'!L36))</f>
        <v/>
      </c>
      <c r="MQ6" s="58" t="str">
        <f>IF($B$2=1,IF('พ.ค.'!M6="","",'พ.ค.'!M6),IF('พ.ค.'!M36="","",'พ.ค.'!M36))</f>
        <v/>
      </c>
      <c r="MR6" s="58" t="str">
        <f>IF($B$2=1,IF('พ.ค.'!N6="","",'พ.ค.'!N6),IF('พ.ค.'!N36="","",'พ.ค.'!N36))</f>
        <v/>
      </c>
      <c r="MS6" s="58" t="str">
        <f>IF($B$2=1,IF('พ.ค.'!O6="","",'พ.ค.'!O6),IF('พ.ค.'!O36="","",'พ.ค.'!O36))</f>
        <v/>
      </c>
      <c r="MT6" s="58" t="str">
        <f>IF($B$2=1,IF('พ.ค.'!P6="","",'พ.ค.'!P6),IF('พ.ค.'!P36="","",'พ.ค.'!P36))</f>
        <v/>
      </c>
      <c r="MU6" s="58" t="str">
        <f>IF($B$2=1,IF('พ.ค.'!Q6="","",'พ.ค.'!Q6),IF('พ.ค.'!Q36="","",'พ.ค.'!Q36))</f>
        <v/>
      </c>
      <c r="MV6" s="58" t="str">
        <f>IF($B$2=1,IF('พ.ค.'!R6="","",'พ.ค.'!R6),IF('พ.ค.'!R36="","",'พ.ค.'!R36))</f>
        <v/>
      </c>
      <c r="MW6" s="58" t="str">
        <f>IF($B$2=1,IF('พ.ค.'!S6="","",'พ.ค.'!S6),IF('พ.ค.'!S36="","",'พ.ค.'!S36))</f>
        <v/>
      </c>
      <c r="MX6" s="58" t="str">
        <f>IF($B$2=1,IF('พ.ค.'!T6="","",'พ.ค.'!T6),IF('พ.ค.'!T36="","",'พ.ค.'!T36))</f>
        <v/>
      </c>
      <c r="MY6" s="58" t="str">
        <f>IF($B$2=1,IF('พ.ค.'!U6="","",'พ.ค.'!U6),IF('พ.ค.'!U36="","",'พ.ค.'!U36))</f>
        <v/>
      </c>
      <c r="MZ6" s="58" t="str">
        <f>IF($B$2=1,IF('พ.ค.'!V6="","",'พ.ค.'!V6),IF('พ.ค.'!V36="","",'พ.ค.'!V36))</f>
        <v/>
      </c>
      <c r="NA6" s="58" t="str">
        <f>IF($B$2=1,IF('พ.ค.'!W6="","",'พ.ค.'!W6),IF('พ.ค.'!W36="","",'พ.ค.'!W36))</f>
        <v/>
      </c>
      <c r="NB6" s="58" t="str">
        <f>IF($B$2=1,IF('พ.ค.'!X6="","",'พ.ค.'!X6),IF('พ.ค.'!X36="","",'พ.ค.'!X36))</f>
        <v/>
      </c>
      <c r="NC6" s="58" t="str">
        <f>IF($B$2=1,IF('พ.ค.'!Y6="","",'พ.ค.'!Y6),IF('พ.ค.'!Y36="","",'พ.ค.'!Y36))</f>
        <v/>
      </c>
      <c r="ND6" s="58" t="str">
        <f>IF($B$2=1,IF('พ.ค.'!Z6="","",'พ.ค.'!Z6),IF('พ.ค.'!Z36="","",'พ.ค.'!Z36))</f>
        <v/>
      </c>
      <c r="NE6" s="58" t="str">
        <f>IF($B$2=1,IF('พ.ค.'!AA6="","",'พ.ค.'!AA6),IF('พ.ค.'!AA36="","",'พ.ค.'!AA36))</f>
        <v/>
      </c>
      <c r="NF6" s="58" t="str">
        <f>IF($B$2=1,IF('พ.ค.'!AB6="","",'พ.ค.'!AB6),IF('พ.ค.'!AB36="","",'พ.ค.'!AB36))</f>
        <v/>
      </c>
      <c r="NG6" s="58" t="str">
        <f>IF($B$2=1,IF('พ.ค.'!AC6="","",'พ.ค.'!AC6),IF('พ.ค.'!AC36="","",'พ.ค.'!AC36))</f>
        <v/>
      </c>
      <c r="NH6" s="58" t="str">
        <f>IF($B$2=1,IF('พ.ค.'!AD6="","",'พ.ค.'!AD6),IF('พ.ค.'!AD36="","",'พ.ค.'!AD36))</f>
        <v/>
      </c>
      <c r="NI6" s="58" t="str">
        <f>IF($B$2=1,IF('พ.ค.'!AE6="","",'พ.ค.'!AE6),IF('พ.ค.'!AE36="","",'พ.ค.'!AE36))</f>
        <v/>
      </c>
      <c r="NJ6" s="58" t="str">
        <f>IF($B$2=1,IF('พ.ค.'!AF6="","",'พ.ค.'!AF6),IF('พ.ค.'!AF36="","",'พ.ค.'!AF36))</f>
        <v/>
      </c>
      <c r="NK6" s="58" t="str">
        <f>IF($B$2=1,IF('พ.ค.'!AG6="","",'พ.ค.'!AG6),IF('พ.ค.'!AG36="","",'พ.ค.'!AG36))</f>
        <v/>
      </c>
      <c r="NL6" s="58" t="str">
        <f>IF($B$2=1,IF('พ.ค.'!AH6="","",'พ.ค.'!AH6),IF('พ.ค.'!AH36="","",'พ.ค.'!AH36))</f>
        <v/>
      </c>
      <c r="NM6" s="58">
        <f>IF($B$2=1,IF('พ.ค.'!AI6="","",'พ.ค.'!AI6),IF('พ.ค.'!AI36="","",'พ.ค.'!AI36))</f>
        <v>0</v>
      </c>
    </row>
    <row r="7" spans="1:377" ht="21" customHeight="1">
      <c r="A7" s="49"/>
      <c r="B7" s="49"/>
      <c r="C7" s="49"/>
      <c r="D7" s="57">
        <f>ข้อมูลนักเรียน!$D6</f>
        <v>4</v>
      </c>
      <c r="E7" s="58"/>
      <c r="F7" s="58" t="str">
        <f>IF($B$2=1,IF('มิ.ย.'!D7="","",'มิ.ย.'!D7),IF('มิ.ย.'!D37="","",'มิ.ย.'!D37))</f>
        <v/>
      </c>
      <c r="G7" s="58" t="str">
        <f>IF($B$2=1,IF('มิ.ย.'!E7="","",'มิ.ย.'!E7),IF('มิ.ย.'!E37="","",'มิ.ย.'!E37))</f>
        <v/>
      </c>
      <c r="H7" s="58" t="str">
        <f>IF($B$2=1,IF('มิ.ย.'!F7="","",'มิ.ย.'!F7),IF('มิ.ย.'!F37="","",'มิ.ย.'!F37))</f>
        <v/>
      </c>
      <c r="I7" s="58" t="str">
        <f>IF($B$2=1,IF('มิ.ย.'!G7="","",'มิ.ย.'!G7),IF('มิ.ย.'!G37="","",'มิ.ย.'!G37))</f>
        <v/>
      </c>
      <c r="J7" s="58" t="str">
        <f>IF($B$2=1,IF('มิ.ย.'!H7="","",'มิ.ย.'!H7),IF('มิ.ย.'!H37="","",'มิ.ย.'!H37))</f>
        <v/>
      </c>
      <c r="K7" s="58" t="str">
        <f>IF($B$2=1,IF('มิ.ย.'!I7="","",'มิ.ย.'!I7),IF('มิ.ย.'!I37="","",'มิ.ย.'!I37))</f>
        <v/>
      </c>
      <c r="L7" s="58" t="str">
        <f>IF($B$2=1,IF('มิ.ย.'!J7="","",'มิ.ย.'!J7),IF('มิ.ย.'!J37="","",'มิ.ย.'!J37))</f>
        <v/>
      </c>
      <c r="M7" s="58" t="str">
        <f>IF($B$2=1,IF('มิ.ย.'!K7="","",'มิ.ย.'!K7),IF('มิ.ย.'!K37="","",'มิ.ย.'!K37))</f>
        <v/>
      </c>
      <c r="N7" s="58" t="str">
        <f>IF($B$2=1,IF('มิ.ย.'!L7="","",'มิ.ย.'!L7),IF('มิ.ย.'!L37="","",'มิ.ย.'!L37))</f>
        <v/>
      </c>
      <c r="O7" s="58" t="str">
        <f>IF($B$2=1,IF('มิ.ย.'!M7="","",'มิ.ย.'!M7),IF('มิ.ย.'!M37="","",'มิ.ย.'!M37))</f>
        <v/>
      </c>
      <c r="P7" s="58" t="str">
        <f>IF($B$2=1,IF('มิ.ย.'!N7="","",'มิ.ย.'!N7),IF('มิ.ย.'!N37="","",'มิ.ย.'!N37))</f>
        <v/>
      </c>
      <c r="Q7" s="58" t="str">
        <f>IF($B$2=1,IF('มิ.ย.'!O7="","",'มิ.ย.'!O7),IF('มิ.ย.'!O37="","",'มิ.ย.'!O37))</f>
        <v/>
      </c>
      <c r="R7" s="58" t="str">
        <f>IF($B$2=1,IF('มิ.ย.'!P7="","",'มิ.ย.'!P7),IF('มิ.ย.'!P37="","",'มิ.ย.'!P37))</f>
        <v/>
      </c>
      <c r="S7" s="58" t="str">
        <f>IF($B$2=1,IF('มิ.ย.'!Q7="","",'มิ.ย.'!Q7),IF('มิ.ย.'!Q37="","",'มิ.ย.'!Q37))</f>
        <v/>
      </c>
      <c r="T7" s="58" t="str">
        <f>IF($B$2=1,IF('มิ.ย.'!R7="","",'มิ.ย.'!R7),IF('มิ.ย.'!R37="","",'มิ.ย.'!R37))</f>
        <v/>
      </c>
      <c r="U7" s="58" t="str">
        <f>IF($B$2=1,IF('มิ.ย.'!S7="","",'มิ.ย.'!S7),IF('มิ.ย.'!S37="","",'มิ.ย.'!S37))</f>
        <v/>
      </c>
      <c r="V7" s="58" t="str">
        <f>IF($B$2=1,IF('มิ.ย.'!T7="","",'มิ.ย.'!T7),IF('มิ.ย.'!T37="","",'มิ.ย.'!T37))</f>
        <v/>
      </c>
      <c r="W7" s="58" t="str">
        <f>IF($B$2=1,IF('มิ.ย.'!U7="","",'มิ.ย.'!U7),IF('มิ.ย.'!U37="","",'มิ.ย.'!U37))</f>
        <v/>
      </c>
      <c r="X7" s="58" t="str">
        <f>IF($B$2=1,IF('มิ.ย.'!V7="","",'มิ.ย.'!V7),IF('มิ.ย.'!V37="","",'มิ.ย.'!V37))</f>
        <v/>
      </c>
      <c r="Y7" s="58" t="str">
        <f>IF($B$2=1,IF('มิ.ย.'!W7="","",'มิ.ย.'!W7),IF('มิ.ย.'!W37="","",'มิ.ย.'!W37))</f>
        <v/>
      </c>
      <c r="Z7" s="58" t="str">
        <f>IF($B$2=1,IF('มิ.ย.'!X7="","",'มิ.ย.'!X7),IF('มิ.ย.'!X37="","",'มิ.ย.'!X37))</f>
        <v/>
      </c>
      <c r="AA7" s="58" t="str">
        <f>IF($B$2=1,IF('มิ.ย.'!Y7="","",'มิ.ย.'!Y7),IF('มิ.ย.'!Y37="","",'มิ.ย.'!Y37))</f>
        <v/>
      </c>
      <c r="AB7" s="58" t="str">
        <f>IF($B$2=1,IF('มิ.ย.'!Z7="","",'มิ.ย.'!Z7),IF('มิ.ย.'!Z37="","",'มิ.ย.'!Z37))</f>
        <v/>
      </c>
      <c r="AC7" s="58" t="str">
        <f>IF($B$2=1,IF('มิ.ย.'!AA7="","",'มิ.ย.'!AA7),IF('มิ.ย.'!AA37="","",'มิ.ย.'!AA37))</f>
        <v/>
      </c>
      <c r="AD7" s="58" t="str">
        <f>IF($B$2=1,IF('มิ.ย.'!AB7="","",'มิ.ย.'!AB7),IF('มิ.ย.'!AB37="","",'มิ.ย.'!AB37))</f>
        <v/>
      </c>
      <c r="AE7" s="58" t="str">
        <f>IF($B$2=1,IF('มิ.ย.'!AC7="","",'มิ.ย.'!AC7),IF('มิ.ย.'!AC37="","",'มิ.ย.'!AC37))</f>
        <v/>
      </c>
      <c r="AF7" s="58" t="str">
        <f>IF($B$2=1,IF('มิ.ย.'!AD7="","",'มิ.ย.'!AD7),IF('มิ.ย.'!AD37="","",'มิ.ย.'!AD37))</f>
        <v/>
      </c>
      <c r="AG7" s="58" t="str">
        <f>IF($B$2=1,IF('มิ.ย.'!AE7="","",'มิ.ย.'!AE7),IF('มิ.ย.'!AE37="","",'มิ.ย.'!AE37))</f>
        <v/>
      </c>
      <c r="AH7" s="58" t="str">
        <f>IF($B$2=1,IF('มิ.ย.'!AF7="","",'มิ.ย.'!AF7),IF('มิ.ย.'!AF37="","",'มิ.ย.'!AF37))</f>
        <v/>
      </c>
      <c r="AI7" s="58" t="str">
        <f>IF($B$2=1,IF('มิ.ย.'!AG7="","",'มิ.ย.'!AG7),IF('มิ.ย.'!AG37="","",'มิ.ย.'!AG37))</f>
        <v/>
      </c>
      <c r="AJ7" s="58" t="str">
        <f>IF($B$2=1,IF('มิ.ย.'!AH7="","",'มิ.ย.'!AH7),IF('มิ.ย.'!AH37="","",'มิ.ย.'!AH37))</f>
        <v/>
      </c>
      <c r="AK7" s="58">
        <f>IF($B$2=1,IF('มิ.ย.'!AI7="","",'มิ.ย.'!AI7),IF('มิ.ย.'!AI37="","",'มิ.ย.'!AI37))</f>
        <v>0</v>
      </c>
      <c r="AL7" s="57">
        <f t="shared" si="18"/>
        <v>4</v>
      </c>
      <c r="AM7" s="58"/>
      <c r="AN7" s="58" t="str">
        <f>IF($B$2=1,IF('ก.ค.'!D7="","",'ก.ค.'!D7),IF('ก.ค.'!D37="","",'ก.ค.'!D37))</f>
        <v/>
      </c>
      <c r="AO7" s="58" t="str">
        <f>IF($B$2=1,IF('ก.ค.'!E7="","",'ก.ค.'!E7),IF('ก.ค.'!E37="","",'ก.ค.'!E37))</f>
        <v/>
      </c>
      <c r="AP7" s="58" t="str">
        <f>IF($B$2=1,IF('ก.ค.'!F7="","",'ก.ค.'!F7),IF('ก.ค.'!F37="","",'ก.ค.'!F37))</f>
        <v/>
      </c>
      <c r="AQ7" s="58" t="str">
        <f>IF($B$2=1,IF('ก.ค.'!G7="","",'ก.ค.'!G7),IF('ก.ค.'!G37="","",'ก.ค.'!G37))</f>
        <v/>
      </c>
      <c r="AR7" s="58" t="str">
        <f>IF($B$2=1,IF('ก.ค.'!H7="","",'ก.ค.'!H7),IF('ก.ค.'!H37="","",'ก.ค.'!H37))</f>
        <v/>
      </c>
      <c r="AS7" s="58" t="str">
        <f>IF($B$2=1,IF('ก.ค.'!I7="","",'ก.ค.'!I7),IF('ก.ค.'!I37="","",'ก.ค.'!I37))</f>
        <v/>
      </c>
      <c r="AT7" s="58" t="str">
        <f>IF($B$2=1,IF('ก.ค.'!J7="","",'ก.ค.'!J7),IF('ก.ค.'!J37="","",'ก.ค.'!J37))</f>
        <v/>
      </c>
      <c r="AU7" s="58" t="str">
        <f>IF($B$2=1,IF('ก.ค.'!K7="","",'ก.ค.'!K7),IF('ก.ค.'!K37="","",'ก.ค.'!K37))</f>
        <v/>
      </c>
      <c r="AV7" s="58" t="str">
        <f>IF($B$2=1,IF('ก.ค.'!L7="","",'ก.ค.'!L7),IF('ก.ค.'!L37="","",'ก.ค.'!L37))</f>
        <v/>
      </c>
      <c r="AW7" s="58" t="str">
        <f>IF($B$2=1,IF('ก.ค.'!M7="","",'ก.ค.'!M7),IF('ก.ค.'!M37="","",'ก.ค.'!M37))</f>
        <v/>
      </c>
      <c r="AX7" s="58" t="str">
        <f>IF($B$2=1,IF('ก.ค.'!N7="","",'ก.ค.'!N7),IF('ก.ค.'!N37="","",'ก.ค.'!N37))</f>
        <v/>
      </c>
      <c r="AY7" s="58" t="str">
        <f>IF($B$2=1,IF('ก.ค.'!O7="","",'ก.ค.'!O7),IF('ก.ค.'!O37="","",'ก.ค.'!O37))</f>
        <v/>
      </c>
      <c r="AZ7" s="58" t="str">
        <f>IF($B$2=1,IF('ก.ค.'!P7="","",'ก.ค.'!P7),IF('ก.ค.'!P37="","",'ก.ค.'!P37))</f>
        <v/>
      </c>
      <c r="BA7" s="58" t="str">
        <f>IF($B$2=1,IF('ก.ค.'!Q7="","",'ก.ค.'!Q7),IF('ก.ค.'!Q37="","",'ก.ค.'!Q37))</f>
        <v/>
      </c>
      <c r="BB7" s="58" t="str">
        <f>IF($B$2=1,IF('ก.ค.'!R7="","",'ก.ค.'!R7),IF('ก.ค.'!R37="","",'ก.ค.'!R37))</f>
        <v/>
      </c>
      <c r="BC7" s="58" t="str">
        <f>IF($B$2=1,IF('ก.ค.'!S7="","",'ก.ค.'!S7),IF('ก.ค.'!S37="","",'ก.ค.'!S37))</f>
        <v/>
      </c>
      <c r="BD7" s="58" t="str">
        <f>IF($B$2=1,IF('ก.ค.'!T7="","",'ก.ค.'!T7),IF('ก.ค.'!T37="","",'ก.ค.'!T37))</f>
        <v/>
      </c>
      <c r="BE7" s="58" t="str">
        <f>IF($B$2=1,IF('ก.ค.'!U7="","",'ก.ค.'!U7),IF('ก.ค.'!U37="","",'ก.ค.'!U37))</f>
        <v/>
      </c>
      <c r="BF7" s="58" t="str">
        <f>IF($B$2=1,IF('ก.ค.'!V7="","",'ก.ค.'!V7),IF('ก.ค.'!V37="","",'ก.ค.'!V37))</f>
        <v/>
      </c>
      <c r="BG7" s="58" t="str">
        <f>IF($B$2=1,IF('ก.ค.'!W7="","",'ก.ค.'!W7),IF('ก.ค.'!W37="","",'ก.ค.'!W37))</f>
        <v/>
      </c>
      <c r="BH7" s="58" t="str">
        <f>IF($B$2=1,IF('ก.ค.'!X7="","",'ก.ค.'!X7),IF('ก.ค.'!X37="","",'ก.ค.'!X37))</f>
        <v/>
      </c>
      <c r="BI7" s="58" t="str">
        <f>IF($B$2=1,IF('ก.ค.'!Y7="","",'ก.ค.'!Y7),IF('ก.ค.'!Y37="","",'ก.ค.'!Y37))</f>
        <v/>
      </c>
      <c r="BJ7" s="58" t="str">
        <f>IF($B$2=1,IF('ก.ค.'!Z7="","",'ก.ค.'!Z7),IF('ก.ค.'!Z37="","",'ก.ค.'!Z37))</f>
        <v/>
      </c>
      <c r="BK7" s="58" t="str">
        <f>IF($B$2=1,IF('ก.ค.'!AA7="","",'ก.ค.'!AA7),IF('ก.ค.'!AA37="","",'ก.ค.'!AA37))</f>
        <v/>
      </c>
      <c r="BL7" s="58" t="str">
        <f>IF($B$2=1,IF('ก.ค.'!AB7="","",'ก.ค.'!AB7),IF('ก.ค.'!AB37="","",'ก.ค.'!AB37))</f>
        <v/>
      </c>
      <c r="BM7" s="58" t="str">
        <f>IF($B$2=1,IF('ก.ค.'!AC7="","",'ก.ค.'!AC7),IF('ก.ค.'!AC37="","",'ก.ค.'!AC37))</f>
        <v/>
      </c>
      <c r="BN7" s="58" t="str">
        <f>IF($B$2=1,IF('ก.ค.'!AD7="","",'ก.ค.'!AD7),IF('ก.ค.'!AD37="","",'ก.ค.'!AD37))</f>
        <v/>
      </c>
      <c r="BO7" s="58" t="str">
        <f>IF($B$2=1,IF('ก.ค.'!AE7="","",'ก.ค.'!AE7),IF('ก.ค.'!AE37="","",'ก.ค.'!AE37))</f>
        <v/>
      </c>
      <c r="BP7" s="58" t="str">
        <f>IF($B$2=1,IF('ก.ค.'!AF7="","",'ก.ค.'!AF7),IF('ก.ค.'!AF37="","",'ก.ค.'!AF37))</f>
        <v/>
      </c>
      <c r="BQ7" s="58" t="str">
        <f>IF($B$2=1,IF('ก.ค.'!AG7="","",'ก.ค.'!AG7),IF('ก.ค.'!AG37="","",'ก.ค.'!AG37))</f>
        <v/>
      </c>
      <c r="BR7" s="58" t="str">
        <f>IF($B$2=1,IF('ก.ค.'!AH7="","",'ก.ค.'!AH7),IF('ก.ค.'!AH37="","",'ก.ค.'!AH37))</f>
        <v/>
      </c>
      <c r="BS7" s="58">
        <f>IF($B$2=1,IF('ก.ค.'!AI7="","",'ก.ค.'!AI7),IF('ก.ค.'!AI37="","",'ก.ค.'!AI37))</f>
        <v>0</v>
      </c>
      <c r="BT7" s="57">
        <f t="shared" si="19"/>
        <v>4</v>
      </c>
      <c r="BU7" s="58"/>
      <c r="BV7" s="58" t="str">
        <f>IF($B$2=1,IF('ส.ค.'!D7="","",'ส.ค.'!D7),IF('ส.ค.'!D37="","",'ส.ค.'!D37))</f>
        <v/>
      </c>
      <c r="BW7" s="58" t="str">
        <f>IF($B$2=1,IF('ส.ค.'!E7="","",'ส.ค.'!E7),IF('ส.ค.'!E37="","",'ส.ค.'!E37))</f>
        <v/>
      </c>
      <c r="BX7" s="58" t="str">
        <f>IF($B$2=1,IF('ส.ค.'!F7="","",'ส.ค.'!F7),IF('ส.ค.'!F37="","",'ส.ค.'!F37))</f>
        <v/>
      </c>
      <c r="BY7" s="58" t="str">
        <f>IF($B$2=1,IF('ส.ค.'!G7="","",'ส.ค.'!G7),IF('ส.ค.'!G37="","",'ส.ค.'!G37))</f>
        <v/>
      </c>
      <c r="BZ7" s="58" t="str">
        <f>IF($B$2=1,IF('ส.ค.'!H7="","",'ส.ค.'!H7),IF('ส.ค.'!H37="","",'ส.ค.'!H37))</f>
        <v/>
      </c>
      <c r="CA7" s="58" t="str">
        <f>IF($B$2=1,IF('ส.ค.'!I7="","",'ส.ค.'!I7),IF('ส.ค.'!I37="","",'ส.ค.'!I37))</f>
        <v/>
      </c>
      <c r="CB7" s="58" t="str">
        <f>IF($B$2=1,IF('ส.ค.'!J7="","",'ส.ค.'!J7),IF('ส.ค.'!J37="","",'ส.ค.'!J37))</f>
        <v/>
      </c>
      <c r="CC7" s="58" t="str">
        <f>IF($B$2=1,IF('ส.ค.'!K7="","",'ส.ค.'!K7),IF('ส.ค.'!K37="","",'ส.ค.'!K37))</f>
        <v/>
      </c>
      <c r="CD7" s="58" t="str">
        <f>IF($B$2=1,IF('ส.ค.'!L7="","",'ส.ค.'!L7),IF('ส.ค.'!L37="","",'ส.ค.'!L37))</f>
        <v/>
      </c>
      <c r="CE7" s="58" t="str">
        <f>IF($B$2=1,IF('ส.ค.'!M7="","",'ส.ค.'!M7),IF('ส.ค.'!M37="","",'ส.ค.'!M37))</f>
        <v/>
      </c>
      <c r="CF7" s="58" t="str">
        <f>IF($B$2=1,IF('ส.ค.'!N7="","",'ส.ค.'!N7),IF('ส.ค.'!N37="","",'ส.ค.'!N37))</f>
        <v/>
      </c>
      <c r="CG7" s="58" t="str">
        <f>IF($B$2=1,IF('ส.ค.'!O7="","",'ส.ค.'!O7),IF('ส.ค.'!O37="","",'ส.ค.'!O37))</f>
        <v/>
      </c>
      <c r="CH7" s="58" t="str">
        <f>IF($B$2=1,IF('ส.ค.'!P7="","",'ส.ค.'!P7),IF('ส.ค.'!P37="","",'ส.ค.'!P37))</f>
        <v/>
      </c>
      <c r="CI7" s="58" t="str">
        <f>IF($B$2=1,IF('ส.ค.'!Q7="","",'ส.ค.'!Q7),IF('ส.ค.'!Q37="","",'ส.ค.'!Q37))</f>
        <v/>
      </c>
      <c r="CJ7" s="58" t="str">
        <f>IF($B$2=1,IF('ส.ค.'!R7="","",'ส.ค.'!R7),IF('ส.ค.'!R37="","",'ส.ค.'!R37))</f>
        <v/>
      </c>
      <c r="CK7" s="58" t="str">
        <f>IF($B$2=1,IF('ส.ค.'!S7="","",'ส.ค.'!S7),IF('ส.ค.'!S37="","",'ส.ค.'!S37))</f>
        <v/>
      </c>
      <c r="CL7" s="58" t="str">
        <f>IF($B$2=1,IF('ส.ค.'!T7="","",'ส.ค.'!T7),IF('ส.ค.'!T37="","",'ส.ค.'!T37))</f>
        <v/>
      </c>
      <c r="CM7" s="58" t="str">
        <f>IF($B$2=1,IF('ส.ค.'!U7="","",'ส.ค.'!U7),IF('ส.ค.'!U37="","",'ส.ค.'!U37))</f>
        <v/>
      </c>
      <c r="CN7" s="58" t="str">
        <f>IF($B$2=1,IF('ส.ค.'!V7="","",'ส.ค.'!V7),IF('ส.ค.'!V37="","",'ส.ค.'!V37))</f>
        <v/>
      </c>
      <c r="CO7" s="58" t="str">
        <f>IF($B$2=1,IF('ส.ค.'!W7="","",'ส.ค.'!W7),IF('ส.ค.'!W37="","",'ส.ค.'!W37))</f>
        <v/>
      </c>
      <c r="CP7" s="58" t="str">
        <f>IF($B$2=1,IF('ส.ค.'!X7="","",'ส.ค.'!X7),IF('ส.ค.'!X37="","",'ส.ค.'!X37))</f>
        <v/>
      </c>
      <c r="CQ7" s="58" t="str">
        <f>IF($B$2=1,IF('ส.ค.'!Y7="","",'ส.ค.'!Y7),IF('ส.ค.'!Y37="","",'ส.ค.'!Y37))</f>
        <v/>
      </c>
      <c r="CR7" s="58" t="str">
        <f>IF($B$2=1,IF('ส.ค.'!Z7="","",'ส.ค.'!Z7),IF('ส.ค.'!Z37="","",'ส.ค.'!Z37))</f>
        <v/>
      </c>
      <c r="CS7" s="58" t="str">
        <f>IF($B$2=1,IF('ส.ค.'!AA7="","",'ส.ค.'!AA7),IF('ส.ค.'!AA37="","",'ส.ค.'!AA37))</f>
        <v/>
      </c>
      <c r="CT7" s="58" t="str">
        <f>IF($B$2=1,IF('ส.ค.'!AB7="","",'ส.ค.'!AB7),IF('ส.ค.'!AB37="","",'ส.ค.'!AB37))</f>
        <v/>
      </c>
      <c r="CU7" s="58" t="str">
        <f>IF($B$2=1,IF('ส.ค.'!AC7="","",'ส.ค.'!AC7),IF('ส.ค.'!AC37="","",'ส.ค.'!AC37))</f>
        <v/>
      </c>
      <c r="CV7" s="58" t="str">
        <f>IF($B$2=1,IF('ส.ค.'!AD7="","",'ส.ค.'!AD7),IF('ส.ค.'!AD37="","",'ส.ค.'!AD37))</f>
        <v/>
      </c>
      <c r="CW7" s="58" t="str">
        <f>IF($B$2=1,IF('ส.ค.'!AE7="","",'ส.ค.'!AE7),IF('ส.ค.'!AE37="","",'ส.ค.'!AE37))</f>
        <v/>
      </c>
      <c r="CX7" s="58" t="str">
        <f>IF($B$2=1,IF('ส.ค.'!AF7="","",'ส.ค.'!AF7),IF('ส.ค.'!AF37="","",'ส.ค.'!AF37))</f>
        <v/>
      </c>
      <c r="CY7" s="58" t="str">
        <f>IF($B$2=1,IF('ส.ค.'!AG7="","",'ส.ค.'!AG7),IF('ส.ค.'!AG37="","",'ส.ค.'!AG37))</f>
        <v/>
      </c>
      <c r="CZ7" s="58" t="str">
        <f>IF($B$2=1,IF('ส.ค.'!AH7="","",'ส.ค.'!AH7),IF('ส.ค.'!AH37="","",'ส.ค.'!AH37))</f>
        <v/>
      </c>
      <c r="DA7" s="58">
        <f>IF($B$2=1,IF('ส.ค.'!AI7="","",'ส.ค.'!AI7),IF('ส.ค.'!AI37="","",'ส.ค.'!AI37))</f>
        <v>0</v>
      </c>
      <c r="DB7" s="57">
        <f t="shared" si="20"/>
        <v>4</v>
      </c>
      <c r="DC7" s="58"/>
      <c r="DD7" s="58" t="str">
        <f>IF($B$2=1,IF('ก.ย.'!D7="","",'ก.ย.'!D7),IF('ก.ย.'!D37="","",'ก.ย.'!D37))</f>
        <v/>
      </c>
      <c r="DE7" s="58" t="str">
        <f>IF($B$2=1,IF('ก.ย.'!E7="","",'ก.ย.'!E7),IF('ก.ย.'!E37="","",'ก.ย.'!E37))</f>
        <v/>
      </c>
      <c r="DF7" s="58" t="str">
        <f>IF($B$2=1,IF('ก.ย.'!F7="","",'ก.ย.'!F7),IF('ก.ย.'!F37="","",'ก.ย.'!F37))</f>
        <v/>
      </c>
      <c r="DG7" s="58" t="str">
        <f>IF($B$2=1,IF('ก.ย.'!G7="","",'ก.ย.'!G7),IF('ก.ย.'!G37="","",'ก.ย.'!G37))</f>
        <v/>
      </c>
      <c r="DH7" s="58" t="str">
        <f>IF($B$2=1,IF('ก.ย.'!H7="","",'ก.ย.'!H7),IF('ก.ย.'!H37="","",'ก.ย.'!H37))</f>
        <v/>
      </c>
      <c r="DI7" s="58" t="str">
        <f>IF($B$2=1,IF('ก.ย.'!I7="","",'ก.ย.'!I7),IF('ก.ย.'!I37="","",'ก.ย.'!I37))</f>
        <v/>
      </c>
      <c r="DJ7" s="58" t="str">
        <f>IF($B$2=1,IF('ก.ย.'!J7="","",'ก.ย.'!J7),IF('ก.ย.'!J37="","",'ก.ย.'!J37))</f>
        <v/>
      </c>
      <c r="DK7" s="58" t="str">
        <f>IF($B$2=1,IF('ก.ย.'!K7="","",'ก.ย.'!K7),IF('ก.ย.'!K37="","",'ก.ย.'!K37))</f>
        <v/>
      </c>
      <c r="DL7" s="58" t="str">
        <f>IF($B$2=1,IF('ก.ย.'!L7="","",'ก.ย.'!L7),IF('ก.ย.'!L37="","",'ก.ย.'!L37))</f>
        <v/>
      </c>
      <c r="DM7" s="58" t="str">
        <f>IF($B$2=1,IF('ก.ย.'!M7="","",'ก.ย.'!M7),IF('ก.ย.'!M37="","",'ก.ย.'!M37))</f>
        <v/>
      </c>
      <c r="DN7" s="58" t="str">
        <f>IF($B$2=1,IF('ก.ย.'!N7="","",'ก.ย.'!N7),IF('ก.ย.'!N37="","",'ก.ย.'!N37))</f>
        <v/>
      </c>
      <c r="DO7" s="58" t="str">
        <f>IF($B$2=1,IF('ก.ย.'!O7="","",'ก.ย.'!O7),IF('ก.ย.'!O37="","",'ก.ย.'!O37))</f>
        <v/>
      </c>
      <c r="DP7" s="58" t="str">
        <f>IF($B$2=1,IF('ก.ย.'!P7="","",'ก.ย.'!P7),IF('ก.ย.'!P37="","",'ก.ย.'!P37))</f>
        <v/>
      </c>
      <c r="DQ7" s="58" t="str">
        <f>IF($B$2=1,IF('ก.ย.'!Q7="","",'ก.ย.'!Q7),IF('ก.ย.'!Q37="","",'ก.ย.'!Q37))</f>
        <v/>
      </c>
      <c r="DR7" s="58" t="str">
        <f>IF($B$2=1,IF('ก.ย.'!R7="","",'ก.ย.'!R7),IF('ก.ย.'!R37="","",'ก.ย.'!R37))</f>
        <v/>
      </c>
      <c r="DS7" s="58" t="str">
        <f>IF($B$2=1,IF('ก.ย.'!S7="","",'ก.ย.'!S7),IF('ก.ย.'!S37="","",'ก.ย.'!S37))</f>
        <v/>
      </c>
      <c r="DT7" s="58" t="str">
        <f>IF($B$2=1,IF('ก.ย.'!T7="","",'ก.ย.'!T7),IF('ก.ย.'!T37="","",'ก.ย.'!T37))</f>
        <v/>
      </c>
      <c r="DU7" s="58" t="str">
        <f>IF($B$2=1,IF('ก.ย.'!U7="","",'ก.ย.'!U7),IF('ก.ย.'!U37="","",'ก.ย.'!U37))</f>
        <v/>
      </c>
      <c r="DV7" s="58" t="str">
        <f>IF($B$2=1,IF('ก.ย.'!V7="","",'ก.ย.'!V7),IF('ก.ย.'!V37="","",'ก.ย.'!V37))</f>
        <v/>
      </c>
      <c r="DW7" s="58" t="str">
        <f>IF($B$2=1,IF('ก.ย.'!W7="","",'ก.ย.'!W7),IF('ก.ย.'!W37="","",'ก.ย.'!W37))</f>
        <v/>
      </c>
      <c r="DX7" s="58" t="str">
        <f>IF($B$2=1,IF('ก.ย.'!X7="","",'ก.ย.'!X7),IF('ก.ย.'!X37="","",'ก.ย.'!X37))</f>
        <v/>
      </c>
      <c r="DY7" s="58" t="str">
        <f>IF($B$2=1,IF('ก.ย.'!Y7="","",'ก.ย.'!Y7),IF('ก.ย.'!Y37="","",'ก.ย.'!Y37))</f>
        <v/>
      </c>
      <c r="DZ7" s="58" t="str">
        <f>IF($B$2=1,IF('ก.ย.'!Z7="","",'ก.ย.'!Z7),IF('ก.ย.'!Z37="","",'ก.ย.'!Z37))</f>
        <v/>
      </c>
      <c r="EA7" s="58" t="str">
        <f>IF($B$2=1,IF('ก.ย.'!AA7="","",'ก.ย.'!AA7),IF('ก.ย.'!AA37="","",'ก.ย.'!AA37))</f>
        <v/>
      </c>
      <c r="EB7" s="58" t="str">
        <f>IF($B$2=1,IF('ก.ย.'!AB7="","",'ก.ย.'!AB7),IF('ก.ย.'!AB37="","",'ก.ย.'!AB37))</f>
        <v/>
      </c>
      <c r="EC7" s="58" t="str">
        <f>IF($B$2=1,IF('ก.ย.'!AC7="","",'ก.ย.'!AC7),IF('ก.ย.'!AC37="","",'ก.ย.'!AC37))</f>
        <v/>
      </c>
      <c r="ED7" s="58" t="str">
        <f>IF($B$2=1,IF('ก.ย.'!AD7="","",'ก.ย.'!AD7),IF('ก.ย.'!AD37="","",'ก.ย.'!AD37))</f>
        <v/>
      </c>
      <c r="EE7" s="58" t="str">
        <f>IF($B$2=1,IF('ก.ย.'!AE7="","",'ก.ย.'!AE7),IF('ก.ย.'!AE37="","",'ก.ย.'!AE37))</f>
        <v/>
      </c>
      <c r="EF7" s="58" t="str">
        <f>IF($B$2=1,IF('ก.ย.'!AF7="","",'ก.ย.'!AF7),IF('ก.ย.'!AF37="","",'ก.ย.'!AF37))</f>
        <v/>
      </c>
      <c r="EG7" s="58" t="str">
        <f>IF($B$2=1,IF('ก.ย.'!AG7="","",'ก.ย.'!AG7),IF('ก.ย.'!AG37="","",'ก.ย.'!AG37))</f>
        <v/>
      </c>
      <c r="EH7" s="58" t="str">
        <f>IF($B$2=1,IF('ก.ย.'!AH7="","",'ก.ย.'!AH7),IF('ก.ย.'!AH37="","",'ก.ย.'!AH37))</f>
        <v/>
      </c>
      <c r="EI7" s="58">
        <f>IF($B$2=1,IF('ก.ย.'!AI7="","",'ก.ย.'!AI7),IF('ก.ย.'!AI37="","",'ก.ย.'!AI37))</f>
        <v>0</v>
      </c>
      <c r="EJ7" s="57">
        <f t="shared" si="11"/>
        <v>4</v>
      </c>
      <c r="EK7" s="58"/>
      <c r="EL7" s="58" t="str">
        <f>IF($B$2=1,IF('พ.ย.'!D7="","",'พ.ย.'!D7),IF('พ.ย.'!D37="","",'พ.ย.'!D37))</f>
        <v/>
      </c>
      <c r="EM7" s="58" t="str">
        <f>IF($B$2=1,IF('พ.ย.'!E7="","",'พ.ย.'!E7),IF('พ.ย.'!E37="","",'พ.ย.'!E37))</f>
        <v/>
      </c>
      <c r="EN7" s="58" t="str">
        <f>IF($B$2=1,IF('พ.ย.'!F7="","",'พ.ย.'!F7),IF('พ.ย.'!F37="","",'พ.ย.'!F37))</f>
        <v>/</v>
      </c>
      <c r="EO7" s="58" t="str">
        <f>IF($B$2=1,IF('พ.ย.'!G7="","",'พ.ย.'!G7),IF('พ.ย.'!G37="","",'พ.ย.'!G37))</f>
        <v>/</v>
      </c>
      <c r="EP7" s="58" t="str">
        <f>IF($B$2=1,IF('พ.ย.'!H7="","",'พ.ย.'!H7),IF('พ.ย.'!H37="","",'พ.ย.'!H37))</f>
        <v>/</v>
      </c>
      <c r="EQ7" s="58" t="str">
        <f>IF($B$2=1,IF('พ.ย.'!I7="","",'พ.ย.'!I7),IF('พ.ย.'!I37="","",'พ.ย.'!I37))</f>
        <v>/</v>
      </c>
      <c r="ER7" s="58" t="str">
        <f>IF($B$2=1,IF('พ.ย.'!J7="","",'พ.ย.'!J7),IF('พ.ย.'!J37="","",'พ.ย.'!J37))</f>
        <v>/</v>
      </c>
      <c r="ES7" s="58" t="str">
        <f>IF($B$2=1,IF('พ.ย.'!K7="","",'พ.ย.'!K7),IF('พ.ย.'!K37="","",'พ.ย.'!K37))</f>
        <v/>
      </c>
      <c r="ET7" s="58" t="str">
        <f>IF($B$2=1,IF('พ.ย.'!L7="","",'พ.ย.'!L7),IF('พ.ย.'!L37="","",'พ.ย.'!L37))</f>
        <v/>
      </c>
      <c r="EU7" s="58" t="str">
        <f>IF($B$2=1,IF('พ.ย.'!M7="","",'พ.ย.'!M7),IF('พ.ย.'!M37="","",'พ.ย.'!M37))</f>
        <v>/</v>
      </c>
      <c r="EV7" s="58" t="str">
        <f>IF($B$2=1,IF('พ.ย.'!N7="","",'พ.ย.'!N7),IF('พ.ย.'!N37="","",'พ.ย.'!N37))</f>
        <v>/</v>
      </c>
      <c r="EW7" s="58" t="str">
        <f>IF($B$2=1,IF('พ.ย.'!O7="","",'พ.ย.'!O7),IF('พ.ย.'!O37="","",'พ.ย.'!O37))</f>
        <v>/</v>
      </c>
      <c r="EX7" s="58" t="str">
        <f>IF($B$2=1,IF('พ.ย.'!P7="","",'พ.ย.'!P7),IF('พ.ย.'!P37="","",'พ.ย.'!P37))</f>
        <v>/</v>
      </c>
      <c r="EY7" s="58" t="str">
        <f>IF($B$2=1,IF('พ.ย.'!Q7="","",'พ.ย.'!Q7),IF('พ.ย.'!Q37="","",'พ.ย.'!Q37))</f>
        <v>/</v>
      </c>
      <c r="EZ7" s="58" t="str">
        <f>IF($B$2=1,IF('พ.ย.'!R7="","",'พ.ย.'!R7),IF('พ.ย.'!R37="","",'พ.ย.'!R37))</f>
        <v/>
      </c>
      <c r="FA7" s="58" t="str">
        <f>IF($B$2=1,IF('พ.ย.'!S7="","",'พ.ย.'!S7),IF('พ.ย.'!S37="","",'พ.ย.'!S37))</f>
        <v/>
      </c>
      <c r="FB7" s="58" t="str">
        <f>IF($B$2=1,IF('พ.ย.'!T7="","",'พ.ย.'!T7),IF('พ.ย.'!T37="","",'พ.ย.'!T37))</f>
        <v>ข</v>
      </c>
      <c r="FC7" s="58" t="str">
        <f>IF($B$2=1,IF('พ.ย.'!U7="","",'พ.ย.'!U7),IF('พ.ย.'!U37="","",'พ.ย.'!U37))</f>
        <v>/</v>
      </c>
      <c r="FD7" s="58" t="str">
        <f>IF($B$2=1,IF('พ.ย.'!V7="","",'พ.ย.'!V7),IF('พ.ย.'!V37="","",'พ.ย.'!V37))</f>
        <v>ข</v>
      </c>
      <c r="FE7" s="58" t="str">
        <f>IF($B$2=1,IF('พ.ย.'!W7="","",'พ.ย.'!W7),IF('พ.ย.'!W37="","",'พ.ย.'!W37))</f>
        <v>/</v>
      </c>
      <c r="FF7" s="58" t="str">
        <f>IF($B$2=1,IF('พ.ย.'!X7="","",'พ.ย.'!X7),IF('พ.ย.'!X37="","",'พ.ย.'!X37))</f>
        <v>/</v>
      </c>
      <c r="FG7" s="58" t="str">
        <f>IF($B$2=1,IF('พ.ย.'!Y7="","",'พ.ย.'!Y7),IF('พ.ย.'!Y37="","",'พ.ย.'!Y37))</f>
        <v/>
      </c>
      <c r="FH7" s="58" t="str">
        <f>IF($B$2=1,IF('พ.ย.'!Z7="","",'พ.ย.'!Z7),IF('พ.ย.'!Z37="","",'พ.ย.'!Z37))</f>
        <v/>
      </c>
      <c r="FI7" s="58" t="str">
        <f>IF($B$2=1,IF('พ.ย.'!AA7="","",'พ.ย.'!AA7),IF('พ.ย.'!AA37="","",'พ.ย.'!AA37))</f>
        <v>/</v>
      </c>
      <c r="FJ7" s="58" t="str">
        <f>IF($B$2=1,IF('พ.ย.'!AB7="","",'พ.ย.'!AB7),IF('พ.ย.'!AB37="","",'พ.ย.'!AB37))</f>
        <v>/</v>
      </c>
      <c r="FK7" s="58" t="str">
        <f>IF($B$2=1,IF('พ.ย.'!AC7="","",'พ.ย.'!AC7),IF('พ.ย.'!AC37="","",'พ.ย.'!AC37))</f>
        <v>/</v>
      </c>
      <c r="FL7" s="58" t="str">
        <f>IF($B$2=1,IF('พ.ย.'!AD7="","",'พ.ย.'!AD7),IF('พ.ย.'!AD37="","",'พ.ย.'!AD37))</f>
        <v>/</v>
      </c>
      <c r="FM7" s="58" t="str">
        <f>IF($B$2=1,IF('พ.ย.'!AE7="","",'พ.ย.'!AE7),IF('พ.ย.'!AE37="","",'พ.ย.'!AE37))</f>
        <v>ข</v>
      </c>
      <c r="FN7" s="58" t="str">
        <f>IF($B$2=1,IF('พ.ย.'!AF7="","",'พ.ย.'!AF7),IF('พ.ย.'!AF37="","",'พ.ย.'!AF37))</f>
        <v/>
      </c>
      <c r="FO7" s="58" t="str">
        <f>IF($B$2=1,IF('พ.ย.'!AG7="","",'พ.ย.'!AG7),IF('พ.ย.'!AG37="","",'พ.ย.'!AG37))</f>
        <v/>
      </c>
      <c r="FP7" s="58" t="str">
        <f>IF($B$2=1,IF('พ.ย.'!AH7="","",'พ.ย.'!AH7),IF('พ.ย.'!AH37="","",'พ.ย.'!AH37))</f>
        <v/>
      </c>
      <c r="FQ7" s="58">
        <f>IF($B$2=1,IF('พ.ย.'!AI7="","",'พ.ย.'!AI7),IF('พ.ย.'!AI37="","",'พ.ย.'!AI37))</f>
        <v>17</v>
      </c>
      <c r="FR7" s="57">
        <f t="shared" si="12"/>
        <v>4</v>
      </c>
      <c r="FS7" s="58"/>
      <c r="FT7" s="58" t="str">
        <f>IF($B$2=1,IF('ธ.ค.'!D7="","",'ธ.ค.'!D7),IF('ธ.ค.'!D37="","",'ธ.ค.'!D37))</f>
        <v>/</v>
      </c>
      <c r="FU7" s="58" t="str">
        <f>IF($B$2=1,IF('ธ.ค.'!E7="","",'ธ.ค.'!E7),IF('ธ.ค.'!E37="","",'ธ.ค.'!E37))</f>
        <v>ข</v>
      </c>
      <c r="FV7" s="58" t="str">
        <f>IF($B$2=1,IF('ธ.ค.'!F7="","",'ธ.ค.'!F7),IF('ธ.ค.'!F37="","",'ธ.ค.'!F37))</f>
        <v>ข</v>
      </c>
      <c r="FW7" s="58" t="str">
        <f>IF($B$2=1,IF('ธ.ค.'!G7="","",'ธ.ค.'!G7),IF('ธ.ค.'!G37="","",'ธ.ค.'!G37))</f>
        <v>ข</v>
      </c>
      <c r="FX7" s="58" t="str">
        <f>IF($B$2=1,IF('ธ.ค.'!H7="","",'ธ.ค.'!H7),IF('ธ.ค.'!H37="","",'ธ.ค.'!H37))</f>
        <v/>
      </c>
      <c r="FY7" s="58" t="str">
        <f>IF($B$2=1,IF('ธ.ค.'!I7="","",'ธ.ค.'!I7),IF('ธ.ค.'!I37="","",'ธ.ค.'!I37))</f>
        <v/>
      </c>
      <c r="FZ7" s="58" t="str">
        <f>IF($B$2=1,IF('ธ.ค.'!J7="","",'ธ.ค.'!J7),IF('ธ.ค.'!J37="","",'ธ.ค.'!J37))</f>
        <v/>
      </c>
      <c r="GA7" s="58" t="str">
        <f>IF($B$2=1,IF('ธ.ค.'!K7="","",'ธ.ค.'!K7),IF('ธ.ค.'!K37="","",'ธ.ค.'!K37))</f>
        <v>ข</v>
      </c>
      <c r="GB7" s="58" t="str">
        <f>IF($B$2=1,IF('ธ.ค.'!L7="","",'ธ.ค.'!L7),IF('ธ.ค.'!L37="","",'ธ.ค.'!L37))</f>
        <v>ข</v>
      </c>
      <c r="GC7" s="58" t="str">
        <f>IF($B$2=1,IF('ธ.ค.'!M7="","",'ธ.ค.'!M7),IF('ธ.ค.'!M37="","",'ธ.ค.'!M37))</f>
        <v/>
      </c>
      <c r="GD7" s="58" t="str">
        <f>IF($B$2=1,IF('ธ.ค.'!N7="","",'ธ.ค.'!N7),IF('ธ.ค.'!N37="","",'ธ.ค.'!N37))</f>
        <v>ข</v>
      </c>
      <c r="GE7" s="58" t="str">
        <f>IF($B$2=1,IF('ธ.ค.'!O7="","",'ธ.ค.'!O7),IF('ธ.ค.'!O37="","",'ธ.ค.'!O37))</f>
        <v>ข</v>
      </c>
      <c r="GF7" s="58" t="str">
        <f>IF($B$2=1,IF('ธ.ค.'!P7="","",'ธ.ค.'!P7),IF('ธ.ค.'!P37="","",'ธ.ค.'!P37))</f>
        <v/>
      </c>
      <c r="GG7" s="58" t="str">
        <f>IF($B$2=1,IF('ธ.ค.'!Q7="","",'ธ.ค.'!Q7),IF('ธ.ค.'!Q37="","",'ธ.ค.'!Q37))</f>
        <v/>
      </c>
      <c r="GH7" s="58" t="str">
        <f>IF($B$2=1,IF('ธ.ค.'!R7="","",'ธ.ค.'!R7),IF('ธ.ค.'!R37="","",'ธ.ค.'!R37))</f>
        <v>/</v>
      </c>
      <c r="GI7" s="58" t="str">
        <f>IF($B$2=1,IF('ธ.ค.'!S7="","",'ธ.ค.'!S7),IF('ธ.ค.'!S37="","",'ธ.ค.'!S37))</f>
        <v>/</v>
      </c>
      <c r="GJ7" s="58" t="str">
        <f>IF($B$2=1,IF('ธ.ค.'!T7="","",'ธ.ค.'!T7),IF('ธ.ค.'!T37="","",'ธ.ค.'!T37))</f>
        <v>/</v>
      </c>
      <c r="GK7" s="58" t="str">
        <f>IF($B$2=1,IF('ธ.ค.'!U7="","",'ธ.ค.'!U7),IF('ธ.ค.'!U37="","",'ธ.ค.'!U37))</f>
        <v>/</v>
      </c>
      <c r="GL7" s="58" t="str">
        <f>IF($B$2=1,IF('ธ.ค.'!V7="","",'ธ.ค.'!V7),IF('ธ.ค.'!V37="","",'ธ.ค.'!V37))</f>
        <v>/</v>
      </c>
      <c r="GM7" s="58" t="str">
        <f>IF($B$2=1,IF('ธ.ค.'!W7="","",'ธ.ค.'!W7),IF('ธ.ค.'!W37="","",'ธ.ค.'!W37))</f>
        <v/>
      </c>
      <c r="GN7" s="58" t="str">
        <f>IF($B$2=1,IF('ธ.ค.'!X7="","",'ธ.ค.'!X7),IF('ธ.ค.'!X37="","",'ธ.ค.'!X37))</f>
        <v/>
      </c>
      <c r="GO7" s="58" t="str">
        <f>IF($B$2=1,IF('ธ.ค.'!Y7="","",'ธ.ค.'!Y7),IF('ธ.ค.'!Y37="","",'ธ.ค.'!Y37))</f>
        <v>/</v>
      </c>
      <c r="GP7" s="58" t="str">
        <f>IF($B$2=1,IF('ธ.ค.'!Z7="","",'ธ.ค.'!Z7),IF('ธ.ค.'!Z37="","",'ธ.ค.'!Z37))</f>
        <v>/</v>
      </c>
      <c r="GQ7" s="58" t="str">
        <f>IF($B$2=1,IF('ธ.ค.'!AA7="","",'ธ.ค.'!AA7),IF('ธ.ค.'!AA37="","",'ธ.ค.'!AA37))</f>
        <v>/</v>
      </c>
      <c r="GR7" s="58" t="str">
        <f>IF($B$2=1,IF('ธ.ค.'!AB7="","",'ธ.ค.'!AB7),IF('ธ.ค.'!AB37="","",'ธ.ค.'!AB37))</f>
        <v>/</v>
      </c>
      <c r="GS7" s="58" t="str">
        <f>IF($B$2=1,IF('ธ.ค.'!AC7="","",'ธ.ค.'!AC7),IF('ธ.ค.'!AC37="","",'ธ.ค.'!AC37))</f>
        <v>/</v>
      </c>
      <c r="GT7" s="58" t="str">
        <f>IF($B$2=1,IF('ธ.ค.'!AD7="","",'ธ.ค.'!AD7),IF('ธ.ค.'!AD37="","",'ธ.ค.'!AD37))</f>
        <v/>
      </c>
      <c r="GU7" s="58" t="str">
        <f>IF($B$2=1,IF('ธ.ค.'!AE7="","",'ธ.ค.'!AE7),IF('ธ.ค.'!AE37="","",'ธ.ค.'!AE37))</f>
        <v/>
      </c>
      <c r="GV7" s="58" t="str">
        <f>IF($B$2=1,IF('ธ.ค.'!AF7="","",'ธ.ค.'!AF7),IF('ธ.ค.'!AF37="","",'ธ.ค.'!AF37))</f>
        <v>/</v>
      </c>
      <c r="GW7" s="58" t="str">
        <f>IF($B$2=1,IF('ธ.ค.'!AG7="","",'ธ.ค.'!AG7),IF('ธ.ค.'!AG37="","",'ธ.ค.'!AG37))</f>
        <v>/</v>
      </c>
      <c r="GX7" s="58" t="str">
        <f>IF($B$2=1,IF('ธ.ค.'!AH7="","",'ธ.ค.'!AH7),IF('ธ.ค.'!AH37="","",'ธ.ค.'!AH37))</f>
        <v/>
      </c>
      <c r="GY7" s="58">
        <f>IF($B$2=1,IF('ธ.ค.'!AI7="","",'ธ.ค.'!AI7),IF('ธ.ค.'!AI37="","",'ธ.ค.'!AI37))</f>
        <v>13</v>
      </c>
      <c r="GZ7" s="57">
        <f t="shared" si="13"/>
        <v>4</v>
      </c>
      <c r="HA7" s="58"/>
      <c r="HB7" s="58" t="str">
        <f>IF($B$2=1,IF('ม.ค.'!D7="","",'ม.ค.'!D7),IF('ม.ค.'!D37="","",'ม.ค.'!D37))</f>
        <v/>
      </c>
      <c r="HC7" s="58" t="str">
        <f>IF($B$2=1,IF('ม.ค.'!E7="","",'ม.ค.'!E7),IF('ม.ค.'!E37="","",'ม.ค.'!E37))</f>
        <v/>
      </c>
      <c r="HD7" s="58" t="str">
        <f>IF($B$2=1,IF('ม.ค.'!F7="","",'ม.ค.'!F7),IF('ม.ค.'!F37="","",'ม.ค.'!F37))</f>
        <v/>
      </c>
      <c r="HE7" s="58" t="str">
        <f>IF($B$2=1,IF('ม.ค.'!G7="","",'ม.ค.'!G7),IF('ม.ค.'!G37="","",'ม.ค.'!G37))</f>
        <v/>
      </c>
      <c r="HF7" s="58" t="str">
        <f>IF($B$2=1,IF('ม.ค.'!H7="","",'ม.ค.'!H7),IF('ม.ค.'!H37="","",'ม.ค.'!H37))</f>
        <v>/</v>
      </c>
      <c r="HG7" s="58" t="str">
        <f>IF($B$2=1,IF('ม.ค.'!I7="","",'ม.ค.'!I7),IF('ม.ค.'!I37="","",'ม.ค.'!I37))</f>
        <v>/</v>
      </c>
      <c r="HH7" s="58" t="str">
        <f>IF($B$2=1,IF('ม.ค.'!J7="","",'ม.ค.'!J7),IF('ม.ค.'!J37="","",'ม.ค.'!J37))</f>
        <v>/</v>
      </c>
      <c r="HI7" s="58" t="str">
        <f>IF($B$2=1,IF('ม.ค.'!K7="","",'ม.ค.'!K7),IF('ม.ค.'!K37="","",'ม.ค.'!K37))</f>
        <v>/</v>
      </c>
      <c r="HJ7" s="58" t="str">
        <f>IF($B$2=1,IF('ม.ค.'!L7="","",'ม.ค.'!L7),IF('ม.ค.'!L37="","",'ม.ค.'!L37))</f>
        <v>/</v>
      </c>
      <c r="HK7" s="58" t="str">
        <f>IF($B$2=1,IF('ม.ค.'!M7="","",'ม.ค.'!M7),IF('ม.ค.'!M37="","",'ม.ค.'!M37))</f>
        <v/>
      </c>
      <c r="HL7" s="58" t="str">
        <f>IF($B$2=1,IF('ม.ค.'!N7="","",'ม.ค.'!N7),IF('ม.ค.'!N37="","",'ม.ค.'!N37))</f>
        <v/>
      </c>
      <c r="HM7" s="58" t="str">
        <f>IF($B$2=1,IF('ม.ค.'!O7="","",'ม.ค.'!O7),IF('ม.ค.'!O37="","",'ม.ค.'!O37))</f>
        <v>/</v>
      </c>
      <c r="HN7" s="58" t="str">
        <f>IF($B$2=1,IF('ม.ค.'!P7="","",'ม.ค.'!P7),IF('ม.ค.'!P37="","",'ม.ค.'!P37))</f>
        <v>/</v>
      </c>
      <c r="HO7" s="58" t="str">
        <f>IF($B$2=1,IF('ม.ค.'!Q7="","",'ม.ค.'!Q7),IF('ม.ค.'!Q37="","",'ม.ค.'!Q37))</f>
        <v>/</v>
      </c>
      <c r="HP7" s="58" t="str">
        <f>IF($B$2=1,IF('ม.ค.'!R7="","",'ม.ค.'!R7),IF('ม.ค.'!R37="","",'ม.ค.'!R37))</f>
        <v>/</v>
      </c>
      <c r="HQ7" s="58" t="str">
        <f>IF($B$2=1,IF('ม.ค.'!S7="","",'ม.ค.'!S7),IF('ม.ค.'!S37="","",'ม.ค.'!S37))</f>
        <v/>
      </c>
      <c r="HR7" s="58" t="str">
        <f>IF($B$2=1,IF('ม.ค.'!T7="","",'ม.ค.'!T7),IF('ม.ค.'!T37="","",'ม.ค.'!T37))</f>
        <v/>
      </c>
      <c r="HS7" s="58" t="str">
        <f>IF($B$2=1,IF('ม.ค.'!U7="","",'ม.ค.'!U7),IF('ม.ค.'!U37="","",'ม.ค.'!U37))</f>
        <v/>
      </c>
      <c r="HT7" s="58" t="str">
        <f>IF($B$2=1,IF('ม.ค.'!V7="","",'ม.ค.'!V7),IF('ม.ค.'!V37="","",'ม.ค.'!V37))</f>
        <v>/</v>
      </c>
      <c r="HU7" s="58" t="str">
        <f>IF($B$2=1,IF('ม.ค.'!W7="","",'ม.ค.'!W7),IF('ม.ค.'!W37="","",'ม.ค.'!W37))</f>
        <v>/</v>
      </c>
      <c r="HV7" s="58" t="str">
        <f>IF($B$2=1,IF('ม.ค.'!X7="","",'ม.ค.'!X7),IF('ม.ค.'!X37="","",'ม.ค.'!X37))</f>
        <v>/</v>
      </c>
      <c r="HW7" s="58" t="str">
        <f>IF($B$2=1,IF('ม.ค.'!Y7="","",'ม.ค.'!Y7),IF('ม.ค.'!Y37="","",'ม.ค.'!Y37))</f>
        <v>/</v>
      </c>
      <c r="HX7" s="58" t="str">
        <f>IF($B$2=1,IF('ม.ค.'!Z7="","",'ม.ค.'!Z7),IF('ม.ค.'!Z37="","",'ม.ค.'!Z37))</f>
        <v>/</v>
      </c>
      <c r="HY7" s="58" t="str">
        <f>IF($B$2=1,IF('ม.ค.'!AA7="","",'ม.ค.'!AA7),IF('ม.ค.'!AA37="","",'ม.ค.'!AA37))</f>
        <v/>
      </c>
      <c r="HZ7" s="58" t="str">
        <f>IF($B$2=1,IF('ม.ค.'!AB7="","",'ม.ค.'!AB7),IF('ม.ค.'!AB37="","",'ม.ค.'!AB37))</f>
        <v/>
      </c>
      <c r="IA7" s="58" t="str">
        <f>IF($B$2=1,IF('ม.ค.'!AC7="","",'ม.ค.'!AC7),IF('ม.ค.'!AC37="","",'ม.ค.'!AC37))</f>
        <v>/</v>
      </c>
      <c r="IB7" s="58" t="str">
        <f>IF($B$2=1,IF('ม.ค.'!AD7="","",'ม.ค.'!AD7),IF('ม.ค.'!AD37="","",'ม.ค.'!AD37))</f>
        <v>/</v>
      </c>
      <c r="IC7" s="58" t="str">
        <f>IF($B$2=1,IF('ม.ค.'!AE7="","",'ม.ค.'!AE7),IF('ม.ค.'!AE37="","",'ม.ค.'!AE37))</f>
        <v>/</v>
      </c>
      <c r="ID7" s="58" t="str">
        <f>IF($B$2=1,IF('ม.ค.'!AF7="","",'ม.ค.'!AF7),IF('ม.ค.'!AF37="","",'ม.ค.'!AF37))</f>
        <v>/</v>
      </c>
      <c r="IE7" s="58" t="str">
        <f>IF($B$2=1,IF('ม.ค.'!AG7="","",'ม.ค.'!AG7),IF('ม.ค.'!AG37="","",'ม.ค.'!AG37))</f>
        <v>/</v>
      </c>
      <c r="IF7" s="58" t="str">
        <f>IF($B$2=1,IF('ม.ค.'!AH7="","",'ม.ค.'!AH7),IF('ม.ค.'!AH37="","",'ม.ค.'!AH37))</f>
        <v/>
      </c>
      <c r="IG7" s="58">
        <f>IF($B$2=1,IF('ม.ค.'!AI7="","",'ม.ค.'!AI7),IF('ม.ค.'!AI37="","",'ม.ค.'!AI37))</f>
        <v>19</v>
      </c>
      <c r="IH7" s="57">
        <f t="shared" si="14"/>
        <v>4</v>
      </c>
      <c r="II7" s="58"/>
      <c r="IJ7" s="58" t="str">
        <f>IF($B$2=1,IF('ก.พ.'!D7="","",'ก.พ.'!D7),IF('ก.พ.'!D37="","",'ก.พ.'!D37))</f>
        <v/>
      </c>
      <c r="IK7" s="58" t="str">
        <f>IF($B$2=1,IF('ก.พ.'!E7="","",'ก.พ.'!E7),IF('ก.พ.'!E37="","",'ก.พ.'!E37))</f>
        <v>/</v>
      </c>
      <c r="IL7" s="58" t="str">
        <f>IF($B$2=1,IF('ก.พ.'!F7="","",'ก.พ.'!F7),IF('ก.พ.'!F37="","",'ก.พ.'!F37))</f>
        <v>/</v>
      </c>
      <c r="IM7" s="58" t="str">
        <f>IF($B$2=1,IF('ก.พ.'!G7="","",'ก.พ.'!G7),IF('ก.พ.'!G37="","",'ก.พ.'!G37))</f>
        <v>/</v>
      </c>
      <c r="IN7" s="58" t="str">
        <f>IF($B$2=1,IF('ก.พ.'!H7="","",'ก.พ.'!H7),IF('ก.พ.'!H37="","",'ก.พ.'!H37))</f>
        <v>/</v>
      </c>
      <c r="IO7" s="58" t="str">
        <f>IF($B$2=1,IF('ก.พ.'!I7="","",'ก.พ.'!I7),IF('ก.พ.'!I37="","",'ก.พ.'!I37))</f>
        <v>/</v>
      </c>
      <c r="IP7" s="58" t="str">
        <f>IF($B$2=1,IF('ก.พ.'!J7="","",'ก.พ.'!J7),IF('ก.พ.'!J37="","",'ก.พ.'!J37))</f>
        <v/>
      </c>
      <c r="IQ7" s="58" t="str">
        <f>IF($B$2=1,IF('ก.พ.'!K7="","",'ก.พ.'!K7),IF('ก.พ.'!K37="","",'ก.พ.'!K37))</f>
        <v/>
      </c>
      <c r="IR7" s="58" t="str">
        <f>IF($B$2=1,IF('ก.พ.'!L7="","",'ก.พ.'!L7),IF('ก.พ.'!L37="","",'ก.พ.'!L37))</f>
        <v>/</v>
      </c>
      <c r="IS7" s="58" t="str">
        <f>IF($B$2=1,IF('ก.พ.'!M7="","",'ก.พ.'!M7),IF('ก.พ.'!M37="","",'ก.พ.'!M37))</f>
        <v>/</v>
      </c>
      <c r="IT7" s="58" t="str">
        <f>IF($B$2=1,IF('ก.พ.'!N7="","",'ก.พ.'!N7),IF('ก.พ.'!N37="","",'ก.พ.'!N37))</f>
        <v>/</v>
      </c>
      <c r="IU7" s="58" t="str">
        <f>IF($B$2=1,IF('ก.พ.'!O7="","",'ก.พ.'!O7),IF('ก.พ.'!O37="","",'ก.พ.'!O37))</f>
        <v>/</v>
      </c>
      <c r="IV7" s="58" t="str">
        <f>IF($B$2=1,IF('ก.พ.'!P7="","",'ก.พ.'!P7),IF('ก.พ.'!P37="","",'ก.พ.'!P37))</f>
        <v/>
      </c>
      <c r="IW7" s="58" t="str">
        <f>IF($B$2=1,IF('ก.พ.'!Q7="","",'ก.พ.'!Q7),IF('ก.พ.'!Q37="","",'ก.พ.'!Q37))</f>
        <v/>
      </c>
      <c r="IX7" s="58" t="str">
        <f>IF($B$2=1,IF('ก.พ.'!R7="","",'ก.พ.'!R7),IF('ก.พ.'!R37="","",'ก.พ.'!R37))</f>
        <v/>
      </c>
      <c r="IY7" s="58" t="str">
        <f>IF($B$2=1,IF('ก.พ.'!S7="","",'ก.พ.'!S7),IF('ก.พ.'!S37="","",'ก.พ.'!S37))</f>
        <v>/</v>
      </c>
      <c r="IZ7" s="58" t="str">
        <f>IF($B$2=1,IF('ก.พ.'!T7="","",'ก.พ.'!T7),IF('ก.พ.'!T37="","",'ก.พ.'!T37))</f>
        <v>/</v>
      </c>
      <c r="JA7" s="58" t="str">
        <f>IF($B$2=1,IF('ก.พ.'!U7="","",'ก.พ.'!U7),IF('ก.พ.'!U37="","",'ก.พ.'!U37))</f>
        <v>/</v>
      </c>
      <c r="JB7" s="58" t="str">
        <f>IF($B$2=1,IF('ก.พ.'!V7="","",'ก.พ.'!V7),IF('ก.พ.'!V37="","",'ก.พ.'!V37))</f>
        <v>ล</v>
      </c>
      <c r="JC7" s="58" t="str">
        <f>IF($B$2=1,IF('ก.พ.'!W7="","",'ก.พ.'!W7),IF('ก.พ.'!W37="","",'ก.พ.'!W37))</f>
        <v>/</v>
      </c>
      <c r="JD7" s="58" t="str">
        <f>IF($B$2=1,IF('ก.พ.'!X7="","",'ก.พ.'!X7),IF('ก.พ.'!X37="","",'ก.พ.'!X37))</f>
        <v/>
      </c>
      <c r="JE7" s="58" t="str">
        <f>IF($B$2=1,IF('ก.พ.'!Y7="","",'ก.พ.'!Y7),IF('ก.พ.'!Y37="","",'ก.พ.'!Y37))</f>
        <v/>
      </c>
      <c r="JF7" s="58" t="str">
        <f>IF($B$2=1,IF('ก.พ.'!Z7="","",'ก.พ.'!Z7),IF('ก.พ.'!Z37="","",'ก.พ.'!Z37))</f>
        <v>/</v>
      </c>
      <c r="JG7" s="58" t="str">
        <f>IF($B$2=1,IF('ก.พ.'!AA7="","",'ก.พ.'!AA7),IF('ก.พ.'!AA37="","",'ก.พ.'!AA37))</f>
        <v>/</v>
      </c>
      <c r="JH7" s="58" t="str">
        <f>IF($B$2=1,IF('ก.พ.'!AB7="","",'ก.พ.'!AB7),IF('ก.พ.'!AB37="","",'ก.พ.'!AB37))</f>
        <v>/</v>
      </c>
      <c r="JI7" s="58" t="str">
        <f>IF($B$2=1,IF('ก.พ.'!AC7="","",'ก.พ.'!AC7),IF('ก.พ.'!AC37="","",'ก.พ.'!AC37))</f>
        <v>/</v>
      </c>
      <c r="JJ7" s="58" t="str">
        <f>IF($B$2=1,IF('ก.พ.'!AD7="","",'ก.พ.'!AD7),IF('ก.พ.'!AD37="","",'ก.พ.'!AD37))</f>
        <v>/</v>
      </c>
      <c r="JK7" s="58" t="str">
        <f>IF($B$2=1,IF('ก.พ.'!AE7="","",'ก.พ.'!AE7),IF('ก.พ.'!AE37="","",'ก.พ.'!AE37))</f>
        <v/>
      </c>
      <c r="JL7" s="58" t="str">
        <f>IF($B$2=1,IF('ก.พ.'!AF7="","",'ก.พ.'!AF7),IF('ก.พ.'!AF37="","",'ก.พ.'!AF37))</f>
        <v/>
      </c>
      <c r="JM7" s="58" t="str">
        <f>IF($B$2=1,IF('ก.พ.'!AG7="","",'ก.พ.'!AG7),IF('ก.พ.'!AG37="","",'ก.พ.'!AG37))</f>
        <v/>
      </c>
      <c r="JN7" s="58" t="str">
        <f>IF($B$2=1,IF('ก.พ.'!AH7="","",'ก.พ.'!AH7),IF('ก.พ.'!AH37="","",'ก.พ.'!AH37))</f>
        <v/>
      </c>
      <c r="JO7" s="58">
        <f>IF($B$2=1,IF('ก.พ.'!AI7="","",'ก.พ.'!AI7),IF('ก.พ.'!AI37="","",'ก.พ.'!AI37))</f>
        <v>18</v>
      </c>
      <c r="JP7" s="57">
        <f t="shared" si="15"/>
        <v>4</v>
      </c>
      <c r="JQ7" s="58"/>
      <c r="JR7" s="58" t="str">
        <f>IF($B$2=1,IF('มี.ค.'!D7="","",'มี.ค.'!D7),IF('มี.ค.'!D37="","",'มี.ค.'!D37))</f>
        <v/>
      </c>
      <c r="JS7" s="58" t="str">
        <f>IF($B$2=1,IF('มี.ค.'!E7="","",'มี.ค.'!E7),IF('มี.ค.'!E37="","",'มี.ค.'!E37))</f>
        <v/>
      </c>
      <c r="JT7" s="58" t="str">
        <f>IF($B$2=1,IF('มี.ค.'!F7="","",'มี.ค.'!F7),IF('มี.ค.'!F37="","",'มี.ค.'!F37))</f>
        <v/>
      </c>
      <c r="JU7" s="58" t="str">
        <f>IF($B$2=1,IF('มี.ค.'!G7="","",'มี.ค.'!G7),IF('มี.ค.'!G37="","",'มี.ค.'!G37))</f>
        <v/>
      </c>
      <c r="JV7" s="58" t="str">
        <f>IF($B$2=1,IF('มี.ค.'!H7="","",'มี.ค.'!H7),IF('มี.ค.'!H37="","",'มี.ค.'!H37))</f>
        <v/>
      </c>
      <c r="JW7" s="58" t="str">
        <f>IF($B$2=1,IF('มี.ค.'!I7="","",'มี.ค.'!I7),IF('มี.ค.'!I37="","",'มี.ค.'!I37))</f>
        <v/>
      </c>
      <c r="JX7" s="58" t="str">
        <f>IF($B$2=1,IF('มี.ค.'!J7="","",'มี.ค.'!J7),IF('มี.ค.'!J37="","",'มี.ค.'!J37))</f>
        <v/>
      </c>
      <c r="JY7" s="58" t="str">
        <f>IF($B$2=1,IF('มี.ค.'!K7="","",'มี.ค.'!K7),IF('มี.ค.'!K37="","",'มี.ค.'!K37))</f>
        <v/>
      </c>
      <c r="JZ7" s="58" t="str">
        <f>IF($B$2=1,IF('มี.ค.'!L7="","",'มี.ค.'!L7),IF('มี.ค.'!L37="","",'มี.ค.'!L37))</f>
        <v/>
      </c>
      <c r="KA7" s="58" t="str">
        <f>IF($B$2=1,IF('มี.ค.'!M7="","",'มี.ค.'!M7),IF('มี.ค.'!M37="","",'มี.ค.'!M37))</f>
        <v/>
      </c>
      <c r="KB7" s="58" t="str">
        <f>IF($B$2=1,IF('มี.ค.'!N7="","",'มี.ค.'!N7),IF('มี.ค.'!N37="","",'มี.ค.'!N37))</f>
        <v/>
      </c>
      <c r="KC7" s="58" t="str">
        <f>IF($B$2=1,IF('มี.ค.'!O7="","",'มี.ค.'!O7),IF('มี.ค.'!O37="","",'มี.ค.'!O37))</f>
        <v/>
      </c>
      <c r="KD7" s="58" t="str">
        <f>IF($B$2=1,IF('มี.ค.'!P7="","",'มี.ค.'!P7),IF('มี.ค.'!P37="","",'มี.ค.'!P37))</f>
        <v/>
      </c>
      <c r="KE7" s="58" t="str">
        <f>IF($B$2=1,IF('มี.ค.'!Q7="","",'มี.ค.'!Q7),IF('มี.ค.'!Q37="","",'มี.ค.'!Q37))</f>
        <v/>
      </c>
      <c r="KF7" s="58" t="str">
        <f>IF($B$2=1,IF('มี.ค.'!R7="","",'มี.ค.'!R7),IF('มี.ค.'!R37="","",'มี.ค.'!R37))</f>
        <v/>
      </c>
      <c r="KG7" s="58" t="str">
        <f>IF($B$2=1,IF('มี.ค.'!S7="","",'มี.ค.'!S7),IF('มี.ค.'!S37="","",'มี.ค.'!S37))</f>
        <v/>
      </c>
      <c r="KH7" s="58" t="str">
        <f>IF($B$2=1,IF('มี.ค.'!T7="","",'มี.ค.'!T7),IF('มี.ค.'!T37="","",'มี.ค.'!T37))</f>
        <v/>
      </c>
      <c r="KI7" s="58" t="str">
        <f>IF($B$2=1,IF('มี.ค.'!U7="","",'มี.ค.'!U7),IF('มี.ค.'!U37="","",'มี.ค.'!U37))</f>
        <v/>
      </c>
      <c r="KJ7" s="58" t="str">
        <f>IF($B$2=1,IF('มี.ค.'!V7="","",'มี.ค.'!V7),IF('มี.ค.'!V37="","",'มี.ค.'!V37))</f>
        <v/>
      </c>
      <c r="KK7" s="58" t="str">
        <f>IF($B$2=1,IF('มี.ค.'!W7="","",'มี.ค.'!W7),IF('มี.ค.'!W37="","",'มี.ค.'!W37))</f>
        <v/>
      </c>
      <c r="KL7" s="58" t="str">
        <f>IF($B$2=1,IF('มี.ค.'!X7="","",'มี.ค.'!X7),IF('มี.ค.'!X37="","",'มี.ค.'!X37))</f>
        <v/>
      </c>
      <c r="KM7" s="58" t="str">
        <f>IF($B$2=1,IF('มี.ค.'!Y7="","",'มี.ค.'!Y7),IF('มี.ค.'!Y37="","",'มี.ค.'!Y37))</f>
        <v/>
      </c>
      <c r="KN7" s="58" t="str">
        <f>IF($B$2=1,IF('มี.ค.'!Z7="","",'มี.ค.'!Z7),IF('มี.ค.'!Z37="","",'มี.ค.'!Z37))</f>
        <v/>
      </c>
      <c r="KO7" s="58" t="str">
        <f>IF($B$2=1,IF('มี.ค.'!AA7="","",'มี.ค.'!AA7),IF('มี.ค.'!AA37="","",'มี.ค.'!AA37))</f>
        <v/>
      </c>
      <c r="KP7" s="58" t="str">
        <f>IF($B$2=1,IF('มี.ค.'!AB7="","",'มี.ค.'!AB7),IF('มี.ค.'!AB37="","",'มี.ค.'!AB37))</f>
        <v/>
      </c>
      <c r="KQ7" s="58" t="str">
        <f>IF($B$2=1,IF('มี.ค.'!AC7="","",'มี.ค.'!AC7),IF('มี.ค.'!AC37="","",'มี.ค.'!AC37))</f>
        <v/>
      </c>
      <c r="KR7" s="58" t="str">
        <f>IF($B$2=1,IF('มี.ค.'!AD7="","",'มี.ค.'!AD7),IF('มี.ค.'!AD37="","",'มี.ค.'!AD37))</f>
        <v/>
      </c>
      <c r="KS7" s="58" t="str">
        <f>IF($B$2=1,IF('มี.ค.'!AE7="","",'มี.ค.'!AE7),IF('มี.ค.'!AE37="","",'มี.ค.'!AE37))</f>
        <v/>
      </c>
      <c r="KT7" s="58" t="str">
        <f>IF($B$2=1,IF('มี.ค.'!AF7="","",'มี.ค.'!AF7),IF('มี.ค.'!AF37="","",'มี.ค.'!AF37))</f>
        <v/>
      </c>
      <c r="KU7" s="58" t="str">
        <f>IF($B$2=1,IF('มี.ค.'!AG7="","",'มี.ค.'!AG7),IF('มี.ค.'!AG37="","",'มี.ค.'!AG37))</f>
        <v/>
      </c>
      <c r="KV7" s="58" t="str">
        <f>IF($B$2=1,IF('มี.ค.'!AH7="","",'มี.ค.'!AH7),IF('มี.ค.'!AH37="","",'มี.ค.'!AH37))</f>
        <v/>
      </c>
      <c r="KW7" s="58">
        <f>IF($B$2=1,IF('มี.ค.'!AI7="","",'มี.ค.'!AI7),IF('มี.ค.'!AI37="","",'มี.ค.'!AI37))</f>
        <v>0</v>
      </c>
      <c r="KX7" s="57">
        <f t="shared" si="16"/>
        <v>4</v>
      </c>
      <c r="KY7" s="58"/>
      <c r="KZ7" s="58" t="str">
        <f>IF($B$2=1,IF('ต.ค.'!D7="","",'ต.ค.'!D7),IF('ต.ค.'!D37="","",'ต.ค.'!D37))</f>
        <v/>
      </c>
      <c r="LA7" s="58" t="str">
        <f>IF($B$2=1,IF('ต.ค.'!E7="","",'ต.ค.'!E7),IF('ต.ค.'!E37="","",'ต.ค.'!E37))</f>
        <v/>
      </c>
      <c r="LB7" s="58" t="str">
        <f>IF($B$2=1,IF('ต.ค.'!F7="","",'ต.ค.'!F7),IF('ต.ค.'!F37="","",'ต.ค.'!F37))</f>
        <v/>
      </c>
      <c r="LC7" s="58" t="str">
        <f>IF($B$2=1,IF('ต.ค.'!G7="","",'ต.ค.'!G7),IF('ต.ค.'!G37="","",'ต.ค.'!G37))</f>
        <v/>
      </c>
      <c r="LD7" s="58" t="str">
        <f>IF($B$2=1,IF('ต.ค.'!H7="","",'ต.ค.'!H7),IF('ต.ค.'!H37="","",'ต.ค.'!H37))</f>
        <v/>
      </c>
      <c r="LE7" s="58" t="str">
        <f>IF($B$2=1,IF('ต.ค.'!I7="","",'ต.ค.'!I7),IF('ต.ค.'!I37="","",'ต.ค.'!I37))</f>
        <v/>
      </c>
      <c r="LF7" s="58" t="str">
        <f>IF($B$2=1,IF('ต.ค.'!J7="","",'ต.ค.'!J7),IF('ต.ค.'!J37="","",'ต.ค.'!J37))</f>
        <v/>
      </c>
      <c r="LG7" s="58" t="str">
        <f>IF($B$2=1,IF('ต.ค.'!K7="","",'ต.ค.'!K7),IF('ต.ค.'!K37="","",'ต.ค.'!K37))</f>
        <v/>
      </c>
      <c r="LH7" s="58" t="str">
        <f>IF($B$2=1,IF('ต.ค.'!L7="","",'ต.ค.'!L7),IF('ต.ค.'!L37="","",'ต.ค.'!L37))</f>
        <v/>
      </c>
      <c r="LI7" s="58" t="str">
        <f>IF($B$2=1,IF('ต.ค.'!M7="","",'ต.ค.'!M7),IF('ต.ค.'!M37="","",'ต.ค.'!M37))</f>
        <v/>
      </c>
      <c r="LJ7" s="58" t="str">
        <f>IF($B$2=1,IF('ต.ค.'!N7="","",'ต.ค.'!N7),IF('ต.ค.'!N37="","",'ต.ค.'!N37))</f>
        <v/>
      </c>
      <c r="LK7" s="58" t="str">
        <f>IF($B$2=1,IF('ต.ค.'!O7="","",'ต.ค.'!O7),IF('ต.ค.'!O37="","",'ต.ค.'!O37))</f>
        <v/>
      </c>
      <c r="LL7" s="58" t="str">
        <f>IF($B$2=1,IF('ต.ค.'!P7="","",'ต.ค.'!P7),IF('ต.ค.'!P37="","",'ต.ค.'!P37))</f>
        <v/>
      </c>
      <c r="LM7" s="58" t="str">
        <f>IF($B$2=1,IF('ต.ค.'!Q7="","",'ต.ค.'!Q7),IF('ต.ค.'!Q37="","",'ต.ค.'!Q37))</f>
        <v/>
      </c>
      <c r="LN7" s="58" t="str">
        <f>IF($B$2=1,IF('ต.ค.'!R7="","",'ต.ค.'!R7),IF('ต.ค.'!R37="","",'ต.ค.'!R37))</f>
        <v/>
      </c>
      <c r="LO7" s="58" t="str">
        <f>IF($B$2=1,IF('ต.ค.'!S7="","",'ต.ค.'!S7),IF('ต.ค.'!S37="","",'ต.ค.'!S37))</f>
        <v/>
      </c>
      <c r="LP7" s="58" t="str">
        <f>IF($B$2=1,IF('ต.ค.'!T7="","",'ต.ค.'!T7),IF('ต.ค.'!T37="","",'ต.ค.'!T37))</f>
        <v/>
      </c>
      <c r="LQ7" s="58" t="str">
        <f>IF($B$2=1,IF('ต.ค.'!U7="","",'ต.ค.'!U7),IF('ต.ค.'!U37="","",'ต.ค.'!U37))</f>
        <v/>
      </c>
      <c r="LR7" s="58" t="str">
        <f>IF($B$2=1,IF('ต.ค.'!V7="","",'ต.ค.'!V7),IF('ต.ค.'!V37="","",'ต.ค.'!V37))</f>
        <v/>
      </c>
      <c r="LS7" s="58" t="str">
        <f>IF($B$2=1,IF('ต.ค.'!W7="","",'ต.ค.'!W7),IF('ต.ค.'!W37="","",'ต.ค.'!W37))</f>
        <v/>
      </c>
      <c r="LT7" s="58" t="str">
        <f>IF($B$2=1,IF('ต.ค.'!X7="","",'ต.ค.'!X7),IF('ต.ค.'!X37="","",'ต.ค.'!X37))</f>
        <v/>
      </c>
      <c r="LU7" s="58" t="str">
        <f>IF($B$2=1,IF('ต.ค.'!Y7="","",'ต.ค.'!Y7),IF('ต.ค.'!Y37="","",'ต.ค.'!Y37))</f>
        <v/>
      </c>
      <c r="LV7" s="58" t="str">
        <f>IF($B$2=1,IF('ต.ค.'!Z7="","",'ต.ค.'!Z7),IF('ต.ค.'!Z37="","",'ต.ค.'!Z37))</f>
        <v/>
      </c>
      <c r="LW7" s="58" t="str">
        <f>IF($B$2=1,IF('ต.ค.'!AA7="","",'ต.ค.'!AA7),IF('ต.ค.'!AA37="","",'ต.ค.'!AA37))</f>
        <v/>
      </c>
      <c r="LX7" s="58" t="str">
        <f>IF($B$2=1,IF('ต.ค.'!AB7="","",'ต.ค.'!AB7),IF('ต.ค.'!AB37="","",'ต.ค.'!AB37))</f>
        <v/>
      </c>
      <c r="LY7" s="58" t="str">
        <f>IF($B$2=1,IF('ต.ค.'!AC7="","",'ต.ค.'!AC7),IF('ต.ค.'!AC37="","",'ต.ค.'!AC37))</f>
        <v/>
      </c>
      <c r="LZ7" s="58" t="str">
        <f>IF($B$2=1,IF('ต.ค.'!AD7="","",'ต.ค.'!AD7),IF('ต.ค.'!AD37="","",'ต.ค.'!AD37))</f>
        <v/>
      </c>
      <c r="MA7" s="58" t="str">
        <f>IF($B$2=1,IF('ต.ค.'!AE7="","",'ต.ค.'!AE7),IF('ต.ค.'!AE37="","",'ต.ค.'!AE37))</f>
        <v/>
      </c>
      <c r="MB7" s="58" t="str">
        <f>IF($B$2=1,IF('ต.ค.'!AF7="","",'ต.ค.'!AF7),IF('ต.ค.'!AF37="","",'ต.ค.'!AF37))</f>
        <v/>
      </c>
      <c r="MC7" s="58" t="str">
        <f>IF($B$2=1,IF('ต.ค.'!AG7="","",'ต.ค.'!AG7),IF('ต.ค.'!AG37="","",'ต.ค.'!AG37))</f>
        <v/>
      </c>
      <c r="MD7" s="58" t="str">
        <f>IF($B$2=1,IF('ต.ค.'!AH7="","",'ต.ค.'!AH7),IF('ต.ค.'!AH37="","",'ต.ค.'!AH37))</f>
        <v/>
      </c>
      <c r="ME7" s="58">
        <f>IF($B$2=1,IF('ต.ค.'!AI7="","",'ต.ค.'!AI7),IF('ต.ค.'!AI37="","",'ต.ค.'!AI37))</f>
        <v>0</v>
      </c>
      <c r="MF7" s="57">
        <f t="shared" si="17"/>
        <v>4</v>
      </c>
      <c r="MG7" s="58"/>
      <c r="MH7" s="58" t="str">
        <f>IF($B$2=1,IF('พ.ค.'!D7="","",'พ.ค.'!D7),IF('พ.ค.'!D37="","",'พ.ค.'!D37))</f>
        <v/>
      </c>
      <c r="MI7" s="58" t="str">
        <f>IF($B$2=1,IF('พ.ค.'!E7="","",'พ.ค.'!E7),IF('พ.ค.'!E37="","",'พ.ค.'!E37))</f>
        <v/>
      </c>
      <c r="MJ7" s="58" t="str">
        <f>IF($B$2=1,IF('พ.ค.'!F7="","",'พ.ค.'!F7),IF('พ.ค.'!F37="","",'พ.ค.'!F37))</f>
        <v/>
      </c>
      <c r="MK7" s="58" t="str">
        <f>IF($B$2=1,IF('พ.ค.'!G7="","",'พ.ค.'!G7),IF('พ.ค.'!G37="","",'พ.ค.'!G37))</f>
        <v/>
      </c>
      <c r="ML7" s="58" t="str">
        <f>IF($B$2=1,IF('พ.ค.'!H7="","",'พ.ค.'!H7),IF('พ.ค.'!H37="","",'พ.ค.'!H37))</f>
        <v/>
      </c>
      <c r="MM7" s="58" t="str">
        <f>IF($B$2=1,IF('พ.ค.'!I7="","",'พ.ค.'!I7),IF('พ.ค.'!I37="","",'พ.ค.'!I37))</f>
        <v/>
      </c>
      <c r="MN7" s="58" t="str">
        <f>IF($B$2=1,IF('พ.ค.'!J7="","",'พ.ค.'!J7),IF('พ.ค.'!J37="","",'พ.ค.'!J37))</f>
        <v/>
      </c>
      <c r="MO7" s="58" t="str">
        <f>IF($B$2=1,IF('พ.ค.'!K7="","",'พ.ค.'!K7),IF('พ.ค.'!K37="","",'พ.ค.'!K37))</f>
        <v/>
      </c>
      <c r="MP7" s="58" t="str">
        <f>IF($B$2=1,IF('พ.ค.'!L7="","",'พ.ค.'!L7),IF('พ.ค.'!L37="","",'พ.ค.'!L37))</f>
        <v/>
      </c>
      <c r="MQ7" s="58" t="str">
        <f>IF($B$2=1,IF('พ.ค.'!M7="","",'พ.ค.'!M7),IF('พ.ค.'!M37="","",'พ.ค.'!M37))</f>
        <v/>
      </c>
      <c r="MR7" s="58" t="str">
        <f>IF($B$2=1,IF('พ.ค.'!N7="","",'พ.ค.'!N7),IF('พ.ค.'!N37="","",'พ.ค.'!N37))</f>
        <v/>
      </c>
      <c r="MS7" s="58" t="str">
        <f>IF($B$2=1,IF('พ.ค.'!O7="","",'พ.ค.'!O7),IF('พ.ค.'!O37="","",'พ.ค.'!O37))</f>
        <v/>
      </c>
      <c r="MT7" s="58" t="str">
        <f>IF($B$2=1,IF('พ.ค.'!P7="","",'พ.ค.'!P7),IF('พ.ค.'!P37="","",'พ.ค.'!P37))</f>
        <v/>
      </c>
      <c r="MU7" s="58" t="str">
        <f>IF($B$2=1,IF('พ.ค.'!Q7="","",'พ.ค.'!Q7),IF('พ.ค.'!Q37="","",'พ.ค.'!Q37))</f>
        <v/>
      </c>
      <c r="MV7" s="58" t="str">
        <f>IF($B$2=1,IF('พ.ค.'!R7="","",'พ.ค.'!R7),IF('พ.ค.'!R37="","",'พ.ค.'!R37))</f>
        <v/>
      </c>
      <c r="MW7" s="58" t="str">
        <f>IF($B$2=1,IF('พ.ค.'!S7="","",'พ.ค.'!S7),IF('พ.ค.'!S37="","",'พ.ค.'!S37))</f>
        <v/>
      </c>
      <c r="MX7" s="58" t="str">
        <f>IF($B$2=1,IF('พ.ค.'!T7="","",'พ.ค.'!T7),IF('พ.ค.'!T37="","",'พ.ค.'!T37))</f>
        <v/>
      </c>
      <c r="MY7" s="58" t="str">
        <f>IF($B$2=1,IF('พ.ค.'!U7="","",'พ.ค.'!U7),IF('พ.ค.'!U37="","",'พ.ค.'!U37))</f>
        <v/>
      </c>
      <c r="MZ7" s="58" t="str">
        <f>IF($B$2=1,IF('พ.ค.'!V7="","",'พ.ค.'!V7),IF('พ.ค.'!V37="","",'พ.ค.'!V37))</f>
        <v/>
      </c>
      <c r="NA7" s="58" t="str">
        <f>IF($B$2=1,IF('พ.ค.'!W7="","",'พ.ค.'!W7),IF('พ.ค.'!W37="","",'พ.ค.'!W37))</f>
        <v/>
      </c>
      <c r="NB7" s="58" t="str">
        <f>IF($B$2=1,IF('พ.ค.'!X7="","",'พ.ค.'!X7),IF('พ.ค.'!X37="","",'พ.ค.'!X37))</f>
        <v/>
      </c>
      <c r="NC7" s="58" t="str">
        <f>IF($B$2=1,IF('พ.ค.'!Y7="","",'พ.ค.'!Y7),IF('พ.ค.'!Y37="","",'พ.ค.'!Y37))</f>
        <v/>
      </c>
      <c r="ND7" s="58" t="str">
        <f>IF($B$2=1,IF('พ.ค.'!Z7="","",'พ.ค.'!Z7),IF('พ.ค.'!Z37="","",'พ.ค.'!Z37))</f>
        <v/>
      </c>
      <c r="NE7" s="58" t="str">
        <f>IF($B$2=1,IF('พ.ค.'!AA7="","",'พ.ค.'!AA7),IF('พ.ค.'!AA37="","",'พ.ค.'!AA37))</f>
        <v/>
      </c>
      <c r="NF7" s="58" t="str">
        <f>IF($B$2=1,IF('พ.ค.'!AB7="","",'พ.ค.'!AB7),IF('พ.ค.'!AB37="","",'พ.ค.'!AB37))</f>
        <v/>
      </c>
      <c r="NG7" s="58" t="str">
        <f>IF($B$2=1,IF('พ.ค.'!AC7="","",'พ.ค.'!AC7),IF('พ.ค.'!AC37="","",'พ.ค.'!AC37))</f>
        <v/>
      </c>
      <c r="NH7" s="58" t="str">
        <f>IF($B$2=1,IF('พ.ค.'!AD7="","",'พ.ค.'!AD7),IF('พ.ค.'!AD37="","",'พ.ค.'!AD37))</f>
        <v/>
      </c>
      <c r="NI7" s="58" t="str">
        <f>IF($B$2=1,IF('พ.ค.'!AE7="","",'พ.ค.'!AE7),IF('พ.ค.'!AE37="","",'พ.ค.'!AE37))</f>
        <v/>
      </c>
      <c r="NJ7" s="58" t="str">
        <f>IF($B$2=1,IF('พ.ค.'!AF7="","",'พ.ค.'!AF7),IF('พ.ค.'!AF37="","",'พ.ค.'!AF37))</f>
        <v/>
      </c>
      <c r="NK7" s="58" t="str">
        <f>IF($B$2=1,IF('พ.ค.'!AG7="","",'พ.ค.'!AG7),IF('พ.ค.'!AG37="","",'พ.ค.'!AG37))</f>
        <v/>
      </c>
      <c r="NL7" s="58" t="str">
        <f>IF($B$2=1,IF('พ.ค.'!AH7="","",'พ.ค.'!AH7),IF('พ.ค.'!AH37="","",'พ.ค.'!AH37))</f>
        <v/>
      </c>
      <c r="NM7" s="58">
        <f>IF($B$2=1,IF('พ.ค.'!AI7="","",'พ.ค.'!AI7),IF('พ.ค.'!AI37="","",'พ.ค.'!AI37))</f>
        <v>0</v>
      </c>
    </row>
    <row r="8" spans="1:377" ht="21" customHeight="1">
      <c r="A8" s="49"/>
      <c r="B8" s="49"/>
      <c r="C8" s="49"/>
      <c r="D8" s="57">
        <f>ข้อมูลนักเรียน!$D7</f>
        <v>5</v>
      </c>
      <c r="E8" s="58"/>
      <c r="F8" s="58" t="str">
        <f>IF($B$2=1,IF('มิ.ย.'!D8="","",'มิ.ย.'!D8),IF('มิ.ย.'!D38="","",'มิ.ย.'!D38))</f>
        <v/>
      </c>
      <c r="G8" s="58" t="str">
        <f>IF($B$2=1,IF('มิ.ย.'!E8="","",'มิ.ย.'!E8),IF('มิ.ย.'!E38="","",'มิ.ย.'!E38))</f>
        <v/>
      </c>
      <c r="H8" s="58" t="str">
        <f>IF($B$2=1,IF('มิ.ย.'!F8="","",'มิ.ย.'!F8),IF('มิ.ย.'!F38="","",'มิ.ย.'!F38))</f>
        <v/>
      </c>
      <c r="I8" s="58" t="str">
        <f>IF($B$2=1,IF('มิ.ย.'!G8="","",'มิ.ย.'!G8),IF('มิ.ย.'!G38="","",'มิ.ย.'!G38))</f>
        <v/>
      </c>
      <c r="J8" s="58" t="str">
        <f>IF($B$2=1,IF('มิ.ย.'!H8="","",'มิ.ย.'!H8),IF('มิ.ย.'!H38="","",'มิ.ย.'!H38))</f>
        <v/>
      </c>
      <c r="K8" s="58" t="str">
        <f>IF($B$2=1,IF('มิ.ย.'!I8="","",'มิ.ย.'!I8),IF('มิ.ย.'!I38="","",'มิ.ย.'!I38))</f>
        <v/>
      </c>
      <c r="L8" s="58" t="str">
        <f>IF($B$2=1,IF('มิ.ย.'!J8="","",'มิ.ย.'!J8),IF('มิ.ย.'!J38="","",'มิ.ย.'!J38))</f>
        <v/>
      </c>
      <c r="M8" s="58" t="str">
        <f>IF($B$2=1,IF('มิ.ย.'!K8="","",'มิ.ย.'!K8),IF('มิ.ย.'!K38="","",'มิ.ย.'!K38))</f>
        <v/>
      </c>
      <c r="N8" s="58" t="str">
        <f>IF($B$2=1,IF('มิ.ย.'!L8="","",'มิ.ย.'!L8),IF('มิ.ย.'!L38="","",'มิ.ย.'!L38))</f>
        <v/>
      </c>
      <c r="O8" s="58" t="str">
        <f>IF($B$2=1,IF('มิ.ย.'!M8="","",'มิ.ย.'!M8),IF('มิ.ย.'!M38="","",'มิ.ย.'!M38))</f>
        <v/>
      </c>
      <c r="P8" s="58" t="str">
        <f>IF($B$2=1,IF('มิ.ย.'!N8="","",'มิ.ย.'!N8),IF('มิ.ย.'!N38="","",'มิ.ย.'!N38))</f>
        <v/>
      </c>
      <c r="Q8" s="58" t="str">
        <f>IF($B$2=1,IF('มิ.ย.'!O8="","",'มิ.ย.'!O8),IF('มิ.ย.'!O38="","",'มิ.ย.'!O38))</f>
        <v/>
      </c>
      <c r="R8" s="58" t="str">
        <f>IF($B$2=1,IF('มิ.ย.'!P8="","",'มิ.ย.'!P8),IF('มิ.ย.'!P38="","",'มิ.ย.'!P38))</f>
        <v/>
      </c>
      <c r="S8" s="58" t="str">
        <f>IF($B$2=1,IF('มิ.ย.'!Q8="","",'มิ.ย.'!Q8),IF('มิ.ย.'!Q38="","",'มิ.ย.'!Q38))</f>
        <v/>
      </c>
      <c r="T8" s="58" t="str">
        <f>IF($B$2=1,IF('มิ.ย.'!R8="","",'มิ.ย.'!R8),IF('มิ.ย.'!R38="","",'มิ.ย.'!R38))</f>
        <v/>
      </c>
      <c r="U8" s="58" t="str">
        <f>IF($B$2=1,IF('มิ.ย.'!S8="","",'มิ.ย.'!S8),IF('มิ.ย.'!S38="","",'มิ.ย.'!S38))</f>
        <v/>
      </c>
      <c r="V8" s="58" t="str">
        <f>IF($B$2=1,IF('มิ.ย.'!T8="","",'มิ.ย.'!T8),IF('มิ.ย.'!T38="","",'มิ.ย.'!T38))</f>
        <v/>
      </c>
      <c r="W8" s="58" t="str">
        <f>IF($B$2=1,IF('มิ.ย.'!U8="","",'มิ.ย.'!U8),IF('มิ.ย.'!U38="","",'มิ.ย.'!U38))</f>
        <v/>
      </c>
      <c r="X8" s="58" t="str">
        <f>IF($B$2=1,IF('มิ.ย.'!V8="","",'มิ.ย.'!V8),IF('มิ.ย.'!V38="","",'มิ.ย.'!V38))</f>
        <v/>
      </c>
      <c r="Y8" s="58" t="str">
        <f>IF($B$2=1,IF('มิ.ย.'!W8="","",'มิ.ย.'!W8),IF('มิ.ย.'!W38="","",'มิ.ย.'!W38))</f>
        <v/>
      </c>
      <c r="Z8" s="58" t="str">
        <f>IF($B$2=1,IF('มิ.ย.'!X8="","",'มิ.ย.'!X8),IF('มิ.ย.'!X38="","",'มิ.ย.'!X38))</f>
        <v/>
      </c>
      <c r="AA8" s="58" t="str">
        <f>IF($B$2=1,IF('มิ.ย.'!Y8="","",'มิ.ย.'!Y8),IF('มิ.ย.'!Y38="","",'มิ.ย.'!Y38))</f>
        <v/>
      </c>
      <c r="AB8" s="58" t="str">
        <f>IF($B$2=1,IF('มิ.ย.'!Z8="","",'มิ.ย.'!Z8),IF('มิ.ย.'!Z38="","",'มิ.ย.'!Z38))</f>
        <v/>
      </c>
      <c r="AC8" s="58" t="str">
        <f>IF($B$2=1,IF('มิ.ย.'!AA8="","",'มิ.ย.'!AA8),IF('มิ.ย.'!AA38="","",'มิ.ย.'!AA38))</f>
        <v/>
      </c>
      <c r="AD8" s="58" t="str">
        <f>IF($B$2=1,IF('มิ.ย.'!AB8="","",'มิ.ย.'!AB8),IF('มิ.ย.'!AB38="","",'มิ.ย.'!AB38))</f>
        <v/>
      </c>
      <c r="AE8" s="58" t="str">
        <f>IF($B$2=1,IF('มิ.ย.'!AC8="","",'มิ.ย.'!AC8),IF('มิ.ย.'!AC38="","",'มิ.ย.'!AC38))</f>
        <v/>
      </c>
      <c r="AF8" s="58" t="str">
        <f>IF($B$2=1,IF('มิ.ย.'!AD8="","",'มิ.ย.'!AD8),IF('มิ.ย.'!AD38="","",'มิ.ย.'!AD38))</f>
        <v/>
      </c>
      <c r="AG8" s="58" t="str">
        <f>IF($B$2=1,IF('มิ.ย.'!AE8="","",'มิ.ย.'!AE8),IF('มิ.ย.'!AE38="","",'มิ.ย.'!AE38))</f>
        <v/>
      </c>
      <c r="AH8" s="58" t="str">
        <f>IF($B$2=1,IF('มิ.ย.'!AF8="","",'มิ.ย.'!AF8),IF('มิ.ย.'!AF38="","",'มิ.ย.'!AF38))</f>
        <v/>
      </c>
      <c r="AI8" s="58" t="str">
        <f>IF($B$2=1,IF('มิ.ย.'!AG8="","",'มิ.ย.'!AG8),IF('มิ.ย.'!AG38="","",'มิ.ย.'!AG38))</f>
        <v/>
      </c>
      <c r="AJ8" s="58" t="str">
        <f>IF($B$2=1,IF('มิ.ย.'!AH8="","",'มิ.ย.'!AH8),IF('มิ.ย.'!AH38="","",'มิ.ย.'!AH38))</f>
        <v/>
      </c>
      <c r="AK8" s="58">
        <f>IF($B$2=1,IF('มิ.ย.'!AI8="","",'มิ.ย.'!AI8),IF('มิ.ย.'!AI38="","",'มิ.ย.'!AI38))</f>
        <v>0</v>
      </c>
      <c r="AL8" s="57">
        <f t="shared" si="18"/>
        <v>5</v>
      </c>
      <c r="AM8" s="58"/>
      <c r="AN8" s="58" t="str">
        <f>IF($B$2=1,IF('ก.ค.'!D8="","",'ก.ค.'!D8),IF('ก.ค.'!D38="","",'ก.ค.'!D38))</f>
        <v/>
      </c>
      <c r="AO8" s="58" t="str">
        <f>IF($B$2=1,IF('ก.ค.'!E8="","",'ก.ค.'!E8),IF('ก.ค.'!E38="","",'ก.ค.'!E38))</f>
        <v/>
      </c>
      <c r="AP8" s="58" t="str">
        <f>IF($B$2=1,IF('ก.ค.'!F8="","",'ก.ค.'!F8),IF('ก.ค.'!F38="","",'ก.ค.'!F38))</f>
        <v/>
      </c>
      <c r="AQ8" s="58" t="str">
        <f>IF($B$2=1,IF('ก.ค.'!G8="","",'ก.ค.'!G8),IF('ก.ค.'!G38="","",'ก.ค.'!G38))</f>
        <v/>
      </c>
      <c r="AR8" s="58" t="str">
        <f>IF($B$2=1,IF('ก.ค.'!H8="","",'ก.ค.'!H8),IF('ก.ค.'!H38="","",'ก.ค.'!H38))</f>
        <v/>
      </c>
      <c r="AS8" s="58" t="str">
        <f>IF($B$2=1,IF('ก.ค.'!I8="","",'ก.ค.'!I8),IF('ก.ค.'!I38="","",'ก.ค.'!I38))</f>
        <v/>
      </c>
      <c r="AT8" s="58" t="str">
        <f>IF($B$2=1,IF('ก.ค.'!J8="","",'ก.ค.'!J8),IF('ก.ค.'!J38="","",'ก.ค.'!J38))</f>
        <v/>
      </c>
      <c r="AU8" s="58" t="str">
        <f>IF($B$2=1,IF('ก.ค.'!K8="","",'ก.ค.'!K8),IF('ก.ค.'!K38="","",'ก.ค.'!K38))</f>
        <v/>
      </c>
      <c r="AV8" s="58" t="str">
        <f>IF($B$2=1,IF('ก.ค.'!L8="","",'ก.ค.'!L8),IF('ก.ค.'!L38="","",'ก.ค.'!L38))</f>
        <v/>
      </c>
      <c r="AW8" s="58" t="str">
        <f>IF($B$2=1,IF('ก.ค.'!M8="","",'ก.ค.'!M8),IF('ก.ค.'!M38="","",'ก.ค.'!M38))</f>
        <v/>
      </c>
      <c r="AX8" s="58" t="str">
        <f>IF($B$2=1,IF('ก.ค.'!N8="","",'ก.ค.'!N8),IF('ก.ค.'!N38="","",'ก.ค.'!N38))</f>
        <v/>
      </c>
      <c r="AY8" s="58" t="str">
        <f>IF($B$2=1,IF('ก.ค.'!O8="","",'ก.ค.'!O8),IF('ก.ค.'!O38="","",'ก.ค.'!O38))</f>
        <v/>
      </c>
      <c r="AZ8" s="58" t="str">
        <f>IF($B$2=1,IF('ก.ค.'!P8="","",'ก.ค.'!P8),IF('ก.ค.'!P38="","",'ก.ค.'!P38))</f>
        <v/>
      </c>
      <c r="BA8" s="58" t="str">
        <f>IF($B$2=1,IF('ก.ค.'!Q8="","",'ก.ค.'!Q8),IF('ก.ค.'!Q38="","",'ก.ค.'!Q38))</f>
        <v/>
      </c>
      <c r="BB8" s="58" t="str">
        <f>IF($B$2=1,IF('ก.ค.'!R8="","",'ก.ค.'!R8),IF('ก.ค.'!R38="","",'ก.ค.'!R38))</f>
        <v/>
      </c>
      <c r="BC8" s="58" t="str">
        <f>IF($B$2=1,IF('ก.ค.'!S8="","",'ก.ค.'!S8),IF('ก.ค.'!S38="","",'ก.ค.'!S38))</f>
        <v/>
      </c>
      <c r="BD8" s="58" t="str">
        <f>IF($B$2=1,IF('ก.ค.'!T8="","",'ก.ค.'!T8),IF('ก.ค.'!T38="","",'ก.ค.'!T38))</f>
        <v/>
      </c>
      <c r="BE8" s="58" t="str">
        <f>IF($B$2=1,IF('ก.ค.'!U8="","",'ก.ค.'!U8),IF('ก.ค.'!U38="","",'ก.ค.'!U38))</f>
        <v/>
      </c>
      <c r="BF8" s="58" t="str">
        <f>IF($B$2=1,IF('ก.ค.'!V8="","",'ก.ค.'!V8),IF('ก.ค.'!V38="","",'ก.ค.'!V38))</f>
        <v/>
      </c>
      <c r="BG8" s="58" t="str">
        <f>IF($B$2=1,IF('ก.ค.'!W8="","",'ก.ค.'!W8),IF('ก.ค.'!W38="","",'ก.ค.'!W38))</f>
        <v/>
      </c>
      <c r="BH8" s="58" t="str">
        <f>IF($B$2=1,IF('ก.ค.'!X8="","",'ก.ค.'!X8),IF('ก.ค.'!X38="","",'ก.ค.'!X38))</f>
        <v/>
      </c>
      <c r="BI8" s="58" t="str">
        <f>IF($B$2=1,IF('ก.ค.'!Y8="","",'ก.ค.'!Y8),IF('ก.ค.'!Y38="","",'ก.ค.'!Y38))</f>
        <v/>
      </c>
      <c r="BJ8" s="58" t="str">
        <f>IF($B$2=1,IF('ก.ค.'!Z8="","",'ก.ค.'!Z8),IF('ก.ค.'!Z38="","",'ก.ค.'!Z38))</f>
        <v/>
      </c>
      <c r="BK8" s="58" t="str">
        <f>IF($B$2=1,IF('ก.ค.'!AA8="","",'ก.ค.'!AA8),IF('ก.ค.'!AA38="","",'ก.ค.'!AA38))</f>
        <v/>
      </c>
      <c r="BL8" s="58" t="str">
        <f>IF($B$2=1,IF('ก.ค.'!AB8="","",'ก.ค.'!AB8),IF('ก.ค.'!AB38="","",'ก.ค.'!AB38))</f>
        <v/>
      </c>
      <c r="BM8" s="58" t="str">
        <f>IF($B$2=1,IF('ก.ค.'!AC8="","",'ก.ค.'!AC8),IF('ก.ค.'!AC38="","",'ก.ค.'!AC38))</f>
        <v/>
      </c>
      <c r="BN8" s="58" t="str">
        <f>IF($B$2=1,IF('ก.ค.'!AD8="","",'ก.ค.'!AD8),IF('ก.ค.'!AD38="","",'ก.ค.'!AD38))</f>
        <v/>
      </c>
      <c r="BO8" s="58" t="str">
        <f>IF($B$2=1,IF('ก.ค.'!AE8="","",'ก.ค.'!AE8),IF('ก.ค.'!AE38="","",'ก.ค.'!AE38))</f>
        <v/>
      </c>
      <c r="BP8" s="58" t="str">
        <f>IF($B$2=1,IF('ก.ค.'!AF8="","",'ก.ค.'!AF8),IF('ก.ค.'!AF38="","",'ก.ค.'!AF38))</f>
        <v/>
      </c>
      <c r="BQ8" s="58" t="str">
        <f>IF($B$2=1,IF('ก.ค.'!AG8="","",'ก.ค.'!AG8),IF('ก.ค.'!AG38="","",'ก.ค.'!AG38))</f>
        <v/>
      </c>
      <c r="BR8" s="58" t="str">
        <f>IF($B$2=1,IF('ก.ค.'!AH8="","",'ก.ค.'!AH8),IF('ก.ค.'!AH38="","",'ก.ค.'!AH38))</f>
        <v/>
      </c>
      <c r="BS8" s="58">
        <f>IF($B$2=1,IF('ก.ค.'!AI8="","",'ก.ค.'!AI8),IF('ก.ค.'!AI38="","",'ก.ค.'!AI38))</f>
        <v>0</v>
      </c>
      <c r="BT8" s="57">
        <f t="shared" si="19"/>
        <v>5</v>
      </c>
      <c r="BU8" s="58"/>
      <c r="BV8" s="58" t="str">
        <f>IF($B$2=1,IF('ส.ค.'!D8="","",'ส.ค.'!D8),IF('ส.ค.'!D38="","",'ส.ค.'!D38))</f>
        <v/>
      </c>
      <c r="BW8" s="58" t="str">
        <f>IF($B$2=1,IF('ส.ค.'!E8="","",'ส.ค.'!E8),IF('ส.ค.'!E38="","",'ส.ค.'!E38))</f>
        <v/>
      </c>
      <c r="BX8" s="58" t="str">
        <f>IF($B$2=1,IF('ส.ค.'!F8="","",'ส.ค.'!F8),IF('ส.ค.'!F38="","",'ส.ค.'!F38))</f>
        <v/>
      </c>
      <c r="BY8" s="58" t="str">
        <f>IF($B$2=1,IF('ส.ค.'!G8="","",'ส.ค.'!G8),IF('ส.ค.'!G38="","",'ส.ค.'!G38))</f>
        <v/>
      </c>
      <c r="BZ8" s="58" t="str">
        <f>IF($B$2=1,IF('ส.ค.'!H8="","",'ส.ค.'!H8),IF('ส.ค.'!H38="","",'ส.ค.'!H38))</f>
        <v/>
      </c>
      <c r="CA8" s="58" t="str">
        <f>IF($B$2=1,IF('ส.ค.'!I8="","",'ส.ค.'!I8),IF('ส.ค.'!I38="","",'ส.ค.'!I38))</f>
        <v/>
      </c>
      <c r="CB8" s="58" t="str">
        <f>IF($B$2=1,IF('ส.ค.'!J8="","",'ส.ค.'!J8),IF('ส.ค.'!J38="","",'ส.ค.'!J38))</f>
        <v/>
      </c>
      <c r="CC8" s="58" t="str">
        <f>IF($B$2=1,IF('ส.ค.'!K8="","",'ส.ค.'!K8),IF('ส.ค.'!K38="","",'ส.ค.'!K38))</f>
        <v/>
      </c>
      <c r="CD8" s="58" t="str">
        <f>IF($B$2=1,IF('ส.ค.'!L8="","",'ส.ค.'!L8),IF('ส.ค.'!L38="","",'ส.ค.'!L38))</f>
        <v/>
      </c>
      <c r="CE8" s="58" t="str">
        <f>IF($B$2=1,IF('ส.ค.'!M8="","",'ส.ค.'!M8),IF('ส.ค.'!M38="","",'ส.ค.'!M38))</f>
        <v/>
      </c>
      <c r="CF8" s="58" t="str">
        <f>IF($B$2=1,IF('ส.ค.'!N8="","",'ส.ค.'!N8),IF('ส.ค.'!N38="","",'ส.ค.'!N38))</f>
        <v/>
      </c>
      <c r="CG8" s="58" t="str">
        <f>IF($B$2=1,IF('ส.ค.'!O8="","",'ส.ค.'!O8),IF('ส.ค.'!O38="","",'ส.ค.'!O38))</f>
        <v/>
      </c>
      <c r="CH8" s="58" t="str">
        <f>IF($B$2=1,IF('ส.ค.'!P8="","",'ส.ค.'!P8),IF('ส.ค.'!P38="","",'ส.ค.'!P38))</f>
        <v/>
      </c>
      <c r="CI8" s="58" t="str">
        <f>IF($B$2=1,IF('ส.ค.'!Q8="","",'ส.ค.'!Q8),IF('ส.ค.'!Q38="","",'ส.ค.'!Q38))</f>
        <v/>
      </c>
      <c r="CJ8" s="58" t="str">
        <f>IF($B$2=1,IF('ส.ค.'!R8="","",'ส.ค.'!R8),IF('ส.ค.'!R38="","",'ส.ค.'!R38))</f>
        <v/>
      </c>
      <c r="CK8" s="58" t="str">
        <f>IF($B$2=1,IF('ส.ค.'!S8="","",'ส.ค.'!S8),IF('ส.ค.'!S38="","",'ส.ค.'!S38))</f>
        <v/>
      </c>
      <c r="CL8" s="58" t="str">
        <f>IF($B$2=1,IF('ส.ค.'!T8="","",'ส.ค.'!T8),IF('ส.ค.'!T38="","",'ส.ค.'!T38))</f>
        <v/>
      </c>
      <c r="CM8" s="58" t="str">
        <f>IF($B$2=1,IF('ส.ค.'!U8="","",'ส.ค.'!U8),IF('ส.ค.'!U38="","",'ส.ค.'!U38))</f>
        <v/>
      </c>
      <c r="CN8" s="58" t="str">
        <f>IF($B$2=1,IF('ส.ค.'!V8="","",'ส.ค.'!V8),IF('ส.ค.'!V38="","",'ส.ค.'!V38))</f>
        <v/>
      </c>
      <c r="CO8" s="58" t="str">
        <f>IF($B$2=1,IF('ส.ค.'!W8="","",'ส.ค.'!W8),IF('ส.ค.'!W38="","",'ส.ค.'!W38))</f>
        <v/>
      </c>
      <c r="CP8" s="58" t="str">
        <f>IF($B$2=1,IF('ส.ค.'!X8="","",'ส.ค.'!X8),IF('ส.ค.'!X38="","",'ส.ค.'!X38))</f>
        <v/>
      </c>
      <c r="CQ8" s="58" t="str">
        <f>IF($B$2=1,IF('ส.ค.'!Y8="","",'ส.ค.'!Y8),IF('ส.ค.'!Y38="","",'ส.ค.'!Y38))</f>
        <v/>
      </c>
      <c r="CR8" s="58" t="str">
        <f>IF($B$2=1,IF('ส.ค.'!Z8="","",'ส.ค.'!Z8),IF('ส.ค.'!Z38="","",'ส.ค.'!Z38))</f>
        <v/>
      </c>
      <c r="CS8" s="58" t="str">
        <f>IF($B$2=1,IF('ส.ค.'!AA8="","",'ส.ค.'!AA8),IF('ส.ค.'!AA38="","",'ส.ค.'!AA38))</f>
        <v/>
      </c>
      <c r="CT8" s="58" t="str">
        <f>IF($B$2=1,IF('ส.ค.'!AB8="","",'ส.ค.'!AB8),IF('ส.ค.'!AB38="","",'ส.ค.'!AB38))</f>
        <v/>
      </c>
      <c r="CU8" s="58" t="str">
        <f>IF($B$2=1,IF('ส.ค.'!AC8="","",'ส.ค.'!AC8),IF('ส.ค.'!AC38="","",'ส.ค.'!AC38))</f>
        <v/>
      </c>
      <c r="CV8" s="58" t="str">
        <f>IF($B$2=1,IF('ส.ค.'!AD8="","",'ส.ค.'!AD8),IF('ส.ค.'!AD38="","",'ส.ค.'!AD38))</f>
        <v/>
      </c>
      <c r="CW8" s="58" t="str">
        <f>IF($B$2=1,IF('ส.ค.'!AE8="","",'ส.ค.'!AE8),IF('ส.ค.'!AE38="","",'ส.ค.'!AE38))</f>
        <v/>
      </c>
      <c r="CX8" s="58" t="str">
        <f>IF($B$2=1,IF('ส.ค.'!AF8="","",'ส.ค.'!AF8),IF('ส.ค.'!AF38="","",'ส.ค.'!AF38))</f>
        <v/>
      </c>
      <c r="CY8" s="58" t="str">
        <f>IF($B$2=1,IF('ส.ค.'!AG8="","",'ส.ค.'!AG8),IF('ส.ค.'!AG38="","",'ส.ค.'!AG38))</f>
        <v/>
      </c>
      <c r="CZ8" s="58" t="str">
        <f>IF($B$2=1,IF('ส.ค.'!AH8="","",'ส.ค.'!AH8),IF('ส.ค.'!AH38="","",'ส.ค.'!AH38))</f>
        <v/>
      </c>
      <c r="DA8" s="58">
        <f>IF($B$2=1,IF('ส.ค.'!AI8="","",'ส.ค.'!AI8),IF('ส.ค.'!AI38="","",'ส.ค.'!AI38))</f>
        <v>0</v>
      </c>
      <c r="DB8" s="57">
        <f t="shared" si="20"/>
        <v>5</v>
      </c>
      <c r="DC8" s="58"/>
      <c r="DD8" s="58" t="str">
        <f>IF($B$2=1,IF('ก.ย.'!D8="","",'ก.ย.'!D8),IF('ก.ย.'!D38="","",'ก.ย.'!D38))</f>
        <v/>
      </c>
      <c r="DE8" s="58" t="str">
        <f>IF($B$2=1,IF('ก.ย.'!E8="","",'ก.ย.'!E8),IF('ก.ย.'!E38="","",'ก.ย.'!E38))</f>
        <v/>
      </c>
      <c r="DF8" s="58" t="str">
        <f>IF($B$2=1,IF('ก.ย.'!F8="","",'ก.ย.'!F8),IF('ก.ย.'!F38="","",'ก.ย.'!F38))</f>
        <v/>
      </c>
      <c r="DG8" s="58" t="str">
        <f>IF($B$2=1,IF('ก.ย.'!G8="","",'ก.ย.'!G8),IF('ก.ย.'!G38="","",'ก.ย.'!G38))</f>
        <v/>
      </c>
      <c r="DH8" s="58" t="str">
        <f>IF($B$2=1,IF('ก.ย.'!H8="","",'ก.ย.'!H8),IF('ก.ย.'!H38="","",'ก.ย.'!H38))</f>
        <v/>
      </c>
      <c r="DI8" s="58" t="str">
        <f>IF($B$2=1,IF('ก.ย.'!I8="","",'ก.ย.'!I8),IF('ก.ย.'!I38="","",'ก.ย.'!I38))</f>
        <v/>
      </c>
      <c r="DJ8" s="58" t="str">
        <f>IF($B$2=1,IF('ก.ย.'!J8="","",'ก.ย.'!J8),IF('ก.ย.'!J38="","",'ก.ย.'!J38))</f>
        <v/>
      </c>
      <c r="DK8" s="58" t="str">
        <f>IF($B$2=1,IF('ก.ย.'!K8="","",'ก.ย.'!K8),IF('ก.ย.'!K38="","",'ก.ย.'!K38))</f>
        <v/>
      </c>
      <c r="DL8" s="58" t="str">
        <f>IF($B$2=1,IF('ก.ย.'!L8="","",'ก.ย.'!L8),IF('ก.ย.'!L38="","",'ก.ย.'!L38))</f>
        <v/>
      </c>
      <c r="DM8" s="58" t="str">
        <f>IF($B$2=1,IF('ก.ย.'!M8="","",'ก.ย.'!M8),IF('ก.ย.'!M38="","",'ก.ย.'!M38))</f>
        <v/>
      </c>
      <c r="DN8" s="58" t="str">
        <f>IF($B$2=1,IF('ก.ย.'!N8="","",'ก.ย.'!N8),IF('ก.ย.'!N38="","",'ก.ย.'!N38))</f>
        <v/>
      </c>
      <c r="DO8" s="58" t="str">
        <f>IF($B$2=1,IF('ก.ย.'!O8="","",'ก.ย.'!O8),IF('ก.ย.'!O38="","",'ก.ย.'!O38))</f>
        <v/>
      </c>
      <c r="DP8" s="58" t="str">
        <f>IF($B$2=1,IF('ก.ย.'!P8="","",'ก.ย.'!P8),IF('ก.ย.'!P38="","",'ก.ย.'!P38))</f>
        <v/>
      </c>
      <c r="DQ8" s="58" t="str">
        <f>IF($B$2=1,IF('ก.ย.'!Q8="","",'ก.ย.'!Q8),IF('ก.ย.'!Q38="","",'ก.ย.'!Q38))</f>
        <v/>
      </c>
      <c r="DR8" s="58" t="str">
        <f>IF($B$2=1,IF('ก.ย.'!R8="","",'ก.ย.'!R8),IF('ก.ย.'!R38="","",'ก.ย.'!R38))</f>
        <v/>
      </c>
      <c r="DS8" s="58" t="str">
        <f>IF($B$2=1,IF('ก.ย.'!S8="","",'ก.ย.'!S8),IF('ก.ย.'!S38="","",'ก.ย.'!S38))</f>
        <v/>
      </c>
      <c r="DT8" s="58" t="str">
        <f>IF($B$2=1,IF('ก.ย.'!T8="","",'ก.ย.'!T8),IF('ก.ย.'!T38="","",'ก.ย.'!T38))</f>
        <v/>
      </c>
      <c r="DU8" s="58" t="str">
        <f>IF($B$2=1,IF('ก.ย.'!U8="","",'ก.ย.'!U8),IF('ก.ย.'!U38="","",'ก.ย.'!U38))</f>
        <v/>
      </c>
      <c r="DV8" s="58" t="str">
        <f>IF($B$2=1,IF('ก.ย.'!V8="","",'ก.ย.'!V8),IF('ก.ย.'!V38="","",'ก.ย.'!V38))</f>
        <v/>
      </c>
      <c r="DW8" s="58" t="str">
        <f>IF($B$2=1,IF('ก.ย.'!W8="","",'ก.ย.'!W8),IF('ก.ย.'!W38="","",'ก.ย.'!W38))</f>
        <v/>
      </c>
      <c r="DX8" s="58" t="str">
        <f>IF($B$2=1,IF('ก.ย.'!X8="","",'ก.ย.'!X8),IF('ก.ย.'!X38="","",'ก.ย.'!X38))</f>
        <v/>
      </c>
      <c r="DY8" s="58" t="str">
        <f>IF($B$2=1,IF('ก.ย.'!Y8="","",'ก.ย.'!Y8),IF('ก.ย.'!Y38="","",'ก.ย.'!Y38))</f>
        <v/>
      </c>
      <c r="DZ8" s="58" t="str">
        <f>IF($B$2=1,IF('ก.ย.'!Z8="","",'ก.ย.'!Z8),IF('ก.ย.'!Z38="","",'ก.ย.'!Z38))</f>
        <v/>
      </c>
      <c r="EA8" s="58" t="str">
        <f>IF($B$2=1,IF('ก.ย.'!AA8="","",'ก.ย.'!AA8),IF('ก.ย.'!AA38="","",'ก.ย.'!AA38))</f>
        <v/>
      </c>
      <c r="EB8" s="58" t="str">
        <f>IF($B$2=1,IF('ก.ย.'!AB8="","",'ก.ย.'!AB8),IF('ก.ย.'!AB38="","",'ก.ย.'!AB38))</f>
        <v/>
      </c>
      <c r="EC8" s="58" t="str">
        <f>IF($B$2=1,IF('ก.ย.'!AC8="","",'ก.ย.'!AC8),IF('ก.ย.'!AC38="","",'ก.ย.'!AC38))</f>
        <v/>
      </c>
      <c r="ED8" s="58" t="str">
        <f>IF($B$2=1,IF('ก.ย.'!AD8="","",'ก.ย.'!AD8),IF('ก.ย.'!AD38="","",'ก.ย.'!AD38))</f>
        <v/>
      </c>
      <c r="EE8" s="58" t="str">
        <f>IF($B$2=1,IF('ก.ย.'!AE8="","",'ก.ย.'!AE8),IF('ก.ย.'!AE38="","",'ก.ย.'!AE38))</f>
        <v/>
      </c>
      <c r="EF8" s="58" t="str">
        <f>IF($B$2=1,IF('ก.ย.'!AF8="","",'ก.ย.'!AF8),IF('ก.ย.'!AF38="","",'ก.ย.'!AF38))</f>
        <v/>
      </c>
      <c r="EG8" s="58" t="str">
        <f>IF($B$2=1,IF('ก.ย.'!AG8="","",'ก.ย.'!AG8),IF('ก.ย.'!AG38="","",'ก.ย.'!AG38))</f>
        <v/>
      </c>
      <c r="EH8" s="58" t="str">
        <f>IF($B$2=1,IF('ก.ย.'!AH8="","",'ก.ย.'!AH8),IF('ก.ย.'!AH38="","",'ก.ย.'!AH38))</f>
        <v/>
      </c>
      <c r="EI8" s="58">
        <f>IF($B$2=1,IF('ก.ย.'!AI8="","",'ก.ย.'!AI8),IF('ก.ย.'!AI38="","",'ก.ย.'!AI38))</f>
        <v>0</v>
      </c>
      <c r="EJ8" s="57">
        <f t="shared" si="11"/>
        <v>5</v>
      </c>
      <c r="EK8" s="58"/>
      <c r="EL8" s="58" t="str">
        <f>IF($B$2=1,IF('พ.ย.'!D8="","",'พ.ย.'!D8),IF('พ.ย.'!D38="","",'พ.ย.'!D38))</f>
        <v/>
      </c>
      <c r="EM8" s="58" t="str">
        <f>IF($B$2=1,IF('พ.ย.'!E8="","",'พ.ย.'!E8),IF('พ.ย.'!E38="","",'พ.ย.'!E38))</f>
        <v/>
      </c>
      <c r="EN8" s="58" t="str">
        <f>IF($B$2=1,IF('พ.ย.'!F8="","",'พ.ย.'!F8),IF('พ.ย.'!F38="","",'พ.ย.'!F38))</f>
        <v>/</v>
      </c>
      <c r="EO8" s="58" t="str">
        <f>IF($B$2=1,IF('พ.ย.'!G8="","",'พ.ย.'!G8),IF('พ.ย.'!G38="","",'พ.ย.'!G38))</f>
        <v>/</v>
      </c>
      <c r="EP8" s="58" t="str">
        <f>IF($B$2=1,IF('พ.ย.'!H8="","",'พ.ย.'!H8),IF('พ.ย.'!H38="","",'พ.ย.'!H38))</f>
        <v>/</v>
      </c>
      <c r="EQ8" s="58" t="str">
        <f>IF($B$2=1,IF('พ.ย.'!I8="","",'พ.ย.'!I8),IF('พ.ย.'!I38="","",'พ.ย.'!I38))</f>
        <v>ข</v>
      </c>
      <c r="ER8" s="58" t="str">
        <f>IF($B$2=1,IF('พ.ย.'!J8="","",'พ.ย.'!J8),IF('พ.ย.'!J38="","",'พ.ย.'!J38))</f>
        <v>/</v>
      </c>
      <c r="ES8" s="58" t="str">
        <f>IF($B$2=1,IF('พ.ย.'!K8="","",'พ.ย.'!K8),IF('พ.ย.'!K38="","",'พ.ย.'!K38))</f>
        <v/>
      </c>
      <c r="ET8" s="58" t="str">
        <f>IF($B$2=1,IF('พ.ย.'!L8="","",'พ.ย.'!L8),IF('พ.ย.'!L38="","",'พ.ย.'!L38))</f>
        <v/>
      </c>
      <c r="EU8" s="58" t="str">
        <f>IF($B$2=1,IF('พ.ย.'!M8="","",'พ.ย.'!M8),IF('พ.ย.'!M38="","",'พ.ย.'!M38))</f>
        <v>/</v>
      </c>
      <c r="EV8" s="58" t="str">
        <f>IF($B$2=1,IF('พ.ย.'!N8="","",'พ.ย.'!N8),IF('พ.ย.'!N38="","",'พ.ย.'!N38))</f>
        <v>/</v>
      </c>
      <c r="EW8" s="58" t="str">
        <f>IF($B$2=1,IF('พ.ย.'!O8="","",'พ.ย.'!O8),IF('พ.ย.'!O38="","",'พ.ย.'!O38))</f>
        <v>/</v>
      </c>
      <c r="EX8" s="58" t="str">
        <f>IF($B$2=1,IF('พ.ย.'!P8="","",'พ.ย.'!P8),IF('พ.ย.'!P38="","",'พ.ย.'!P38))</f>
        <v>/</v>
      </c>
      <c r="EY8" s="58" t="str">
        <f>IF($B$2=1,IF('พ.ย.'!Q8="","",'พ.ย.'!Q8),IF('พ.ย.'!Q38="","",'พ.ย.'!Q38))</f>
        <v>/</v>
      </c>
      <c r="EZ8" s="58" t="str">
        <f>IF($B$2=1,IF('พ.ย.'!R8="","",'พ.ย.'!R8),IF('พ.ย.'!R38="","",'พ.ย.'!R38))</f>
        <v/>
      </c>
      <c r="FA8" s="58" t="str">
        <f>IF($B$2=1,IF('พ.ย.'!S8="","",'พ.ย.'!S8),IF('พ.ย.'!S38="","",'พ.ย.'!S38))</f>
        <v/>
      </c>
      <c r="FB8" s="58" t="str">
        <f>IF($B$2=1,IF('พ.ย.'!T8="","",'พ.ย.'!T8),IF('พ.ย.'!T38="","",'พ.ย.'!T38))</f>
        <v>/</v>
      </c>
      <c r="FC8" s="58" t="str">
        <f>IF($B$2=1,IF('พ.ย.'!U8="","",'พ.ย.'!U8),IF('พ.ย.'!U38="","",'พ.ย.'!U38))</f>
        <v>/</v>
      </c>
      <c r="FD8" s="58" t="str">
        <f>IF($B$2=1,IF('พ.ย.'!V8="","",'พ.ย.'!V8),IF('พ.ย.'!V38="","",'พ.ย.'!V38))</f>
        <v>/</v>
      </c>
      <c r="FE8" s="58" t="str">
        <f>IF($B$2=1,IF('พ.ย.'!W8="","",'พ.ย.'!W8),IF('พ.ย.'!W38="","",'พ.ย.'!W38))</f>
        <v>/</v>
      </c>
      <c r="FF8" s="58" t="str">
        <f>IF($B$2=1,IF('พ.ย.'!X8="","",'พ.ย.'!X8),IF('พ.ย.'!X38="","",'พ.ย.'!X38))</f>
        <v>/</v>
      </c>
      <c r="FG8" s="58" t="str">
        <f>IF($B$2=1,IF('พ.ย.'!Y8="","",'พ.ย.'!Y8),IF('พ.ย.'!Y38="","",'พ.ย.'!Y38))</f>
        <v/>
      </c>
      <c r="FH8" s="58" t="str">
        <f>IF($B$2=1,IF('พ.ย.'!Z8="","",'พ.ย.'!Z8),IF('พ.ย.'!Z38="","",'พ.ย.'!Z38))</f>
        <v/>
      </c>
      <c r="FI8" s="58" t="str">
        <f>IF($B$2=1,IF('พ.ย.'!AA8="","",'พ.ย.'!AA8),IF('พ.ย.'!AA38="","",'พ.ย.'!AA38))</f>
        <v>/</v>
      </c>
      <c r="FJ8" s="58" t="str">
        <f>IF($B$2=1,IF('พ.ย.'!AB8="","",'พ.ย.'!AB8),IF('พ.ย.'!AB38="","",'พ.ย.'!AB38))</f>
        <v>/</v>
      </c>
      <c r="FK8" s="58" t="str">
        <f>IF($B$2=1,IF('พ.ย.'!AC8="","",'พ.ย.'!AC8),IF('พ.ย.'!AC38="","",'พ.ย.'!AC38))</f>
        <v>/</v>
      </c>
      <c r="FL8" s="58" t="str">
        <f>IF($B$2=1,IF('พ.ย.'!AD8="","",'พ.ย.'!AD8),IF('พ.ย.'!AD38="","",'พ.ย.'!AD38))</f>
        <v>/</v>
      </c>
      <c r="FM8" s="58" t="str">
        <f>IF($B$2=1,IF('พ.ย.'!AE8="","",'พ.ย.'!AE8),IF('พ.ย.'!AE38="","",'พ.ย.'!AE38))</f>
        <v>ข</v>
      </c>
      <c r="FN8" s="58" t="str">
        <f>IF($B$2=1,IF('พ.ย.'!AF8="","",'พ.ย.'!AF8),IF('พ.ย.'!AF38="","",'พ.ย.'!AF38))</f>
        <v/>
      </c>
      <c r="FO8" s="58" t="str">
        <f>IF($B$2=1,IF('พ.ย.'!AG8="","",'พ.ย.'!AG8),IF('พ.ย.'!AG38="","",'พ.ย.'!AG38))</f>
        <v/>
      </c>
      <c r="FP8" s="58" t="str">
        <f>IF($B$2=1,IF('พ.ย.'!AH8="","",'พ.ย.'!AH8),IF('พ.ย.'!AH38="","",'พ.ย.'!AH38))</f>
        <v/>
      </c>
      <c r="FQ8" s="58">
        <f>IF($B$2=1,IF('พ.ย.'!AI8="","",'พ.ย.'!AI8),IF('พ.ย.'!AI38="","",'พ.ย.'!AI38))</f>
        <v>18</v>
      </c>
      <c r="FR8" s="57">
        <f t="shared" si="12"/>
        <v>5</v>
      </c>
      <c r="FS8" s="58"/>
      <c r="FT8" s="58" t="str">
        <f>IF($B$2=1,IF('ธ.ค.'!D8="","",'ธ.ค.'!D8),IF('ธ.ค.'!D38="","",'ธ.ค.'!D38))</f>
        <v>/</v>
      </c>
      <c r="FU8" s="58" t="str">
        <f>IF($B$2=1,IF('ธ.ค.'!E8="","",'ธ.ค.'!E8),IF('ธ.ค.'!E38="","",'ธ.ค.'!E38))</f>
        <v>/</v>
      </c>
      <c r="FV8" s="58" t="str">
        <f>IF($B$2=1,IF('ธ.ค.'!F8="","",'ธ.ค.'!F8),IF('ธ.ค.'!F38="","",'ธ.ค.'!F38))</f>
        <v>ข</v>
      </c>
      <c r="FW8" s="58" t="str">
        <f>IF($B$2=1,IF('ธ.ค.'!G8="","",'ธ.ค.'!G8),IF('ธ.ค.'!G38="","",'ธ.ค.'!G38))</f>
        <v>/</v>
      </c>
      <c r="FX8" s="58" t="str">
        <f>IF($B$2=1,IF('ธ.ค.'!H8="","",'ธ.ค.'!H8),IF('ธ.ค.'!H38="","",'ธ.ค.'!H38))</f>
        <v/>
      </c>
      <c r="FY8" s="58" t="str">
        <f>IF($B$2=1,IF('ธ.ค.'!I8="","",'ธ.ค.'!I8),IF('ธ.ค.'!I38="","",'ธ.ค.'!I38))</f>
        <v/>
      </c>
      <c r="FZ8" s="58" t="str">
        <f>IF($B$2=1,IF('ธ.ค.'!J8="","",'ธ.ค.'!J8),IF('ธ.ค.'!J38="","",'ธ.ค.'!J38))</f>
        <v/>
      </c>
      <c r="GA8" s="58" t="str">
        <f>IF($B$2=1,IF('ธ.ค.'!K8="","",'ธ.ค.'!K8),IF('ธ.ค.'!K38="","",'ธ.ค.'!K38))</f>
        <v>/</v>
      </c>
      <c r="GB8" s="58" t="str">
        <f>IF($B$2=1,IF('ธ.ค.'!L8="","",'ธ.ค.'!L8),IF('ธ.ค.'!L38="","",'ธ.ค.'!L38))</f>
        <v>/</v>
      </c>
      <c r="GC8" s="58" t="str">
        <f>IF($B$2=1,IF('ธ.ค.'!M8="","",'ธ.ค.'!M8),IF('ธ.ค.'!M38="","",'ธ.ค.'!M38))</f>
        <v/>
      </c>
      <c r="GD8" s="58" t="str">
        <f>IF($B$2=1,IF('ธ.ค.'!N8="","",'ธ.ค.'!N8),IF('ธ.ค.'!N38="","",'ธ.ค.'!N38))</f>
        <v>ข</v>
      </c>
      <c r="GE8" s="58" t="str">
        <f>IF($B$2=1,IF('ธ.ค.'!O8="","",'ธ.ค.'!O8),IF('ธ.ค.'!O38="","",'ธ.ค.'!O38))</f>
        <v>/</v>
      </c>
      <c r="GF8" s="58" t="str">
        <f>IF($B$2=1,IF('ธ.ค.'!P8="","",'ธ.ค.'!P8),IF('ธ.ค.'!P38="","",'ธ.ค.'!P38))</f>
        <v/>
      </c>
      <c r="GG8" s="58" t="str">
        <f>IF($B$2=1,IF('ธ.ค.'!Q8="","",'ธ.ค.'!Q8),IF('ธ.ค.'!Q38="","",'ธ.ค.'!Q38))</f>
        <v/>
      </c>
      <c r="GH8" s="58" t="str">
        <f>IF($B$2=1,IF('ธ.ค.'!R8="","",'ธ.ค.'!R8),IF('ธ.ค.'!R38="","",'ธ.ค.'!R38))</f>
        <v>ข</v>
      </c>
      <c r="GI8" s="58" t="str">
        <f>IF($B$2=1,IF('ธ.ค.'!S8="","",'ธ.ค.'!S8),IF('ธ.ค.'!S38="","",'ธ.ค.'!S38))</f>
        <v>/</v>
      </c>
      <c r="GJ8" s="58" t="str">
        <f>IF($B$2=1,IF('ธ.ค.'!T8="","",'ธ.ค.'!T8),IF('ธ.ค.'!T38="","",'ธ.ค.'!T38))</f>
        <v>ข</v>
      </c>
      <c r="GK8" s="58" t="str">
        <f>IF($B$2=1,IF('ธ.ค.'!U8="","",'ธ.ค.'!U8),IF('ธ.ค.'!U38="","",'ธ.ค.'!U38))</f>
        <v>ข</v>
      </c>
      <c r="GL8" s="58" t="str">
        <f>IF($B$2=1,IF('ธ.ค.'!V8="","",'ธ.ค.'!V8),IF('ธ.ค.'!V38="","",'ธ.ค.'!V38))</f>
        <v>ข</v>
      </c>
      <c r="GM8" s="58" t="str">
        <f>IF($B$2=1,IF('ธ.ค.'!W8="","",'ธ.ค.'!W8),IF('ธ.ค.'!W38="","",'ธ.ค.'!W38))</f>
        <v/>
      </c>
      <c r="GN8" s="58" t="str">
        <f>IF($B$2=1,IF('ธ.ค.'!X8="","",'ธ.ค.'!X8),IF('ธ.ค.'!X38="","",'ธ.ค.'!X38))</f>
        <v/>
      </c>
      <c r="GO8" s="58" t="str">
        <f>IF($B$2=1,IF('ธ.ค.'!Y8="","",'ธ.ค.'!Y8),IF('ธ.ค.'!Y38="","",'ธ.ค.'!Y38))</f>
        <v>/</v>
      </c>
      <c r="GP8" s="58" t="str">
        <f>IF($B$2=1,IF('ธ.ค.'!Z8="","",'ธ.ค.'!Z8),IF('ธ.ค.'!Z38="","",'ธ.ค.'!Z38))</f>
        <v>/</v>
      </c>
      <c r="GQ8" s="58" t="str">
        <f>IF($B$2=1,IF('ธ.ค.'!AA8="","",'ธ.ค.'!AA8),IF('ธ.ค.'!AA38="","",'ธ.ค.'!AA38))</f>
        <v>/</v>
      </c>
      <c r="GR8" s="58" t="str">
        <f>IF($B$2=1,IF('ธ.ค.'!AB8="","",'ธ.ค.'!AB8),IF('ธ.ค.'!AB38="","",'ธ.ค.'!AB38))</f>
        <v>/</v>
      </c>
      <c r="GS8" s="58" t="str">
        <f>IF($B$2=1,IF('ธ.ค.'!AC8="","",'ธ.ค.'!AC8),IF('ธ.ค.'!AC38="","",'ธ.ค.'!AC38))</f>
        <v>/</v>
      </c>
      <c r="GT8" s="58" t="str">
        <f>IF($B$2=1,IF('ธ.ค.'!AD8="","",'ธ.ค.'!AD8),IF('ธ.ค.'!AD38="","",'ธ.ค.'!AD38))</f>
        <v/>
      </c>
      <c r="GU8" s="58" t="str">
        <f>IF($B$2=1,IF('ธ.ค.'!AE8="","",'ธ.ค.'!AE8),IF('ธ.ค.'!AE38="","",'ธ.ค.'!AE38))</f>
        <v/>
      </c>
      <c r="GV8" s="58" t="str">
        <f>IF($B$2=1,IF('ธ.ค.'!AF8="","",'ธ.ค.'!AF8),IF('ธ.ค.'!AF38="","",'ธ.ค.'!AF38))</f>
        <v>/</v>
      </c>
      <c r="GW8" s="58" t="str">
        <f>IF($B$2=1,IF('ธ.ค.'!AG8="","",'ธ.ค.'!AG8),IF('ธ.ค.'!AG38="","",'ธ.ค.'!AG38))</f>
        <v>/</v>
      </c>
      <c r="GX8" s="58" t="str">
        <f>IF($B$2=1,IF('ธ.ค.'!AH8="","",'ธ.ค.'!AH8),IF('ธ.ค.'!AH38="","",'ธ.ค.'!AH38))</f>
        <v/>
      </c>
      <c r="GY8" s="58">
        <f>IF($B$2=1,IF('ธ.ค.'!AI8="","",'ธ.ค.'!AI8),IF('ธ.ค.'!AI38="","",'ธ.ค.'!AI38))</f>
        <v>14</v>
      </c>
      <c r="GZ8" s="57">
        <f t="shared" si="13"/>
        <v>5</v>
      </c>
      <c r="HA8" s="58"/>
      <c r="HB8" s="58" t="str">
        <f>IF($B$2=1,IF('ม.ค.'!D8="","",'ม.ค.'!D8),IF('ม.ค.'!D38="","",'ม.ค.'!D38))</f>
        <v/>
      </c>
      <c r="HC8" s="58" t="str">
        <f>IF($B$2=1,IF('ม.ค.'!E8="","",'ม.ค.'!E8),IF('ม.ค.'!E38="","",'ม.ค.'!E38))</f>
        <v/>
      </c>
      <c r="HD8" s="58" t="str">
        <f>IF($B$2=1,IF('ม.ค.'!F8="","",'ม.ค.'!F8),IF('ม.ค.'!F38="","",'ม.ค.'!F38))</f>
        <v/>
      </c>
      <c r="HE8" s="58" t="str">
        <f>IF($B$2=1,IF('ม.ค.'!G8="","",'ม.ค.'!G8),IF('ม.ค.'!G38="","",'ม.ค.'!G38))</f>
        <v/>
      </c>
      <c r="HF8" s="58" t="str">
        <f>IF($B$2=1,IF('ม.ค.'!H8="","",'ม.ค.'!H8),IF('ม.ค.'!H38="","",'ม.ค.'!H38))</f>
        <v>ข</v>
      </c>
      <c r="HG8" s="58" t="str">
        <f>IF($B$2=1,IF('ม.ค.'!I8="","",'ม.ค.'!I8),IF('ม.ค.'!I38="","",'ม.ค.'!I38))</f>
        <v>ล</v>
      </c>
      <c r="HH8" s="58" t="str">
        <f>IF($B$2=1,IF('ม.ค.'!J8="","",'ม.ค.'!J8),IF('ม.ค.'!J38="","",'ม.ค.'!J38))</f>
        <v>ข</v>
      </c>
      <c r="HI8" s="58" t="str">
        <f>IF($B$2=1,IF('ม.ค.'!K8="","",'ม.ค.'!K8),IF('ม.ค.'!K38="","",'ม.ค.'!K38))</f>
        <v>/</v>
      </c>
      <c r="HJ8" s="58" t="str">
        <f>IF($B$2=1,IF('ม.ค.'!L8="","",'ม.ค.'!L8),IF('ม.ค.'!L38="","",'ม.ค.'!L38))</f>
        <v>/</v>
      </c>
      <c r="HK8" s="58" t="str">
        <f>IF($B$2=1,IF('ม.ค.'!M8="","",'ม.ค.'!M8),IF('ม.ค.'!M38="","",'ม.ค.'!M38))</f>
        <v/>
      </c>
      <c r="HL8" s="58" t="str">
        <f>IF($B$2=1,IF('ม.ค.'!N8="","",'ม.ค.'!N8),IF('ม.ค.'!N38="","",'ม.ค.'!N38))</f>
        <v/>
      </c>
      <c r="HM8" s="58" t="str">
        <f>IF($B$2=1,IF('ม.ค.'!O8="","",'ม.ค.'!O8),IF('ม.ค.'!O38="","",'ม.ค.'!O38))</f>
        <v>/</v>
      </c>
      <c r="HN8" s="58" t="str">
        <f>IF($B$2=1,IF('ม.ค.'!P8="","",'ม.ค.'!P8),IF('ม.ค.'!P38="","",'ม.ค.'!P38))</f>
        <v>/</v>
      </c>
      <c r="HO8" s="58" t="str">
        <f>IF($B$2=1,IF('ม.ค.'!Q8="","",'ม.ค.'!Q8),IF('ม.ค.'!Q38="","",'ม.ค.'!Q38))</f>
        <v>/</v>
      </c>
      <c r="HP8" s="58" t="str">
        <f>IF($B$2=1,IF('ม.ค.'!R8="","",'ม.ค.'!R8),IF('ม.ค.'!R38="","",'ม.ค.'!R38))</f>
        <v>/</v>
      </c>
      <c r="HQ8" s="58" t="str">
        <f>IF($B$2=1,IF('ม.ค.'!S8="","",'ม.ค.'!S8),IF('ม.ค.'!S38="","",'ม.ค.'!S38))</f>
        <v/>
      </c>
      <c r="HR8" s="58" t="str">
        <f>IF($B$2=1,IF('ม.ค.'!T8="","",'ม.ค.'!T8),IF('ม.ค.'!T38="","",'ม.ค.'!T38))</f>
        <v/>
      </c>
      <c r="HS8" s="58" t="str">
        <f>IF($B$2=1,IF('ม.ค.'!U8="","",'ม.ค.'!U8),IF('ม.ค.'!U38="","",'ม.ค.'!U38))</f>
        <v/>
      </c>
      <c r="HT8" s="58" t="str">
        <f>IF($B$2=1,IF('ม.ค.'!V8="","",'ม.ค.'!V8),IF('ม.ค.'!V38="","",'ม.ค.'!V38))</f>
        <v>/</v>
      </c>
      <c r="HU8" s="58" t="str">
        <f>IF($B$2=1,IF('ม.ค.'!W8="","",'ม.ค.'!W8),IF('ม.ค.'!W38="","",'ม.ค.'!W38))</f>
        <v>/</v>
      </c>
      <c r="HV8" s="58" t="str">
        <f>IF($B$2=1,IF('ม.ค.'!X8="","",'ม.ค.'!X8),IF('ม.ค.'!X38="","",'ม.ค.'!X38))</f>
        <v>ข</v>
      </c>
      <c r="HW8" s="58" t="str">
        <f>IF($B$2=1,IF('ม.ค.'!Y8="","",'ม.ค.'!Y8),IF('ม.ค.'!Y38="","",'ม.ค.'!Y38))</f>
        <v>/</v>
      </c>
      <c r="HX8" s="58" t="str">
        <f>IF($B$2=1,IF('ม.ค.'!Z8="","",'ม.ค.'!Z8),IF('ม.ค.'!Z38="","",'ม.ค.'!Z38))</f>
        <v>/</v>
      </c>
      <c r="HY8" s="58" t="str">
        <f>IF($B$2=1,IF('ม.ค.'!AA8="","",'ม.ค.'!AA8),IF('ม.ค.'!AA38="","",'ม.ค.'!AA38))</f>
        <v/>
      </c>
      <c r="HZ8" s="58" t="str">
        <f>IF($B$2=1,IF('ม.ค.'!AB8="","",'ม.ค.'!AB8),IF('ม.ค.'!AB38="","",'ม.ค.'!AB38))</f>
        <v/>
      </c>
      <c r="IA8" s="58" t="str">
        <f>IF($B$2=1,IF('ม.ค.'!AC8="","",'ม.ค.'!AC8),IF('ม.ค.'!AC38="","",'ม.ค.'!AC38))</f>
        <v>ข</v>
      </c>
      <c r="IB8" s="58" t="str">
        <f>IF($B$2=1,IF('ม.ค.'!AD8="","",'ม.ค.'!AD8),IF('ม.ค.'!AD38="","",'ม.ค.'!AD38))</f>
        <v>/</v>
      </c>
      <c r="IC8" s="58" t="str">
        <f>IF($B$2=1,IF('ม.ค.'!AE8="","",'ม.ค.'!AE8),IF('ม.ค.'!AE38="","",'ม.ค.'!AE38))</f>
        <v>ข</v>
      </c>
      <c r="ID8" s="58" t="str">
        <f>IF($B$2=1,IF('ม.ค.'!AF8="","",'ม.ค.'!AF8),IF('ม.ค.'!AF38="","",'ม.ค.'!AF38))</f>
        <v>/</v>
      </c>
      <c r="IE8" s="58" t="str">
        <f>IF($B$2=1,IF('ม.ค.'!AG8="","",'ม.ค.'!AG8),IF('ม.ค.'!AG38="","",'ม.ค.'!AG38))</f>
        <v>/</v>
      </c>
      <c r="IF8" s="58" t="str">
        <f>IF($B$2=1,IF('ม.ค.'!AH8="","",'ม.ค.'!AH8),IF('ม.ค.'!AH38="","",'ม.ค.'!AH38))</f>
        <v/>
      </c>
      <c r="IG8" s="58">
        <f>IF($B$2=1,IF('ม.ค.'!AI8="","",'ม.ค.'!AI8),IF('ม.ค.'!AI38="","",'ม.ค.'!AI38))</f>
        <v>13</v>
      </c>
      <c r="IH8" s="57">
        <f t="shared" si="14"/>
        <v>5</v>
      </c>
      <c r="II8" s="58"/>
      <c r="IJ8" s="58" t="str">
        <f>IF($B$2=1,IF('ก.พ.'!D8="","",'ก.พ.'!D8),IF('ก.พ.'!D38="","",'ก.พ.'!D38))</f>
        <v/>
      </c>
      <c r="IK8" s="58" t="str">
        <f>IF($B$2=1,IF('ก.พ.'!E8="","",'ก.พ.'!E8),IF('ก.พ.'!E38="","",'ก.พ.'!E38))</f>
        <v>/</v>
      </c>
      <c r="IL8" s="58" t="str">
        <f>IF($B$2=1,IF('ก.พ.'!F8="","",'ก.พ.'!F8),IF('ก.พ.'!F38="","",'ก.พ.'!F38))</f>
        <v>/</v>
      </c>
      <c r="IM8" s="58" t="str">
        <f>IF($B$2=1,IF('ก.พ.'!G8="","",'ก.พ.'!G8),IF('ก.พ.'!G38="","",'ก.พ.'!G38))</f>
        <v>ข</v>
      </c>
      <c r="IN8" s="58" t="str">
        <f>IF($B$2=1,IF('ก.พ.'!H8="","",'ก.พ.'!H8),IF('ก.พ.'!H38="","",'ก.พ.'!H38))</f>
        <v>ข</v>
      </c>
      <c r="IO8" s="58" t="str">
        <f>IF($B$2=1,IF('ก.พ.'!I8="","",'ก.พ.'!I8),IF('ก.พ.'!I38="","",'ก.พ.'!I38))</f>
        <v>/</v>
      </c>
      <c r="IP8" s="58" t="str">
        <f>IF($B$2=1,IF('ก.พ.'!J8="","",'ก.พ.'!J8),IF('ก.พ.'!J38="","",'ก.พ.'!J38))</f>
        <v/>
      </c>
      <c r="IQ8" s="58" t="str">
        <f>IF($B$2=1,IF('ก.พ.'!K8="","",'ก.พ.'!K8),IF('ก.พ.'!K38="","",'ก.พ.'!K38))</f>
        <v/>
      </c>
      <c r="IR8" s="58" t="str">
        <f>IF($B$2=1,IF('ก.พ.'!L8="","",'ก.พ.'!L8),IF('ก.พ.'!L38="","",'ก.พ.'!L38))</f>
        <v>/</v>
      </c>
      <c r="IS8" s="58" t="str">
        <f>IF($B$2=1,IF('ก.พ.'!M8="","",'ก.พ.'!M8),IF('ก.พ.'!M38="","",'ก.พ.'!M38))</f>
        <v>/</v>
      </c>
      <c r="IT8" s="58" t="str">
        <f>IF($B$2=1,IF('ก.พ.'!N8="","",'ก.พ.'!N8),IF('ก.พ.'!N38="","",'ก.พ.'!N38))</f>
        <v>ข</v>
      </c>
      <c r="IU8" s="58" t="str">
        <f>IF($B$2=1,IF('ก.พ.'!O8="","",'ก.พ.'!O8),IF('ก.พ.'!O38="","",'ก.พ.'!O38))</f>
        <v>/</v>
      </c>
      <c r="IV8" s="58" t="str">
        <f>IF($B$2=1,IF('ก.พ.'!P8="","",'ก.พ.'!P8),IF('ก.พ.'!P38="","",'ก.พ.'!P38))</f>
        <v/>
      </c>
      <c r="IW8" s="58" t="str">
        <f>IF($B$2=1,IF('ก.พ.'!Q8="","",'ก.พ.'!Q8),IF('ก.พ.'!Q38="","",'ก.พ.'!Q38))</f>
        <v/>
      </c>
      <c r="IX8" s="58" t="str">
        <f>IF($B$2=1,IF('ก.พ.'!R8="","",'ก.พ.'!R8),IF('ก.พ.'!R38="","",'ก.พ.'!R38))</f>
        <v/>
      </c>
      <c r="IY8" s="58" t="str">
        <f>IF($B$2=1,IF('ก.พ.'!S8="","",'ก.พ.'!S8),IF('ก.พ.'!S38="","",'ก.พ.'!S38))</f>
        <v>/</v>
      </c>
      <c r="IZ8" s="58" t="str">
        <f>IF($B$2=1,IF('ก.พ.'!T8="","",'ก.พ.'!T8),IF('ก.พ.'!T38="","",'ก.พ.'!T38))</f>
        <v>ข</v>
      </c>
      <c r="JA8" s="58" t="str">
        <f>IF($B$2=1,IF('ก.พ.'!U8="","",'ก.พ.'!U8),IF('ก.พ.'!U38="","",'ก.พ.'!U38))</f>
        <v>/</v>
      </c>
      <c r="JB8" s="58" t="str">
        <f>IF($B$2=1,IF('ก.พ.'!V8="","",'ก.พ.'!V8),IF('ก.พ.'!V38="","",'ก.พ.'!V38))</f>
        <v>/</v>
      </c>
      <c r="JC8" s="58" t="str">
        <f>IF($B$2=1,IF('ก.พ.'!W8="","",'ก.พ.'!W8),IF('ก.พ.'!W38="","",'ก.พ.'!W38))</f>
        <v>ข</v>
      </c>
      <c r="JD8" s="58" t="str">
        <f>IF($B$2=1,IF('ก.พ.'!X8="","",'ก.พ.'!X8),IF('ก.พ.'!X38="","",'ก.พ.'!X38))</f>
        <v/>
      </c>
      <c r="JE8" s="58" t="str">
        <f>IF($B$2=1,IF('ก.พ.'!Y8="","",'ก.พ.'!Y8),IF('ก.พ.'!Y38="","",'ก.พ.'!Y38))</f>
        <v/>
      </c>
      <c r="JF8" s="58" t="str">
        <f>IF($B$2=1,IF('ก.พ.'!Z8="","",'ก.พ.'!Z8),IF('ก.พ.'!Z38="","",'ก.พ.'!Z38))</f>
        <v>ข</v>
      </c>
      <c r="JG8" s="58" t="str">
        <f>IF($B$2=1,IF('ก.พ.'!AA8="","",'ก.พ.'!AA8),IF('ก.พ.'!AA38="","",'ก.พ.'!AA38))</f>
        <v>/</v>
      </c>
      <c r="JH8" s="58" t="str">
        <f>IF($B$2=1,IF('ก.พ.'!AB8="","",'ก.พ.'!AB8),IF('ก.พ.'!AB38="","",'ก.พ.'!AB38))</f>
        <v>/</v>
      </c>
      <c r="JI8" s="58" t="str">
        <f>IF($B$2=1,IF('ก.พ.'!AC8="","",'ก.พ.'!AC8),IF('ก.พ.'!AC38="","",'ก.พ.'!AC38))</f>
        <v>/</v>
      </c>
      <c r="JJ8" s="58" t="str">
        <f>IF($B$2=1,IF('ก.พ.'!AD8="","",'ก.พ.'!AD8),IF('ก.พ.'!AD38="","",'ก.พ.'!AD38))</f>
        <v>/</v>
      </c>
      <c r="JK8" s="58" t="str">
        <f>IF($B$2=1,IF('ก.พ.'!AE8="","",'ก.พ.'!AE8),IF('ก.พ.'!AE38="","",'ก.พ.'!AE38))</f>
        <v/>
      </c>
      <c r="JL8" s="58" t="str">
        <f>IF($B$2=1,IF('ก.พ.'!AF8="","",'ก.พ.'!AF8),IF('ก.พ.'!AF38="","",'ก.พ.'!AF38))</f>
        <v/>
      </c>
      <c r="JM8" s="58" t="str">
        <f>IF($B$2=1,IF('ก.พ.'!AG8="","",'ก.พ.'!AG8),IF('ก.พ.'!AG38="","",'ก.พ.'!AG38))</f>
        <v/>
      </c>
      <c r="JN8" s="58" t="str">
        <f>IF($B$2=1,IF('ก.พ.'!AH8="","",'ก.พ.'!AH8),IF('ก.พ.'!AH38="","",'ก.พ.'!AH38))</f>
        <v/>
      </c>
      <c r="JO8" s="58">
        <f>IF($B$2=1,IF('ก.พ.'!AI8="","",'ก.พ.'!AI8),IF('ก.พ.'!AI38="","",'ก.พ.'!AI38))</f>
        <v>13</v>
      </c>
      <c r="JP8" s="57">
        <f t="shared" si="15"/>
        <v>5</v>
      </c>
      <c r="JQ8" s="58"/>
      <c r="JR8" s="58" t="str">
        <f>IF($B$2=1,IF('มี.ค.'!D8="","",'มี.ค.'!D8),IF('มี.ค.'!D38="","",'มี.ค.'!D38))</f>
        <v/>
      </c>
      <c r="JS8" s="58" t="str">
        <f>IF($B$2=1,IF('มี.ค.'!E8="","",'มี.ค.'!E8),IF('มี.ค.'!E38="","",'มี.ค.'!E38))</f>
        <v/>
      </c>
      <c r="JT8" s="58" t="str">
        <f>IF($B$2=1,IF('มี.ค.'!F8="","",'มี.ค.'!F8),IF('มี.ค.'!F38="","",'มี.ค.'!F38))</f>
        <v/>
      </c>
      <c r="JU8" s="58" t="str">
        <f>IF($B$2=1,IF('มี.ค.'!G8="","",'มี.ค.'!G8),IF('มี.ค.'!G38="","",'มี.ค.'!G38))</f>
        <v/>
      </c>
      <c r="JV8" s="58" t="str">
        <f>IF($B$2=1,IF('มี.ค.'!H8="","",'มี.ค.'!H8),IF('มี.ค.'!H38="","",'มี.ค.'!H38))</f>
        <v/>
      </c>
      <c r="JW8" s="58" t="str">
        <f>IF($B$2=1,IF('มี.ค.'!I8="","",'มี.ค.'!I8),IF('มี.ค.'!I38="","",'มี.ค.'!I38))</f>
        <v/>
      </c>
      <c r="JX8" s="58" t="str">
        <f>IF($B$2=1,IF('มี.ค.'!J8="","",'มี.ค.'!J8),IF('มี.ค.'!J38="","",'มี.ค.'!J38))</f>
        <v/>
      </c>
      <c r="JY8" s="58" t="str">
        <f>IF($B$2=1,IF('มี.ค.'!K8="","",'มี.ค.'!K8),IF('มี.ค.'!K38="","",'มี.ค.'!K38))</f>
        <v/>
      </c>
      <c r="JZ8" s="58" t="str">
        <f>IF($B$2=1,IF('มี.ค.'!L8="","",'มี.ค.'!L8),IF('มี.ค.'!L38="","",'มี.ค.'!L38))</f>
        <v/>
      </c>
      <c r="KA8" s="58" t="str">
        <f>IF($B$2=1,IF('มี.ค.'!M8="","",'มี.ค.'!M8),IF('มี.ค.'!M38="","",'มี.ค.'!M38))</f>
        <v/>
      </c>
      <c r="KB8" s="58" t="str">
        <f>IF($B$2=1,IF('มี.ค.'!N8="","",'มี.ค.'!N8),IF('มี.ค.'!N38="","",'มี.ค.'!N38))</f>
        <v/>
      </c>
      <c r="KC8" s="58" t="str">
        <f>IF($B$2=1,IF('มี.ค.'!O8="","",'มี.ค.'!O8),IF('มี.ค.'!O38="","",'มี.ค.'!O38))</f>
        <v/>
      </c>
      <c r="KD8" s="58" t="str">
        <f>IF($B$2=1,IF('มี.ค.'!P8="","",'มี.ค.'!P8),IF('มี.ค.'!P38="","",'มี.ค.'!P38))</f>
        <v/>
      </c>
      <c r="KE8" s="58" t="str">
        <f>IF($B$2=1,IF('มี.ค.'!Q8="","",'มี.ค.'!Q8),IF('มี.ค.'!Q38="","",'มี.ค.'!Q38))</f>
        <v/>
      </c>
      <c r="KF8" s="58" t="str">
        <f>IF($B$2=1,IF('มี.ค.'!R8="","",'มี.ค.'!R8),IF('มี.ค.'!R38="","",'มี.ค.'!R38))</f>
        <v/>
      </c>
      <c r="KG8" s="58" t="str">
        <f>IF($B$2=1,IF('มี.ค.'!S8="","",'มี.ค.'!S8),IF('มี.ค.'!S38="","",'มี.ค.'!S38))</f>
        <v/>
      </c>
      <c r="KH8" s="58" t="str">
        <f>IF($B$2=1,IF('มี.ค.'!T8="","",'มี.ค.'!T8),IF('มี.ค.'!T38="","",'มี.ค.'!T38))</f>
        <v/>
      </c>
      <c r="KI8" s="58" t="str">
        <f>IF($B$2=1,IF('มี.ค.'!U8="","",'มี.ค.'!U8),IF('มี.ค.'!U38="","",'มี.ค.'!U38))</f>
        <v/>
      </c>
      <c r="KJ8" s="58" t="str">
        <f>IF($B$2=1,IF('มี.ค.'!V8="","",'มี.ค.'!V8),IF('มี.ค.'!V38="","",'มี.ค.'!V38))</f>
        <v/>
      </c>
      <c r="KK8" s="58" t="str">
        <f>IF($B$2=1,IF('มี.ค.'!W8="","",'มี.ค.'!W8),IF('มี.ค.'!W38="","",'มี.ค.'!W38))</f>
        <v/>
      </c>
      <c r="KL8" s="58" t="str">
        <f>IF($B$2=1,IF('มี.ค.'!X8="","",'มี.ค.'!X8),IF('มี.ค.'!X38="","",'มี.ค.'!X38))</f>
        <v/>
      </c>
      <c r="KM8" s="58" t="str">
        <f>IF($B$2=1,IF('มี.ค.'!Y8="","",'มี.ค.'!Y8),IF('มี.ค.'!Y38="","",'มี.ค.'!Y38))</f>
        <v/>
      </c>
      <c r="KN8" s="58" t="str">
        <f>IF($B$2=1,IF('มี.ค.'!Z8="","",'มี.ค.'!Z8),IF('มี.ค.'!Z38="","",'มี.ค.'!Z38))</f>
        <v/>
      </c>
      <c r="KO8" s="58" t="str">
        <f>IF($B$2=1,IF('มี.ค.'!AA8="","",'มี.ค.'!AA8),IF('มี.ค.'!AA38="","",'มี.ค.'!AA38))</f>
        <v/>
      </c>
      <c r="KP8" s="58" t="str">
        <f>IF($B$2=1,IF('มี.ค.'!AB8="","",'มี.ค.'!AB8),IF('มี.ค.'!AB38="","",'มี.ค.'!AB38))</f>
        <v/>
      </c>
      <c r="KQ8" s="58" t="str">
        <f>IF($B$2=1,IF('มี.ค.'!AC8="","",'มี.ค.'!AC8),IF('มี.ค.'!AC38="","",'มี.ค.'!AC38))</f>
        <v/>
      </c>
      <c r="KR8" s="58" t="str">
        <f>IF($B$2=1,IF('มี.ค.'!AD8="","",'มี.ค.'!AD8),IF('มี.ค.'!AD38="","",'มี.ค.'!AD38))</f>
        <v/>
      </c>
      <c r="KS8" s="58" t="str">
        <f>IF($B$2=1,IF('มี.ค.'!AE8="","",'มี.ค.'!AE8),IF('มี.ค.'!AE38="","",'มี.ค.'!AE38))</f>
        <v/>
      </c>
      <c r="KT8" s="58" t="str">
        <f>IF($B$2=1,IF('มี.ค.'!AF8="","",'มี.ค.'!AF8),IF('มี.ค.'!AF38="","",'มี.ค.'!AF38))</f>
        <v/>
      </c>
      <c r="KU8" s="58" t="str">
        <f>IF($B$2=1,IF('มี.ค.'!AG8="","",'มี.ค.'!AG8),IF('มี.ค.'!AG38="","",'มี.ค.'!AG38))</f>
        <v/>
      </c>
      <c r="KV8" s="58" t="str">
        <f>IF($B$2=1,IF('มี.ค.'!AH8="","",'มี.ค.'!AH8),IF('มี.ค.'!AH38="","",'มี.ค.'!AH38))</f>
        <v/>
      </c>
      <c r="KW8" s="58">
        <f>IF($B$2=1,IF('มี.ค.'!AI8="","",'มี.ค.'!AI8),IF('มี.ค.'!AI38="","",'มี.ค.'!AI38))</f>
        <v>0</v>
      </c>
      <c r="KX8" s="57">
        <f t="shared" si="16"/>
        <v>5</v>
      </c>
      <c r="KY8" s="58"/>
      <c r="KZ8" s="58" t="str">
        <f>IF($B$2=1,IF('ต.ค.'!D8="","",'ต.ค.'!D8),IF('ต.ค.'!D38="","",'ต.ค.'!D38))</f>
        <v/>
      </c>
      <c r="LA8" s="58" t="str">
        <f>IF($B$2=1,IF('ต.ค.'!E8="","",'ต.ค.'!E8),IF('ต.ค.'!E38="","",'ต.ค.'!E38))</f>
        <v/>
      </c>
      <c r="LB8" s="58" t="str">
        <f>IF($B$2=1,IF('ต.ค.'!F8="","",'ต.ค.'!F8),IF('ต.ค.'!F38="","",'ต.ค.'!F38))</f>
        <v/>
      </c>
      <c r="LC8" s="58" t="str">
        <f>IF($B$2=1,IF('ต.ค.'!G8="","",'ต.ค.'!G8),IF('ต.ค.'!G38="","",'ต.ค.'!G38))</f>
        <v/>
      </c>
      <c r="LD8" s="58" t="str">
        <f>IF($B$2=1,IF('ต.ค.'!H8="","",'ต.ค.'!H8),IF('ต.ค.'!H38="","",'ต.ค.'!H38))</f>
        <v/>
      </c>
      <c r="LE8" s="58" t="str">
        <f>IF($B$2=1,IF('ต.ค.'!I8="","",'ต.ค.'!I8),IF('ต.ค.'!I38="","",'ต.ค.'!I38))</f>
        <v/>
      </c>
      <c r="LF8" s="58" t="str">
        <f>IF($B$2=1,IF('ต.ค.'!J8="","",'ต.ค.'!J8),IF('ต.ค.'!J38="","",'ต.ค.'!J38))</f>
        <v/>
      </c>
      <c r="LG8" s="58" t="str">
        <f>IF($B$2=1,IF('ต.ค.'!K8="","",'ต.ค.'!K8),IF('ต.ค.'!K38="","",'ต.ค.'!K38))</f>
        <v/>
      </c>
      <c r="LH8" s="58" t="str">
        <f>IF($B$2=1,IF('ต.ค.'!L8="","",'ต.ค.'!L8),IF('ต.ค.'!L38="","",'ต.ค.'!L38))</f>
        <v/>
      </c>
      <c r="LI8" s="58" t="str">
        <f>IF($B$2=1,IF('ต.ค.'!M8="","",'ต.ค.'!M8),IF('ต.ค.'!M38="","",'ต.ค.'!M38))</f>
        <v/>
      </c>
      <c r="LJ8" s="58" t="str">
        <f>IF($B$2=1,IF('ต.ค.'!N8="","",'ต.ค.'!N8),IF('ต.ค.'!N38="","",'ต.ค.'!N38))</f>
        <v/>
      </c>
      <c r="LK8" s="58" t="str">
        <f>IF($B$2=1,IF('ต.ค.'!O8="","",'ต.ค.'!O8),IF('ต.ค.'!O38="","",'ต.ค.'!O38))</f>
        <v/>
      </c>
      <c r="LL8" s="58" t="str">
        <f>IF($B$2=1,IF('ต.ค.'!P8="","",'ต.ค.'!P8),IF('ต.ค.'!P38="","",'ต.ค.'!P38))</f>
        <v/>
      </c>
      <c r="LM8" s="58" t="str">
        <f>IF($B$2=1,IF('ต.ค.'!Q8="","",'ต.ค.'!Q8),IF('ต.ค.'!Q38="","",'ต.ค.'!Q38))</f>
        <v/>
      </c>
      <c r="LN8" s="58" t="str">
        <f>IF($B$2=1,IF('ต.ค.'!R8="","",'ต.ค.'!R8),IF('ต.ค.'!R38="","",'ต.ค.'!R38))</f>
        <v/>
      </c>
      <c r="LO8" s="58" t="str">
        <f>IF($B$2=1,IF('ต.ค.'!S8="","",'ต.ค.'!S8),IF('ต.ค.'!S38="","",'ต.ค.'!S38))</f>
        <v/>
      </c>
      <c r="LP8" s="58" t="str">
        <f>IF($B$2=1,IF('ต.ค.'!T8="","",'ต.ค.'!T8),IF('ต.ค.'!T38="","",'ต.ค.'!T38))</f>
        <v/>
      </c>
      <c r="LQ8" s="58" t="str">
        <f>IF($B$2=1,IF('ต.ค.'!U8="","",'ต.ค.'!U8),IF('ต.ค.'!U38="","",'ต.ค.'!U38))</f>
        <v/>
      </c>
      <c r="LR8" s="58" t="str">
        <f>IF($B$2=1,IF('ต.ค.'!V8="","",'ต.ค.'!V8),IF('ต.ค.'!V38="","",'ต.ค.'!V38))</f>
        <v/>
      </c>
      <c r="LS8" s="58" t="str">
        <f>IF($B$2=1,IF('ต.ค.'!W8="","",'ต.ค.'!W8),IF('ต.ค.'!W38="","",'ต.ค.'!W38))</f>
        <v/>
      </c>
      <c r="LT8" s="58" t="str">
        <f>IF($B$2=1,IF('ต.ค.'!X8="","",'ต.ค.'!X8),IF('ต.ค.'!X38="","",'ต.ค.'!X38))</f>
        <v/>
      </c>
      <c r="LU8" s="58" t="str">
        <f>IF($B$2=1,IF('ต.ค.'!Y8="","",'ต.ค.'!Y8),IF('ต.ค.'!Y38="","",'ต.ค.'!Y38))</f>
        <v/>
      </c>
      <c r="LV8" s="58" t="str">
        <f>IF($B$2=1,IF('ต.ค.'!Z8="","",'ต.ค.'!Z8),IF('ต.ค.'!Z38="","",'ต.ค.'!Z38))</f>
        <v/>
      </c>
      <c r="LW8" s="58" t="str">
        <f>IF($B$2=1,IF('ต.ค.'!AA8="","",'ต.ค.'!AA8),IF('ต.ค.'!AA38="","",'ต.ค.'!AA38))</f>
        <v/>
      </c>
      <c r="LX8" s="58" t="str">
        <f>IF($B$2=1,IF('ต.ค.'!AB8="","",'ต.ค.'!AB8),IF('ต.ค.'!AB38="","",'ต.ค.'!AB38))</f>
        <v/>
      </c>
      <c r="LY8" s="58" t="str">
        <f>IF($B$2=1,IF('ต.ค.'!AC8="","",'ต.ค.'!AC8),IF('ต.ค.'!AC38="","",'ต.ค.'!AC38))</f>
        <v/>
      </c>
      <c r="LZ8" s="58" t="str">
        <f>IF($B$2=1,IF('ต.ค.'!AD8="","",'ต.ค.'!AD8),IF('ต.ค.'!AD38="","",'ต.ค.'!AD38))</f>
        <v/>
      </c>
      <c r="MA8" s="58" t="str">
        <f>IF($B$2=1,IF('ต.ค.'!AE8="","",'ต.ค.'!AE8),IF('ต.ค.'!AE38="","",'ต.ค.'!AE38))</f>
        <v/>
      </c>
      <c r="MB8" s="58" t="str">
        <f>IF($B$2=1,IF('ต.ค.'!AF8="","",'ต.ค.'!AF8),IF('ต.ค.'!AF38="","",'ต.ค.'!AF38))</f>
        <v/>
      </c>
      <c r="MC8" s="58" t="str">
        <f>IF($B$2=1,IF('ต.ค.'!AG8="","",'ต.ค.'!AG8),IF('ต.ค.'!AG38="","",'ต.ค.'!AG38))</f>
        <v/>
      </c>
      <c r="MD8" s="58" t="str">
        <f>IF($B$2=1,IF('ต.ค.'!AH8="","",'ต.ค.'!AH8),IF('ต.ค.'!AH38="","",'ต.ค.'!AH38))</f>
        <v/>
      </c>
      <c r="ME8" s="58">
        <f>IF($B$2=1,IF('ต.ค.'!AI8="","",'ต.ค.'!AI8),IF('ต.ค.'!AI38="","",'ต.ค.'!AI38))</f>
        <v>0</v>
      </c>
      <c r="MF8" s="57">
        <f t="shared" si="17"/>
        <v>5</v>
      </c>
      <c r="MG8" s="58"/>
      <c r="MH8" s="58" t="str">
        <f>IF($B$2=1,IF('พ.ค.'!D8="","",'พ.ค.'!D8),IF('พ.ค.'!D38="","",'พ.ค.'!D38))</f>
        <v/>
      </c>
      <c r="MI8" s="58" t="str">
        <f>IF($B$2=1,IF('พ.ค.'!E8="","",'พ.ค.'!E8),IF('พ.ค.'!E38="","",'พ.ค.'!E38))</f>
        <v/>
      </c>
      <c r="MJ8" s="58" t="str">
        <f>IF($B$2=1,IF('พ.ค.'!F8="","",'พ.ค.'!F8),IF('พ.ค.'!F38="","",'พ.ค.'!F38))</f>
        <v/>
      </c>
      <c r="MK8" s="58" t="str">
        <f>IF($B$2=1,IF('พ.ค.'!G8="","",'พ.ค.'!G8),IF('พ.ค.'!G38="","",'พ.ค.'!G38))</f>
        <v/>
      </c>
      <c r="ML8" s="58" t="str">
        <f>IF($B$2=1,IF('พ.ค.'!H8="","",'พ.ค.'!H8),IF('พ.ค.'!H38="","",'พ.ค.'!H38))</f>
        <v/>
      </c>
      <c r="MM8" s="58" t="str">
        <f>IF($B$2=1,IF('พ.ค.'!I8="","",'พ.ค.'!I8),IF('พ.ค.'!I38="","",'พ.ค.'!I38))</f>
        <v/>
      </c>
      <c r="MN8" s="58" t="str">
        <f>IF($B$2=1,IF('พ.ค.'!J8="","",'พ.ค.'!J8),IF('พ.ค.'!J38="","",'พ.ค.'!J38))</f>
        <v/>
      </c>
      <c r="MO8" s="58" t="str">
        <f>IF($B$2=1,IF('พ.ค.'!K8="","",'พ.ค.'!K8),IF('พ.ค.'!K38="","",'พ.ค.'!K38))</f>
        <v/>
      </c>
      <c r="MP8" s="58" t="str">
        <f>IF($B$2=1,IF('พ.ค.'!L8="","",'พ.ค.'!L8),IF('พ.ค.'!L38="","",'พ.ค.'!L38))</f>
        <v/>
      </c>
      <c r="MQ8" s="58" t="str">
        <f>IF($B$2=1,IF('พ.ค.'!M8="","",'พ.ค.'!M8),IF('พ.ค.'!M38="","",'พ.ค.'!M38))</f>
        <v/>
      </c>
      <c r="MR8" s="58" t="str">
        <f>IF($B$2=1,IF('พ.ค.'!N8="","",'พ.ค.'!N8),IF('พ.ค.'!N38="","",'พ.ค.'!N38))</f>
        <v/>
      </c>
      <c r="MS8" s="58" t="str">
        <f>IF($B$2=1,IF('พ.ค.'!O8="","",'พ.ค.'!O8),IF('พ.ค.'!O38="","",'พ.ค.'!O38))</f>
        <v/>
      </c>
      <c r="MT8" s="58" t="str">
        <f>IF($B$2=1,IF('พ.ค.'!P8="","",'พ.ค.'!P8),IF('พ.ค.'!P38="","",'พ.ค.'!P38))</f>
        <v/>
      </c>
      <c r="MU8" s="58" t="str">
        <f>IF($B$2=1,IF('พ.ค.'!Q8="","",'พ.ค.'!Q8),IF('พ.ค.'!Q38="","",'พ.ค.'!Q38))</f>
        <v/>
      </c>
      <c r="MV8" s="58" t="str">
        <f>IF($B$2=1,IF('พ.ค.'!R8="","",'พ.ค.'!R8),IF('พ.ค.'!R38="","",'พ.ค.'!R38))</f>
        <v/>
      </c>
      <c r="MW8" s="58" t="str">
        <f>IF($B$2=1,IF('พ.ค.'!S8="","",'พ.ค.'!S8),IF('พ.ค.'!S38="","",'พ.ค.'!S38))</f>
        <v/>
      </c>
      <c r="MX8" s="58" t="str">
        <f>IF($B$2=1,IF('พ.ค.'!T8="","",'พ.ค.'!T8),IF('พ.ค.'!T38="","",'พ.ค.'!T38))</f>
        <v/>
      </c>
      <c r="MY8" s="58" t="str">
        <f>IF($B$2=1,IF('พ.ค.'!U8="","",'พ.ค.'!U8),IF('พ.ค.'!U38="","",'พ.ค.'!U38))</f>
        <v/>
      </c>
      <c r="MZ8" s="58" t="str">
        <f>IF($B$2=1,IF('พ.ค.'!V8="","",'พ.ค.'!V8),IF('พ.ค.'!V38="","",'พ.ค.'!V38))</f>
        <v/>
      </c>
      <c r="NA8" s="58" t="str">
        <f>IF($B$2=1,IF('พ.ค.'!W8="","",'พ.ค.'!W8),IF('พ.ค.'!W38="","",'พ.ค.'!W38))</f>
        <v/>
      </c>
      <c r="NB8" s="58" t="str">
        <f>IF($B$2=1,IF('พ.ค.'!X8="","",'พ.ค.'!X8),IF('พ.ค.'!X38="","",'พ.ค.'!X38))</f>
        <v/>
      </c>
      <c r="NC8" s="58" t="str">
        <f>IF($B$2=1,IF('พ.ค.'!Y8="","",'พ.ค.'!Y8),IF('พ.ค.'!Y38="","",'พ.ค.'!Y38))</f>
        <v/>
      </c>
      <c r="ND8" s="58" t="str">
        <f>IF($B$2=1,IF('พ.ค.'!Z8="","",'พ.ค.'!Z8),IF('พ.ค.'!Z38="","",'พ.ค.'!Z38))</f>
        <v/>
      </c>
      <c r="NE8" s="58" t="str">
        <f>IF($B$2=1,IF('พ.ค.'!AA8="","",'พ.ค.'!AA8),IF('พ.ค.'!AA38="","",'พ.ค.'!AA38))</f>
        <v/>
      </c>
      <c r="NF8" s="58" t="str">
        <f>IF($B$2=1,IF('พ.ค.'!AB8="","",'พ.ค.'!AB8),IF('พ.ค.'!AB38="","",'พ.ค.'!AB38))</f>
        <v/>
      </c>
      <c r="NG8" s="58" t="str">
        <f>IF($B$2=1,IF('พ.ค.'!AC8="","",'พ.ค.'!AC8),IF('พ.ค.'!AC38="","",'พ.ค.'!AC38))</f>
        <v/>
      </c>
      <c r="NH8" s="58" t="str">
        <f>IF($B$2=1,IF('พ.ค.'!AD8="","",'พ.ค.'!AD8),IF('พ.ค.'!AD38="","",'พ.ค.'!AD38))</f>
        <v/>
      </c>
      <c r="NI8" s="58" t="str">
        <f>IF($B$2=1,IF('พ.ค.'!AE8="","",'พ.ค.'!AE8),IF('พ.ค.'!AE38="","",'พ.ค.'!AE38))</f>
        <v/>
      </c>
      <c r="NJ8" s="58" t="str">
        <f>IF($B$2=1,IF('พ.ค.'!AF8="","",'พ.ค.'!AF8),IF('พ.ค.'!AF38="","",'พ.ค.'!AF38))</f>
        <v/>
      </c>
      <c r="NK8" s="58" t="str">
        <f>IF($B$2=1,IF('พ.ค.'!AG8="","",'พ.ค.'!AG8),IF('พ.ค.'!AG38="","",'พ.ค.'!AG38))</f>
        <v/>
      </c>
      <c r="NL8" s="58" t="str">
        <f>IF($B$2=1,IF('พ.ค.'!AH8="","",'พ.ค.'!AH8),IF('พ.ค.'!AH38="","",'พ.ค.'!AH38))</f>
        <v/>
      </c>
      <c r="NM8" s="58">
        <f>IF($B$2=1,IF('พ.ค.'!AI8="","",'พ.ค.'!AI8),IF('พ.ค.'!AI38="","",'พ.ค.'!AI38))</f>
        <v>0</v>
      </c>
    </row>
    <row r="9" spans="1:377" ht="21" customHeight="1">
      <c r="A9" s="49"/>
      <c r="B9" s="49"/>
      <c r="C9" s="49"/>
      <c r="D9" s="57">
        <f>ข้อมูลนักเรียน!$D8</f>
        <v>6</v>
      </c>
      <c r="E9" s="58"/>
      <c r="F9" s="58" t="str">
        <f>IF($B$2=1,IF('มิ.ย.'!D9="","",'มิ.ย.'!D9),IF('มิ.ย.'!D39="","",'มิ.ย.'!D39))</f>
        <v/>
      </c>
      <c r="G9" s="58" t="str">
        <f>IF($B$2=1,IF('มิ.ย.'!E9="","",'มิ.ย.'!E9),IF('มิ.ย.'!E39="","",'มิ.ย.'!E39))</f>
        <v/>
      </c>
      <c r="H9" s="58" t="str">
        <f>IF($B$2=1,IF('มิ.ย.'!F9="","",'มิ.ย.'!F9),IF('มิ.ย.'!F39="","",'มิ.ย.'!F39))</f>
        <v/>
      </c>
      <c r="I9" s="58" t="str">
        <f>IF($B$2=1,IF('มิ.ย.'!G9="","",'มิ.ย.'!G9),IF('มิ.ย.'!G39="","",'มิ.ย.'!G39))</f>
        <v/>
      </c>
      <c r="J9" s="58" t="str">
        <f>IF($B$2=1,IF('มิ.ย.'!H9="","",'มิ.ย.'!H9),IF('มิ.ย.'!H39="","",'มิ.ย.'!H39))</f>
        <v/>
      </c>
      <c r="K9" s="58" t="str">
        <f>IF($B$2=1,IF('มิ.ย.'!I9="","",'มิ.ย.'!I9),IF('มิ.ย.'!I39="","",'มิ.ย.'!I39))</f>
        <v/>
      </c>
      <c r="L9" s="58" t="str">
        <f>IF($B$2=1,IF('มิ.ย.'!J9="","",'มิ.ย.'!J9),IF('มิ.ย.'!J39="","",'มิ.ย.'!J39))</f>
        <v/>
      </c>
      <c r="M9" s="58" t="str">
        <f>IF($B$2=1,IF('มิ.ย.'!K9="","",'มิ.ย.'!K9),IF('มิ.ย.'!K39="","",'มิ.ย.'!K39))</f>
        <v/>
      </c>
      <c r="N9" s="58" t="str">
        <f>IF($B$2=1,IF('มิ.ย.'!L9="","",'มิ.ย.'!L9),IF('มิ.ย.'!L39="","",'มิ.ย.'!L39))</f>
        <v/>
      </c>
      <c r="O9" s="58" t="str">
        <f>IF($B$2=1,IF('มิ.ย.'!M9="","",'มิ.ย.'!M9),IF('มิ.ย.'!M39="","",'มิ.ย.'!M39))</f>
        <v/>
      </c>
      <c r="P9" s="58" t="str">
        <f>IF($B$2=1,IF('มิ.ย.'!N9="","",'มิ.ย.'!N9),IF('มิ.ย.'!N39="","",'มิ.ย.'!N39))</f>
        <v/>
      </c>
      <c r="Q9" s="58" t="str">
        <f>IF($B$2=1,IF('มิ.ย.'!O9="","",'มิ.ย.'!O9),IF('มิ.ย.'!O39="","",'มิ.ย.'!O39))</f>
        <v/>
      </c>
      <c r="R9" s="58" t="str">
        <f>IF($B$2=1,IF('มิ.ย.'!P9="","",'มิ.ย.'!P9),IF('มิ.ย.'!P39="","",'มิ.ย.'!P39))</f>
        <v/>
      </c>
      <c r="S9" s="58" t="str">
        <f>IF($B$2=1,IF('มิ.ย.'!Q9="","",'มิ.ย.'!Q9),IF('มิ.ย.'!Q39="","",'มิ.ย.'!Q39))</f>
        <v/>
      </c>
      <c r="T9" s="58" t="str">
        <f>IF($B$2=1,IF('มิ.ย.'!R9="","",'มิ.ย.'!R9),IF('มิ.ย.'!R39="","",'มิ.ย.'!R39))</f>
        <v/>
      </c>
      <c r="U9" s="58" t="str">
        <f>IF($B$2=1,IF('มิ.ย.'!S9="","",'มิ.ย.'!S9),IF('มิ.ย.'!S39="","",'มิ.ย.'!S39))</f>
        <v/>
      </c>
      <c r="V9" s="58" t="str">
        <f>IF($B$2=1,IF('มิ.ย.'!T9="","",'มิ.ย.'!T9),IF('มิ.ย.'!T39="","",'มิ.ย.'!T39))</f>
        <v/>
      </c>
      <c r="W9" s="58" t="str">
        <f>IF($B$2=1,IF('มิ.ย.'!U9="","",'มิ.ย.'!U9),IF('มิ.ย.'!U39="","",'มิ.ย.'!U39))</f>
        <v/>
      </c>
      <c r="X9" s="58" t="str">
        <f>IF($B$2=1,IF('มิ.ย.'!V9="","",'มิ.ย.'!V9),IF('มิ.ย.'!V39="","",'มิ.ย.'!V39))</f>
        <v/>
      </c>
      <c r="Y9" s="58" t="str">
        <f>IF($B$2=1,IF('มิ.ย.'!W9="","",'มิ.ย.'!W9),IF('มิ.ย.'!W39="","",'มิ.ย.'!W39))</f>
        <v/>
      </c>
      <c r="Z9" s="58" t="str">
        <f>IF($B$2=1,IF('มิ.ย.'!X9="","",'มิ.ย.'!X9),IF('มิ.ย.'!X39="","",'มิ.ย.'!X39))</f>
        <v/>
      </c>
      <c r="AA9" s="58" t="str">
        <f>IF($B$2=1,IF('มิ.ย.'!Y9="","",'มิ.ย.'!Y9),IF('มิ.ย.'!Y39="","",'มิ.ย.'!Y39))</f>
        <v/>
      </c>
      <c r="AB9" s="58" t="str">
        <f>IF($B$2=1,IF('มิ.ย.'!Z9="","",'มิ.ย.'!Z9),IF('มิ.ย.'!Z39="","",'มิ.ย.'!Z39))</f>
        <v/>
      </c>
      <c r="AC9" s="58" t="str">
        <f>IF($B$2=1,IF('มิ.ย.'!AA9="","",'มิ.ย.'!AA9),IF('มิ.ย.'!AA39="","",'มิ.ย.'!AA39))</f>
        <v/>
      </c>
      <c r="AD9" s="58" t="str">
        <f>IF($B$2=1,IF('มิ.ย.'!AB9="","",'มิ.ย.'!AB9),IF('มิ.ย.'!AB39="","",'มิ.ย.'!AB39))</f>
        <v/>
      </c>
      <c r="AE9" s="58" t="str">
        <f>IF($B$2=1,IF('มิ.ย.'!AC9="","",'มิ.ย.'!AC9),IF('มิ.ย.'!AC39="","",'มิ.ย.'!AC39))</f>
        <v/>
      </c>
      <c r="AF9" s="58" t="str">
        <f>IF($B$2=1,IF('มิ.ย.'!AD9="","",'มิ.ย.'!AD9),IF('มิ.ย.'!AD39="","",'มิ.ย.'!AD39))</f>
        <v/>
      </c>
      <c r="AG9" s="58" t="str">
        <f>IF($B$2=1,IF('มิ.ย.'!AE9="","",'มิ.ย.'!AE9),IF('มิ.ย.'!AE39="","",'มิ.ย.'!AE39))</f>
        <v/>
      </c>
      <c r="AH9" s="58" t="str">
        <f>IF($B$2=1,IF('มิ.ย.'!AF9="","",'มิ.ย.'!AF9),IF('มิ.ย.'!AF39="","",'มิ.ย.'!AF39))</f>
        <v/>
      </c>
      <c r="AI9" s="58" t="str">
        <f>IF($B$2=1,IF('มิ.ย.'!AG9="","",'มิ.ย.'!AG9),IF('มิ.ย.'!AG39="","",'มิ.ย.'!AG39))</f>
        <v/>
      </c>
      <c r="AJ9" s="58" t="str">
        <f>IF($B$2=1,IF('มิ.ย.'!AH9="","",'มิ.ย.'!AH9),IF('มิ.ย.'!AH39="","",'มิ.ย.'!AH39))</f>
        <v/>
      </c>
      <c r="AK9" s="58">
        <f>IF($B$2=1,IF('มิ.ย.'!AI9="","",'มิ.ย.'!AI9),IF('มิ.ย.'!AI39="","",'มิ.ย.'!AI39))</f>
        <v>0</v>
      </c>
      <c r="AL9" s="57">
        <f t="shared" si="18"/>
        <v>6</v>
      </c>
      <c r="AM9" s="58"/>
      <c r="AN9" s="58" t="str">
        <f>IF($B$2=1,IF('ก.ค.'!D9="","",'ก.ค.'!D9),IF('ก.ค.'!D39="","",'ก.ค.'!D39))</f>
        <v/>
      </c>
      <c r="AO9" s="58" t="str">
        <f>IF($B$2=1,IF('ก.ค.'!E9="","",'ก.ค.'!E9),IF('ก.ค.'!E39="","",'ก.ค.'!E39))</f>
        <v/>
      </c>
      <c r="AP9" s="58" t="str">
        <f>IF($B$2=1,IF('ก.ค.'!F9="","",'ก.ค.'!F9),IF('ก.ค.'!F39="","",'ก.ค.'!F39))</f>
        <v/>
      </c>
      <c r="AQ9" s="58" t="str">
        <f>IF($B$2=1,IF('ก.ค.'!G9="","",'ก.ค.'!G9),IF('ก.ค.'!G39="","",'ก.ค.'!G39))</f>
        <v/>
      </c>
      <c r="AR9" s="58" t="str">
        <f>IF($B$2=1,IF('ก.ค.'!H9="","",'ก.ค.'!H9),IF('ก.ค.'!H39="","",'ก.ค.'!H39))</f>
        <v/>
      </c>
      <c r="AS9" s="58" t="str">
        <f>IF($B$2=1,IF('ก.ค.'!I9="","",'ก.ค.'!I9),IF('ก.ค.'!I39="","",'ก.ค.'!I39))</f>
        <v/>
      </c>
      <c r="AT9" s="58" t="str">
        <f>IF($B$2=1,IF('ก.ค.'!J9="","",'ก.ค.'!J9),IF('ก.ค.'!J39="","",'ก.ค.'!J39))</f>
        <v/>
      </c>
      <c r="AU9" s="58" t="str">
        <f>IF($B$2=1,IF('ก.ค.'!K9="","",'ก.ค.'!K9),IF('ก.ค.'!K39="","",'ก.ค.'!K39))</f>
        <v/>
      </c>
      <c r="AV9" s="58" t="str">
        <f>IF($B$2=1,IF('ก.ค.'!L9="","",'ก.ค.'!L9),IF('ก.ค.'!L39="","",'ก.ค.'!L39))</f>
        <v/>
      </c>
      <c r="AW9" s="58" t="str">
        <f>IF($B$2=1,IF('ก.ค.'!M9="","",'ก.ค.'!M9),IF('ก.ค.'!M39="","",'ก.ค.'!M39))</f>
        <v/>
      </c>
      <c r="AX9" s="58" t="str">
        <f>IF($B$2=1,IF('ก.ค.'!N9="","",'ก.ค.'!N9),IF('ก.ค.'!N39="","",'ก.ค.'!N39))</f>
        <v/>
      </c>
      <c r="AY9" s="58" t="str">
        <f>IF($B$2=1,IF('ก.ค.'!O9="","",'ก.ค.'!O9),IF('ก.ค.'!O39="","",'ก.ค.'!O39))</f>
        <v/>
      </c>
      <c r="AZ9" s="58" t="str">
        <f>IF($B$2=1,IF('ก.ค.'!P9="","",'ก.ค.'!P9),IF('ก.ค.'!P39="","",'ก.ค.'!P39))</f>
        <v/>
      </c>
      <c r="BA9" s="58" t="str">
        <f>IF($B$2=1,IF('ก.ค.'!Q9="","",'ก.ค.'!Q9),IF('ก.ค.'!Q39="","",'ก.ค.'!Q39))</f>
        <v/>
      </c>
      <c r="BB9" s="58" t="str">
        <f>IF($B$2=1,IF('ก.ค.'!R9="","",'ก.ค.'!R9),IF('ก.ค.'!R39="","",'ก.ค.'!R39))</f>
        <v/>
      </c>
      <c r="BC9" s="58" t="str">
        <f>IF($B$2=1,IF('ก.ค.'!S9="","",'ก.ค.'!S9),IF('ก.ค.'!S39="","",'ก.ค.'!S39))</f>
        <v/>
      </c>
      <c r="BD9" s="58" t="str">
        <f>IF($B$2=1,IF('ก.ค.'!T9="","",'ก.ค.'!T9),IF('ก.ค.'!T39="","",'ก.ค.'!T39))</f>
        <v/>
      </c>
      <c r="BE9" s="58" t="str">
        <f>IF($B$2=1,IF('ก.ค.'!U9="","",'ก.ค.'!U9),IF('ก.ค.'!U39="","",'ก.ค.'!U39))</f>
        <v/>
      </c>
      <c r="BF9" s="58" t="str">
        <f>IF($B$2=1,IF('ก.ค.'!V9="","",'ก.ค.'!V9),IF('ก.ค.'!V39="","",'ก.ค.'!V39))</f>
        <v/>
      </c>
      <c r="BG9" s="58" t="str">
        <f>IF($B$2=1,IF('ก.ค.'!W9="","",'ก.ค.'!W9),IF('ก.ค.'!W39="","",'ก.ค.'!W39))</f>
        <v/>
      </c>
      <c r="BH9" s="58" t="str">
        <f>IF($B$2=1,IF('ก.ค.'!X9="","",'ก.ค.'!X9),IF('ก.ค.'!X39="","",'ก.ค.'!X39))</f>
        <v/>
      </c>
      <c r="BI9" s="58" t="str">
        <f>IF($B$2=1,IF('ก.ค.'!Y9="","",'ก.ค.'!Y9),IF('ก.ค.'!Y39="","",'ก.ค.'!Y39))</f>
        <v/>
      </c>
      <c r="BJ9" s="58" t="str">
        <f>IF($B$2=1,IF('ก.ค.'!Z9="","",'ก.ค.'!Z9),IF('ก.ค.'!Z39="","",'ก.ค.'!Z39))</f>
        <v/>
      </c>
      <c r="BK9" s="58" t="str">
        <f>IF($B$2=1,IF('ก.ค.'!AA9="","",'ก.ค.'!AA9),IF('ก.ค.'!AA39="","",'ก.ค.'!AA39))</f>
        <v/>
      </c>
      <c r="BL9" s="58" t="str">
        <f>IF($B$2=1,IF('ก.ค.'!AB9="","",'ก.ค.'!AB9),IF('ก.ค.'!AB39="","",'ก.ค.'!AB39))</f>
        <v/>
      </c>
      <c r="BM9" s="58" t="str">
        <f>IF($B$2=1,IF('ก.ค.'!AC9="","",'ก.ค.'!AC9),IF('ก.ค.'!AC39="","",'ก.ค.'!AC39))</f>
        <v/>
      </c>
      <c r="BN9" s="58" t="str">
        <f>IF($B$2=1,IF('ก.ค.'!AD9="","",'ก.ค.'!AD9),IF('ก.ค.'!AD39="","",'ก.ค.'!AD39))</f>
        <v/>
      </c>
      <c r="BO9" s="58" t="str">
        <f>IF($B$2=1,IF('ก.ค.'!AE9="","",'ก.ค.'!AE9),IF('ก.ค.'!AE39="","",'ก.ค.'!AE39))</f>
        <v/>
      </c>
      <c r="BP9" s="58" t="str">
        <f>IF($B$2=1,IF('ก.ค.'!AF9="","",'ก.ค.'!AF9),IF('ก.ค.'!AF39="","",'ก.ค.'!AF39))</f>
        <v/>
      </c>
      <c r="BQ9" s="58" t="str">
        <f>IF($B$2=1,IF('ก.ค.'!AG9="","",'ก.ค.'!AG9),IF('ก.ค.'!AG39="","",'ก.ค.'!AG39))</f>
        <v/>
      </c>
      <c r="BR9" s="58" t="str">
        <f>IF($B$2=1,IF('ก.ค.'!AH9="","",'ก.ค.'!AH9),IF('ก.ค.'!AH39="","",'ก.ค.'!AH39))</f>
        <v/>
      </c>
      <c r="BS9" s="58">
        <f>IF($B$2=1,IF('ก.ค.'!AI9="","",'ก.ค.'!AI9),IF('ก.ค.'!AI39="","",'ก.ค.'!AI39))</f>
        <v>0</v>
      </c>
      <c r="BT9" s="57">
        <f t="shared" si="19"/>
        <v>6</v>
      </c>
      <c r="BU9" s="58"/>
      <c r="BV9" s="58" t="str">
        <f>IF($B$2=1,IF('ส.ค.'!D9="","",'ส.ค.'!D9),IF('ส.ค.'!D39="","",'ส.ค.'!D39))</f>
        <v/>
      </c>
      <c r="BW9" s="58" t="str">
        <f>IF($B$2=1,IF('ส.ค.'!E9="","",'ส.ค.'!E9),IF('ส.ค.'!E39="","",'ส.ค.'!E39))</f>
        <v/>
      </c>
      <c r="BX9" s="58" t="str">
        <f>IF($B$2=1,IF('ส.ค.'!F9="","",'ส.ค.'!F9),IF('ส.ค.'!F39="","",'ส.ค.'!F39))</f>
        <v/>
      </c>
      <c r="BY9" s="58" t="str">
        <f>IF($B$2=1,IF('ส.ค.'!G9="","",'ส.ค.'!G9),IF('ส.ค.'!G39="","",'ส.ค.'!G39))</f>
        <v/>
      </c>
      <c r="BZ9" s="58" t="str">
        <f>IF($B$2=1,IF('ส.ค.'!H9="","",'ส.ค.'!H9),IF('ส.ค.'!H39="","",'ส.ค.'!H39))</f>
        <v/>
      </c>
      <c r="CA9" s="58" t="str">
        <f>IF($B$2=1,IF('ส.ค.'!I9="","",'ส.ค.'!I9),IF('ส.ค.'!I39="","",'ส.ค.'!I39))</f>
        <v/>
      </c>
      <c r="CB9" s="58" t="str">
        <f>IF($B$2=1,IF('ส.ค.'!J9="","",'ส.ค.'!J9),IF('ส.ค.'!J39="","",'ส.ค.'!J39))</f>
        <v/>
      </c>
      <c r="CC9" s="58" t="str">
        <f>IF($B$2=1,IF('ส.ค.'!K9="","",'ส.ค.'!K9),IF('ส.ค.'!K39="","",'ส.ค.'!K39))</f>
        <v/>
      </c>
      <c r="CD9" s="58" t="str">
        <f>IF($B$2=1,IF('ส.ค.'!L9="","",'ส.ค.'!L9),IF('ส.ค.'!L39="","",'ส.ค.'!L39))</f>
        <v/>
      </c>
      <c r="CE9" s="58" t="str">
        <f>IF($B$2=1,IF('ส.ค.'!M9="","",'ส.ค.'!M9),IF('ส.ค.'!M39="","",'ส.ค.'!M39))</f>
        <v/>
      </c>
      <c r="CF9" s="58" t="str">
        <f>IF($B$2=1,IF('ส.ค.'!N9="","",'ส.ค.'!N9),IF('ส.ค.'!N39="","",'ส.ค.'!N39))</f>
        <v/>
      </c>
      <c r="CG9" s="58" t="str">
        <f>IF($B$2=1,IF('ส.ค.'!O9="","",'ส.ค.'!O9),IF('ส.ค.'!O39="","",'ส.ค.'!O39))</f>
        <v/>
      </c>
      <c r="CH9" s="58" t="str">
        <f>IF($B$2=1,IF('ส.ค.'!P9="","",'ส.ค.'!P9),IF('ส.ค.'!P39="","",'ส.ค.'!P39))</f>
        <v/>
      </c>
      <c r="CI9" s="58" t="str">
        <f>IF($B$2=1,IF('ส.ค.'!Q9="","",'ส.ค.'!Q9),IF('ส.ค.'!Q39="","",'ส.ค.'!Q39))</f>
        <v/>
      </c>
      <c r="CJ9" s="58" t="str">
        <f>IF($B$2=1,IF('ส.ค.'!R9="","",'ส.ค.'!R9),IF('ส.ค.'!R39="","",'ส.ค.'!R39))</f>
        <v/>
      </c>
      <c r="CK9" s="58" t="str">
        <f>IF($B$2=1,IF('ส.ค.'!S9="","",'ส.ค.'!S9),IF('ส.ค.'!S39="","",'ส.ค.'!S39))</f>
        <v/>
      </c>
      <c r="CL9" s="58" t="str">
        <f>IF($B$2=1,IF('ส.ค.'!T9="","",'ส.ค.'!T9),IF('ส.ค.'!T39="","",'ส.ค.'!T39))</f>
        <v/>
      </c>
      <c r="CM9" s="58" t="str">
        <f>IF($B$2=1,IF('ส.ค.'!U9="","",'ส.ค.'!U9),IF('ส.ค.'!U39="","",'ส.ค.'!U39))</f>
        <v/>
      </c>
      <c r="CN9" s="58" t="str">
        <f>IF($B$2=1,IF('ส.ค.'!V9="","",'ส.ค.'!V9),IF('ส.ค.'!V39="","",'ส.ค.'!V39))</f>
        <v/>
      </c>
      <c r="CO9" s="58" t="str">
        <f>IF($B$2=1,IF('ส.ค.'!W9="","",'ส.ค.'!W9),IF('ส.ค.'!W39="","",'ส.ค.'!W39))</f>
        <v/>
      </c>
      <c r="CP9" s="58" t="str">
        <f>IF($B$2=1,IF('ส.ค.'!X9="","",'ส.ค.'!X9),IF('ส.ค.'!X39="","",'ส.ค.'!X39))</f>
        <v/>
      </c>
      <c r="CQ9" s="58" t="str">
        <f>IF($B$2=1,IF('ส.ค.'!Y9="","",'ส.ค.'!Y9),IF('ส.ค.'!Y39="","",'ส.ค.'!Y39))</f>
        <v/>
      </c>
      <c r="CR9" s="58" t="str">
        <f>IF($B$2=1,IF('ส.ค.'!Z9="","",'ส.ค.'!Z9),IF('ส.ค.'!Z39="","",'ส.ค.'!Z39))</f>
        <v/>
      </c>
      <c r="CS9" s="58" t="str">
        <f>IF($B$2=1,IF('ส.ค.'!AA9="","",'ส.ค.'!AA9),IF('ส.ค.'!AA39="","",'ส.ค.'!AA39))</f>
        <v/>
      </c>
      <c r="CT9" s="58" t="str">
        <f>IF($B$2=1,IF('ส.ค.'!AB9="","",'ส.ค.'!AB9),IF('ส.ค.'!AB39="","",'ส.ค.'!AB39))</f>
        <v/>
      </c>
      <c r="CU9" s="58" t="str">
        <f>IF($B$2=1,IF('ส.ค.'!AC9="","",'ส.ค.'!AC9),IF('ส.ค.'!AC39="","",'ส.ค.'!AC39))</f>
        <v/>
      </c>
      <c r="CV9" s="58" t="str">
        <f>IF($B$2=1,IF('ส.ค.'!AD9="","",'ส.ค.'!AD9),IF('ส.ค.'!AD39="","",'ส.ค.'!AD39))</f>
        <v/>
      </c>
      <c r="CW9" s="58" t="str">
        <f>IF($B$2=1,IF('ส.ค.'!AE9="","",'ส.ค.'!AE9),IF('ส.ค.'!AE39="","",'ส.ค.'!AE39))</f>
        <v/>
      </c>
      <c r="CX9" s="58" t="str">
        <f>IF($B$2=1,IF('ส.ค.'!AF9="","",'ส.ค.'!AF9),IF('ส.ค.'!AF39="","",'ส.ค.'!AF39))</f>
        <v/>
      </c>
      <c r="CY9" s="58" t="str">
        <f>IF($B$2=1,IF('ส.ค.'!AG9="","",'ส.ค.'!AG9),IF('ส.ค.'!AG39="","",'ส.ค.'!AG39))</f>
        <v/>
      </c>
      <c r="CZ9" s="58" t="str">
        <f>IF($B$2=1,IF('ส.ค.'!AH9="","",'ส.ค.'!AH9),IF('ส.ค.'!AH39="","",'ส.ค.'!AH39))</f>
        <v/>
      </c>
      <c r="DA9" s="58">
        <f>IF($B$2=1,IF('ส.ค.'!AI9="","",'ส.ค.'!AI9),IF('ส.ค.'!AI39="","",'ส.ค.'!AI39))</f>
        <v>0</v>
      </c>
      <c r="DB9" s="57">
        <f t="shared" si="20"/>
        <v>6</v>
      </c>
      <c r="DC9" s="58"/>
      <c r="DD9" s="58" t="str">
        <f>IF($B$2=1,IF('ก.ย.'!D9="","",'ก.ย.'!D9),IF('ก.ย.'!D39="","",'ก.ย.'!D39))</f>
        <v/>
      </c>
      <c r="DE9" s="58" t="str">
        <f>IF($B$2=1,IF('ก.ย.'!E9="","",'ก.ย.'!E9),IF('ก.ย.'!E39="","",'ก.ย.'!E39))</f>
        <v/>
      </c>
      <c r="DF9" s="58" t="str">
        <f>IF($B$2=1,IF('ก.ย.'!F9="","",'ก.ย.'!F9),IF('ก.ย.'!F39="","",'ก.ย.'!F39))</f>
        <v/>
      </c>
      <c r="DG9" s="58" t="str">
        <f>IF($B$2=1,IF('ก.ย.'!G9="","",'ก.ย.'!G9),IF('ก.ย.'!G39="","",'ก.ย.'!G39))</f>
        <v/>
      </c>
      <c r="DH9" s="58" t="str">
        <f>IF($B$2=1,IF('ก.ย.'!H9="","",'ก.ย.'!H9),IF('ก.ย.'!H39="","",'ก.ย.'!H39))</f>
        <v/>
      </c>
      <c r="DI9" s="58" t="str">
        <f>IF($B$2=1,IF('ก.ย.'!I9="","",'ก.ย.'!I9),IF('ก.ย.'!I39="","",'ก.ย.'!I39))</f>
        <v/>
      </c>
      <c r="DJ9" s="58" t="str">
        <f>IF($B$2=1,IF('ก.ย.'!J9="","",'ก.ย.'!J9),IF('ก.ย.'!J39="","",'ก.ย.'!J39))</f>
        <v/>
      </c>
      <c r="DK9" s="58" t="str">
        <f>IF($B$2=1,IF('ก.ย.'!K9="","",'ก.ย.'!K9),IF('ก.ย.'!K39="","",'ก.ย.'!K39))</f>
        <v/>
      </c>
      <c r="DL9" s="58" t="str">
        <f>IF($B$2=1,IF('ก.ย.'!L9="","",'ก.ย.'!L9),IF('ก.ย.'!L39="","",'ก.ย.'!L39))</f>
        <v/>
      </c>
      <c r="DM9" s="58" t="str">
        <f>IF($B$2=1,IF('ก.ย.'!M9="","",'ก.ย.'!M9),IF('ก.ย.'!M39="","",'ก.ย.'!M39))</f>
        <v/>
      </c>
      <c r="DN9" s="58" t="str">
        <f>IF($B$2=1,IF('ก.ย.'!N9="","",'ก.ย.'!N9),IF('ก.ย.'!N39="","",'ก.ย.'!N39))</f>
        <v/>
      </c>
      <c r="DO9" s="58" t="str">
        <f>IF($B$2=1,IF('ก.ย.'!O9="","",'ก.ย.'!O9),IF('ก.ย.'!O39="","",'ก.ย.'!O39))</f>
        <v/>
      </c>
      <c r="DP9" s="58" t="str">
        <f>IF($B$2=1,IF('ก.ย.'!P9="","",'ก.ย.'!P9),IF('ก.ย.'!P39="","",'ก.ย.'!P39))</f>
        <v/>
      </c>
      <c r="DQ9" s="58" t="str">
        <f>IF($B$2=1,IF('ก.ย.'!Q9="","",'ก.ย.'!Q9),IF('ก.ย.'!Q39="","",'ก.ย.'!Q39))</f>
        <v/>
      </c>
      <c r="DR9" s="58" t="str">
        <f>IF($B$2=1,IF('ก.ย.'!R9="","",'ก.ย.'!R9),IF('ก.ย.'!R39="","",'ก.ย.'!R39))</f>
        <v/>
      </c>
      <c r="DS9" s="58" t="str">
        <f>IF($B$2=1,IF('ก.ย.'!S9="","",'ก.ย.'!S9),IF('ก.ย.'!S39="","",'ก.ย.'!S39))</f>
        <v/>
      </c>
      <c r="DT9" s="58" t="str">
        <f>IF($B$2=1,IF('ก.ย.'!T9="","",'ก.ย.'!T9),IF('ก.ย.'!T39="","",'ก.ย.'!T39))</f>
        <v/>
      </c>
      <c r="DU9" s="58" t="str">
        <f>IF($B$2=1,IF('ก.ย.'!U9="","",'ก.ย.'!U9),IF('ก.ย.'!U39="","",'ก.ย.'!U39))</f>
        <v/>
      </c>
      <c r="DV9" s="58" t="str">
        <f>IF($B$2=1,IF('ก.ย.'!V9="","",'ก.ย.'!V9),IF('ก.ย.'!V39="","",'ก.ย.'!V39))</f>
        <v/>
      </c>
      <c r="DW9" s="58" t="str">
        <f>IF($B$2=1,IF('ก.ย.'!W9="","",'ก.ย.'!W9),IF('ก.ย.'!W39="","",'ก.ย.'!W39))</f>
        <v/>
      </c>
      <c r="DX9" s="58" t="str">
        <f>IF($B$2=1,IF('ก.ย.'!X9="","",'ก.ย.'!X9),IF('ก.ย.'!X39="","",'ก.ย.'!X39))</f>
        <v/>
      </c>
      <c r="DY9" s="58" t="str">
        <f>IF($B$2=1,IF('ก.ย.'!Y9="","",'ก.ย.'!Y9),IF('ก.ย.'!Y39="","",'ก.ย.'!Y39))</f>
        <v/>
      </c>
      <c r="DZ9" s="58" t="str">
        <f>IF($B$2=1,IF('ก.ย.'!Z9="","",'ก.ย.'!Z9),IF('ก.ย.'!Z39="","",'ก.ย.'!Z39))</f>
        <v/>
      </c>
      <c r="EA9" s="58" t="str">
        <f>IF($B$2=1,IF('ก.ย.'!AA9="","",'ก.ย.'!AA9),IF('ก.ย.'!AA39="","",'ก.ย.'!AA39))</f>
        <v/>
      </c>
      <c r="EB9" s="58" t="str">
        <f>IF($B$2=1,IF('ก.ย.'!AB9="","",'ก.ย.'!AB9),IF('ก.ย.'!AB39="","",'ก.ย.'!AB39))</f>
        <v/>
      </c>
      <c r="EC9" s="58" t="str">
        <f>IF($B$2=1,IF('ก.ย.'!AC9="","",'ก.ย.'!AC9),IF('ก.ย.'!AC39="","",'ก.ย.'!AC39))</f>
        <v/>
      </c>
      <c r="ED9" s="58" t="str">
        <f>IF($B$2=1,IF('ก.ย.'!AD9="","",'ก.ย.'!AD9),IF('ก.ย.'!AD39="","",'ก.ย.'!AD39))</f>
        <v/>
      </c>
      <c r="EE9" s="58" t="str">
        <f>IF($B$2=1,IF('ก.ย.'!AE9="","",'ก.ย.'!AE9),IF('ก.ย.'!AE39="","",'ก.ย.'!AE39))</f>
        <v/>
      </c>
      <c r="EF9" s="58" t="str">
        <f>IF($B$2=1,IF('ก.ย.'!AF9="","",'ก.ย.'!AF9),IF('ก.ย.'!AF39="","",'ก.ย.'!AF39))</f>
        <v/>
      </c>
      <c r="EG9" s="58" t="str">
        <f>IF($B$2=1,IF('ก.ย.'!AG9="","",'ก.ย.'!AG9),IF('ก.ย.'!AG39="","",'ก.ย.'!AG39))</f>
        <v/>
      </c>
      <c r="EH9" s="58" t="str">
        <f>IF($B$2=1,IF('ก.ย.'!AH9="","",'ก.ย.'!AH9),IF('ก.ย.'!AH39="","",'ก.ย.'!AH39))</f>
        <v/>
      </c>
      <c r="EI9" s="58">
        <f>IF($B$2=1,IF('ก.ย.'!AI9="","",'ก.ย.'!AI9),IF('ก.ย.'!AI39="","",'ก.ย.'!AI39))</f>
        <v>0</v>
      </c>
      <c r="EJ9" s="57">
        <f t="shared" si="11"/>
        <v>6</v>
      </c>
      <c r="EK9" s="58"/>
      <c r="EL9" s="58" t="str">
        <f>IF($B$2=1,IF('พ.ย.'!D9="","",'พ.ย.'!D9),IF('พ.ย.'!D39="","",'พ.ย.'!D39))</f>
        <v/>
      </c>
      <c r="EM9" s="58" t="str">
        <f>IF($B$2=1,IF('พ.ย.'!E9="","",'พ.ย.'!E9),IF('พ.ย.'!E39="","",'พ.ย.'!E39))</f>
        <v/>
      </c>
      <c r="EN9" s="58" t="str">
        <f>IF($B$2=1,IF('พ.ย.'!F9="","",'พ.ย.'!F9),IF('พ.ย.'!F39="","",'พ.ย.'!F39))</f>
        <v>/</v>
      </c>
      <c r="EO9" s="58" t="str">
        <f>IF($B$2=1,IF('พ.ย.'!G9="","",'พ.ย.'!G9),IF('พ.ย.'!G39="","",'พ.ย.'!G39))</f>
        <v>/</v>
      </c>
      <c r="EP9" s="58" t="str">
        <f>IF($B$2=1,IF('พ.ย.'!H9="","",'พ.ย.'!H9),IF('พ.ย.'!H39="","",'พ.ย.'!H39))</f>
        <v>ล</v>
      </c>
      <c r="EQ9" s="58" t="str">
        <f>IF($B$2=1,IF('พ.ย.'!I9="","",'พ.ย.'!I9),IF('พ.ย.'!I39="","",'พ.ย.'!I39))</f>
        <v>ล</v>
      </c>
      <c r="ER9" s="58" t="str">
        <f>IF($B$2=1,IF('พ.ย.'!J9="","",'พ.ย.'!J9),IF('พ.ย.'!J39="","",'พ.ย.'!J39))</f>
        <v>/</v>
      </c>
      <c r="ES9" s="58" t="str">
        <f>IF($B$2=1,IF('พ.ย.'!K9="","",'พ.ย.'!K9),IF('พ.ย.'!K39="","",'พ.ย.'!K39))</f>
        <v/>
      </c>
      <c r="ET9" s="58" t="str">
        <f>IF($B$2=1,IF('พ.ย.'!L9="","",'พ.ย.'!L9),IF('พ.ย.'!L39="","",'พ.ย.'!L39))</f>
        <v/>
      </c>
      <c r="EU9" s="58" t="str">
        <f>IF($B$2=1,IF('พ.ย.'!M9="","",'พ.ย.'!M9),IF('พ.ย.'!M39="","",'พ.ย.'!M39))</f>
        <v>/</v>
      </c>
      <c r="EV9" s="58" t="str">
        <f>IF($B$2=1,IF('พ.ย.'!N9="","",'พ.ย.'!N9),IF('พ.ย.'!N39="","",'พ.ย.'!N39))</f>
        <v>/</v>
      </c>
      <c r="EW9" s="58" t="str">
        <f>IF($B$2=1,IF('พ.ย.'!O9="","",'พ.ย.'!O9),IF('พ.ย.'!O39="","",'พ.ย.'!O39))</f>
        <v>/</v>
      </c>
      <c r="EX9" s="58" t="str">
        <f>IF($B$2=1,IF('พ.ย.'!P9="","",'พ.ย.'!P9),IF('พ.ย.'!P39="","",'พ.ย.'!P39))</f>
        <v>/</v>
      </c>
      <c r="EY9" s="58" t="str">
        <f>IF($B$2=1,IF('พ.ย.'!Q9="","",'พ.ย.'!Q9),IF('พ.ย.'!Q39="","",'พ.ย.'!Q39))</f>
        <v>ล</v>
      </c>
      <c r="EZ9" s="58" t="str">
        <f>IF($B$2=1,IF('พ.ย.'!R9="","",'พ.ย.'!R9),IF('พ.ย.'!R39="","",'พ.ย.'!R39))</f>
        <v/>
      </c>
      <c r="FA9" s="58" t="str">
        <f>IF($B$2=1,IF('พ.ย.'!S9="","",'พ.ย.'!S9),IF('พ.ย.'!S39="","",'พ.ย.'!S39))</f>
        <v/>
      </c>
      <c r="FB9" s="58" t="str">
        <f>IF($B$2=1,IF('พ.ย.'!T9="","",'พ.ย.'!T9),IF('พ.ย.'!T39="","",'พ.ย.'!T39))</f>
        <v>/</v>
      </c>
      <c r="FC9" s="58" t="str">
        <f>IF($B$2=1,IF('พ.ย.'!U9="","",'พ.ย.'!U9),IF('พ.ย.'!U39="","",'พ.ย.'!U39))</f>
        <v>/</v>
      </c>
      <c r="FD9" s="58" t="str">
        <f>IF($B$2=1,IF('พ.ย.'!V9="","",'พ.ย.'!V9),IF('พ.ย.'!V39="","",'พ.ย.'!V39))</f>
        <v>/</v>
      </c>
      <c r="FE9" s="58" t="str">
        <f>IF($B$2=1,IF('พ.ย.'!W9="","",'พ.ย.'!W9),IF('พ.ย.'!W39="","",'พ.ย.'!W39))</f>
        <v>/</v>
      </c>
      <c r="FF9" s="58" t="str">
        <f>IF($B$2=1,IF('พ.ย.'!X9="","",'พ.ย.'!X9),IF('พ.ย.'!X39="","",'พ.ย.'!X39))</f>
        <v>/</v>
      </c>
      <c r="FG9" s="58" t="str">
        <f>IF($B$2=1,IF('พ.ย.'!Y9="","",'พ.ย.'!Y9),IF('พ.ย.'!Y39="","",'พ.ย.'!Y39))</f>
        <v/>
      </c>
      <c r="FH9" s="58" t="str">
        <f>IF($B$2=1,IF('พ.ย.'!Z9="","",'พ.ย.'!Z9),IF('พ.ย.'!Z39="","",'พ.ย.'!Z39))</f>
        <v/>
      </c>
      <c r="FI9" s="58" t="str">
        <f>IF($B$2=1,IF('พ.ย.'!AA9="","",'พ.ย.'!AA9),IF('พ.ย.'!AA39="","",'พ.ย.'!AA39))</f>
        <v>/</v>
      </c>
      <c r="FJ9" s="58" t="str">
        <f>IF($B$2=1,IF('พ.ย.'!AB9="","",'พ.ย.'!AB9),IF('พ.ย.'!AB39="","",'พ.ย.'!AB39))</f>
        <v>/</v>
      </c>
      <c r="FK9" s="58" t="str">
        <f>IF($B$2=1,IF('พ.ย.'!AC9="","",'พ.ย.'!AC9),IF('พ.ย.'!AC39="","",'พ.ย.'!AC39))</f>
        <v>/</v>
      </c>
      <c r="FL9" s="58" t="str">
        <f>IF($B$2=1,IF('พ.ย.'!AD9="","",'พ.ย.'!AD9),IF('พ.ย.'!AD39="","",'พ.ย.'!AD39))</f>
        <v>/</v>
      </c>
      <c r="FM9" s="58" t="str">
        <f>IF($B$2=1,IF('พ.ย.'!AE9="","",'พ.ย.'!AE9),IF('พ.ย.'!AE39="","",'พ.ย.'!AE39))</f>
        <v>/</v>
      </c>
      <c r="FN9" s="58" t="str">
        <f>IF($B$2=1,IF('พ.ย.'!AF9="","",'พ.ย.'!AF9),IF('พ.ย.'!AF39="","",'พ.ย.'!AF39))</f>
        <v/>
      </c>
      <c r="FO9" s="58" t="str">
        <f>IF($B$2=1,IF('พ.ย.'!AG9="","",'พ.ย.'!AG9),IF('พ.ย.'!AG39="","",'พ.ย.'!AG39))</f>
        <v/>
      </c>
      <c r="FP9" s="58" t="str">
        <f>IF($B$2=1,IF('พ.ย.'!AH9="","",'พ.ย.'!AH9),IF('พ.ย.'!AH39="","",'พ.ย.'!AH39))</f>
        <v/>
      </c>
      <c r="FQ9" s="58">
        <f>IF($B$2=1,IF('พ.ย.'!AI9="","",'พ.ย.'!AI9),IF('พ.ย.'!AI39="","",'พ.ย.'!AI39))</f>
        <v>17</v>
      </c>
      <c r="FR9" s="57">
        <f t="shared" si="12"/>
        <v>6</v>
      </c>
      <c r="FS9" s="58"/>
      <c r="FT9" s="58" t="str">
        <f>IF($B$2=1,IF('ธ.ค.'!D9="","",'ธ.ค.'!D9),IF('ธ.ค.'!D39="","",'ธ.ค.'!D39))</f>
        <v>/</v>
      </c>
      <c r="FU9" s="58" t="str">
        <f>IF($B$2=1,IF('ธ.ค.'!E9="","",'ธ.ค.'!E9),IF('ธ.ค.'!E39="","",'ธ.ค.'!E39))</f>
        <v>ล</v>
      </c>
      <c r="FV9" s="58" t="str">
        <f>IF($B$2=1,IF('ธ.ค.'!F9="","",'ธ.ค.'!F9),IF('ธ.ค.'!F39="","",'ธ.ค.'!F39))</f>
        <v>/</v>
      </c>
      <c r="FW9" s="58" t="str">
        <f>IF($B$2=1,IF('ธ.ค.'!G9="","",'ธ.ค.'!G9),IF('ธ.ค.'!G39="","",'ธ.ค.'!G39))</f>
        <v>/</v>
      </c>
      <c r="FX9" s="58" t="str">
        <f>IF($B$2=1,IF('ธ.ค.'!H9="","",'ธ.ค.'!H9),IF('ธ.ค.'!H39="","",'ธ.ค.'!H39))</f>
        <v/>
      </c>
      <c r="FY9" s="58" t="str">
        <f>IF($B$2=1,IF('ธ.ค.'!I9="","",'ธ.ค.'!I9),IF('ธ.ค.'!I39="","",'ธ.ค.'!I39))</f>
        <v/>
      </c>
      <c r="FZ9" s="58" t="str">
        <f>IF($B$2=1,IF('ธ.ค.'!J9="","",'ธ.ค.'!J9),IF('ธ.ค.'!J39="","",'ธ.ค.'!J39))</f>
        <v/>
      </c>
      <c r="GA9" s="58" t="str">
        <f>IF($B$2=1,IF('ธ.ค.'!K9="","",'ธ.ค.'!K9),IF('ธ.ค.'!K39="","",'ธ.ค.'!K39))</f>
        <v>ล</v>
      </c>
      <c r="GB9" s="58" t="str">
        <f>IF($B$2=1,IF('ธ.ค.'!L9="","",'ธ.ค.'!L9),IF('ธ.ค.'!L39="","",'ธ.ค.'!L39))</f>
        <v>ล</v>
      </c>
      <c r="GC9" s="58" t="str">
        <f>IF($B$2=1,IF('ธ.ค.'!M9="","",'ธ.ค.'!M9),IF('ธ.ค.'!M39="","",'ธ.ค.'!M39))</f>
        <v/>
      </c>
      <c r="GD9" s="58" t="str">
        <f>IF($B$2=1,IF('ธ.ค.'!N9="","",'ธ.ค.'!N9),IF('ธ.ค.'!N39="","",'ธ.ค.'!N39))</f>
        <v>/</v>
      </c>
      <c r="GE9" s="58" t="str">
        <f>IF($B$2=1,IF('ธ.ค.'!O9="","",'ธ.ค.'!O9),IF('ธ.ค.'!O39="","",'ธ.ค.'!O39))</f>
        <v>/</v>
      </c>
      <c r="GF9" s="58" t="str">
        <f>IF($B$2=1,IF('ธ.ค.'!P9="","",'ธ.ค.'!P9),IF('ธ.ค.'!P39="","",'ธ.ค.'!P39))</f>
        <v/>
      </c>
      <c r="GG9" s="58" t="str">
        <f>IF($B$2=1,IF('ธ.ค.'!Q9="","",'ธ.ค.'!Q9),IF('ธ.ค.'!Q39="","",'ธ.ค.'!Q39))</f>
        <v/>
      </c>
      <c r="GH9" s="58" t="str">
        <f>IF($B$2=1,IF('ธ.ค.'!R9="","",'ธ.ค.'!R9),IF('ธ.ค.'!R39="","",'ธ.ค.'!R39))</f>
        <v>ล</v>
      </c>
      <c r="GI9" s="58" t="str">
        <f>IF($B$2=1,IF('ธ.ค.'!S9="","",'ธ.ค.'!S9),IF('ธ.ค.'!S39="","",'ธ.ค.'!S39))</f>
        <v>/</v>
      </c>
      <c r="GJ9" s="58" t="str">
        <f>IF($B$2=1,IF('ธ.ค.'!T9="","",'ธ.ค.'!T9),IF('ธ.ค.'!T39="","",'ธ.ค.'!T39))</f>
        <v>/</v>
      </c>
      <c r="GK9" s="58" t="str">
        <f>IF($B$2=1,IF('ธ.ค.'!U9="","",'ธ.ค.'!U9),IF('ธ.ค.'!U39="","",'ธ.ค.'!U39))</f>
        <v>/</v>
      </c>
      <c r="GL9" s="58" t="str">
        <f>IF($B$2=1,IF('ธ.ค.'!V9="","",'ธ.ค.'!V9),IF('ธ.ค.'!V39="","",'ธ.ค.'!V39))</f>
        <v>/</v>
      </c>
      <c r="GM9" s="58" t="str">
        <f>IF($B$2=1,IF('ธ.ค.'!W9="","",'ธ.ค.'!W9),IF('ธ.ค.'!W39="","",'ธ.ค.'!W39))</f>
        <v/>
      </c>
      <c r="GN9" s="58" t="str">
        <f>IF($B$2=1,IF('ธ.ค.'!X9="","",'ธ.ค.'!X9),IF('ธ.ค.'!X39="","",'ธ.ค.'!X39))</f>
        <v/>
      </c>
      <c r="GO9" s="58" t="str">
        <f>IF($B$2=1,IF('ธ.ค.'!Y9="","",'ธ.ค.'!Y9),IF('ธ.ค.'!Y39="","",'ธ.ค.'!Y39))</f>
        <v>/</v>
      </c>
      <c r="GP9" s="58" t="str">
        <f>IF($B$2=1,IF('ธ.ค.'!Z9="","",'ธ.ค.'!Z9),IF('ธ.ค.'!Z39="","",'ธ.ค.'!Z39))</f>
        <v>/</v>
      </c>
      <c r="GQ9" s="58" t="str">
        <f>IF($B$2=1,IF('ธ.ค.'!AA9="","",'ธ.ค.'!AA9),IF('ธ.ค.'!AA39="","",'ธ.ค.'!AA39))</f>
        <v>/</v>
      </c>
      <c r="GR9" s="58" t="str">
        <f>IF($B$2=1,IF('ธ.ค.'!AB9="","",'ธ.ค.'!AB9),IF('ธ.ค.'!AB39="","",'ธ.ค.'!AB39))</f>
        <v>ล</v>
      </c>
      <c r="GS9" s="58" t="str">
        <f>IF($B$2=1,IF('ธ.ค.'!AC9="","",'ธ.ค.'!AC9),IF('ธ.ค.'!AC39="","",'ธ.ค.'!AC39))</f>
        <v>/</v>
      </c>
      <c r="GT9" s="58" t="str">
        <f>IF($B$2=1,IF('ธ.ค.'!AD9="","",'ธ.ค.'!AD9),IF('ธ.ค.'!AD39="","",'ธ.ค.'!AD39))</f>
        <v/>
      </c>
      <c r="GU9" s="58" t="str">
        <f>IF($B$2=1,IF('ธ.ค.'!AE9="","",'ธ.ค.'!AE9),IF('ธ.ค.'!AE39="","",'ธ.ค.'!AE39))</f>
        <v/>
      </c>
      <c r="GV9" s="58" t="str">
        <f>IF($B$2=1,IF('ธ.ค.'!AF9="","",'ธ.ค.'!AF9),IF('ธ.ค.'!AF39="","",'ธ.ค.'!AF39))</f>
        <v>/</v>
      </c>
      <c r="GW9" s="58" t="str">
        <f>IF($B$2=1,IF('ธ.ค.'!AG9="","",'ธ.ค.'!AG9),IF('ธ.ค.'!AG39="","",'ธ.ค.'!AG39))</f>
        <v>/</v>
      </c>
      <c r="GX9" s="58" t="str">
        <f>IF($B$2=1,IF('ธ.ค.'!AH9="","",'ธ.ค.'!AH9),IF('ธ.ค.'!AH39="","",'ธ.ค.'!AH39))</f>
        <v/>
      </c>
      <c r="GY9" s="58">
        <f>IF($B$2=1,IF('ธ.ค.'!AI9="","",'ธ.ค.'!AI9),IF('ธ.ค.'!AI39="","",'ธ.ค.'!AI39))</f>
        <v>15</v>
      </c>
      <c r="GZ9" s="57">
        <f t="shared" si="13"/>
        <v>6</v>
      </c>
      <c r="HA9" s="58"/>
      <c r="HB9" s="58" t="str">
        <f>IF($B$2=1,IF('ม.ค.'!D9="","",'ม.ค.'!D9),IF('ม.ค.'!D39="","",'ม.ค.'!D39))</f>
        <v/>
      </c>
      <c r="HC9" s="58" t="str">
        <f>IF($B$2=1,IF('ม.ค.'!E9="","",'ม.ค.'!E9),IF('ม.ค.'!E39="","",'ม.ค.'!E39))</f>
        <v/>
      </c>
      <c r="HD9" s="58" t="str">
        <f>IF($B$2=1,IF('ม.ค.'!F9="","",'ม.ค.'!F9),IF('ม.ค.'!F39="","",'ม.ค.'!F39))</f>
        <v/>
      </c>
      <c r="HE9" s="58" t="str">
        <f>IF($B$2=1,IF('ม.ค.'!G9="","",'ม.ค.'!G9),IF('ม.ค.'!G39="","",'ม.ค.'!G39))</f>
        <v/>
      </c>
      <c r="HF9" s="58" t="str">
        <f>IF($B$2=1,IF('ม.ค.'!H9="","",'ม.ค.'!H9),IF('ม.ค.'!H39="","",'ม.ค.'!H39))</f>
        <v>/</v>
      </c>
      <c r="HG9" s="58" t="str">
        <f>IF($B$2=1,IF('ม.ค.'!I9="","",'ม.ค.'!I9),IF('ม.ค.'!I39="","",'ม.ค.'!I39))</f>
        <v>ล</v>
      </c>
      <c r="HH9" s="58" t="str">
        <f>IF($B$2=1,IF('ม.ค.'!J9="","",'ม.ค.'!J9),IF('ม.ค.'!J39="","",'ม.ค.'!J39))</f>
        <v>/</v>
      </c>
      <c r="HI9" s="58" t="str">
        <f>IF($B$2=1,IF('ม.ค.'!K9="","",'ม.ค.'!K9),IF('ม.ค.'!K39="","",'ม.ค.'!K39))</f>
        <v>/</v>
      </c>
      <c r="HJ9" s="58" t="str">
        <f>IF($B$2=1,IF('ม.ค.'!L9="","",'ม.ค.'!L9),IF('ม.ค.'!L39="","",'ม.ค.'!L39))</f>
        <v>/</v>
      </c>
      <c r="HK9" s="58" t="str">
        <f>IF($B$2=1,IF('ม.ค.'!M9="","",'ม.ค.'!M9),IF('ม.ค.'!M39="","",'ม.ค.'!M39))</f>
        <v/>
      </c>
      <c r="HL9" s="58" t="str">
        <f>IF($B$2=1,IF('ม.ค.'!N9="","",'ม.ค.'!N9),IF('ม.ค.'!N39="","",'ม.ค.'!N39))</f>
        <v/>
      </c>
      <c r="HM9" s="58" t="str">
        <f>IF($B$2=1,IF('ม.ค.'!O9="","",'ม.ค.'!O9),IF('ม.ค.'!O39="","",'ม.ค.'!O39))</f>
        <v>ล</v>
      </c>
      <c r="HN9" s="58" t="str">
        <f>IF($B$2=1,IF('ม.ค.'!P9="","",'ม.ค.'!P9),IF('ม.ค.'!P39="","",'ม.ค.'!P39))</f>
        <v>/</v>
      </c>
      <c r="HO9" s="58" t="str">
        <f>IF($B$2=1,IF('ม.ค.'!Q9="","",'ม.ค.'!Q9),IF('ม.ค.'!Q39="","",'ม.ค.'!Q39))</f>
        <v>/</v>
      </c>
      <c r="HP9" s="58" t="str">
        <f>IF($B$2=1,IF('ม.ค.'!R9="","",'ม.ค.'!R9),IF('ม.ค.'!R39="","",'ม.ค.'!R39))</f>
        <v>/</v>
      </c>
      <c r="HQ9" s="58" t="str">
        <f>IF($B$2=1,IF('ม.ค.'!S9="","",'ม.ค.'!S9),IF('ม.ค.'!S39="","",'ม.ค.'!S39))</f>
        <v/>
      </c>
      <c r="HR9" s="58" t="str">
        <f>IF($B$2=1,IF('ม.ค.'!T9="","",'ม.ค.'!T9),IF('ม.ค.'!T39="","",'ม.ค.'!T39))</f>
        <v/>
      </c>
      <c r="HS9" s="58" t="str">
        <f>IF($B$2=1,IF('ม.ค.'!U9="","",'ม.ค.'!U9),IF('ม.ค.'!U39="","",'ม.ค.'!U39))</f>
        <v/>
      </c>
      <c r="HT9" s="58" t="str">
        <f>IF($B$2=1,IF('ม.ค.'!V9="","",'ม.ค.'!V9),IF('ม.ค.'!V39="","",'ม.ค.'!V39))</f>
        <v>ล</v>
      </c>
      <c r="HU9" s="58" t="str">
        <f>IF($B$2=1,IF('ม.ค.'!W9="","",'ม.ค.'!W9),IF('ม.ค.'!W39="","",'ม.ค.'!W39))</f>
        <v>ล</v>
      </c>
      <c r="HV9" s="58" t="str">
        <f>IF($B$2=1,IF('ม.ค.'!X9="","",'ม.ค.'!X9),IF('ม.ค.'!X39="","",'ม.ค.'!X39))</f>
        <v>/</v>
      </c>
      <c r="HW9" s="58" t="str">
        <f>IF($B$2=1,IF('ม.ค.'!Y9="","",'ม.ค.'!Y9),IF('ม.ค.'!Y39="","",'ม.ค.'!Y39))</f>
        <v>/</v>
      </c>
      <c r="HX9" s="58" t="str">
        <f>IF($B$2=1,IF('ม.ค.'!Z9="","",'ม.ค.'!Z9),IF('ม.ค.'!Z39="","",'ม.ค.'!Z39))</f>
        <v>/</v>
      </c>
      <c r="HY9" s="58" t="str">
        <f>IF($B$2=1,IF('ม.ค.'!AA9="","",'ม.ค.'!AA9),IF('ม.ค.'!AA39="","",'ม.ค.'!AA39))</f>
        <v/>
      </c>
      <c r="HZ9" s="58" t="str">
        <f>IF($B$2=1,IF('ม.ค.'!AB9="","",'ม.ค.'!AB9),IF('ม.ค.'!AB39="","",'ม.ค.'!AB39))</f>
        <v/>
      </c>
      <c r="IA9" s="58" t="str">
        <f>IF($B$2=1,IF('ม.ค.'!AC9="","",'ม.ค.'!AC9),IF('ม.ค.'!AC39="","",'ม.ค.'!AC39))</f>
        <v>/</v>
      </c>
      <c r="IB9" s="58" t="str">
        <f>IF($B$2=1,IF('ม.ค.'!AD9="","",'ม.ค.'!AD9),IF('ม.ค.'!AD39="","",'ม.ค.'!AD39))</f>
        <v>ล</v>
      </c>
      <c r="IC9" s="58" t="str">
        <f>IF($B$2=1,IF('ม.ค.'!AE9="","",'ม.ค.'!AE9),IF('ม.ค.'!AE39="","",'ม.ค.'!AE39))</f>
        <v>/</v>
      </c>
      <c r="ID9" s="58" t="str">
        <f>IF($B$2=1,IF('ม.ค.'!AF9="","",'ม.ค.'!AF9),IF('ม.ค.'!AF39="","",'ม.ค.'!AF39))</f>
        <v>/</v>
      </c>
      <c r="IE9" s="58" t="str">
        <f>IF($B$2=1,IF('ม.ค.'!AG9="","",'ม.ค.'!AG9),IF('ม.ค.'!AG39="","",'ม.ค.'!AG39))</f>
        <v>/</v>
      </c>
      <c r="IF9" s="58" t="str">
        <f>IF($B$2=1,IF('ม.ค.'!AH9="","",'ม.ค.'!AH9),IF('ม.ค.'!AH39="","",'ม.ค.'!AH39))</f>
        <v/>
      </c>
      <c r="IG9" s="58">
        <f>IF($B$2=1,IF('ม.ค.'!AI9="","",'ม.ค.'!AI9),IF('ม.ค.'!AI39="","",'ม.ค.'!AI39))</f>
        <v>14</v>
      </c>
      <c r="IH9" s="57">
        <f t="shared" si="14"/>
        <v>6</v>
      </c>
      <c r="II9" s="58"/>
      <c r="IJ9" s="58" t="str">
        <f>IF($B$2=1,IF('ก.พ.'!D9="","",'ก.พ.'!D9),IF('ก.พ.'!D39="","",'ก.พ.'!D39))</f>
        <v/>
      </c>
      <c r="IK9" s="58" t="str">
        <f>IF($B$2=1,IF('ก.พ.'!E9="","",'ก.พ.'!E9),IF('ก.พ.'!E39="","",'ก.พ.'!E39))</f>
        <v>/</v>
      </c>
      <c r="IL9" s="58" t="str">
        <f>IF($B$2=1,IF('ก.พ.'!F9="","",'ก.พ.'!F9),IF('ก.พ.'!F39="","",'ก.พ.'!F39))</f>
        <v>/</v>
      </c>
      <c r="IM9" s="58" t="str">
        <f>IF($B$2=1,IF('ก.พ.'!G9="","",'ก.พ.'!G9),IF('ก.พ.'!G39="","",'ก.พ.'!G39))</f>
        <v>/</v>
      </c>
      <c r="IN9" s="58" t="str">
        <f>IF($B$2=1,IF('ก.พ.'!H9="","",'ก.พ.'!H9),IF('ก.พ.'!H39="","",'ก.พ.'!H39))</f>
        <v>/</v>
      </c>
      <c r="IO9" s="58" t="str">
        <f>IF($B$2=1,IF('ก.พ.'!I9="","",'ก.พ.'!I9),IF('ก.พ.'!I39="","",'ก.พ.'!I39))</f>
        <v>/</v>
      </c>
      <c r="IP9" s="58" t="str">
        <f>IF($B$2=1,IF('ก.พ.'!J9="","",'ก.พ.'!J9),IF('ก.พ.'!J39="","",'ก.พ.'!J39))</f>
        <v/>
      </c>
      <c r="IQ9" s="58" t="str">
        <f>IF($B$2=1,IF('ก.พ.'!K9="","",'ก.พ.'!K9),IF('ก.พ.'!K39="","",'ก.พ.'!K39))</f>
        <v/>
      </c>
      <c r="IR9" s="58" t="str">
        <f>IF($B$2=1,IF('ก.พ.'!L9="","",'ก.พ.'!L9),IF('ก.พ.'!L39="","",'ก.พ.'!L39))</f>
        <v>ล</v>
      </c>
      <c r="IS9" s="58" t="str">
        <f>IF($B$2=1,IF('ก.พ.'!M9="","",'ก.พ.'!M9),IF('ก.พ.'!M39="","",'ก.พ.'!M39))</f>
        <v>/</v>
      </c>
      <c r="IT9" s="58" t="str">
        <f>IF($B$2=1,IF('ก.พ.'!N9="","",'ก.พ.'!N9),IF('ก.พ.'!N39="","",'ก.พ.'!N39))</f>
        <v>/</v>
      </c>
      <c r="IU9" s="58" t="str">
        <f>IF($B$2=1,IF('ก.พ.'!O9="","",'ก.พ.'!O9),IF('ก.พ.'!O39="","",'ก.พ.'!O39))</f>
        <v>/</v>
      </c>
      <c r="IV9" s="58" t="str">
        <f>IF($B$2=1,IF('ก.พ.'!P9="","",'ก.พ.'!P9),IF('ก.พ.'!P39="","",'ก.พ.'!P39))</f>
        <v/>
      </c>
      <c r="IW9" s="58" t="str">
        <f>IF($B$2=1,IF('ก.พ.'!Q9="","",'ก.พ.'!Q9),IF('ก.พ.'!Q39="","",'ก.พ.'!Q39))</f>
        <v/>
      </c>
      <c r="IX9" s="58" t="str">
        <f>IF($B$2=1,IF('ก.พ.'!R9="","",'ก.พ.'!R9),IF('ก.พ.'!R39="","",'ก.พ.'!R39))</f>
        <v/>
      </c>
      <c r="IY9" s="58" t="str">
        <f>IF($B$2=1,IF('ก.พ.'!S9="","",'ก.พ.'!S9),IF('ก.พ.'!S39="","",'ก.พ.'!S39))</f>
        <v>/</v>
      </c>
      <c r="IZ9" s="58" t="str">
        <f>IF($B$2=1,IF('ก.พ.'!T9="","",'ก.พ.'!T9),IF('ก.พ.'!T39="","",'ก.พ.'!T39))</f>
        <v>/</v>
      </c>
      <c r="JA9" s="58" t="str">
        <f>IF($B$2=1,IF('ก.พ.'!U9="","",'ก.พ.'!U9),IF('ก.พ.'!U39="","",'ก.พ.'!U39))</f>
        <v>/</v>
      </c>
      <c r="JB9" s="58" t="str">
        <f>IF($B$2=1,IF('ก.พ.'!V9="","",'ก.พ.'!V9),IF('ก.พ.'!V39="","",'ก.พ.'!V39))</f>
        <v>/</v>
      </c>
      <c r="JC9" s="58" t="str">
        <f>IF($B$2=1,IF('ก.พ.'!W9="","",'ก.พ.'!W9),IF('ก.พ.'!W39="","",'ก.พ.'!W39))</f>
        <v>/</v>
      </c>
      <c r="JD9" s="58" t="str">
        <f>IF($B$2=1,IF('ก.พ.'!X9="","",'ก.พ.'!X9),IF('ก.พ.'!X39="","",'ก.พ.'!X39))</f>
        <v/>
      </c>
      <c r="JE9" s="58" t="str">
        <f>IF($B$2=1,IF('ก.พ.'!Y9="","",'ก.พ.'!Y9),IF('ก.พ.'!Y39="","",'ก.พ.'!Y39))</f>
        <v/>
      </c>
      <c r="JF9" s="58" t="str">
        <f>IF($B$2=1,IF('ก.พ.'!Z9="","",'ก.พ.'!Z9),IF('ก.พ.'!Z39="","",'ก.พ.'!Z39))</f>
        <v>/</v>
      </c>
      <c r="JG9" s="58" t="str">
        <f>IF($B$2=1,IF('ก.พ.'!AA9="","",'ก.พ.'!AA9),IF('ก.พ.'!AA39="","",'ก.พ.'!AA39))</f>
        <v>ป</v>
      </c>
      <c r="JH9" s="58" t="str">
        <f>IF($B$2=1,IF('ก.พ.'!AB9="","",'ก.พ.'!AB9),IF('ก.พ.'!AB39="","",'ก.พ.'!AB39))</f>
        <v>/</v>
      </c>
      <c r="JI9" s="58" t="str">
        <f>IF($B$2=1,IF('ก.พ.'!AC9="","",'ก.พ.'!AC9),IF('ก.พ.'!AC39="","",'ก.พ.'!AC39))</f>
        <v>/</v>
      </c>
      <c r="JJ9" s="58" t="str">
        <f>IF($B$2=1,IF('ก.พ.'!AD9="","",'ก.พ.'!AD9),IF('ก.พ.'!AD39="","",'ก.พ.'!AD39))</f>
        <v>/</v>
      </c>
      <c r="JK9" s="58" t="str">
        <f>IF($B$2=1,IF('ก.พ.'!AE9="","",'ก.พ.'!AE9),IF('ก.พ.'!AE39="","",'ก.พ.'!AE39))</f>
        <v/>
      </c>
      <c r="JL9" s="58" t="str">
        <f>IF($B$2=1,IF('ก.พ.'!AF9="","",'ก.พ.'!AF9),IF('ก.พ.'!AF39="","",'ก.พ.'!AF39))</f>
        <v/>
      </c>
      <c r="JM9" s="58" t="str">
        <f>IF($B$2=1,IF('ก.พ.'!AG9="","",'ก.พ.'!AG9),IF('ก.พ.'!AG39="","",'ก.พ.'!AG39))</f>
        <v/>
      </c>
      <c r="JN9" s="58" t="str">
        <f>IF($B$2=1,IF('ก.พ.'!AH9="","",'ก.พ.'!AH9),IF('ก.พ.'!AH39="","",'ก.พ.'!AH39))</f>
        <v/>
      </c>
      <c r="JO9" s="58">
        <f>IF($B$2=1,IF('ก.พ.'!AI9="","",'ก.พ.'!AI9),IF('ก.พ.'!AI39="","",'ก.พ.'!AI39))</f>
        <v>17</v>
      </c>
      <c r="JP9" s="57">
        <f t="shared" si="15"/>
        <v>6</v>
      </c>
      <c r="JQ9" s="58"/>
      <c r="JR9" s="58" t="str">
        <f>IF($B$2=1,IF('มี.ค.'!D9="","",'มี.ค.'!D9),IF('มี.ค.'!D39="","",'มี.ค.'!D39))</f>
        <v/>
      </c>
      <c r="JS9" s="58" t="str">
        <f>IF($B$2=1,IF('มี.ค.'!E9="","",'มี.ค.'!E9),IF('มี.ค.'!E39="","",'มี.ค.'!E39))</f>
        <v/>
      </c>
      <c r="JT9" s="58" t="str">
        <f>IF($B$2=1,IF('มี.ค.'!F9="","",'มี.ค.'!F9),IF('มี.ค.'!F39="","",'มี.ค.'!F39))</f>
        <v/>
      </c>
      <c r="JU9" s="58" t="str">
        <f>IF($B$2=1,IF('มี.ค.'!G9="","",'มี.ค.'!G9),IF('มี.ค.'!G39="","",'มี.ค.'!G39))</f>
        <v/>
      </c>
      <c r="JV9" s="58" t="str">
        <f>IF($B$2=1,IF('มี.ค.'!H9="","",'มี.ค.'!H9),IF('มี.ค.'!H39="","",'มี.ค.'!H39))</f>
        <v/>
      </c>
      <c r="JW9" s="58" t="str">
        <f>IF($B$2=1,IF('มี.ค.'!I9="","",'มี.ค.'!I9),IF('มี.ค.'!I39="","",'มี.ค.'!I39))</f>
        <v/>
      </c>
      <c r="JX9" s="58" t="str">
        <f>IF($B$2=1,IF('มี.ค.'!J9="","",'มี.ค.'!J9),IF('มี.ค.'!J39="","",'มี.ค.'!J39))</f>
        <v/>
      </c>
      <c r="JY9" s="58" t="str">
        <f>IF($B$2=1,IF('มี.ค.'!K9="","",'มี.ค.'!K9),IF('มี.ค.'!K39="","",'มี.ค.'!K39))</f>
        <v/>
      </c>
      <c r="JZ9" s="58" t="str">
        <f>IF($B$2=1,IF('มี.ค.'!L9="","",'มี.ค.'!L9),IF('มี.ค.'!L39="","",'มี.ค.'!L39))</f>
        <v/>
      </c>
      <c r="KA9" s="58" t="str">
        <f>IF($B$2=1,IF('มี.ค.'!M9="","",'มี.ค.'!M9),IF('มี.ค.'!M39="","",'มี.ค.'!M39))</f>
        <v/>
      </c>
      <c r="KB9" s="58" t="str">
        <f>IF($B$2=1,IF('มี.ค.'!N9="","",'มี.ค.'!N9),IF('มี.ค.'!N39="","",'มี.ค.'!N39))</f>
        <v/>
      </c>
      <c r="KC9" s="58" t="str">
        <f>IF($B$2=1,IF('มี.ค.'!O9="","",'มี.ค.'!O9),IF('มี.ค.'!O39="","",'มี.ค.'!O39))</f>
        <v/>
      </c>
      <c r="KD9" s="58" t="str">
        <f>IF($B$2=1,IF('มี.ค.'!P9="","",'มี.ค.'!P9),IF('มี.ค.'!P39="","",'มี.ค.'!P39))</f>
        <v/>
      </c>
      <c r="KE9" s="58" t="str">
        <f>IF($B$2=1,IF('มี.ค.'!Q9="","",'มี.ค.'!Q9),IF('มี.ค.'!Q39="","",'มี.ค.'!Q39))</f>
        <v/>
      </c>
      <c r="KF9" s="58" t="str">
        <f>IF($B$2=1,IF('มี.ค.'!R9="","",'มี.ค.'!R9),IF('มี.ค.'!R39="","",'มี.ค.'!R39))</f>
        <v/>
      </c>
      <c r="KG9" s="58" t="str">
        <f>IF($B$2=1,IF('มี.ค.'!S9="","",'มี.ค.'!S9),IF('มี.ค.'!S39="","",'มี.ค.'!S39))</f>
        <v/>
      </c>
      <c r="KH9" s="58" t="str">
        <f>IF($B$2=1,IF('มี.ค.'!T9="","",'มี.ค.'!T9),IF('มี.ค.'!T39="","",'มี.ค.'!T39))</f>
        <v/>
      </c>
      <c r="KI9" s="58" t="str">
        <f>IF($B$2=1,IF('มี.ค.'!U9="","",'มี.ค.'!U9),IF('มี.ค.'!U39="","",'มี.ค.'!U39))</f>
        <v/>
      </c>
      <c r="KJ9" s="58" t="str">
        <f>IF($B$2=1,IF('มี.ค.'!V9="","",'มี.ค.'!V9),IF('มี.ค.'!V39="","",'มี.ค.'!V39))</f>
        <v/>
      </c>
      <c r="KK9" s="58" t="str">
        <f>IF($B$2=1,IF('มี.ค.'!W9="","",'มี.ค.'!W9),IF('มี.ค.'!W39="","",'มี.ค.'!W39))</f>
        <v/>
      </c>
      <c r="KL9" s="58" t="str">
        <f>IF($B$2=1,IF('มี.ค.'!X9="","",'มี.ค.'!X9),IF('มี.ค.'!X39="","",'มี.ค.'!X39))</f>
        <v/>
      </c>
      <c r="KM9" s="58" t="str">
        <f>IF($B$2=1,IF('มี.ค.'!Y9="","",'มี.ค.'!Y9),IF('มี.ค.'!Y39="","",'มี.ค.'!Y39))</f>
        <v/>
      </c>
      <c r="KN9" s="58" t="str">
        <f>IF($B$2=1,IF('มี.ค.'!Z9="","",'มี.ค.'!Z9),IF('มี.ค.'!Z39="","",'มี.ค.'!Z39))</f>
        <v/>
      </c>
      <c r="KO9" s="58" t="str">
        <f>IF($B$2=1,IF('มี.ค.'!AA9="","",'มี.ค.'!AA9),IF('มี.ค.'!AA39="","",'มี.ค.'!AA39))</f>
        <v/>
      </c>
      <c r="KP9" s="58" t="str">
        <f>IF($B$2=1,IF('มี.ค.'!AB9="","",'มี.ค.'!AB9),IF('มี.ค.'!AB39="","",'มี.ค.'!AB39))</f>
        <v/>
      </c>
      <c r="KQ9" s="58" t="str">
        <f>IF($B$2=1,IF('มี.ค.'!AC9="","",'มี.ค.'!AC9),IF('มี.ค.'!AC39="","",'มี.ค.'!AC39))</f>
        <v/>
      </c>
      <c r="KR9" s="58" t="str">
        <f>IF($B$2=1,IF('มี.ค.'!AD9="","",'มี.ค.'!AD9),IF('มี.ค.'!AD39="","",'มี.ค.'!AD39))</f>
        <v/>
      </c>
      <c r="KS9" s="58" t="str">
        <f>IF($B$2=1,IF('มี.ค.'!AE9="","",'มี.ค.'!AE9),IF('มี.ค.'!AE39="","",'มี.ค.'!AE39))</f>
        <v/>
      </c>
      <c r="KT9" s="58" t="str">
        <f>IF($B$2=1,IF('มี.ค.'!AF9="","",'มี.ค.'!AF9),IF('มี.ค.'!AF39="","",'มี.ค.'!AF39))</f>
        <v/>
      </c>
      <c r="KU9" s="58" t="str">
        <f>IF($B$2=1,IF('มี.ค.'!AG9="","",'มี.ค.'!AG9),IF('มี.ค.'!AG39="","",'มี.ค.'!AG39))</f>
        <v/>
      </c>
      <c r="KV9" s="58" t="str">
        <f>IF($B$2=1,IF('มี.ค.'!AH9="","",'มี.ค.'!AH9),IF('มี.ค.'!AH39="","",'มี.ค.'!AH39))</f>
        <v/>
      </c>
      <c r="KW9" s="58">
        <f>IF($B$2=1,IF('มี.ค.'!AI9="","",'มี.ค.'!AI9),IF('มี.ค.'!AI39="","",'มี.ค.'!AI39))</f>
        <v>0</v>
      </c>
      <c r="KX9" s="57">
        <f t="shared" si="16"/>
        <v>6</v>
      </c>
      <c r="KY9" s="58"/>
      <c r="KZ9" s="58" t="str">
        <f>IF($B$2=1,IF('ต.ค.'!D9="","",'ต.ค.'!D9),IF('ต.ค.'!D39="","",'ต.ค.'!D39))</f>
        <v/>
      </c>
      <c r="LA9" s="58" t="str">
        <f>IF($B$2=1,IF('ต.ค.'!E9="","",'ต.ค.'!E9),IF('ต.ค.'!E39="","",'ต.ค.'!E39))</f>
        <v/>
      </c>
      <c r="LB9" s="58" t="str">
        <f>IF($B$2=1,IF('ต.ค.'!F9="","",'ต.ค.'!F9),IF('ต.ค.'!F39="","",'ต.ค.'!F39))</f>
        <v/>
      </c>
      <c r="LC9" s="58" t="str">
        <f>IF($B$2=1,IF('ต.ค.'!G9="","",'ต.ค.'!G9),IF('ต.ค.'!G39="","",'ต.ค.'!G39))</f>
        <v/>
      </c>
      <c r="LD9" s="58" t="str">
        <f>IF($B$2=1,IF('ต.ค.'!H9="","",'ต.ค.'!H9),IF('ต.ค.'!H39="","",'ต.ค.'!H39))</f>
        <v/>
      </c>
      <c r="LE9" s="58" t="str">
        <f>IF($B$2=1,IF('ต.ค.'!I9="","",'ต.ค.'!I9),IF('ต.ค.'!I39="","",'ต.ค.'!I39))</f>
        <v/>
      </c>
      <c r="LF9" s="58" t="str">
        <f>IF($B$2=1,IF('ต.ค.'!J9="","",'ต.ค.'!J9),IF('ต.ค.'!J39="","",'ต.ค.'!J39))</f>
        <v/>
      </c>
      <c r="LG9" s="58" t="str">
        <f>IF($B$2=1,IF('ต.ค.'!K9="","",'ต.ค.'!K9),IF('ต.ค.'!K39="","",'ต.ค.'!K39))</f>
        <v/>
      </c>
      <c r="LH9" s="58" t="str">
        <f>IF($B$2=1,IF('ต.ค.'!L9="","",'ต.ค.'!L9),IF('ต.ค.'!L39="","",'ต.ค.'!L39))</f>
        <v/>
      </c>
      <c r="LI9" s="58" t="str">
        <f>IF($B$2=1,IF('ต.ค.'!M9="","",'ต.ค.'!M9),IF('ต.ค.'!M39="","",'ต.ค.'!M39))</f>
        <v/>
      </c>
      <c r="LJ9" s="58" t="str">
        <f>IF($B$2=1,IF('ต.ค.'!N9="","",'ต.ค.'!N9),IF('ต.ค.'!N39="","",'ต.ค.'!N39))</f>
        <v/>
      </c>
      <c r="LK9" s="58" t="str">
        <f>IF($B$2=1,IF('ต.ค.'!O9="","",'ต.ค.'!O9),IF('ต.ค.'!O39="","",'ต.ค.'!O39))</f>
        <v/>
      </c>
      <c r="LL9" s="58" t="str">
        <f>IF($B$2=1,IF('ต.ค.'!P9="","",'ต.ค.'!P9),IF('ต.ค.'!P39="","",'ต.ค.'!P39))</f>
        <v/>
      </c>
      <c r="LM9" s="58" t="str">
        <f>IF($B$2=1,IF('ต.ค.'!Q9="","",'ต.ค.'!Q9),IF('ต.ค.'!Q39="","",'ต.ค.'!Q39))</f>
        <v/>
      </c>
      <c r="LN9" s="58" t="str">
        <f>IF($B$2=1,IF('ต.ค.'!R9="","",'ต.ค.'!R9),IF('ต.ค.'!R39="","",'ต.ค.'!R39))</f>
        <v/>
      </c>
      <c r="LO9" s="58" t="str">
        <f>IF($B$2=1,IF('ต.ค.'!S9="","",'ต.ค.'!S9),IF('ต.ค.'!S39="","",'ต.ค.'!S39))</f>
        <v/>
      </c>
      <c r="LP9" s="58" t="str">
        <f>IF($B$2=1,IF('ต.ค.'!T9="","",'ต.ค.'!T9),IF('ต.ค.'!T39="","",'ต.ค.'!T39))</f>
        <v/>
      </c>
      <c r="LQ9" s="58" t="str">
        <f>IF($B$2=1,IF('ต.ค.'!U9="","",'ต.ค.'!U9),IF('ต.ค.'!U39="","",'ต.ค.'!U39))</f>
        <v/>
      </c>
      <c r="LR9" s="58" t="str">
        <f>IF($B$2=1,IF('ต.ค.'!V9="","",'ต.ค.'!V9),IF('ต.ค.'!V39="","",'ต.ค.'!V39))</f>
        <v/>
      </c>
      <c r="LS9" s="58" t="str">
        <f>IF($B$2=1,IF('ต.ค.'!W9="","",'ต.ค.'!W9),IF('ต.ค.'!W39="","",'ต.ค.'!W39))</f>
        <v/>
      </c>
      <c r="LT9" s="58" t="str">
        <f>IF($B$2=1,IF('ต.ค.'!X9="","",'ต.ค.'!X9),IF('ต.ค.'!X39="","",'ต.ค.'!X39))</f>
        <v/>
      </c>
      <c r="LU9" s="58" t="str">
        <f>IF($B$2=1,IF('ต.ค.'!Y9="","",'ต.ค.'!Y9),IF('ต.ค.'!Y39="","",'ต.ค.'!Y39))</f>
        <v/>
      </c>
      <c r="LV9" s="58" t="str">
        <f>IF($B$2=1,IF('ต.ค.'!Z9="","",'ต.ค.'!Z9),IF('ต.ค.'!Z39="","",'ต.ค.'!Z39))</f>
        <v/>
      </c>
      <c r="LW9" s="58" t="str">
        <f>IF($B$2=1,IF('ต.ค.'!AA9="","",'ต.ค.'!AA9),IF('ต.ค.'!AA39="","",'ต.ค.'!AA39))</f>
        <v/>
      </c>
      <c r="LX9" s="58" t="str">
        <f>IF($B$2=1,IF('ต.ค.'!AB9="","",'ต.ค.'!AB9),IF('ต.ค.'!AB39="","",'ต.ค.'!AB39))</f>
        <v/>
      </c>
      <c r="LY9" s="58" t="str">
        <f>IF($B$2=1,IF('ต.ค.'!AC9="","",'ต.ค.'!AC9),IF('ต.ค.'!AC39="","",'ต.ค.'!AC39))</f>
        <v/>
      </c>
      <c r="LZ9" s="58" t="str">
        <f>IF($B$2=1,IF('ต.ค.'!AD9="","",'ต.ค.'!AD9),IF('ต.ค.'!AD39="","",'ต.ค.'!AD39))</f>
        <v/>
      </c>
      <c r="MA9" s="58" t="str">
        <f>IF($B$2=1,IF('ต.ค.'!AE9="","",'ต.ค.'!AE9),IF('ต.ค.'!AE39="","",'ต.ค.'!AE39))</f>
        <v/>
      </c>
      <c r="MB9" s="58" t="str">
        <f>IF($B$2=1,IF('ต.ค.'!AF9="","",'ต.ค.'!AF9),IF('ต.ค.'!AF39="","",'ต.ค.'!AF39))</f>
        <v/>
      </c>
      <c r="MC9" s="58" t="str">
        <f>IF($B$2=1,IF('ต.ค.'!AG9="","",'ต.ค.'!AG9),IF('ต.ค.'!AG39="","",'ต.ค.'!AG39))</f>
        <v/>
      </c>
      <c r="MD9" s="58" t="str">
        <f>IF($B$2=1,IF('ต.ค.'!AH9="","",'ต.ค.'!AH9),IF('ต.ค.'!AH39="","",'ต.ค.'!AH39))</f>
        <v/>
      </c>
      <c r="ME9" s="58">
        <f>IF($B$2=1,IF('ต.ค.'!AI9="","",'ต.ค.'!AI9),IF('ต.ค.'!AI39="","",'ต.ค.'!AI39))</f>
        <v>0</v>
      </c>
      <c r="MF9" s="57">
        <f t="shared" si="17"/>
        <v>6</v>
      </c>
      <c r="MG9" s="58"/>
      <c r="MH9" s="58" t="str">
        <f>IF($B$2=1,IF('พ.ค.'!D9="","",'พ.ค.'!D9),IF('พ.ค.'!D39="","",'พ.ค.'!D39))</f>
        <v/>
      </c>
      <c r="MI9" s="58" t="str">
        <f>IF($B$2=1,IF('พ.ค.'!E9="","",'พ.ค.'!E9),IF('พ.ค.'!E39="","",'พ.ค.'!E39))</f>
        <v/>
      </c>
      <c r="MJ9" s="58" t="str">
        <f>IF($B$2=1,IF('พ.ค.'!F9="","",'พ.ค.'!F9),IF('พ.ค.'!F39="","",'พ.ค.'!F39))</f>
        <v/>
      </c>
      <c r="MK9" s="58" t="str">
        <f>IF($B$2=1,IF('พ.ค.'!G9="","",'พ.ค.'!G9),IF('พ.ค.'!G39="","",'พ.ค.'!G39))</f>
        <v/>
      </c>
      <c r="ML9" s="58" t="str">
        <f>IF($B$2=1,IF('พ.ค.'!H9="","",'พ.ค.'!H9),IF('พ.ค.'!H39="","",'พ.ค.'!H39))</f>
        <v/>
      </c>
      <c r="MM9" s="58" t="str">
        <f>IF($B$2=1,IF('พ.ค.'!I9="","",'พ.ค.'!I9),IF('พ.ค.'!I39="","",'พ.ค.'!I39))</f>
        <v/>
      </c>
      <c r="MN9" s="58" t="str">
        <f>IF($B$2=1,IF('พ.ค.'!J9="","",'พ.ค.'!J9),IF('พ.ค.'!J39="","",'พ.ค.'!J39))</f>
        <v/>
      </c>
      <c r="MO9" s="58" t="str">
        <f>IF($B$2=1,IF('พ.ค.'!K9="","",'พ.ค.'!K9),IF('พ.ค.'!K39="","",'พ.ค.'!K39))</f>
        <v/>
      </c>
      <c r="MP9" s="58" t="str">
        <f>IF($B$2=1,IF('พ.ค.'!L9="","",'พ.ค.'!L9),IF('พ.ค.'!L39="","",'พ.ค.'!L39))</f>
        <v/>
      </c>
      <c r="MQ9" s="58" t="str">
        <f>IF($B$2=1,IF('พ.ค.'!M9="","",'พ.ค.'!M9),IF('พ.ค.'!M39="","",'พ.ค.'!M39))</f>
        <v/>
      </c>
      <c r="MR9" s="58" t="str">
        <f>IF($B$2=1,IF('พ.ค.'!N9="","",'พ.ค.'!N9),IF('พ.ค.'!N39="","",'พ.ค.'!N39))</f>
        <v/>
      </c>
      <c r="MS9" s="58" t="str">
        <f>IF($B$2=1,IF('พ.ค.'!O9="","",'พ.ค.'!O9),IF('พ.ค.'!O39="","",'พ.ค.'!O39))</f>
        <v/>
      </c>
      <c r="MT9" s="58" t="str">
        <f>IF($B$2=1,IF('พ.ค.'!P9="","",'พ.ค.'!P9),IF('พ.ค.'!P39="","",'พ.ค.'!P39))</f>
        <v/>
      </c>
      <c r="MU9" s="58" t="str">
        <f>IF($B$2=1,IF('พ.ค.'!Q9="","",'พ.ค.'!Q9),IF('พ.ค.'!Q39="","",'พ.ค.'!Q39))</f>
        <v/>
      </c>
      <c r="MV9" s="58" t="str">
        <f>IF($B$2=1,IF('พ.ค.'!R9="","",'พ.ค.'!R9),IF('พ.ค.'!R39="","",'พ.ค.'!R39))</f>
        <v/>
      </c>
      <c r="MW9" s="58" t="str">
        <f>IF($B$2=1,IF('พ.ค.'!S9="","",'พ.ค.'!S9),IF('พ.ค.'!S39="","",'พ.ค.'!S39))</f>
        <v/>
      </c>
      <c r="MX9" s="58" t="str">
        <f>IF($B$2=1,IF('พ.ค.'!T9="","",'พ.ค.'!T9),IF('พ.ค.'!T39="","",'พ.ค.'!T39))</f>
        <v/>
      </c>
      <c r="MY9" s="58" t="str">
        <f>IF($B$2=1,IF('พ.ค.'!U9="","",'พ.ค.'!U9),IF('พ.ค.'!U39="","",'พ.ค.'!U39))</f>
        <v/>
      </c>
      <c r="MZ9" s="58" t="str">
        <f>IF($B$2=1,IF('พ.ค.'!V9="","",'พ.ค.'!V9),IF('พ.ค.'!V39="","",'พ.ค.'!V39))</f>
        <v/>
      </c>
      <c r="NA9" s="58" t="str">
        <f>IF($B$2=1,IF('พ.ค.'!W9="","",'พ.ค.'!W9),IF('พ.ค.'!W39="","",'พ.ค.'!W39))</f>
        <v/>
      </c>
      <c r="NB9" s="58" t="str">
        <f>IF($B$2=1,IF('พ.ค.'!X9="","",'พ.ค.'!X9),IF('พ.ค.'!X39="","",'พ.ค.'!X39))</f>
        <v/>
      </c>
      <c r="NC9" s="58" t="str">
        <f>IF($B$2=1,IF('พ.ค.'!Y9="","",'พ.ค.'!Y9),IF('พ.ค.'!Y39="","",'พ.ค.'!Y39))</f>
        <v/>
      </c>
      <c r="ND9" s="58" t="str">
        <f>IF($B$2=1,IF('พ.ค.'!Z9="","",'พ.ค.'!Z9),IF('พ.ค.'!Z39="","",'พ.ค.'!Z39))</f>
        <v/>
      </c>
      <c r="NE9" s="58" t="str">
        <f>IF($B$2=1,IF('พ.ค.'!AA9="","",'พ.ค.'!AA9),IF('พ.ค.'!AA39="","",'พ.ค.'!AA39))</f>
        <v/>
      </c>
      <c r="NF9" s="58" t="str">
        <f>IF($B$2=1,IF('พ.ค.'!AB9="","",'พ.ค.'!AB9),IF('พ.ค.'!AB39="","",'พ.ค.'!AB39))</f>
        <v/>
      </c>
      <c r="NG9" s="58" t="str">
        <f>IF($B$2=1,IF('พ.ค.'!AC9="","",'พ.ค.'!AC9),IF('พ.ค.'!AC39="","",'พ.ค.'!AC39))</f>
        <v/>
      </c>
      <c r="NH9" s="58" t="str">
        <f>IF($B$2=1,IF('พ.ค.'!AD9="","",'พ.ค.'!AD9),IF('พ.ค.'!AD39="","",'พ.ค.'!AD39))</f>
        <v/>
      </c>
      <c r="NI9" s="58" t="str">
        <f>IF($B$2=1,IF('พ.ค.'!AE9="","",'พ.ค.'!AE9),IF('พ.ค.'!AE39="","",'พ.ค.'!AE39))</f>
        <v/>
      </c>
      <c r="NJ9" s="58" t="str">
        <f>IF($B$2=1,IF('พ.ค.'!AF9="","",'พ.ค.'!AF9),IF('พ.ค.'!AF39="","",'พ.ค.'!AF39))</f>
        <v/>
      </c>
      <c r="NK9" s="58" t="str">
        <f>IF($B$2=1,IF('พ.ค.'!AG9="","",'พ.ค.'!AG9),IF('พ.ค.'!AG39="","",'พ.ค.'!AG39))</f>
        <v/>
      </c>
      <c r="NL9" s="58" t="str">
        <f>IF($B$2=1,IF('พ.ค.'!AH9="","",'พ.ค.'!AH9),IF('พ.ค.'!AH39="","",'พ.ค.'!AH39))</f>
        <v/>
      </c>
      <c r="NM9" s="58">
        <f>IF($B$2=1,IF('พ.ค.'!AI9="","",'พ.ค.'!AI9),IF('พ.ค.'!AI39="","",'พ.ค.'!AI39))</f>
        <v>0</v>
      </c>
    </row>
    <row r="10" spans="1:377" ht="21" customHeight="1">
      <c r="A10" s="49"/>
      <c r="B10" s="49"/>
      <c r="C10" s="49"/>
      <c r="D10" s="57">
        <f>ข้อมูลนักเรียน!$D9</f>
        <v>7</v>
      </c>
      <c r="E10" s="58"/>
      <c r="F10" s="58" t="str">
        <f>IF($B$2=1,IF('มิ.ย.'!D10="","",'มิ.ย.'!D10),IF('มิ.ย.'!D40="","",'มิ.ย.'!D40))</f>
        <v/>
      </c>
      <c r="G10" s="58" t="str">
        <f>IF($B$2=1,IF('มิ.ย.'!E10="","",'มิ.ย.'!E10),IF('มิ.ย.'!E40="","",'มิ.ย.'!E40))</f>
        <v/>
      </c>
      <c r="H10" s="58" t="str">
        <f>IF($B$2=1,IF('มิ.ย.'!F10="","",'มิ.ย.'!F10),IF('มิ.ย.'!F40="","",'มิ.ย.'!F40))</f>
        <v/>
      </c>
      <c r="I10" s="58" t="str">
        <f>IF($B$2=1,IF('มิ.ย.'!G10="","",'มิ.ย.'!G10),IF('มิ.ย.'!G40="","",'มิ.ย.'!G40))</f>
        <v/>
      </c>
      <c r="J10" s="58" t="str">
        <f>IF($B$2=1,IF('มิ.ย.'!H10="","",'มิ.ย.'!H10),IF('มิ.ย.'!H40="","",'มิ.ย.'!H40))</f>
        <v/>
      </c>
      <c r="K10" s="58" t="str">
        <f>IF($B$2=1,IF('มิ.ย.'!I10="","",'มิ.ย.'!I10),IF('มิ.ย.'!I40="","",'มิ.ย.'!I40))</f>
        <v/>
      </c>
      <c r="L10" s="58" t="str">
        <f>IF($B$2=1,IF('มิ.ย.'!J10="","",'มิ.ย.'!J10),IF('มิ.ย.'!J40="","",'มิ.ย.'!J40))</f>
        <v/>
      </c>
      <c r="M10" s="58" t="str">
        <f>IF($B$2=1,IF('มิ.ย.'!K10="","",'มิ.ย.'!K10),IF('มิ.ย.'!K40="","",'มิ.ย.'!K40))</f>
        <v/>
      </c>
      <c r="N10" s="58" t="str">
        <f>IF($B$2=1,IF('มิ.ย.'!L10="","",'มิ.ย.'!L10),IF('มิ.ย.'!L40="","",'มิ.ย.'!L40))</f>
        <v/>
      </c>
      <c r="O10" s="58" t="str">
        <f>IF($B$2=1,IF('มิ.ย.'!M10="","",'มิ.ย.'!M10),IF('มิ.ย.'!M40="","",'มิ.ย.'!M40))</f>
        <v/>
      </c>
      <c r="P10" s="58" t="str">
        <f>IF($B$2=1,IF('มิ.ย.'!N10="","",'มิ.ย.'!N10),IF('มิ.ย.'!N40="","",'มิ.ย.'!N40))</f>
        <v/>
      </c>
      <c r="Q10" s="58" t="str">
        <f>IF($B$2=1,IF('มิ.ย.'!O10="","",'มิ.ย.'!O10),IF('มิ.ย.'!O40="","",'มิ.ย.'!O40))</f>
        <v/>
      </c>
      <c r="R10" s="58" t="str">
        <f>IF($B$2=1,IF('มิ.ย.'!P10="","",'มิ.ย.'!P10),IF('มิ.ย.'!P40="","",'มิ.ย.'!P40))</f>
        <v/>
      </c>
      <c r="S10" s="58" t="str">
        <f>IF($B$2=1,IF('มิ.ย.'!Q10="","",'มิ.ย.'!Q10),IF('มิ.ย.'!Q40="","",'มิ.ย.'!Q40))</f>
        <v/>
      </c>
      <c r="T10" s="58" t="str">
        <f>IF($B$2=1,IF('มิ.ย.'!R10="","",'มิ.ย.'!R10),IF('มิ.ย.'!R40="","",'มิ.ย.'!R40))</f>
        <v/>
      </c>
      <c r="U10" s="58" t="str">
        <f>IF($B$2=1,IF('มิ.ย.'!S10="","",'มิ.ย.'!S10),IF('มิ.ย.'!S40="","",'มิ.ย.'!S40))</f>
        <v/>
      </c>
      <c r="V10" s="58" t="str">
        <f>IF($B$2=1,IF('มิ.ย.'!T10="","",'มิ.ย.'!T10),IF('มิ.ย.'!T40="","",'มิ.ย.'!T40))</f>
        <v/>
      </c>
      <c r="W10" s="58" t="str">
        <f>IF($B$2=1,IF('มิ.ย.'!U10="","",'มิ.ย.'!U10),IF('มิ.ย.'!U40="","",'มิ.ย.'!U40))</f>
        <v/>
      </c>
      <c r="X10" s="58" t="str">
        <f>IF($B$2=1,IF('มิ.ย.'!V10="","",'มิ.ย.'!V10),IF('มิ.ย.'!V40="","",'มิ.ย.'!V40))</f>
        <v/>
      </c>
      <c r="Y10" s="58" t="str">
        <f>IF($B$2=1,IF('มิ.ย.'!W10="","",'มิ.ย.'!W10),IF('มิ.ย.'!W40="","",'มิ.ย.'!W40))</f>
        <v/>
      </c>
      <c r="Z10" s="58" t="str">
        <f>IF($B$2=1,IF('มิ.ย.'!X10="","",'มิ.ย.'!X10),IF('มิ.ย.'!X40="","",'มิ.ย.'!X40))</f>
        <v/>
      </c>
      <c r="AA10" s="58" t="str">
        <f>IF($B$2=1,IF('มิ.ย.'!Y10="","",'มิ.ย.'!Y10),IF('มิ.ย.'!Y40="","",'มิ.ย.'!Y40))</f>
        <v/>
      </c>
      <c r="AB10" s="58" t="str">
        <f>IF($B$2=1,IF('มิ.ย.'!Z10="","",'มิ.ย.'!Z10),IF('มิ.ย.'!Z40="","",'มิ.ย.'!Z40))</f>
        <v/>
      </c>
      <c r="AC10" s="58" t="str">
        <f>IF($B$2=1,IF('มิ.ย.'!AA10="","",'มิ.ย.'!AA10),IF('มิ.ย.'!AA40="","",'มิ.ย.'!AA40))</f>
        <v/>
      </c>
      <c r="AD10" s="58" t="str">
        <f>IF($B$2=1,IF('มิ.ย.'!AB10="","",'มิ.ย.'!AB10),IF('มิ.ย.'!AB40="","",'มิ.ย.'!AB40))</f>
        <v/>
      </c>
      <c r="AE10" s="58" t="str">
        <f>IF($B$2=1,IF('มิ.ย.'!AC10="","",'มิ.ย.'!AC10),IF('มิ.ย.'!AC40="","",'มิ.ย.'!AC40))</f>
        <v/>
      </c>
      <c r="AF10" s="58" t="str">
        <f>IF($B$2=1,IF('มิ.ย.'!AD10="","",'มิ.ย.'!AD10),IF('มิ.ย.'!AD40="","",'มิ.ย.'!AD40))</f>
        <v/>
      </c>
      <c r="AG10" s="58" t="str">
        <f>IF($B$2=1,IF('มิ.ย.'!AE10="","",'มิ.ย.'!AE10),IF('มิ.ย.'!AE40="","",'มิ.ย.'!AE40))</f>
        <v/>
      </c>
      <c r="AH10" s="58" t="str">
        <f>IF($B$2=1,IF('มิ.ย.'!AF10="","",'มิ.ย.'!AF10),IF('มิ.ย.'!AF40="","",'มิ.ย.'!AF40))</f>
        <v/>
      </c>
      <c r="AI10" s="58" t="str">
        <f>IF($B$2=1,IF('มิ.ย.'!AG10="","",'มิ.ย.'!AG10),IF('มิ.ย.'!AG40="","",'มิ.ย.'!AG40))</f>
        <v/>
      </c>
      <c r="AJ10" s="58" t="str">
        <f>IF($B$2=1,IF('มิ.ย.'!AH10="","",'มิ.ย.'!AH10),IF('มิ.ย.'!AH40="","",'มิ.ย.'!AH40))</f>
        <v/>
      </c>
      <c r="AK10" s="58">
        <f>IF($B$2=1,IF('มิ.ย.'!AI10="","",'มิ.ย.'!AI10),IF('มิ.ย.'!AI40="","",'มิ.ย.'!AI40))</f>
        <v>0</v>
      </c>
      <c r="AL10" s="57">
        <f t="shared" si="18"/>
        <v>7</v>
      </c>
      <c r="AM10" s="58"/>
      <c r="AN10" s="58" t="str">
        <f>IF($B$2=1,IF('ก.ค.'!D10="","",'ก.ค.'!D10),IF('ก.ค.'!D40="","",'ก.ค.'!D40))</f>
        <v/>
      </c>
      <c r="AO10" s="58" t="str">
        <f>IF($B$2=1,IF('ก.ค.'!E10="","",'ก.ค.'!E10),IF('ก.ค.'!E40="","",'ก.ค.'!E40))</f>
        <v/>
      </c>
      <c r="AP10" s="58" t="str">
        <f>IF($B$2=1,IF('ก.ค.'!F10="","",'ก.ค.'!F10),IF('ก.ค.'!F40="","",'ก.ค.'!F40))</f>
        <v/>
      </c>
      <c r="AQ10" s="58" t="str">
        <f>IF($B$2=1,IF('ก.ค.'!G10="","",'ก.ค.'!G10),IF('ก.ค.'!G40="","",'ก.ค.'!G40))</f>
        <v/>
      </c>
      <c r="AR10" s="58" t="str">
        <f>IF($B$2=1,IF('ก.ค.'!H10="","",'ก.ค.'!H10),IF('ก.ค.'!H40="","",'ก.ค.'!H40))</f>
        <v/>
      </c>
      <c r="AS10" s="58" t="str">
        <f>IF($B$2=1,IF('ก.ค.'!I10="","",'ก.ค.'!I10),IF('ก.ค.'!I40="","",'ก.ค.'!I40))</f>
        <v/>
      </c>
      <c r="AT10" s="58" t="str">
        <f>IF($B$2=1,IF('ก.ค.'!J10="","",'ก.ค.'!J10),IF('ก.ค.'!J40="","",'ก.ค.'!J40))</f>
        <v/>
      </c>
      <c r="AU10" s="58" t="str">
        <f>IF($B$2=1,IF('ก.ค.'!K10="","",'ก.ค.'!K10),IF('ก.ค.'!K40="","",'ก.ค.'!K40))</f>
        <v/>
      </c>
      <c r="AV10" s="58" t="str">
        <f>IF($B$2=1,IF('ก.ค.'!L10="","",'ก.ค.'!L10),IF('ก.ค.'!L40="","",'ก.ค.'!L40))</f>
        <v/>
      </c>
      <c r="AW10" s="58" t="str">
        <f>IF($B$2=1,IF('ก.ค.'!M10="","",'ก.ค.'!M10),IF('ก.ค.'!M40="","",'ก.ค.'!M40))</f>
        <v/>
      </c>
      <c r="AX10" s="58" t="str">
        <f>IF($B$2=1,IF('ก.ค.'!N10="","",'ก.ค.'!N10),IF('ก.ค.'!N40="","",'ก.ค.'!N40))</f>
        <v/>
      </c>
      <c r="AY10" s="58" t="str">
        <f>IF($B$2=1,IF('ก.ค.'!O10="","",'ก.ค.'!O10),IF('ก.ค.'!O40="","",'ก.ค.'!O40))</f>
        <v/>
      </c>
      <c r="AZ10" s="58" t="str">
        <f>IF($B$2=1,IF('ก.ค.'!P10="","",'ก.ค.'!P10),IF('ก.ค.'!P40="","",'ก.ค.'!P40))</f>
        <v/>
      </c>
      <c r="BA10" s="58" t="str">
        <f>IF($B$2=1,IF('ก.ค.'!Q10="","",'ก.ค.'!Q10),IF('ก.ค.'!Q40="","",'ก.ค.'!Q40))</f>
        <v/>
      </c>
      <c r="BB10" s="58" t="str">
        <f>IF($B$2=1,IF('ก.ค.'!R10="","",'ก.ค.'!R10),IF('ก.ค.'!R40="","",'ก.ค.'!R40))</f>
        <v/>
      </c>
      <c r="BC10" s="58" t="str">
        <f>IF($B$2=1,IF('ก.ค.'!S10="","",'ก.ค.'!S10),IF('ก.ค.'!S40="","",'ก.ค.'!S40))</f>
        <v/>
      </c>
      <c r="BD10" s="58" t="str">
        <f>IF($B$2=1,IF('ก.ค.'!T10="","",'ก.ค.'!T10),IF('ก.ค.'!T40="","",'ก.ค.'!T40))</f>
        <v/>
      </c>
      <c r="BE10" s="58" t="str">
        <f>IF($B$2=1,IF('ก.ค.'!U10="","",'ก.ค.'!U10),IF('ก.ค.'!U40="","",'ก.ค.'!U40))</f>
        <v/>
      </c>
      <c r="BF10" s="58" t="str">
        <f>IF($B$2=1,IF('ก.ค.'!V10="","",'ก.ค.'!V10),IF('ก.ค.'!V40="","",'ก.ค.'!V40))</f>
        <v/>
      </c>
      <c r="BG10" s="58" t="str">
        <f>IF($B$2=1,IF('ก.ค.'!W10="","",'ก.ค.'!W10),IF('ก.ค.'!W40="","",'ก.ค.'!W40))</f>
        <v/>
      </c>
      <c r="BH10" s="58" t="str">
        <f>IF($B$2=1,IF('ก.ค.'!X10="","",'ก.ค.'!X10),IF('ก.ค.'!X40="","",'ก.ค.'!X40))</f>
        <v/>
      </c>
      <c r="BI10" s="58" t="str">
        <f>IF($B$2=1,IF('ก.ค.'!Y10="","",'ก.ค.'!Y10),IF('ก.ค.'!Y40="","",'ก.ค.'!Y40))</f>
        <v/>
      </c>
      <c r="BJ10" s="58" t="str">
        <f>IF($B$2=1,IF('ก.ค.'!Z10="","",'ก.ค.'!Z10),IF('ก.ค.'!Z40="","",'ก.ค.'!Z40))</f>
        <v/>
      </c>
      <c r="BK10" s="58" t="str">
        <f>IF($B$2=1,IF('ก.ค.'!AA10="","",'ก.ค.'!AA10),IF('ก.ค.'!AA40="","",'ก.ค.'!AA40))</f>
        <v/>
      </c>
      <c r="BL10" s="58" t="str">
        <f>IF($B$2=1,IF('ก.ค.'!AB10="","",'ก.ค.'!AB10),IF('ก.ค.'!AB40="","",'ก.ค.'!AB40))</f>
        <v/>
      </c>
      <c r="BM10" s="58" t="str">
        <f>IF($B$2=1,IF('ก.ค.'!AC10="","",'ก.ค.'!AC10),IF('ก.ค.'!AC40="","",'ก.ค.'!AC40))</f>
        <v/>
      </c>
      <c r="BN10" s="58" t="str">
        <f>IF($B$2=1,IF('ก.ค.'!AD10="","",'ก.ค.'!AD10),IF('ก.ค.'!AD40="","",'ก.ค.'!AD40))</f>
        <v/>
      </c>
      <c r="BO10" s="58" t="str">
        <f>IF($B$2=1,IF('ก.ค.'!AE10="","",'ก.ค.'!AE10),IF('ก.ค.'!AE40="","",'ก.ค.'!AE40))</f>
        <v/>
      </c>
      <c r="BP10" s="58" t="str">
        <f>IF($B$2=1,IF('ก.ค.'!AF10="","",'ก.ค.'!AF10),IF('ก.ค.'!AF40="","",'ก.ค.'!AF40))</f>
        <v/>
      </c>
      <c r="BQ10" s="58" t="str">
        <f>IF($B$2=1,IF('ก.ค.'!AG10="","",'ก.ค.'!AG10),IF('ก.ค.'!AG40="","",'ก.ค.'!AG40))</f>
        <v/>
      </c>
      <c r="BR10" s="58" t="str">
        <f>IF($B$2=1,IF('ก.ค.'!AH10="","",'ก.ค.'!AH10),IF('ก.ค.'!AH40="","",'ก.ค.'!AH40))</f>
        <v/>
      </c>
      <c r="BS10" s="58">
        <f>IF($B$2=1,IF('ก.ค.'!AI10="","",'ก.ค.'!AI10),IF('ก.ค.'!AI40="","",'ก.ค.'!AI40))</f>
        <v>0</v>
      </c>
      <c r="BT10" s="57">
        <f t="shared" si="19"/>
        <v>7</v>
      </c>
      <c r="BU10" s="58"/>
      <c r="BV10" s="58" t="str">
        <f>IF($B$2=1,IF('ส.ค.'!D10="","",'ส.ค.'!D10),IF('ส.ค.'!D40="","",'ส.ค.'!D40))</f>
        <v/>
      </c>
      <c r="BW10" s="58" t="str">
        <f>IF($B$2=1,IF('ส.ค.'!E10="","",'ส.ค.'!E10),IF('ส.ค.'!E40="","",'ส.ค.'!E40))</f>
        <v/>
      </c>
      <c r="BX10" s="58" t="str">
        <f>IF($B$2=1,IF('ส.ค.'!F10="","",'ส.ค.'!F10),IF('ส.ค.'!F40="","",'ส.ค.'!F40))</f>
        <v/>
      </c>
      <c r="BY10" s="58" t="str">
        <f>IF($B$2=1,IF('ส.ค.'!G10="","",'ส.ค.'!G10),IF('ส.ค.'!G40="","",'ส.ค.'!G40))</f>
        <v/>
      </c>
      <c r="BZ10" s="58" t="str">
        <f>IF($B$2=1,IF('ส.ค.'!H10="","",'ส.ค.'!H10),IF('ส.ค.'!H40="","",'ส.ค.'!H40))</f>
        <v/>
      </c>
      <c r="CA10" s="58" t="str">
        <f>IF($B$2=1,IF('ส.ค.'!I10="","",'ส.ค.'!I10),IF('ส.ค.'!I40="","",'ส.ค.'!I40))</f>
        <v/>
      </c>
      <c r="CB10" s="58" t="str">
        <f>IF($B$2=1,IF('ส.ค.'!J10="","",'ส.ค.'!J10),IF('ส.ค.'!J40="","",'ส.ค.'!J40))</f>
        <v/>
      </c>
      <c r="CC10" s="58" t="str">
        <f>IF($B$2=1,IF('ส.ค.'!K10="","",'ส.ค.'!K10),IF('ส.ค.'!K40="","",'ส.ค.'!K40))</f>
        <v/>
      </c>
      <c r="CD10" s="58" t="str">
        <f>IF($B$2=1,IF('ส.ค.'!L10="","",'ส.ค.'!L10),IF('ส.ค.'!L40="","",'ส.ค.'!L40))</f>
        <v/>
      </c>
      <c r="CE10" s="58" t="str">
        <f>IF($B$2=1,IF('ส.ค.'!M10="","",'ส.ค.'!M10),IF('ส.ค.'!M40="","",'ส.ค.'!M40))</f>
        <v/>
      </c>
      <c r="CF10" s="58" t="str">
        <f>IF($B$2=1,IF('ส.ค.'!N10="","",'ส.ค.'!N10),IF('ส.ค.'!N40="","",'ส.ค.'!N40))</f>
        <v/>
      </c>
      <c r="CG10" s="58" t="str">
        <f>IF($B$2=1,IF('ส.ค.'!O10="","",'ส.ค.'!O10),IF('ส.ค.'!O40="","",'ส.ค.'!O40))</f>
        <v/>
      </c>
      <c r="CH10" s="58" t="str">
        <f>IF($B$2=1,IF('ส.ค.'!P10="","",'ส.ค.'!P10),IF('ส.ค.'!P40="","",'ส.ค.'!P40))</f>
        <v/>
      </c>
      <c r="CI10" s="58" t="str">
        <f>IF($B$2=1,IF('ส.ค.'!Q10="","",'ส.ค.'!Q10),IF('ส.ค.'!Q40="","",'ส.ค.'!Q40))</f>
        <v/>
      </c>
      <c r="CJ10" s="58" t="str">
        <f>IF($B$2=1,IF('ส.ค.'!R10="","",'ส.ค.'!R10),IF('ส.ค.'!R40="","",'ส.ค.'!R40))</f>
        <v/>
      </c>
      <c r="CK10" s="58" t="str">
        <f>IF($B$2=1,IF('ส.ค.'!S10="","",'ส.ค.'!S10),IF('ส.ค.'!S40="","",'ส.ค.'!S40))</f>
        <v/>
      </c>
      <c r="CL10" s="58" t="str">
        <f>IF($B$2=1,IF('ส.ค.'!T10="","",'ส.ค.'!T10),IF('ส.ค.'!T40="","",'ส.ค.'!T40))</f>
        <v/>
      </c>
      <c r="CM10" s="58" t="str">
        <f>IF($B$2=1,IF('ส.ค.'!U10="","",'ส.ค.'!U10),IF('ส.ค.'!U40="","",'ส.ค.'!U40))</f>
        <v/>
      </c>
      <c r="CN10" s="58" t="str">
        <f>IF($B$2=1,IF('ส.ค.'!V10="","",'ส.ค.'!V10),IF('ส.ค.'!V40="","",'ส.ค.'!V40))</f>
        <v/>
      </c>
      <c r="CO10" s="58" t="str">
        <f>IF($B$2=1,IF('ส.ค.'!W10="","",'ส.ค.'!W10),IF('ส.ค.'!W40="","",'ส.ค.'!W40))</f>
        <v/>
      </c>
      <c r="CP10" s="58" t="str">
        <f>IF($B$2=1,IF('ส.ค.'!X10="","",'ส.ค.'!X10),IF('ส.ค.'!X40="","",'ส.ค.'!X40))</f>
        <v/>
      </c>
      <c r="CQ10" s="58" t="str">
        <f>IF($B$2=1,IF('ส.ค.'!Y10="","",'ส.ค.'!Y10),IF('ส.ค.'!Y40="","",'ส.ค.'!Y40))</f>
        <v/>
      </c>
      <c r="CR10" s="58" t="str">
        <f>IF($B$2=1,IF('ส.ค.'!Z10="","",'ส.ค.'!Z10),IF('ส.ค.'!Z40="","",'ส.ค.'!Z40))</f>
        <v/>
      </c>
      <c r="CS10" s="58" t="str">
        <f>IF($B$2=1,IF('ส.ค.'!AA10="","",'ส.ค.'!AA10),IF('ส.ค.'!AA40="","",'ส.ค.'!AA40))</f>
        <v/>
      </c>
      <c r="CT10" s="58" t="str">
        <f>IF($B$2=1,IF('ส.ค.'!AB10="","",'ส.ค.'!AB10),IF('ส.ค.'!AB40="","",'ส.ค.'!AB40))</f>
        <v/>
      </c>
      <c r="CU10" s="58" t="str">
        <f>IF($B$2=1,IF('ส.ค.'!AC10="","",'ส.ค.'!AC10),IF('ส.ค.'!AC40="","",'ส.ค.'!AC40))</f>
        <v/>
      </c>
      <c r="CV10" s="58" t="str">
        <f>IF($B$2=1,IF('ส.ค.'!AD10="","",'ส.ค.'!AD10),IF('ส.ค.'!AD40="","",'ส.ค.'!AD40))</f>
        <v/>
      </c>
      <c r="CW10" s="58" t="str">
        <f>IF($B$2=1,IF('ส.ค.'!AE10="","",'ส.ค.'!AE10),IF('ส.ค.'!AE40="","",'ส.ค.'!AE40))</f>
        <v/>
      </c>
      <c r="CX10" s="58" t="str">
        <f>IF($B$2=1,IF('ส.ค.'!AF10="","",'ส.ค.'!AF10),IF('ส.ค.'!AF40="","",'ส.ค.'!AF40))</f>
        <v/>
      </c>
      <c r="CY10" s="58" t="str">
        <f>IF($B$2=1,IF('ส.ค.'!AG10="","",'ส.ค.'!AG10),IF('ส.ค.'!AG40="","",'ส.ค.'!AG40))</f>
        <v/>
      </c>
      <c r="CZ10" s="58" t="str">
        <f>IF($B$2=1,IF('ส.ค.'!AH10="","",'ส.ค.'!AH10),IF('ส.ค.'!AH40="","",'ส.ค.'!AH40))</f>
        <v/>
      </c>
      <c r="DA10" s="58">
        <f>IF($B$2=1,IF('ส.ค.'!AI10="","",'ส.ค.'!AI10),IF('ส.ค.'!AI40="","",'ส.ค.'!AI40))</f>
        <v>0</v>
      </c>
      <c r="DB10" s="57">
        <f t="shared" si="20"/>
        <v>7</v>
      </c>
      <c r="DC10" s="58"/>
      <c r="DD10" s="58" t="str">
        <f>IF($B$2=1,IF('ก.ย.'!D10="","",'ก.ย.'!D10),IF('ก.ย.'!D40="","",'ก.ย.'!D40))</f>
        <v/>
      </c>
      <c r="DE10" s="58" t="str">
        <f>IF($B$2=1,IF('ก.ย.'!E10="","",'ก.ย.'!E10),IF('ก.ย.'!E40="","",'ก.ย.'!E40))</f>
        <v/>
      </c>
      <c r="DF10" s="58" t="str">
        <f>IF($B$2=1,IF('ก.ย.'!F10="","",'ก.ย.'!F10),IF('ก.ย.'!F40="","",'ก.ย.'!F40))</f>
        <v/>
      </c>
      <c r="DG10" s="58" t="str">
        <f>IF($B$2=1,IF('ก.ย.'!G10="","",'ก.ย.'!G10),IF('ก.ย.'!G40="","",'ก.ย.'!G40))</f>
        <v/>
      </c>
      <c r="DH10" s="58" t="str">
        <f>IF($B$2=1,IF('ก.ย.'!H10="","",'ก.ย.'!H10),IF('ก.ย.'!H40="","",'ก.ย.'!H40))</f>
        <v/>
      </c>
      <c r="DI10" s="58" t="str">
        <f>IF($B$2=1,IF('ก.ย.'!I10="","",'ก.ย.'!I10),IF('ก.ย.'!I40="","",'ก.ย.'!I40))</f>
        <v/>
      </c>
      <c r="DJ10" s="58" t="str">
        <f>IF($B$2=1,IF('ก.ย.'!J10="","",'ก.ย.'!J10),IF('ก.ย.'!J40="","",'ก.ย.'!J40))</f>
        <v/>
      </c>
      <c r="DK10" s="58" t="str">
        <f>IF($B$2=1,IF('ก.ย.'!K10="","",'ก.ย.'!K10),IF('ก.ย.'!K40="","",'ก.ย.'!K40))</f>
        <v/>
      </c>
      <c r="DL10" s="58" t="str">
        <f>IF($B$2=1,IF('ก.ย.'!L10="","",'ก.ย.'!L10),IF('ก.ย.'!L40="","",'ก.ย.'!L40))</f>
        <v/>
      </c>
      <c r="DM10" s="58" t="str">
        <f>IF($B$2=1,IF('ก.ย.'!M10="","",'ก.ย.'!M10),IF('ก.ย.'!M40="","",'ก.ย.'!M40))</f>
        <v/>
      </c>
      <c r="DN10" s="58" t="str">
        <f>IF($B$2=1,IF('ก.ย.'!N10="","",'ก.ย.'!N10),IF('ก.ย.'!N40="","",'ก.ย.'!N40))</f>
        <v/>
      </c>
      <c r="DO10" s="58" t="str">
        <f>IF($B$2=1,IF('ก.ย.'!O10="","",'ก.ย.'!O10),IF('ก.ย.'!O40="","",'ก.ย.'!O40))</f>
        <v/>
      </c>
      <c r="DP10" s="58" t="str">
        <f>IF($B$2=1,IF('ก.ย.'!P10="","",'ก.ย.'!P10),IF('ก.ย.'!P40="","",'ก.ย.'!P40))</f>
        <v/>
      </c>
      <c r="DQ10" s="58" t="str">
        <f>IF($B$2=1,IF('ก.ย.'!Q10="","",'ก.ย.'!Q10),IF('ก.ย.'!Q40="","",'ก.ย.'!Q40))</f>
        <v/>
      </c>
      <c r="DR10" s="58" t="str">
        <f>IF($B$2=1,IF('ก.ย.'!R10="","",'ก.ย.'!R10),IF('ก.ย.'!R40="","",'ก.ย.'!R40))</f>
        <v/>
      </c>
      <c r="DS10" s="58" t="str">
        <f>IF($B$2=1,IF('ก.ย.'!S10="","",'ก.ย.'!S10),IF('ก.ย.'!S40="","",'ก.ย.'!S40))</f>
        <v/>
      </c>
      <c r="DT10" s="58" t="str">
        <f>IF($B$2=1,IF('ก.ย.'!T10="","",'ก.ย.'!T10),IF('ก.ย.'!T40="","",'ก.ย.'!T40))</f>
        <v/>
      </c>
      <c r="DU10" s="58" t="str">
        <f>IF($B$2=1,IF('ก.ย.'!U10="","",'ก.ย.'!U10),IF('ก.ย.'!U40="","",'ก.ย.'!U40))</f>
        <v/>
      </c>
      <c r="DV10" s="58" t="str">
        <f>IF($B$2=1,IF('ก.ย.'!V10="","",'ก.ย.'!V10),IF('ก.ย.'!V40="","",'ก.ย.'!V40))</f>
        <v/>
      </c>
      <c r="DW10" s="58" t="str">
        <f>IF($B$2=1,IF('ก.ย.'!W10="","",'ก.ย.'!W10),IF('ก.ย.'!W40="","",'ก.ย.'!W40))</f>
        <v/>
      </c>
      <c r="DX10" s="58" t="str">
        <f>IF($B$2=1,IF('ก.ย.'!X10="","",'ก.ย.'!X10),IF('ก.ย.'!X40="","",'ก.ย.'!X40))</f>
        <v/>
      </c>
      <c r="DY10" s="58" t="str">
        <f>IF($B$2=1,IF('ก.ย.'!Y10="","",'ก.ย.'!Y10),IF('ก.ย.'!Y40="","",'ก.ย.'!Y40))</f>
        <v/>
      </c>
      <c r="DZ10" s="58" t="str">
        <f>IF($B$2=1,IF('ก.ย.'!Z10="","",'ก.ย.'!Z10),IF('ก.ย.'!Z40="","",'ก.ย.'!Z40))</f>
        <v/>
      </c>
      <c r="EA10" s="58" t="str">
        <f>IF($B$2=1,IF('ก.ย.'!AA10="","",'ก.ย.'!AA10),IF('ก.ย.'!AA40="","",'ก.ย.'!AA40))</f>
        <v/>
      </c>
      <c r="EB10" s="58" t="str">
        <f>IF($B$2=1,IF('ก.ย.'!AB10="","",'ก.ย.'!AB10),IF('ก.ย.'!AB40="","",'ก.ย.'!AB40))</f>
        <v/>
      </c>
      <c r="EC10" s="58" t="str">
        <f>IF($B$2=1,IF('ก.ย.'!AC10="","",'ก.ย.'!AC10),IF('ก.ย.'!AC40="","",'ก.ย.'!AC40))</f>
        <v/>
      </c>
      <c r="ED10" s="58" t="str">
        <f>IF($B$2=1,IF('ก.ย.'!AD10="","",'ก.ย.'!AD10),IF('ก.ย.'!AD40="","",'ก.ย.'!AD40))</f>
        <v/>
      </c>
      <c r="EE10" s="58" t="str">
        <f>IF($B$2=1,IF('ก.ย.'!AE10="","",'ก.ย.'!AE10),IF('ก.ย.'!AE40="","",'ก.ย.'!AE40))</f>
        <v/>
      </c>
      <c r="EF10" s="58" t="str">
        <f>IF($B$2=1,IF('ก.ย.'!AF10="","",'ก.ย.'!AF10),IF('ก.ย.'!AF40="","",'ก.ย.'!AF40))</f>
        <v/>
      </c>
      <c r="EG10" s="58" t="str">
        <f>IF($B$2=1,IF('ก.ย.'!AG10="","",'ก.ย.'!AG10),IF('ก.ย.'!AG40="","",'ก.ย.'!AG40))</f>
        <v/>
      </c>
      <c r="EH10" s="58" t="str">
        <f>IF($B$2=1,IF('ก.ย.'!AH10="","",'ก.ย.'!AH10),IF('ก.ย.'!AH40="","",'ก.ย.'!AH40))</f>
        <v/>
      </c>
      <c r="EI10" s="58">
        <f>IF($B$2=1,IF('ก.ย.'!AI10="","",'ก.ย.'!AI10),IF('ก.ย.'!AI40="","",'ก.ย.'!AI40))</f>
        <v>0</v>
      </c>
      <c r="EJ10" s="57">
        <f t="shared" si="11"/>
        <v>7</v>
      </c>
      <c r="EK10" s="58"/>
      <c r="EL10" s="58" t="str">
        <f>IF($B$2=1,IF('พ.ย.'!D10="","",'พ.ย.'!D10),IF('พ.ย.'!D40="","",'พ.ย.'!D40))</f>
        <v/>
      </c>
      <c r="EM10" s="58" t="str">
        <f>IF($B$2=1,IF('พ.ย.'!E10="","",'พ.ย.'!E10),IF('พ.ย.'!E40="","",'พ.ย.'!E40))</f>
        <v/>
      </c>
      <c r="EN10" s="58" t="str">
        <f>IF($B$2=1,IF('พ.ย.'!F10="","",'พ.ย.'!F10),IF('พ.ย.'!F40="","",'พ.ย.'!F40))</f>
        <v>/</v>
      </c>
      <c r="EO10" s="58" t="str">
        <f>IF($B$2=1,IF('พ.ย.'!G10="","",'พ.ย.'!G10),IF('พ.ย.'!G40="","",'พ.ย.'!G40))</f>
        <v>/</v>
      </c>
      <c r="EP10" s="58" t="str">
        <f>IF($B$2=1,IF('พ.ย.'!H10="","",'พ.ย.'!H10),IF('พ.ย.'!H40="","",'พ.ย.'!H40))</f>
        <v>/</v>
      </c>
      <c r="EQ10" s="58" t="str">
        <f>IF($B$2=1,IF('พ.ย.'!I10="","",'พ.ย.'!I10),IF('พ.ย.'!I40="","",'พ.ย.'!I40))</f>
        <v>/</v>
      </c>
      <c r="ER10" s="58" t="str">
        <f>IF($B$2=1,IF('พ.ย.'!J10="","",'พ.ย.'!J10),IF('พ.ย.'!J40="","",'พ.ย.'!J40))</f>
        <v>/</v>
      </c>
      <c r="ES10" s="58" t="str">
        <f>IF($B$2=1,IF('พ.ย.'!K10="","",'พ.ย.'!K10),IF('พ.ย.'!K40="","",'พ.ย.'!K40))</f>
        <v/>
      </c>
      <c r="ET10" s="58" t="str">
        <f>IF($B$2=1,IF('พ.ย.'!L10="","",'พ.ย.'!L10),IF('พ.ย.'!L40="","",'พ.ย.'!L40))</f>
        <v/>
      </c>
      <c r="EU10" s="58" t="str">
        <f>IF($B$2=1,IF('พ.ย.'!M10="","",'พ.ย.'!M10),IF('พ.ย.'!M40="","",'พ.ย.'!M40))</f>
        <v>/</v>
      </c>
      <c r="EV10" s="58" t="str">
        <f>IF($B$2=1,IF('พ.ย.'!N10="","",'พ.ย.'!N10),IF('พ.ย.'!N40="","",'พ.ย.'!N40))</f>
        <v>/</v>
      </c>
      <c r="EW10" s="58" t="str">
        <f>IF($B$2=1,IF('พ.ย.'!O10="","",'พ.ย.'!O10),IF('พ.ย.'!O40="","",'พ.ย.'!O40))</f>
        <v>/</v>
      </c>
      <c r="EX10" s="58" t="str">
        <f>IF($B$2=1,IF('พ.ย.'!P10="","",'พ.ย.'!P10),IF('พ.ย.'!P40="","",'พ.ย.'!P40))</f>
        <v>/</v>
      </c>
      <c r="EY10" s="58" t="str">
        <f>IF($B$2=1,IF('พ.ย.'!Q10="","",'พ.ย.'!Q10),IF('พ.ย.'!Q40="","",'พ.ย.'!Q40))</f>
        <v>/</v>
      </c>
      <c r="EZ10" s="58" t="str">
        <f>IF($B$2=1,IF('พ.ย.'!R10="","",'พ.ย.'!R10),IF('พ.ย.'!R40="","",'พ.ย.'!R40))</f>
        <v/>
      </c>
      <c r="FA10" s="58" t="str">
        <f>IF($B$2=1,IF('พ.ย.'!S10="","",'พ.ย.'!S10),IF('พ.ย.'!S40="","",'พ.ย.'!S40))</f>
        <v/>
      </c>
      <c r="FB10" s="58" t="str">
        <f>IF($B$2=1,IF('พ.ย.'!T10="","",'พ.ย.'!T10),IF('พ.ย.'!T40="","",'พ.ย.'!T40))</f>
        <v>/</v>
      </c>
      <c r="FC10" s="58" t="str">
        <f>IF($B$2=1,IF('พ.ย.'!U10="","",'พ.ย.'!U10),IF('พ.ย.'!U40="","",'พ.ย.'!U40))</f>
        <v>/</v>
      </c>
      <c r="FD10" s="58" t="str">
        <f>IF($B$2=1,IF('พ.ย.'!V10="","",'พ.ย.'!V10),IF('พ.ย.'!V40="","",'พ.ย.'!V40))</f>
        <v>/</v>
      </c>
      <c r="FE10" s="58" t="str">
        <f>IF($B$2=1,IF('พ.ย.'!W10="","",'พ.ย.'!W10),IF('พ.ย.'!W40="","",'พ.ย.'!W40))</f>
        <v>/</v>
      </c>
      <c r="FF10" s="58" t="str">
        <f>IF($B$2=1,IF('พ.ย.'!X10="","",'พ.ย.'!X10),IF('พ.ย.'!X40="","",'พ.ย.'!X40))</f>
        <v>/</v>
      </c>
      <c r="FG10" s="58" t="str">
        <f>IF($B$2=1,IF('พ.ย.'!Y10="","",'พ.ย.'!Y10),IF('พ.ย.'!Y40="","",'พ.ย.'!Y40))</f>
        <v/>
      </c>
      <c r="FH10" s="58" t="str">
        <f>IF($B$2=1,IF('พ.ย.'!Z10="","",'พ.ย.'!Z10),IF('พ.ย.'!Z40="","",'พ.ย.'!Z40))</f>
        <v/>
      </c>
      <c r="FI10" s="58" t="str">
        <f>IF($B$2=1,IF('พ.ย.'!AA10="","",'พ.ย.'!AA10),IF('พ.ย.'!AA40="","",'พ.ย.'!AA40))</f>
        <v>/</v>
      </c>
      <c r="FJ10" s="58" t="str">
        <f>IF($B$2=1,IF('พ.ย.'!AB10="","",'พ.ย.'!AB10),IF('พ.ย.'!AB40="","",'พ.ย.'!AB40))</f>
        <v>/</v>
      </c>
      <c r="FK10" s="58" t="str">
        <f>IF($B$2=1,IF('พ.ย.'!AC10="","",'พ.ย.'!AC10),IF('พ.ย.'!AC40="","",'พ.ย.'!AC40))</f>
        <v>/</v>
      </c>
      <c r="FL10" s="58" t="str">
        <f>IF($B$2=1,IF('พ.ย.'!AD10="","",'พ.ย.'!AD10),IF('พ.ย.'!AD40="","",'พ.ย.'!AD40))</f>
        <v>/</v>
      </c>
      <c r="FM10" s="58" t="str">
        <f>IF($B$2=1,IF('พ.ย.'!AE10="","",'พ.ย.'!AE10),IF('พ.ย.'!AE40="","",'พ.ย.'!AE40))</f>
        <v>/</v>
      </c>
      <c r="FN10" s="58" t="str">
        <f>IF($B$2=1,IF('พ.ย.'!AF10="","",'พ.ย.'!AF10),IF('พ.ย.'!AF40="","",'พ.ย.'!AF40))</f>
        <v/>
      </c>
      <c r="FO10" s="58" t="str">
        <f>IF($B$2=1,IF('พ.ย.'!AG10="","",'พ.ย.'!AG10),IF('พ.ย.'!AG40="","",'พ.ย.'!AG40))</f>
        <v/>
      </c>
      <c r="FP10" s="58" t="str">
        <f>IF($B$2=1,IF('พ.ย.'!AH10="","",'พ.ย.'!AH10),IF('พ.ย.'!AH40="","",'พ.ย.'!AH40))</f>
        <v/>
      </c>
      <c r="FQ10" s="58">
        <f>IF($B$2=1,IF('พ.ย.'!AI10="","",'พ.ย.'!AI10),IF('พ.ย.'!AI40="","",'พ.ย.'!AI40))</f>
        <v>20</v>
      </c>
      <c r="FR10" s="57">
        <f t="shared" si="12"/>
        <v>7</v>
      </c>
      <c r="FS10" s="58"/>
      <c r="FT10" s="58" t="str">
        <f>IF($B$2=1,IF('ธ.ค.'!D10="","",'ธ.ค.'!D10),IF('ธ.ค.'!D40="","",'ธ.ค.'!D40))</f>
        <v>ล</v>
      </c>
      <c r="FU10" s="58" t="str">
        <f>IF($B$2=1,IF('ธ.ค.'!E10="","",'ธ.ค.'!E10),IF('ธ.ค.'!E40="","",'ธ.ค.'!E40))</f>
        <v>ล</v>
      </c>
      <c r="FV10" s="58" t="str">
        <f>IF($B$2=1,IF('ธ.ค.'!F10="","",'ธ.ค.'!F10),IF('ธ.ค.'!F40="","",'ธ.ค.'!F40))</f>
        <v>ล</v>
      </c>
      <c r="FW10" s="58" t="str">
        <f>IF($B$2=1,IF('ธ.ค.'!G10="","",'ธ.ค.'!G10),IF('ธ.ค.'!G40="","",'ธ.ค.'!G40))</f>
        <v>/</v>
      </c>
      <c r="FX10" s="58" t="str">
        <f>IF($B$2=1,IF('ธ.ค.'!H10="","",'ธ.ค.'!H10),IF('ธ.ค.'!H40="","",'ธ.ค.'!H40))</f>
        <v/>
      </c>
      <c r="FY10" s="58" t="str">
        <f>IF($B$2=1,IF('ธ.ค.'!I10="","",'ธ.ค.'!I10),IF('ธ.ค.'!I40="","",'ธ.ค.'!I40))</f>
        <v/>
      </c>
      <c r="FZ10" s="58" t="str">
        <f>IF($B$2=1,IF('ธ.ค.'!J10="","",'ธ.ค.'!J10),IF('ธ.ค.'!J40="","",'ธ.ค.'!J40))</f>
        <v/>
      </c>
      <c r="GA10" s="58" t="str">
        <f>IF($B$2=1,IF('ธ.ค.'!K10="","",'ธ.ค.'!K10),IF('ธ.ค.'!K40="","",'ธ.ค.'!K40))</f>
        <v>/</v>
      </c>
      <c r="GB10" s="58" t="str">
        <f>IF($B$2=1,IF('ธ.ค.'!L10="","",'ธ.ค.'!L10),IF('ธ.ค.'!L40="","",'ธ.ค.'!L40))</f>
        <v>/</v>
      </c>
      <c r="GC10" s="58" t="str">
        <f>IF($B$2=1,IF('ธ.ค.'!M10="","",'ธ.ค.'!M10),IF('ธ.ค.'!M40="","",'ธ.ค.'!M40))</f>
        <v/>
      </c>
      <c r="GD10" s="58" t="str">
        <f>IF($B$2=1,IF('ธ.ค.'!N10="","",'ธ.ค.'!N10),IF('ธ.ค.'!N40="","",'ธ.ค.'!N40))</f>
        <v>/</v>
      </c>
      <c r="GE10" s="58" t="str">
        <f>IF($B$2=1,IF('ธ.ค.'!O10="","",'ธ.ค.'!O10),IF('ธ.ค.'!O40="","",'ธ.ค.'!O40))</f>
        <v>/</v>
      </c>
      <c r="GF10" s="58" t="str">
        <f>IF($B$2=1,IF('ธ.ค.'!P10="","",'ธ.ค.'!P10),IF('ธ.ค.'!P40="","",'ธ.ค.'!P40))</f>
        <v/>
      </c>
      <c r="GG10" s="58" t="str">
        <f>IF($B$2=1,IF('ธ.ค.'!Q10="","",'ธ.ค.'!Q10),IF('ธ.ค.'!Q40="","",'ธ.ค.'!Q40))</f>
        <v/>
      </c>
      <c r="GH10" s="58" t="str">
        <f>IF($B$2=1,IF('ธ.ค.'!R10="","",'ธ.ค.'!R10),IF('ธ.ค.'!R40="","",'ธ.ค.'!R40))</f>
        <v>/</v>
      </c>
      <c r="GI10" s="58" t="str">
        <f>IF($B$2=1,IF('ธ.ค.'!S10="","",'ธ.ค.'!S10),IF('ธ.ค.'!S40="","",'ธ.ค.'!S40))</f>
        <v>/</v>
      </c>
      <c r="GJ10" s="58" t="str">
        <f>IF($B$2=1,IF('ธ.ค.'!T10="","",'ธ.ค.'!T10),IF('ธ.ค.'!T40="","",'ธ.ค.'!T40))</f>
        <v>/</v>
      </c>
      <c r="GK10" s="58" t="str">
        <f>IF($B$2=1,IF('ธ.ค.'!U10="","",'ธ.ค.'!U10),IF('ธ.ค.'!U40="","",'ธ.ค.'!U40))</f>
        <v>/</v>
      </c>
      <c r="GL10" s="58" t="str">
        <f>IF($B$2=1,IF('ธ.ค.'!V10="","",'ธ.ค.'!V10),IF('ธ.ค.'!V40="","",'ธ.ค.'!V40))</f>
        <v>/</v>
      </c>
      <c r="GM10" s="58" t="str">
        <f>IF($B$2=1,IF('ธ.ค.'!W10="","",'ธ.ค.'!W10),IF('ธ.ค.'!W40="","",'ธ.ค.'!W40))</f>
        <v/>
      </c>
      <c r="GN10" s="58" t="str">
        <f>IF($B$2=1,IF('ธ.ค.'!X10="","",'ธ.ค.'!X10),IF('ธ.ค.'!X40="","",'ธ.ค.'!X40))</f>
        <v/>
      </c>
      <c r="GO10" s="58" t="str">
        <f>IF($B$2=1,IF('ธ.ค.'!Y10="","",'ธ.ค.'!Y10),IF('ธ.ค.'!Y40="","",'ธ.ค.'!Y40))</f>
        <v>/</v>
      </c>
      <c r="GP10" s="58" t="str">
        <f>IF($B$2=1,IF('ธ.ค.'!Z10="","",'ธ.ค.'!Z10),IF('ธ.ค.'!Z40="","",'ธ.ค.'!Z40))</f>
        <v>/</v>
      </c>
      <c r="GQ10" s="58" t="str">
        <f>IF($B$2=1,IF('ธ.ค.'!AA10="","",'ธ.ค.'!AA10),IF('ธ.ค.'!AA40="","",'ธ.ค.'!AA40))</f>
        <v>ป</v>
      </c>
      <c r="GR10" s="58" t="str">
        <f>IF($B$2=1,IF('ธ.ค.'!AB10="","",'ธ.ค.'!AB10),IF('ธ.ค.'!AB40="","",'ธ.ค.'!AB40))</f>
        <v>/</v>
      </c>
      <c r="GS10" s="58" t="str">
        <f>IF($B$2=1,IF('ธ.ค.'!AC10="","",'ธ.ค.'!AC10),IF('ธ.ค.'!AC40="","",'ธ.ค.'!AC40))</f>
        <v>/</v>
      </c>
      <c r="GT10" s="58" t="str">
        <f>IF($B$2=1,IF('ธ.ค.'!AD10="","",'ธ.ค.'!AD10),IF('ธ.ค.'!AD40="","",'ธ.ค.'!AD40))</f>
        <v/>
      </c>
      <c r="GU10" s="58" t="str">
        <f>IF($B$2=1,IF('ธ.ค.'!AE10="","",'ธ.ค.'!AE10),IF('ธ.ค.'!AE40="","",'ธ.ค.'!AE40))</f>
        <v/>
      </c>
      <c r="GV10" s="58" t="str">
        <f>IF($B$2=1,IF('ธ.ค.'!AF10="","",'ธ.ค.'!AF10),IF('ธ.ค.'!AF40="","",'ธ.ค.'!AF40))</f>
        <v>/</v>
      </c>
      <c r="GW10" s="58" t="str">
        <f>IF($B$2=1,IF('ธ.ค.'!AG10="","",'ธ.ค.'!AG10),IF('ธ.ค.'!AG40="","",'ธ.ค.'!AG40))</f>
        <v>/</v>
      </c>
      <c r="GX10" s="58" t="str">
        <f>IF($B$2=1,IF('ธ.ค.'!AH10="","",'ธ.ค.'!AH10),IF('ธ.ค.'!AH40="","",'ธ.ค.'!AH40))</f>
        <v/>
      </c>
      <c r="GY10" s="58">
        <f>IF($B$2=1,IF('ธ.ค.'!AI10="","",'ธ.ค.'!AI10),IF('ธ.ค.'!AI40="","",'ธ.ค.'!AI40))</f>
        <v>16</v>
      </c>
      <c r="GZ10" s="57">
        <f t="shared" si="13"/>
        <v>7</v>
      </c>
      <c r="HA10" s="58"/>
      <c r="HB10" s="58" t="str">
        <f>IF($B$2=1,IF('ม.ค.'!D10="","",'ม.ค.'!D10),IF('ม.ค.'!D40="","",'ม.ค.'!D40))</f>
        <v/>
      </c>
      <c r="HC10" s="58" t="str">
        <f>IF($B$2=1,IF('ม.ค.'!E10="","",'ม.ค.'!E10),IF('ม.ค.'!E40="","",'ม.ค.'!E40))</f>
        <v/>
      </c>
      <c r="HD10" s="58" t="str">
        <f>IF($B$2=1,IF('ม.ค.'!F10="","",'ม.ค.'!F10),IF('ม.ค.'!F40="","",'ม.ค.'!F40))</f>
        <v/>
      </c>
      <c r="HE10" s="58" t="str">
        <f>IF($B$2=1,IF('ม.ค.'!G10="","",'ม.ค.'!G10),IF('ม.ค.'!G40="","",'ม.ค.'!G40))</f>
        <v/>
      </c>
      <c r="HF10" s="58" t="str">
        <f>IF($B$2=1,IF('ม.ค.'!H10="","",'ม.ค.'!H10),IF('ม.ค.'!H40="","",'ม.ค.'!H40))</f>
        <v>/</v>
      </c>
      <c r="HG10" s="58" t="str">
        <f>IF($B$2=1,IF('ม.ค.'!I10="","",'ม.ค.'!I10),IF('ม.ค.'!I40="","",'ม.ค.'!I40))</f>
        <v>/</v>
      </c>
      <c r="HH10" s="58" t="str">
        <f>IF($B$2=1,IF('ม.ค.'!J10="","",'ม.ค.'!J10),IF('ม.ค.'!J40="","",'ม.ค.'!J40))</f>
        <v>/</v>
      </c>
      <c r="HI10" s="58" t="str">
        <f>IF($B$2=1,IF('ม.ค.'!K10="","",'ม.ค.'!K10),IF('ม.ค.'!K40="","",'ม.ค.'!K40))</f>
        <v>/</v>
      </c>
      <c r="HJ10" s="58" t="str">
        <f>IF($B$2=1,IF('ม.ค.'!L10="","",'ม.ค.'!L10),IF('ม.ค.'!L40="","",'ม.ค.'!L40))</f>
        <v>/</v>
      </c>
      <c r="HK10" s="58" t="str">
        <f>IF($B$2=1,IF('ม.ค.'!M10="","",'ม.ค.'!M10),IF('ม.ค.'!M40="","",'ม.ค.'!M40))</f>
        <v/>
      </c>
      <c r="HL10" s="58" t="str">
        <f>IF($B$2=1,IF('ม.ค.'!N10="","",'ม.ค.'!N10),IF('ม.ค.'!N40="","",'ม.ค.'!N40))</f>
        <v/>
      </c>
      <c r="HM10" s="58" t="str">
        <f>IF($B$2=1,IF('ม.ค.'!O10="","",'ม.ค.'!O10),IF('ม.ค.'!O40="","",'ม.ค.'!O40))</f>
        <v>/</v>
      </c>
      <c r="HN10" s="58" t="str">
        <f>IF($B$2=1,IF('ม.ค.'!P10="","",'ม.ค.'!P10),IF('ม.ค.'!P40="","",'ม.ค.'!P40))</f>
        <v>/</v>
      </c>
      <c r="HO10" s="58" t="str">
        <f>IF($B$2=1,IF('ม.ค.'!Q10="","",'ม.ค.'!Q10),IF('ม.ค.'!Q40="","",'ม.ค.'!Q40))</f>
        <v>/</v>
      </c>
      <c r="HP10" s="58" t="str">
        <f>IF($B$2=1,IF('ม.ค.'!R10="","",'ม.ค.'!R10),IF('ม.ค.'!R40="","",'ม.ค.'!R40))</f>
        <v>/</v>
      </c>
      <c r="HQ10" s="58" t="str">
        <f>IF($B$2=1,IF('ม.ค.'!S10="","",'ม.ค.'!S10),IF('ม.ค.'!S40="","",'ม.ค.'!S40))</f>
        <v/>
      </c>
      <c r="HR10" s="58" t="str">
        <f>IF($B$2=1,IF('ม.ค.'!T10="","",'ม.ค.'!T10),IF('ม.ค.'!T40="","",'ม.ค.'!T40))</f>
        <v/>
      </c>
      <c r="HS10" s="58" t="str">
        <f>IF($B$2=1,IF('ม.ค.'!U10="","",'ม.ค.'!U10),IF('ม.ค.'!U40="","",'ม.ค.'!U40))</f>
        <v/>
      </c>
      <c r="HT10" s="58" t="str">
        <f>IF($B$2=1,IF('ม.ค.'!V10="","",'ม.ค.'!V10),IF('ม.ค.'!V40="","",'ม.ค.'!V40))</f>
        <v>/</v>
      </c>
      <c r="HU10" s="58" t="str">
        <f>IF($B$2=1,IF('ม.ค.'!W10="","",'ม.ค.'!W10),IF('ม.ค.'!W40="","",'ม.ค.'!W40))</f>
        <v>/</v>
      </c>
      <c r="HV10" s="58" t="str">
        <f>IF($B$2=1,IF('ม.ค.'!X10="","",'ม.ค.'!X10),IF('ม.ค.'!X40="","",'ม.ค.'!X40))</f>
        <v>/</v>
      </c>
      <c r="HW10" s="58" t="str">
        <f>IF($B$2=1,IF('ม.ค.'!Y10="","",'ม.ค.'!Y10),IF('ม.ค.'!Y40="","",'ม.ค.'!Y40))</f>
        <v>/</v>
      </c>
      <c r="HX10" s="58" t="str">
        <f>IF($B$2=1,IF('ม.ค.'!Z10="","",'ม.ค.'!Z10),IF('ม.ค.'!Z40="","",'ม.ค.'!Z40))</f>
        <v>/</v>
      </c>
      <c r="HY10" s="58" t="str">
        <f>IF($B$2=1,IF('ม.ค.'!AA10="","",'ม.ค.'!AA10),IF('ม.ค.'!AA40="","",'ม.ค.'!AA40))</f>
        <v/>
      </c>
      <c r="HZ10" s="58" t="str">
        <f>IF($B$2=1,IF('ม.ค.'!AB10="","",'ม.ค.'!AB10),IF('ม.ค.'!AB40="","",'ม.ค.'!AB40))</f>
        <v/>
      </c>
      <c r="IA10" s="58" t="str">
        <f>IF($B$2=1,IF('ม.ค.'!AC10="","",'ม.ค.'!AC10),IF('ม.ค.'!AC40="","",'ม.ค.'!AC40))</f>
        <v>/</v>
      </c>
      <c r="IB10" s="58" t="str">
        <f>IF($B$2=1,IF('ม.ค.'!AD10="","",'ม.ค.'!AD10),IF('ม.ค.'!AD40="","",'ม.ค.'!AD40))</f>
        <v>/</v>
      </c>
      <c r="IC10" s="58" t="str">
        <f>IF($B$2=1,IF('ม.ค.'!AE10="","",'ม.ค.'!AE10),IF('ม.ค.'!AE40="","",'ม.ค.'!AE40))</f>
        <v>/</v>
      </c>
      <c r="ID10" s="58" t="str">
        <f>IF($B$2=1,IF('ม.ค.'!AF10="","",'ม.ค.'!AF10),IF('ม.ค.'!AF40="","",'ม.ค.'!AF40))</f>
        <v>/</v>
      </c>
      <c r="IE10" s="58" t="str">
        <f>IF($B$2=1,IF('ม.ค.'!AG10="","",'ม.ค.'!AG10),IF('ม.ค.'!AG40="","",'ม.ค.'!AG40))</f>
        <v>/</v>
      </c>
      <c r="IF10" s="58" t="str">
        <f>IF($B$2=1,IF('ม.ค.'!AH10="","",'ม.ค.'!AH10),IF('ม.ค.'!AH40="","",'ม.ค.'!AH40))</f>
        <v/>
      </c>
      <c r="IG10" s="58">
        <f>IF($B$2=1,IF('ม.ค.'!AI10="","",'ม.ค.'!AI10),IF('ม.ค.'!AI40="","",'ม.ค.'!AI40))</f>
        <v>19</v>
      </c>
      <c r="IH10" s="57">
        <f t="shared" si="14"/>
        <v>7</v>
      </c>
      <c r="II10" s="58"/>
      <c r="IJ10" s="58" t="str">
        <f>IF($B$2=1,IF('ก.พ.'!D10="","",'ก.พ.'!D10),IF('ก.พ.'!D40="","",'ก.พ.'!D40))</f>
        <v/>
      </c>
      <c r="IK10" s="58" t="str">
        <f>IF($B$2=1,IF('ก.พ.'!E10="","",'ก.พ.'!E10),IF('ก.พ.'!E40="","",'ก.พ.'!E40))</f>
        <v>/</v>
      </c>
      <c r="IL10" s="58" t="str">
        <f>IF($B$2=1,IF('ก.พ.'!F10="","",'ก.พ.'!F10),IF('ก.พ.'!F40="","",'ก.พ.'!F40))</f>
        <v>/</v>
      </c>
      <c r="IM10" s="58" t="str">
        <f>IF($B$2=1,IF('ก.พ.'!G10="","",'ก.พ.'!G10),IF('ก.พ.'!G40="","",'ก.พ.'!G40))</f>
        <v>/</v>
      </c>
      <c r="IN10" s="58" t="str">
        <f>IF($B$2=1,IF('ก.พ.'!H10="","",'ก.พ.'!H10),IF('ก.พ.'!H40="","",'ก.พ.'!H40))</f>
        <v>/</v>
      </c>
      <c r="IO10" s="58" t="str">
        <f>IF($B$2=1,IF('ก.พ.'!I10="","",'ก.พ.'!I10),IF('ก.พ.'!I40="","",'ก.พ.'!I40))</f>
        <v>/</v>
      </c>
      <c r="IP10" s="58" t="str">
        <f>IF($B$2=1,IF('ก.พ.'!J10="","",'ก.พ.'!J10),IF('ก.พ.'!J40="","",'ก.พ.'!J40))</f>
        <v/>
      </c>
      <c r="IQ10" s="58" t="str">
        <f>IF($B$2=1,IF('ก.พ.'!K10="","",'ก.พ.'!K10),IF('ก.พ.'!K40="","",'ก.พ.'!K40))</f>
        <v/>
      </c>
      <c r="IR10" s="58" t="str">
        <f>IF($B$2=1,IF('ก.พ.'!L10="","",'ก.พ.'!L10),IF('ก.พ.'!L40="","",'ก.พ.'!L40))</f>
        <v>/</v>
      </c>
      <c r="IS10" s="58" t="str">
        <f>IF($B$2=1,IF('ก.พ.'!M10="","",'ก.พ.'!M10),IF('ก.พ.'!M40="","",'ก.พ.'!M40))</f>
        <v>/</v>
      </c>
      <c r="IT10" s="58" t="str">
        <f>IF($B$2=1,IF('ก.พ.'!N10="","",'ก.พ.'!N10),IF('ก.พ.'!N40="","",'ก.พ.'!N40))</f>
        <v>/</v>
      </c>
      <c r="IU10" s="58" t="str">
        <f>IF($B$2=1,IF('ก.พ.'!O10="","",'ก.พ.'!O10),IF('ก.พ.'!O40="","",'ก.พ.'!O40))</f>
        <v>/</v>
      </c>
      <c r="IV10" s="58" t="str">
        <f>IF($B$2=1,IF('ก.พ.'!P10="","",'ก.พ.'!P10),IF('ก.พ.'!P40="","",'ก.พ.'!P40))</f>
        <v/>
      </c>
      <c r="IW10" s="58" t="str">
        <f>IF($B$2=1,IF('ก.พ.'!Q10="","",'ก.พ.'!Q10),IF('ก.พ.'!Q40="","",'ก.พ.'!Q40))</f>
        <v/>
      </c>
      <c r="IX10" s="58" t="str">
        <f>IF($B$2=1,IF('ก.พ.'!R10="","",'ก.พ.'!R10),IF('ก.พ.'!R40="","",'ก.พ.'!R40))</f>
        <v/>
      </c>
      <c r="IY10" s="58" t="str">
        <f>IF($B$2=1,IF('ก.พ.'!S10="","",'ก.พ.'!S10),IF('ก.พ.'!S40="","",'ก.พ.'!S40))</f>
        <v>/</v>
      </c>
      <c r="IZ10" s="58" t="str">
        <f>IF($B$2=1,IF('ก.พ.'!T10="","",'ก.พ.'!T10),IF('ก.พ.'!T40="","",'ก.พ.'!T40))</f>
        <v>/</v>
      </c>
      <c r="JA10" s="58" t="str">
        <f>IF($B$2=1,IF('ก.พ.'!U10="","",'ก.พ.'!U10),IF('ก.พ.'!U40="","",'ก.พ.'!U40))</f>
        <v>/</v>
      </c>
      <c r="JB10" s="58" t="str">
        <f>IF($B$2=1,IF('ก.พ.'!V10="","",'ก.พ.'!V10),IF('ก.พ.'!V40="","",'ก.พ.'!V40))</f>
        <v>/</v>
      </c>
      <c r="JC10" s="58" t="str">
        <f>IF($B$2=1,IF('ก.พ.'!W10="","",'ก.พ.'!W10),IF('ก.พ.'!W40="","",'ก.พ.'!W40))</f>
        <v>/</v>
      </c>
      <c r="JD10" s="58" t="str">
        <f>IF($B$2=1,IF('ก.พ.'!X10="","",'ก.พ.'!X10),IF('ก.พ.'!X40="","",'ก.พ.'!X40))</f>
        <v/>
      </c>
      <c r="JE10" s="58" t="str">
        <f>IF($B$2=1,IF('ก.พ.'!Y10="","",'ก.พ.'!Y10),IF('ก.พ.'!Y40="","",'ก.พ.'!Y40))</f>
        <v/>
      </c>
      <c r="JF10" s="58" t="str">
        <f>IF($B$2=1,IF('ก.พ.'!Z10="","",'ก.พ.'!Z10),IF('ก.พ.'!Z40="","",'ก.พ.'!Z40))</f>
        <v>/</v>
      </c>
      <c r="JG10" s="58" t="str">
        <f>IF($B$2=1,IF('ก.พ.'!AA10="","",'ก.พ.'!AA10),IF('ก.พ.'!AA40="","",'ก.พ.'!AA40))</f>
        <v>/</v>
      </c>
      <c r="JH10" s="58" t="str">
        <f>IF($B$2=1,IF('ก.พ.'!AB10="","",'ก.พ.'!AB10),IF('ก.พ.'!AB40="","",'ก.พ.'!AB40))</f>
        <v>/</v>
      </c>
      <c r="JI10" s="58" t="str">
        <f>IF($B$2=1,IF('ก.พ.'!AC10="","",'ก.พ.'!AC10),IF('ก.พ.'!AC40="","",'ก.พ.'!AC40))</f>
        <v>/</v>
      </c>
      <c r="JJ10" s="58" t="str">
        <f>IF($B$2=1,IF('ก.พ.'!AD10="","",'ก.พ.'!AD10),IF('ก.พ.'!AD40="","",'ก.พ.'!AD40))</f>
        <v>/</v>
      </c>
      <c r="JK10" s="58" t="str">
        <f>IF($B$2=1,IF('ก.พ.'!AE10="","",'ก.พ.'!AE10),IF('ก.พ.'!AE40="","",'ก.พ.'!AE40))</f>
        <v/>
      </c>
      <c r="JL10" s="58" t="str">
        <f>IF($B$2=1,IF('ก.พ.'!AF10="","",'ก.พ.'!AF10),IF('ก.พ.'!AF40="","",'ก.พ.'!AF40))</f>
        <v/>
      </c>
      <c r="JM10" s="58" t="str">
        <f>IF($B$2=1,IF('ก.พ.'!AG10="","",'ก.พ.'!AG10),IF('ก.พ.'!AG40="","",'ก.พ.'!AG40))</f>
        <v/>
      </c>
      <c r="JN10" s="58" t="str">
        <f>IF($B$2=1,IF('ก.พ.'!AH10="","",'ก.พ.'!AH10),IF('ก.พ.'!AH40="","",'ก.พ.'!AH40))</f>
        <v/>
      </c>
      <c r="JO10" s="58">
        <f>IF($B$2=1,IF('ก.พ.'!AI10="","",'ก.พ.'!AI10),IF('ก.พ.'!AI40="","",'ก.พ.'!AI40))</f>
        <v>19</v>
      </c>
      <c r="JP10" s="57">
        <f t="shared" si="15"/>
        <v>7</v>
      </c>
      <c r="JQ10" s="58"/>
      <c r="JR10" s="58" t="str">
        <f>IF($B$2=1,IF('มี.ค.'!D10="","",'มี.ค.'!D10),IF('มี.ค.'!D40="","",'มี.ค.'!D40))</f>
        <v/>
      </c>
      <c r="JS10" s="58" t="str">
        <f>IF($B$2=1,IF('มี.ค.'!E10="","",'มี.ค.'!E10),IF('มี.ค.'!E40="","",'มี.ค.'!E40))</f>
        <v/>
      </c>
      <c r="JT10" s="58" t="str">
        <f>IF($B$2=1,IF('มี.ค.'!F10="","",'มี.ค.'!F10),IF('มี.ค.'!F40="","",'มี.ค.'!F40))</f>
        <v/>
      </c>
      <c r="JU10" s="58" t="str">
        <f>IF($B$2=1,IF('มี.ค.'!G10="","",'มี.ค.'!G10),IF('มี.ค.'!G40="","",'มี.ค.'!G40))</f>
        <v/>
      </c>
      <c r="JV10" s="58" t="str">
        <f>IF($B$2=1,IF('มี.ค.'!H10="","",'มี.ค.'!H10),IF('มี.ค.'!H40="","",'มี.ค.'!H40))</f>
        <v/>
      </c>
      <c r="JW10" s="58" t="str">
        <f>IF($B$2=1,IF('มี.ค.'!I10="","",'มี.ค.'!I10),IF('มี.ค.'!I40="","",'มี.ค.'!I40))</f>
        <v/>
      </c>
      <c r="JX10" s="58" t="str">
        <f>IF($B$2=1,IF('มี.ค.'!J10="","",'มี.ค.'!J10),IF('มี.ค.'!J40="","",'มี.ค.'!J40))</f>
        <v/>
      </c>
      <c r="JY10" s="58" t="str">
        <f>IF($B$2=1,IF('มี.ค.'!K10="","",'มี.ค.'!K10),IF('มี.ค.'!K40="","",'มี.ค.'!K40))</f>
        <v/>
      </c>
      <c r="JZ10" s="58" t="str">
        <f>IF($B$2=1,IF('มี.ค.'!L10="","",'มี.ค.'!L10),IF('มี.ค.'!L40="","",'มี.ค.'!L40))</f>
        <v/>
      </c>
      <c r="KA10" s="58" t="str">
        <f>IF($B$2=1,IF('มี.ค.'!M10="","",'มี.ค.'!M10),IF('มี.ค.'!M40="","",'มี.ค.'!M40))</f>
        <v/>
      </c>
      <c r="KB10" s="58" t="str">
        <f>IF($B$2=1,IF('มี.ค.'!N10="","",'มี.ค.'!N10),IF('มี.ค.'!N40="","",'มี.ค.'!N40))</f>
        <v/>
      </c>
      <c r="KC10" s="58" t="str">
        <f>IF($B$2=1,IF('มี.ค.'!O10="","",'มี.ค.'!O10),IF('มี.ค.'!O40="","",'มี.ค.'!O40))</f>
        <v/>
      </c>
      <c r="KD10" s="58" t="str">
        <f>IF($B$2=1,IF('มี.ค.'!P10="","",'มี.ค.'!P10),IF('มี.ค.'!P40="","",'มี.ค.'!P40))</f>
        <v/>
      </c>
      <c r="KE10" s="58" t="str">
        <f>IF($B$2=1,IF('มี.ค.'!Q10="","",'มี.ค.'!Q10),IF('มี.ค.'!Q40="","",'มี.ค.'!Q40))</f>
        <v/>
      </c>
      <c r="KF10" s="58" t="str">
        <f>IF($B$2=1,IF('มี.ค.'!R10="","",'มี.ค.'!R10),IF('มี.ค.'!R40="","",'มี.ค.'!R40))</f>
        <v/>
      </c>
      <c r="KG10" s="58" t="str">
        <f>IF($B$2=1,IF('มี.ค.'!S10="","",'มี.ค.'!S10),IF('มี.ค.'!S40="","",'มี.ค.'!S40))</f>
        <v/>
      </c>
      <c r="KH10" s="58" t="str">
        <f>IF($B$2=1,IF('มี.ค.'!T10="","",'มี.ค.'!T10),IF('มี.ค.'!T40="","",'มี.ค.'!T40))</f>
        <v/>
      </c>
      <c r="KI10" s="58" t="str">
        <f>IF($B$2=1,IF('มี.ค.'!U10="","",'มี.ค.'!U10),IF('มี.ค.'!U40="","",'มี.ค.'!U40))</f>
        <v/>
      </c>
      <c r="KJ10" s="58" t="str">
        <f>IF($B$2=1,IF('มี.ค.'!V10="","",'มี.ค.'!V10),IF('มี.ค.'!V40="","",'มี.ค.'!V40))</f>
        <v/>
      </c>
      <c r="KK10" s="58" t="str">
        <f>IF($B$2=1,IF('มี.ค.'!W10="","",'มี.ค.'!W10),IF('มี.ค.'!W40="","",'มี.ค.'!W40))</f>
        <v/>
      </c>
      <c r="KL10" s="58" t="str">
        <f>IF($B$2=1,IF('มี.ค.'!X10="","",'มี.ค.'!X10),IF('มี.ค.'!X40="","",'มี.ค.'!X40))</f>
        <v/>
      </c>
      <c r="KM10" s="58" t="str">
        <f>IF($B$2=1,IF('มี.ค.'!Y10="","",'มี.ค.'!Y10),IF('มี.ค.'!Y40="","",'มี.ค.'!Y40))</f>
        <v/>
      </c>
      <c r="KN10" s="58" t="str">
        <f>IF($B$2=1,IF('มี.ค.'!Z10="","",'มี.ค.'!Z10),IF('มี.ค.'!Z40="","",'มี.ค.'!Z40))</f>
        <v/>
      </c>
      <c r="KO10" s="58" t="str">
        <f>IF($B$2=1,IF('มี.ค.'!AA10="","",'มี.ค.'!AA10),IF('มี.ค.'!AA40="","",'มี.ค.'!AA40))</f>
        <v/>
      </c>
      <c r="KP10" s="58" t="str">
        <f>IF($B$2=1,IF('มี.ค.'!AB10="","",'มี.ค.'!AB10),IF('มี.ค.'!AB40="","",'มี.ค.'!AB40))</f>
        <v/>
      </c>
      <c r="KQ10" s="58" t="str">
        <f>IF($B$2=1,IF('มี.ค.'!AC10="","",'มี.ค.'!AC10),IF('มี.ค.'!AC40="","",'มี.ค.'!AC40))</f>
        <v/>
      </c>
      <c r="KR10" s="58" t="str">
        <f>IF($B$2=1,IF('มี.ค.'!AD10="","",'มี.ค.'!AD10),IF('มี.ค.'!AD40="","",'มี.ค.'!AD40))</f>
        <v/>
      </c>
      <c r="KS10" s="58" t="str">
        <f>IF($B$2=1,IF('มี.ค.'!AE10="","",'มี.ค.'!AE10),IF('มี.ค.'!AE40="","",'มี.ค.'!AE40))</f>
        <v/>
      </c>
      <c r="KT10" s="58" t="str">
        <f>IF($B$2=1,IF('มี.ค.'!AF10="","",'มี.ค.'!AF10),IF('มี.ค.'!AF40="","",'มี.ค.'!AF40))</f>
        <v/>
      </c>
      <c r="KU10" s="58" t="str">
        <f>IF($B$2=1,IF('มี.ค.'!AG10="","",'มี.ค.'!AG10),IF('มี.ค.'!AG40="","",'มี.ค.'!AG40))</f>
        <v/>
      </c>
      <c r="KV10" s="58" t="str">
        <f>IF($B$2=1,IF('มี.ค.'!AH10="","",'มี.ค.'!AH10),IF('มี.ค.'!AH40="","",'มี.ค.'!AH40))</f>
        <v/>
      </c>
      <c r="KW10" s="58">
        <f>IF($B$2=1,IF('มี.ค.'!AI10="","",'มี.ค.'!AI10),IF('มี.ค.'!AI40="","",'มี.ค.'!AI40))</f>
        <v>0</v>
      </c>
      <c r="KX10" s="57">
        <f t="shared" si="16"/>
        <v>7</v>
      </c>
      <c r="KY10" s="58"/>
      <c r="KZ10" s="58" t="str">
        <f>IF($B$2=1,IF('ต.ค.'!D10="","",'ต.ค.'!D10),IF('ต.ค.'!D40="","",'ต.ค.'!D40))</f>
        <v/>
      </c>
      <c r="LA10" s="58" t="str">
        <f>IF($B$2=1,IF('ต.ค.'!E10="","",'ต.ค.'!E10),IF('ต.ค.'!E40="","",'ต.ค.'!E40))</f>
        <v/>
      </c>
      <c r="LB10" s="58" t="str">
        <f>IF($B$2=1,IF('ต.ค.'!F10="","",'ต.ค.'!F10),IF('ต.ค.'!F40="","",'ต.ค.'!F40))</f>
        <v/>
      </c>
      <c r="LC10" s="58" t="str">
        <f>IF($B$2=1,IF('ต.ค.'!G10="","",'ต.ค.'!G10),IF('ต.ค.'!G40="","",'ต.ค.'!G40))</f>
        <v/>
      </c>
      <c r="LD10" s="58" t="str">
        <f>IF($B$2=1,IF('ต.ค.'!H10="","",'ต.ค.'!H10),IF('ต.ค.'!H40="","",'ต.ค.'!H40))</f>
        <v/>
      </c>
      <c r="LE10" s="58" t="str">
        <f>IF($B$2=1,IF('ต.ค.'!I10="","",'ต.ค.'!I10),IF('ต.ค.'!I40="","",'ต.ค.'!I40))</f>
        <v/>
      </c>
      <c r="LF10" s="58" t="str">
        <f>IF($B$2=1,IF('ต.ค.'!J10="","",'ต.ค.'!J10),IF('ต.ค.'!J40="","",'ต.ค.'!J40))</f>
        <v/>
      </c>
      <c r="LG10" s="58" t="str">
        <f>IF($B$2=1,IF('ต.ค.'!K10="","",'ต.ค.'!K10),IF('ต.ค.'!K40="","",'ต.ค.'!K40))</f>
        <v/>
      </c>
      <c r="LH10" s="58" t="str">
        <f>IF($B$2=1,IF('ต.ค.'!L10="","",'ต.ค.'!L10),IF('ต.ค.'!L40="","",'ต.ค.'!L40))</f>
        <v/>
      </c>
      <c r="LI10" s="58" t="str">
        <f>IF($B$2=1,IF('ต.ค.'!M10="","",'ต.ค.'!M10),IF('ต.ค.'!M40="","",'ต.ค.'!M40))</f>
        <v/>
      </c>
      <c r="LJ10" s="58" t="str">
        <f>IF($B$2=1,IF('ต.ค.'!N10="","",'ต.ค.'!N10),IF('ต.ค.'!N40="","",'ต.ค.'!N40))</f>
        <v/>
      </c>
      <c r="LK10" s="58" t="str">
        <f>IF($B$2=1,IF('ต.ค.'!O10="","",'ต.ค.'!O10),IF('ต.ค.'!O40="","",'ต.ค.'!O40))</f>
        <v/>
      </c>
      <c r="LL10" s="58" t="str">
        <f>IF($B$2=1,IF('ต.ค.'!P10="","",'ต.ค.'!P10),IF('ต.ค.'!P40="","",'ต.ค.'!P40))</f>
        <v/>
      </c>
      <c r="LM10" s="58" t="str">
        <f>IF($B$2=1,IF('ต.ค.'!Q10="","",'ต.ค.'!Q10),IF('ต.ค.'!Q40="","",'ต.ค.'!Q40))</f>
        <v/>
      </c>
      <c r="LN10" s="58" t="str">
        <f>IF($B$2=1,IF('ต.ค.'!R10="","",'ต.ค.'!R10),IF('ต.ค.'!R40="","",'ต.ค.'!R40))</f>
        <v/>
      </c>
      <c r="LO10" s="58" t="str">
        <f>IF($B$2=1,IF('ต.ค.'!S10="","",'ต.ค.'!S10),IF('ต.ค.'!S40="","",'ต.ค.'!S40))</f>
        <v/>
      </c>
      <c r="LP10" s="58" t="str">
        <f>IF($B$2=1,IF('ต.ค.'!T10="","",'ต.ค.'!T10),IF('ต.ค.'!T40="","",'ต.ค.'!T40))</f>
        <v/>
      </c>
      <c r="LQ10" s="58" t="str">
        <f>IF($B$2=1,IF('ต.ค.'!U10="","",'ต.ค.'!U10),IF('ต.ค.'!U40="","",'ต.ค.'!U40))</f>
        <v/>
      </c>
      <c r="LR10" s="58" t="str">
        <f>IF($B$2=1,IF('ต.ค.'!V10="","",'ต.ค.'!V10),IF('ต.ค.'!V40="","",'ต.ค.'!V40))</f>
        <v/>
      </c>
      <c r="LS10" s="58" t="str">
        <f>IF($B$2=1,IF('ต.ค.'!W10="","",'ต.ค.'!W10),IF('ต.ค.'!W40="","",'ต.ค.'!W40))</f>
        <v/>
      </c>
      <c r="LT10" s="58" t="str">
        <f>IF($B$2=1,IF('ต.ค.'!X10="","",'ต.ค.'!X10),IF('ต.ค.'!X40="","",'ต.ค.'!X40))</f>
        <v/>
      </c>
      <c r="LU10" s="58" t="str">
        <f>IF($B$2=1,IF('ต.ค.'!Y10="","",'ต.ค.'!Y10),IF('ต.ค.'!Y40="","",'ต.ค.'!Y40))</f>
        <v/>
      </c>
      <c r="LV10" s="58" t="str">
        <f>IF($B$2=1,IF('ต.ค.'!Z10="","",'ต.ค.'!Z10),IF('ต.ค.'!Z40="","",'ต.ค.'!Z40))</f>
        <v/>
      </c>
      <c r="LW10" s="58" t="str">
        <f>IF($B$2=1,IF('ต.ค.'!AA10="","",'ต.ค.'!AA10),IF('ต.ค.'!AA40="","",'ต.ค.'!AA40))</f>
        <v/>
      </c>
      <c r="LX10" s="58" t="str">
        <f>IF($B$2=1,IF('ต.ค.'!AB10="","",'ต.ค.'!AB10),IF('ต.ค.'!AB40="","",'ต.ค.'!AB40))</f>
        <v/>
      </c>
      <c r="LY10" s="58" t="str">
        <f>IF($B$2=1,IF('ต.ค.'!AC10="","",'ต.ค.'!AC10),IF('ต.ค.'!AC40="","",'ต.ค.'!AC40))</f>
        <v/>
      </c>
      <c r="LZ10" s="58" t="str">
        <f>IF($B$2=1,IF('ต.ค.'!AD10="","",'ต.ค.'!AD10),IF('ต.ค.'!AD40="","",'ต.ค.'!AD40))</f>
        <v/>
      </c>
      <c r="MA10" s="58" t="str">
        <f>IF($B$2=1,IF('ต.ค.'!AE10="","",'ต.ค.'!AE10),IF('ต.ค.'!AE40="","",'ต.ค.'!AE40))</f>
        <v/>
      </c>
      <c r="MB10" s="58" t="str">
        <f>IF($B$2=1,IF('ต.ค.'!AF10="","",'ต.ค.'!AF10),IF('ต.ค.'!AF40="","",'ต.ค.'!AF40))</f>
        <v/>
      </c>
      <c r="MC10" s="58" t="str">
        <f>IF($B$2=1,IF('ต.ค.'!AG10="","",'ต.ค.'!AG10),IF('ต.ค.'!AG40="","",'ต.ค.'!AG40))</f>
        <v/>
      </c>
      <c r="MD10" s="58" t="str">
        <f>IF($B$2=1,IF('ต.ค.'!AH10="","",'ต.ค.'!AH10),IF('ต.ค.'!AH40="","",'ต.ค.'!AH40))</f>
        <v/>
      </c>
      <c r="ME10" s="58">
        <f>IF($B$2=1,IF('ต.ค.'!AI10="","",'ต.ค.'!AI10),IF('ต.ค.'!AI40="","",'ต.ค.'!AI40))</f>
        <v>0</v>
      </c>
      <c r="MF10" s="57">
        <f t="shared" si="17"/>
        <v>7</v>
      </c>
      <c r="MG10" s="58"/>
      <c r="MH10" s="58" t="str">
        <f>IF($B$2=1,IF('พ.ค.'!D10="","",'พ.ค.'!D10),IF('พ.ค.'!D40="","",'พ.ค.'!D40))</f>
        <v/>
      </c>
      <c r="MI10" s="58" t="str">
        <f>IF($B$2=1,IF('พ.ค.'!E10="","",'พ.ค.'!E10),IF('พ.ค.'!E40="","",'พ.ค.'!E40))</f>
        <v/>
      </c>
      <c r="MJ10" s="58" t="str">
        <f>IF($B$2=1,IF('พ.ค.'!F10="","",'พ.ค.'!F10),IF('พ.ค.'!F40="","",'พ.ค.'!F40))</f>
        <v/>
      </c>
      <c r="MK10" s="58" t="str">
        <f>IF($B$2=1,IF('พ.ค.'!G10="","",'พ.ค.'!G10),IF('พ.ค.'!G40="","",'พ.ค.'!G40))</f>
        <v/>
      </c>
      <c r="ML10" s="58" t="str">
        <f>IF($B$2=1,IF('พ.ค.'!H10="","",'พ.ค.'!H10),IF('พ.ค.'!H40="","",'พ.ค.'!H40))</f>
        <v/>
      </c>
      <c r="MM10" s="58" t="str">
        <f>IF($B$2=1,IF('พ.ค.'!I10="","",'พ.ค.'!I10),IF('พ.ค.'!I40="","",'พ.ค.'!I40))</f>
        <v/>
      </c>
      <c r="MN10" s="58" t="str">
        <f>IF($B$2=1,IF('พ.ค.'!J10="","",'พ.ค.'!J10),IF('พ.ค.'!J40="","",'พ.ค.'!J40))</f>
        <v/>
      </c>
      <c r="MO10" s="58" t="str">
        <f>IF($B$2=1,IF('พ.ค.'!K10="","",'พ.ค.'!K10),IF('พ.ค.'!K40="","",'พ.ค.'!K40))</f>
        <v/>
      </c>
      <c r="MP10" s="58" t="str">
        <f>IF($B$2=1,IF('พ.ค.'!L10="","",'พ.ค.'!L10),IF('พ.ค.'!L40="","",'พ.ค.'!L40))</f>
        <v/>
      </c>
      <c r="MQ10" s="58" t="str">
        <f>IF($B$2=1,IF('พ.ค.'!M10="","",'พ.ค.'!M10),IF('พ.ค.'!M40="","",'พ.ค.'!M40))</f>
        <v/>
      </c>
      <c r="MR10" s="58" t="str">
        <f>IF($B$2=1,IF('พ.ค.'!N10="","",'พ.ค.'!N10),IF('พ.ค.'!N40="","",'พ.ค.'!N40))</f>
        <v/>
      </c>
      <c r="MS10" s="58" t="str">
        <f>IF($B$2=1,IF('พ.ค.'!O10="","",'พ.ค.'!O10),IF('พ.ค.'!O40="","",'พ.ค.'!O40))</f>
        <v/>
      </c>
      <c r="MT10" s="58" t="str">
        <f>IF($B$2=1,IF('พ.ค.'!P10="","",'พ.ค.'!P10),IF('พ.ค.'!P40="","",'พ.ค.'!P40))</f>
        <v/>
      </c>
      <c r="MU10" s="58" t="str">
        <f>IF($B$2=1,IF('พ.ค.'!Q10="","",'พ.ค.'!Q10),IF('พ.ค.'!Q40="","",'พ.ค.'!Q40))</f>
        <v/>
      </c>
      <c r="MV10" s="58" t="str">
        <f>IF($B$2=1,IF('พ.ค.'!R10="","",'พ.ค.'!R10),IF('พ.ค.'!R40="","",'พ.ค.'!R40))</f>
        <v/>
      </c>
      <c r="MW10" s="58" t="str">
        <f>IF($B$2=1,IF('พ.ค.'!S10="","",'พ.ค.'!S10),IF('พ.ค.'!S40="","",'พ.ค.'!S40))</f>
        <v/>
      </c>
      <c r="MX10" s="58" t="str">
        <f>IF($B$2=1,IF('พ.ค.'!T10="","",'พ.ค.'!T10),IF('พ.ค.'!T40="","",'พ.ค.'!T40))</f>
        <v/>
      </c>
      <c r="MY10" s="58" t="str">
        <f>IF($B$2=1,IF('พ.ค.'!U10="","",'พ.ค.'!U10),IF('พ.ค.'!U40="","",'พ.ค.'!U40))</f>
        <v/>
      </c>
      <c r="MZ10" s="58" t="str">
        <f>IF($B$2=1,IF('พ.ค.'!V10="","",'พ.ค.'!V10),IF('พ.ค.'!V40="","",'พ.ค.'!V40))</f>
        <v/>
      </c>
      <c r="NA10" s="58" t="str">
        <f>IF($B$2=1,IF('พ.ค.'!W10="","",'พ.ค.'!W10),IF('พ.ค.'!W40="","",'พ.ค.'!W40))</f>
        <v/>
      </c>
      <c r="NB10" s="58" t="str">
        <f>IF($B$2=1,IF('พ.ค.'!X10="","",'พ.ค.'!X10),IF('พ.ค.'!X40="","",'พ.ค.'!X40))</f>
        <v/>
      </c>
      <c r="NC10" s="58" t="str">
        <f>IF($B$2=1,IF('พ.ค.'!Y10="","",'พ.ค.'!Y10),IF('พ.ค.'!Y40="","",'พ.ค.'!Y40))</f>
        <v/>
      </c>
      <c r="ND10" s="58" t="str">
        <f>IF($B$2=1,IF('พ.ค.'!Z10="","",'พ.ค.'!Z10),IF('พ.ค.'!Z40="","",'พ.ค.'!Z40))</f>
        <v/>
      </c>
      <c r="NE10" s="58" t="str">
        <f>IF($B$2=1,IF('พ.ค.'!AA10="","",'พ.ค.'!AA10),IF('พ.ค.'!AA40="","",'พ.ค.'!AA40))</f>
        <v/>
      </c>
      <c r="NF10" s="58" t="str">
        <f>IF($B$2=1,IF('พ.ค.'!AB10="","",'พ.ค.'!AB10),IF('พ.ค.'!AB40="","",'พ.ค.'!AB40))</f>
        <v/>
      </c>
      <c r="NG10" s="58" t="str">
        <f>IF($B$2=1,IF('พ.ค.'!AC10="","",'พ.ค.'!AC10),IF('พ.ค.'!AC40="","",'พ.ค.'!AC40))</f>
        <v/>
      </c>
      <c r="NH10" s="58" t="str">
        <f>IF($B$2=1,IF('พ.ค.'!AD10="","",'พ.ค.'!AD10),IF('พ.ค.'!AD40="","",'พ.ค.'!AD40))</f>
        <v/>
      </c>
      <c r="NI10" s="58" t="str">
        <f>IF($B$2=1,IF('พ.ค.'!AE10="","",'พ.ค.'!AE10),IF('พ.ค.'!AE40="","",'พ.ค.'!AE40))</f>
        <v/>
      </c>
      <c r="NJ10" s="58" t="str">
        <f>IF($B$2=1,IF('พ.ค.'!AF10="","",'พ.ค.'!AF10),IF('พ.ค.'!AF40="","",'พ.ค.'!AF40))</f>
        <v/>
      </c>
      <c r="NK10" s="58" t="str">
        <f>IF($B$2=1,IF('พ.ค.'!AG10="","",'พ.ค.'!AG10),IF('พ.ค.'!AG40="","",'พ.ค.'!AG40))</f>
        <v/>
      </c>
      <c r="NL10" s="58" t="str">
        <f>IF($B$2=1,IF('พ.ค.'!AH10="","",'พ.ค.'!AH10),IF('พ.ค.'!AH40="","",'พ.ค.'!AH40))</f>
        <v/>
      </c>
      <c r="NM10" s="58">
        <f>IF($B$2=1,IF('พ.ค.'!AI10="","",'พ.ค.'!AI10),IF('พ.ค.'!AI40="","",'พ.ค.'!AI40))</f>
        <v>0</v>
      </c>
    </row>
    <row r="11" spans="1:377" ht="21" customHeight="1">
      <c r="A11" s="49"/>
      <c r="B11" s="49"/>
      <c r="C11" s="49"/>
      <c r="D11" s="57">
        <f>ข้อมูลนักเรียน!$D10</f>
        <v>8</v>
      </c>
      <c r="E11" s="58"/>
      <c r="F11" s="58" t="str">
        <f>IF($B$2=1,IF('มิ.ย.'!D11="","",'มิ.ย.'!D11),IF('มิ.ย.'!D41="","",'มิ.ย.'!D41))</f>
        <v/>
      </c>
      <c r="G11" s="58" t="str">
        <f>IF($B$2=1,IF('มิ.ย.'!E11="","",'มิ.ย.'!E11),IF('มิ.ย.'!E41="","",'มิ.ย.'!E41))</f>
        <v/>
      </c>
      <c r="H11" s="58" t="str">
        <f>IF($B$2=1,IF('มิ.ย.'!F11="","",'มิ.ย.'!F11),IF('มิ.ย.'!F41="","",'มิ.ย.'!F41))</f>
        <v/>
      </c>
      <c r="I11" s="58" t="str">
        <f>IF($B$2=1,IF('มิ.ย.'!G11="","",'มิ.ย.'!G11),IF('มิ.ย.'!G41="","",'มิ.ย.'!G41))</f>
        <v/>
      </c>
      <c r="J11" s="58" t="str">
        <f>IF($B$2=1,IF('มิ.ย.'!H11="","",'มิ.ย.'!H11),IF('มิ.ย.'!H41="","",'มิ.ย.'!H41))</f>
        <v/>
      </c>
      <c r="K11" s="58" t="str">
        <f>IF($B$2=1,IF('มิ.ย.'!I11="","",'มิ.ย.'!I11),IF('มิ.ย.'!I41="","",'มิ.ย.'!I41))</f>
        <v/>
      </c>
      <c r="L11" s="58" t="str">
        <f>IF($B$2=1,IF('มิ.ย.'!J11="","",'มิ.ย.'!J11),IF('มิ.ย.'!J41="","",'มิ.ย.'!J41))</f>
        <v/>
      </c>
      <c r="M11" s="58" t="str">
        <f>IF($B$2=1,IF('มิ.ย.'!K11="","",'มิ.ย.'!K11),IF('มิ.ย.'!K41="","",'มิ.ย.'!K41))</f>
        <v/>
      </c>
      <c r="N11" s="58" t="str">
        <f>IF($B$2=1,IF('มิ.ย.'!L11="","",'มิ.ย.'!L11),IF('มิ.ย.'!L41="","",'มิ.ย.'!L41))</f>
        <v/>
      </c>
      <c r="O11" s="58" t="str">
        <f>IF($B$2=1,IF('มิ.ย.'!M11="","",'มิ.ย.'!M11),IF('มิ.ย.'!M41="","",'มิ.ย.'!M41))</f>
        <v/>
      </c>
      <c r="P11" s="58" t="str">
        <f>IF($B$2=1,IF('มิ.ย.'!N11="","",'มิ.ย.'!N11),IF('มิ.ย.'!N41="","",'มิ.ย.'!N41))</f>
        <v/>
      </c>
      <c r="Q11" s="58" t="str">
        <f>IF($B$2=1,IF('มิ.ย.'!O11="","",'มิ.ย.'!O11),IF('มิ.ย.'!O41="","",'มิ.ย.'!O41))</f>
        <v/>
      </c>
      <c r="R11" s="58" t="str">
        <f>IF($B$2=1,IF('มิ.ย.'!P11="","",'มิ.ย.'!P11),IF('มิ.ย.'!P41="","",'มิ.ย.'!P41))</f>
        <v/>
      </c>
      <c r="S11" s="58" t="str">
        <f>IF($B$2=1,IF('มิ.ย.'!Q11="","",'มิ.ย.'!Q11),IF('มิ.ย.'!Q41="","",'มิ.ย.'!Q41))</f>
        <v/>
      </c>
      <c r="T11" s="58" t="str">
        <f>IF($B$2=1,IF('มิ.ย.'!R11="","",'มิ.ย.'!R11),IF('มิ.ย.'!R41="","",'มิ.ย.'!R41))</f>
        <v/>
      </c>
      <c r="U11" s="58" t="str">
        <f>IF($B$2=1,IF('มิ.ย.'!S11="","",'มิ.ย.'!S11),IF('มิ.ย.'!S41="","",'มิ.ย.'!S41))</f>
        <v/>
      </c>
      <c r="V11" s="58" t="str">
        <f>IF($B$2=1,IF('มิ.ย.'!T11="","",'มิ.ย.'!T11),IF('มิ.ย.'!T41="","",'มิ.ย.'!T41))</f>
        <v/>
      </c>
      <c r="W11" s="58" t="str">
        <f>IF($B$2=1,IF('มิ.ย.'!U11="","",'มิ.ย.'!U11),IF('มิ.ย.'!U41="","",'มิ.ย.'!U41))</f>
        <v/>
      </c>
      <c r="X11" s="58" t="str">
        <f>IF($B$2=1,IF('มิ.ย.'!V11="","",'มิ.ย.'!V11),IF('มิ.ย.'!V41="","",'มิ.ย.'!V41))</f>
        <v/>
      </c>
      <c r="Y11" s="58" t="str">
        <f>IF($B$2=1,IF('มิ.ย.'!W11="","",'มิ.ย.'!W11),IF('มิ.ย.'!W41="","",'มิ.ย.'!W41))</f>
        <v/>
      </c>
      <c r="Z11" s="58" t="str">
        <f>IF($B$2=1,IF('มิ.ย.'!X11="","",'มิ.ย.'!X11),IF('มิ.ย.'!X41="","",'มิ.ย.'!X41))</f>
        <v/>
      </c>
      <c r="AA11" s="58" t="str">
        <f>IF($B$2=1,IF('มิ.ย.'!Y11="","",'มิ.ย.'!Y11),IF('มิ.ย.'!Y41="","",'มิ.ย.'!Y41))</f>
        <v/>
      </c>
      <c r="AB11" s="58" t="str">
        <f>IF($B$2=1,IF('มิ.ย.'!Z11="","",'มิ.ย.'!Z11),IF('มิ.ย.'!Z41="","",'มิ.ย.'!Z41))</f>
        <v/>
      </c>
      <c r="AC11" s="58" t="str">
        <f>IF($B$2=1,IF('มิ.ย.'!AA11="","",'มิ.ย.'!AA11),IF('มิ.ย.'!AA41="","",'มิ.ย.'!AA41))</f>
        <v/>
      </c>
      <c r="AD11" s="58" t="str">
        <f>IF($B$2=1,IF('มิ.ย.'!AB11="","",'มิ.ย.'!AB11),IF('มิ.ย.'!AB41="","",'มิ.ย.'!AB41))</f>
        <v/>
      </c>
      <c r="AE11" s="58" t="str">
        <f>IF($B$2=1,IF('มิ.ย.'!AC11="","",'มิ.ย.'!AC11),IF('มิ.ย.'!AC41="","",'มิ.ย.'!AC41))</f>
        <v/>
      </c>
      <c r="AF11" s="58" t="str">
        <f>IF($B$2=1,IF('มิ.ย.'!AD11="","",'มิ.ย.'!AD11),IF('มิ.ย.'!AD41="","",'มิ.ย.'!AD41))</f>
        <v/>
      </c>
      <c r="AG11" s="58" t="str">
        <f>IF($B$2=1,IF('มิ.ย.'!AE11="","",'มิ.ย.'!AE11),IF('มิ.ย.'!AE41="","",'มิ.ย.'!AE41))</f>
        <v/>
      </c>
      <c r="AH11" s="58" t="str">
        <f>IF($B$2=1,IF('มิ.ย.'!AF11="","",'มิ.ย.'!AF11),IF('มิ.ย.'!AF41="","",'มิ.ย.'!AF41))</f>
        <v/>
      </c>
      <c r="AI11" s="58" t="str">
        <f>IF($B$2=1,IF('มิ.ย.'!AG11="","",'มิ.ย.'!AG11),IF('มิ.ย.'!AG41="","",'มิ.ย.'!AG41))</f>
        <v/>
      </c>
      <c r="AJ11" s="58" t="str">
        <f>IF($B$2=1,IF('มิ.ย.'!AH11="","",'มิ.ย.'!AH11),IF('มิ.ย.'!AH41="","",'มิ.ย.'!AH41))</f>
        <v/>
      </c>
      <c r="AK11" s="58">
        <f>IF($B$2=1,IF('มิ.ย.'!AI11="","",'มิ.ย.'!AI11),IF('มิ.ย.'!AI41="","",'มิ.ย.'!AI41))</f>
        <v>0</v>
      </c>
      <c r="AL11" s="57">
        <f t="shared" si="18"/>
        <v>8</v>
      </c>
      <c r="AM11" s="58"/>
      <c r="AN11" s="58" t="str">
        <f>IF($B$2=1,IF('ก.ค.'!D11="","",'ก.ค.'!D11),IF('ก.ค.'!D41="","",'ก.ค.'!D41))</f>
        <v/>
      </c>
      <c r="AO11" s="58" t="str">
        <f>IF($B$2=1,IF('ก.ค.'!E11="","",'ก.ค.'!E11),IF('ก.ค.'!E41="","",'ก.ค.'!E41))</f>
        <v/>
      </c>
      <c r="AP11" s="58" t="str">
        <f>IF($B$2=1,IF('ก.ค.'!F11="","",'ก.ค.'!F11),IF('ก.ค.'!F41="","",'ก.ค.'!F41))</f>
        <v/>
      </c>
      <c r="AQ11" s="58" t="str">
        <f>IF($B$2=1,IF('ก.ค.'!G11="","",'ก.ค.'!G11),IF('ก.ค.'!G41="","",'ก.ค.'!G41))</f>
        <v/>
      </c>
      <c r="AR11" s="58" t="str">
        <f>IF($B$2=1,IF('ก.ค.'!H11="","",'ก.ค.'!H11),IF('ก.ค.'!H41="","",'ก.ค.'!H41))</f>
        <v/>
      </c>
      <c r="AS11" s="58" t="str">
        <f>IF($B$2=1,IF('ก.ค.'!I11="","",'ก.ค.'!I11),IF('ก.ค.'!I41="","",'ก.ค.'!I41))</f>
        <v/>
      </c>
      <c r="AT11" s="58" t="str">
        <f>IF($B$2=1,IF('ก.ค.'!J11="","",'ก.ค.'!J11),IF('ก.ค.'!J41="","",'ก.ค.'!J41))</f>
        <v/>
      </c>
      <c r="AU11" s="58" t="str">
        <f>IF($B$2=1,IF('ก.ค.'!K11="","",'ก.ค.'!K11),IF('ก.ค.'!K41="","",'ก.ค.'!K41))</f>
        <v/>
      </c>
      <c r="AV11" s="58" t="str">
        <f>IF($B$2=1,IF('ก.ค.'!L11="","",'ก.ค.'!L11),IF('ก.ค.'!L41="","",'ก.ค.'!L41))</f>
        <v/>
      </c>
      <c r="AW11" s="58" t="str">
        <f>IF($B$2=1,IF('ก.ค.'!M11="","",'ก.ค.'!M11),IF('ก.ค.'!M41="","",'ก.ค.'!M41))</f>
        <v/>
      </c>
      <c r="AX11" s="58" t="str">
        <f>IF($B$2=1,IF('ก.ค.'!N11="","",'ก.ค.'!N11),IF('ก.ค.'!N41="","",'ก.ค.'!N41))</f>
        <v/>
      </c>
      <c r="AY11" s="58" t="str">
        <f>IF($B$2=1,IF('ก.ค.'!O11="","",'ก.ค.'!O11),IF('ก.ค.'!O41="","",'ก.ค.'!O41))</f>
        <v/>
      </c>
      <c r="AZ11" s="58" t="str">
        <f>IF($B$2=1,IF('ก.ค.'!P11="","",'ก.ค.'!P11),IF('ก.ค.'!P41="","",'ก.ค.'!P41))</f>
        <v/>
      </c>
      <c r="BA11" s="58" t="str">
        <f>IF($B$2=1,IF('ก.ค.'!Q11="","",'ก.ค.'!Q11),IF('ก.ค.'!Q41="","",'ก.ค.'!Q41))</f>
        <v/>
      </c>
      <c r="BB11" s="58" t="str">
        <f>IF($B$2=1,IF('ก.ค.'!R11="","",'ก.ค.'!R11),IF('ก.ค.'!R41="","",'ก.ค.'!R41))</f>
        <v/>
      </c>
      <c r="BC11" s="58" t="str">
        <f>IF($B$2=1,IF('ก.ค.'!S11="","",'ก.ค.'!S11),IF('ก.ค.'!S41="","",'ก.ค.'!S41))</f>
        <v/>
      </c>
      <c r="BD11" s="58" t="str">
        <f>IF($B$2=1,IF('ก.ค.'!T11="","",'ก.ค.'!T11),IF('ก.ค.'!T41="","",'ก.ค.'!T41))</f>
        <v/>
      </c>
      <c r="BE11" s="58" t="str">
        <f>IF($B$2=1,IF('ก.ค.'!U11="","",'ก.ค.'!U11),IF('ก.ค.'!U41="","",'ก.ค.'!U41))</f>
        <v/>
      </c>
      <c r="BF11" s="58" t="str">
        <f>IF($B$2=1,IF('ก.ค.'!V11="","",'ก.ค.'!V11),IF('ก.ค.'!V41="","",'ก.ค.'!V41))</f>
        <v/>
      </c>
      <c r="BG11" s="58" t="str">
        <f>IF($B$2=1,IF('ก.ค.'!W11="","",'ก.ค.'!W11),IF('ก.ค.'!W41="","",'ก.ค.'!W41))</f>
        <v/>
      </c>
      <c r="BH11" s="58" t="str">
        <f>IF($B$2=1,IF('ก.ค.'!X11="","",'ก.ค.'!X11),IF('ก.ค.'!X41="","",'ก.ค.'!X41))</f>
        <v/>
      </c>
      <c r="BI11" s="58" t="str">
        <f>IF($B$2=1,IF('ก.ค.'!Y11="","",'ก.ค.'!Y11),IF('ก.ค.'!Y41="","",'ก.ค.'!Y41))</f>
        <v/>
      </c>
      <c r="BJ11" s="58" t="str">
        <f>IF($B$2=1,IF('ก.ค.'!Z11="","",'ก.ค.'!Z11),IF('ก.ค.'!Z41="","",'ก.ค.'!Z41))</f>
        <v/>
      </c>
      <c r="BK11" s="58" t="str">
        <f>IF($B$2=1,IF('ก.ค.'!AA11="","",'ก.ค.'!AA11),IF('ก.ค.'!AA41="","",'ก.ค.'!AA41))</f>
        <v/>
      </c>
      <c r="BL11" s="58" t="str">
        <f>IF($B$2=1,IF('ก.ค.'!AB11="","",'ก.ค.'!AB11),IF('ก.ค.'!AB41="","",'ก.ค.'!AB41))</f>
        <v/>
      </c>
      <c r="BM11" s="58" t="str">
        <f>IF($B$2=1,IF('ก.ค.'!AC11="","",'ก.ค.'!AC11),IF('ก.ค.'!AC41="","",'ก.ค.'!AC41))</f>
        <v/>
      </c>
      <c r="BN11" s="58" t="str">
        <f>IF($B$2=1,IF('ก.ค.'!AD11="","",'ก.ค.'!AD11),IF('ก.ค.'!AD41="","",'ก.ค.'!AD41))</f>
        <v/>
      </c>
      <c r="BO11" s="58" t="str">
        <f>IF($B$2=1,IF('ก.ค.'!AE11="","",'ก.ค.'!AE11),IF('ก.ค.'!AE41="","",'ก.ค.'!AE41))</f>
        <v/>
      </c>
      <c r="BP11" s="58" t="str">
        <f>IF($B$2=1,IF('ก.ค.'!AF11="","",'ก.ค.'!AF11),IF('ก.ค.'!AF41="","",'ก.ค.'!AF41))</f>
        <v/>
      </c>
      <c r="BQ11" s="58" t="str">
        <f>IF($B$2=1,IF('ก.ค.'!AG11="","",'ก.ค.'!AG11),IF('ก.ค.'!AG41="","",'ก.ค.'!AG41))</f>
        <v/>
      </c>
      <c r="BR11" s="58" t="str">
        <f>IF($B$2=1,IF('ก.ค.'!AH11="","",'ก.ค.'!AH11),IF('ก.ค.'!AH41="","",'ก.ค.'!AH41))</f>
        <v/>
      </c>
      <c r="BS11" s="58">
        <f>IF($B$2=1,IF('ก.ค.'!AI11="","",'ก.ค.'!AI11),IF('ก.ค.'!AI41="","",'ก.ค.'!AI41))</f>
        <v>0</v>
      </c>
      <c r="BT11" s="57">
        <f t="shared" si="19"/>
        <v>8</v>
      </c>
      <c r="BU11" s="58"/>
      <c r="BV11" s="58" t="str">
        <f>IF($B$2=1,IF('ส.ค.'!D11="","",'ส.ค.'!D11),IF('ส.ค.'!D41="","",'ส.ค.'!D41))</f>
        <v/>
      </c>
      <c r="BW11" s="58" t="str">
        <f>IF($B$2=1,IF('ส.ค.'!E11="","",'ส.ค.'!E11),IF('ส.ค.'!E41="","",'ส.ค.'!E41))</f>
        <v/>
      </c>
      <c r="BX11" s="58" t="str">
        <f>IF($B$2=1,IF('ส.ค.'!F11="","",'ส.ค.'!F11),IF('ส.ค.'!F41="","",'ส.ค.'!F41))</f>
        <v/>
      </c>
      <c r="BY11" s="58" t="str">
        <f>IF($B$2=1,IF('ส.ค.'!G11="","",'ส.ค.'!G11),IF('ส.ค.'!G41="","",'ส.ค.'!G41))</f>
        <v/>
      </c>
      <c r="BZ11" s="58" t="str">
        <f>IF($B$2=1,IF('ส.ค.'!H11="","",'ส.ค.'!H11),IF('ส.ค.'!H41="","",'ส.ค.'!H41))</f>
        <v/>
      </c>
      <c r="CA11" s="58" t="str">
        <f>IF($B$2=1,IF('ส.ค.'!I11="","",'ส.ค.'!I11),IF('ส.ค.'!I41="","",'ส.ค.'!I41))</f>
        <v/>
      </c>
      <c r="CB11" s="58" t="str">
        <f>IF($B$2=1,IF('ส.ค.'!J11="","",'ส.ค.'!J11),IF('ส.ค.'!J41="","",'ส.ค.'!J41))</f>
        <v/>
      </c>
      <c r="CC11" s="58" t="str">
        <f>IF($B$2=1,IF('ส.ค.'!K11="","",'ส.ค.'!K11),IF('ส.ค.'!K41="","",'ส.ค.'!K41))</f>
        <v/>
      </c>
      <c r="CD11" s="58" t="str">
        <f>IF($B$2=1,IF('ส.ค.'!L11="","",'ส.ค.'!L11),IF('ส.ค.'!L41="","",'ส.ค.'!L41))</f>
        <v/>
      </c>
      <c r="CE11" s="58" t="str">
        <f>IF($B$2=1,IF('ส.ค.'!M11="","",'ส.ค.'!M11),IF('ส.ค.'!M41="","",'ส.ค.'!M41))</f>
        <v/>
      </c>
      <c r="CF11" s="58" t="str">
        <f>IF($B$2=1,IF('ส.ค.'!N11="","",'ส.ค.'!N11),IF('ส.ค.'!N41="","",'ส.ค.'!N41))</f>
        <v/>
      </c>
      <c r="CG11" s="58" t="str">
        <f>IF($B$2=1,IF('ส.ค.'!O11="","",'ส.ค.'!O11),IF('ส.ค.'!O41="","",'ส.ค.'!O41))</f>
        <v/>
      </c>
      <c r="CH11" s="58" t="str">
        <f>IF($B$2=1,IF('ส.ค.'!P11="","",'ส.ค.'!P11),IF('ส.ค.'!P41="","",'ส.ค.'!P41))</f>
        <v/>
      </c>
      <c r="CI11" s="58" t="str">
        <f>IF($B$2=1,IF('ส.ค.'!Q11="","",'ส.ค.'!Q11),IF('ส.ค.'!Q41="","",'ส.ค.'!Q41))</f>
        <v/>
      </c>
      <c r="CJ11" s="58" t="str">
        <f>IF($B$2=1,IF('ส.ค.'!R11="","",'ส.ค.'!R11),IF('ส.ค.'!R41="","",'ส.ค.'!R41))</f>
        <v/>
      </c>
      <c r="CK11" s="58" t="str">
        <f>IF($B$2=1,IF('ส.ค.'!S11="","",'ส.ค.'!S11),IF('ส.ค.'!S41="","",'ส.ค.'!S41))</f>
        <v/>
      </c>
      <c r="CL11" s="58" t="str">
        <f>IF($B$2=1,IF('ส.ค.'!T11="","",'ส.ค.'!T11),IF('ส.ค.'!T41="","",'ส.ค.'!T41))</f>
        <v/>
      </c>
      <c r="CM11" s="58" t="str">
        <f>IF($B$2=1,IF('ส.ค.'!U11="","",'ส.ค.'!U11),IF('ส.ค.'!U41="","",'ส.ค.'!U41))</f>
        <v/>
      </c>
      <c r="CN11" s="58" t="str">
        <f>IF($B$2=1,IF('ส.ค.'!V11="","",'ส.ค.'!V11),IF('ส.ค.'!V41="","",'ส.ค.'!V41))</f>
        <v/>
      </c>
      <c r="CO11" s="58" t="str">
        <f>IF($B$2=1,IF('ส.ค.'!W11="","",'ส.ค.'!W11),IF('ส.ค.'!W41="","",'ส.ค.'!W41))</f>
        <v/>
      </c>
      <c r="CP11" s="58" t="str">
        <f>IF($B$2=1,IF('ส.ค.'!X11="","",'ส.ค.'!X11),IF('ส.ค.'!X41="","",'ส.ค.'!X41))</f>
        <v/>
      </c>
      <c r="CQ11" s="58" t="str">
        <f>IF($B$2=1,IF('ส.ค.'!Y11="","",'ส.ค.'!Y11),IF('ส.ค.'!Y41="","",'ส.ค.'!Y41))</f>
        <v/>
      </c>
      <c r="CR11" s="58" t="str">
        <f>IF($B$2=1,IF('ส.ค.'!Z11="","",'ส.ค.'!Z11),IF('ส.ค.'!Z41="","",'ส.ค.'!Z41))</f>
        <v/>
      </c>
      <c r="CS11" s="58" t="str">
        <f>IF($B$2=1,IF('ส.ค.'!AA11="","",'ส.ค.'!AA11),IF('ส.ค.'!AA41="","",'ส.ค.'!AA41))</f>
        <v/>
      </c>
      <c r="CT11" s="58" t="str">
        <f>IF($B$2=1,IF('ส.ค.'!AB11="","",'ส.ค.'!AB11),IF('ส.ค.'!AB41="","",'ส.ค.'!AB41))</f>
        <v/>
      </c>
      <c r="CU11" s="58" t="str">
        <f>IF($B$2=1,IF('ส.ค.'!AC11="","",'ส.ค.'!AC11),IF('ส.ค.'!AC41="","",'ส.ค.'!AC41))</f>
        <v/>
      </c>
      <c r="CV11" s="58" t="str">
        <f>IF($B$2=1,IF('ส.ค.'!AD11="","",'ส.ค.'!AD11),IF('ส.ค.'!AD41="","",'ส.ค.'!AD41))</f>
        <v/>
      </c>
      <c r="CW11" s="58" t="str">
        <f>IF($B$2=1,IF('ส.ค.'!AE11="","",'ส.ค.'!AE11),IF('ส.ค.'!AE41="","",'ส.ค.'!AE41))</f>
        <v/>
      </c>
      <c r="CX11" s="58" t="str">
        <f>IF($B$2=1,IF('ส.ค.'!AF11="","",'ส.ค.'!AF11),IF('ส.ค.'!AF41="","",'ส.ค.'!AF41))</f>
        <v/>
      </c>
      <c r="CY11" s="58" t="str">
        <f>IF($B$2=1,IF('ส.ค.'!AG11="","",'ส.ค.'!AG11),IF('ส.ค.'!AG41="","",'ส.ค.'!AG41))</f>
        <v/>
      </c>
      <c r="CZ11" s="58" t="str">
        <f>IF($B$2=1,IF('ส.ค.'!AH11="","",'ส.ค.'!AH11),IF('ส.ค.'!AH41="","",'ส.ค.'!AH41))</f>
        <v/>
      </c>
      <c r="DA11" s="58">
        <f>IF($B$2=1,IF('ส.ค.'!AI11="","",'ส.ค.'!AI11),IF('ส.ค.'!AI41="","",'ส.ค.'!AI41))</f>
        <v>0</v>
      </c>
      <c r="DB11" s="57">
        <f t="shared" si="20"/>
        <v>8</v>
      </c>
      <c r="DC11" s="58"/>
      <c r="DD11" s="58" t="str">
        <f>IF($B$2=1,IF('ก.ย.'!D11="","",'ก.ย.'!D11),IF('ก.ย.'!D41="","",'ก.ย.'!D41))</f>
        <v/>
      </c>
      <c r="DE11" s="58" t="str">
        <f>IF($B$2=1,IF('ก.ย.'!E11="","",'ก.ย.'!E11),IF('ก.ย.'!E41="","",'ก.ย.'!E41))</f>
        <v/>
      </c>
      <c r="DF11" s="58" t="str">
        <f>IF($B$2=1,IF('ก.ย.'!F11="","",'ก.ย.'!F11),IF('ก.ย.'!F41="","",'ก.ย.'!F41))</f>
        <v/>
      </c>
      <c r="DG11" s="58" t="str">
        <f>IF($B$2=1,IF('ก.ย.'!G11="","",'ก.ย.'!G11),IF('ก.ย.'!G41="","",'ก.ย.'!G41))</f>
        <v/>
      </c>
      <c r="DH11" s="58" t="str">
        <f>IF($B$2=1,IF('ก.ย.'!H11="","",'ก.ย.'!H11),IF('ก.ย.'!H41="","",'ก.ย.'!H41))</f>
        <v/>
      </c>
      <c r="DI11" s="58" t="str">
        <f>IF($B$2=1,IF('ก.ย.'!I11="","",'ก.ย.'!I11),IF('ก.ย.'!I41="","",'ก.ย.'!I41))</f>
        <v/>
      </c>
      <c r="DJ11" s="58" t="str">
        <f>IF($B$2=1,IF('ก.ย.'!J11="","",'ก.ย.'!J11),IF('ก.ย.'!J41="","",'ก.ย.'!J41))</f>
        <v/>
      </c>
      <c r="DK11" s="58" t="str">
        <f>IF($B$2=1,IF('ก.ย.'!K11="","",'ก.ย.'!K11),IF('ก.ย.'!K41="","",'ก.ย.'!K41))</f>
        <v/>
      </c>
      <c r="DL11" s="58" t="str">
        <f>IF($B$2=1,IF('ก.ย.'!L11="","",'ก.ย.'!L11),IF('ก.ย.'!L41="","",'ก.ย.'!L41))</f>
        <v/>
      </c>
      <c r="DM11" s="58" t="str">
        <f>IF($B$2=1,IF('ก.ย.'!M11="","",'ก.ย.'!M11),IF('ก.ย.'!M41="","",'ก.ย.'!M41))</f>
        <v/>
      </c>
      <c r="DN11" s="58" t="str">
        <f>IF($B$2=1,IF('ก.ย.'!N11="","",'ก.ย.'!N11),IF('ก.ย.'!N41="","",'ก.ย.'!N41))</f>
        <v/>
      </c>
      <c r="DO11" s="58" t="str">
        <f>IF($B$2=1,IF('ก.ย.'!O11="","",'ก.ย.'!O11),IF('ก.ย.'!O41="","",'ก.ย.'!O41))</f>
        <v/>
      </c>
      <c r="DP11" s="58" t="str">
        <f>IF($B$2=1,IF('ก.ย.'!P11="","",'ก.ย.'!P11),IF('ก.ย.'!P41="","",'ก.ย.'!P41))</f>
        <v/>
      </c>
      <c r="DQ11" s="58" t="str">
        <f>IF($B$2=1,IF('ก.ย.'!Q11="","",'ก.ย.'!Q11),IF('ก.ย.'!Q41="","",'ก.ย.'!Q41))</f>
        <v/>
      </c>
      <c r="DR11" s="58" t="str">
        <f>IF($B$2=1,IF('ก.ย.'!R11="","",'ก.ย.'!R11),IF('ก.ย.'!R41="","",'ก.ย.'!R41))</f>
        <v/>
      </c>
      <c r="DS11" s="58" t="str">
        <f>IF($B$2=1,IF('ก.ย.'!S11="","",'ก.ย.'!S11),IF('ก.ย.'!S41="","",'ก.ย.'!S41))</f>
        <v/>
      </c>
      <c r="DT11" s="58" t="str">
        <f>IF($B$2=1,IF('ก.ย.'!T11="","",'ก.ย.'!T11),IF('ก.ย.'!T41="","",'ก.ย.'!T41))</f>
        <v/>
      </c>
      <c r="DU11" s="58" t="str">
        <f>IF($B$2=1,IF('ก.ย.'!U11="","",'ก.ย.'!U11),IF('ก.ย.'!U41="","",'ก.ย.'!U41))</f>
        <v/>
      </c>
      <c r="DV11" s="58" t="str">
        <f>IF($B$2=1,IF('ก.ย.'!V11="","",'ก.ย.'!V11),IF('ก.ย.'!V41="","",'ก.ย.'!V41))</f>
        <v/>
      </c>
      <c r="DW11" s="58" t="str">
        <f>IF($B$2=1,IF('ก.ย.'!W11="","",'ก.ย.'!W11),IF('ก.ย.'!W41="","",'ก.ย.'!W41))</f>
        <v/>
      </c>
      <c r="DX11" s="58" t="str">
        <f>IF($B$2=1,IF('ก.ย.'!X11="","",'ก.ย.'!X11),IF('ก.ย.'!X41="","",'ก.ย.'!X41))</f>
        <v/>
      </c>
      <c r="DY11" s="58" t="str">
        <f>IF($B$2=1,IF('ก.ย.'!Y11="","",'ก.ย.'!Y11),IF('ก.ย.'!Y41="","",'ก.ย.'!Y41))</f>
        <v/>
      </c>
      <c r="DZ11" s="58" t="str">
        <f>IF($B$2=1,IF('ก.ย.'!Z11="","",'ก.ย.'!Z11),IF('ก.ย.'!Z41="","",'ก.ย.'!Z41))</f>
        <v/>
      </c>
      <c r="EA11" s="58" t="str">
        <f>IF($B$2=1,IF('ก.ย.'!AA11="","",'ก.ย.'!AA11),IF('ก.ย.'!AA41="","",'ก.ย.'!AA41))</f>
        <v/>
      </c>
      <c r="EB11" s="58" t="str">
        <f>IF($B$2=1,IF('ก.ย.'!AB11="","",'ก.ย.'!AB11),IF('ก.ย.'!AB41="","",'ก.ย.'!AB41))</f>
        <v/>
      </c>
      <c r="EC11" s="58" t="str">
        <f>IF($B$2=1,IF('ก.ย.'!AC11="","",'ก.ย.'!AC11),IF('ก.ย.'!AC41="","",'ก.ย.'!AC41))</f>
        <v/>
      </c>
      <c r="ED11" s="58" t="str">
        <f>IF($B$2=1,IF('ก.ย.'!AD11="","",'ก.ย.'!AD11),IF('ก.ย.'!AD41="","",'ก.ย.'!AD41))</f>
        <v/>
      </c>
      <c r="EE11" s="58" t="str">
        <f>IF($B$2=1,IF('ก.ย.'!AE11="","",'ก.ย.'!AE11),IF('ก.ย.'!AE41="","",'ก.ย.'!AE41))</f>
        <v/>
      </c>
      <c r="EF11" s="58" t="str">
        <f>IF($B$2=1,IF('ก.ย.'!AF11="","",'ก.ย.'!AF11),IF('ก.ย.'!AF41="","",'ก.ย.'!AF41))</f>
        <v/>
      </c>
      <c r="EG11" s="58" t="str">
        <f>IF($B$2=1,IF('ก.ย.'!AG11="","",'ก.ย.'!AG11),IF('ก.ย.'!AG41="","",'ก.ย.'!AG41))</f>
        <v/>
      </c>
      <c r="EH11" s="58" t="str">
        <f>IF($B$2=1,IF('ก.ย.'!AH11="","",'ก.ย.'!AH11),IF('ก.ย.'!AH41="","",'ก.ย.'!AH41))</f>
        <v/>
      </c>
      <c r="EI11" s="58">
        <f>IF($B$2=1,IF('ก.ย.'!AI11="","",'ก.ย.'!AI11),IF('ก.ย.'!AI41="","",'ก.ย.'!AI41))</f>
        <v>0</v>
      </c>
      <c r="EJ11" s="57">
        <f t="shared" si="11"/>
        <v>8</v>
      </c>
      <c r="EK11" s="58"/>
      <c r="EL11" s="58" t="str">
        <f>IF($B$2=1,IF('พ.ย.'!D11="","",'พ.ย.'!D11),IF('พ.ย.'!D41="","",'พ.ย.'!D41))</f>
        <v/>
      </c>
      <c r="EM11" s="58" t="str">
        <f>IF($B$2=1,IF('พ.ย.'!E11="","",'พ.ย.'!E11),IF('พ.ย.'!E41="","",'พ.ย.'!E41))</f>
        <v/>
      </c>
      <c r="EN11" s="58" t="str">
        <f>IF($B$2=1,IF('พ.ย.'!F11="","",'พ.ย.'!F11),IF('พ.ย.'!F41="","",'พ.ย.'!F41))</f>
        <v>/</v>
      </c>
      <c r="EO11" s="58" t="str">
        <f>IF($B$2=1,IF('พ.ย.'!G11="","",'พ.ย.'!G11),IF('พ.ย.'!G41="","",'พ.ย.'!G41))</f>
        <v>/</v>
      </c>
      <c r="EP11" s="58" t="str">
        <f>IF($B$2=1,IF('พ.ย.'!H11="","",'พ.ย.'!H11),IF('พ.ย.'!H41="","",'พ.ย.'!H41))</f>
        <v>/</v>
      </c>
      <c r="EQ11" s="58" t="str">
        <f>IF($B$2=1,IF('พ.ย.'!I11="","",'พ.ย.'!I11),IF('พ.ย.'!I41="","",'พ.ย.'!I41))</f>
        <v>/</v>
      </c>
      <c r="ER11" s="58" t="str">
        <f>IF($B$2=1,IF('พ.ย.'!J11="","",'พ.ย.'!J11),IF('พ.ย.'!J41="","",'พ.ย.'!J41))</f>
        <v>/</v>
      </c>
      <c r="ES11" s="58" t="str">
        <f>IF($B$2=1,IF('พ.ย.'!K11="","",'พ.ย.'!K11),IF('พ.ย.'!K41="","",'พ.ย.'!K41))</f>
        <v/>
      </c>
      <c r="ET11" s="58" t="str">
        <f>IF($B$2=1,IF('พ.ย.'!L11="","",'พ.ย.'!L11),IF('พ.ย.'!L41="","",'พ.ย.'!L41))</f>
        <v/>
      </c>
      <c r="EU11" s="58" t="str">
        <f>IF($B$2=1,IF('พ.ย.'!M11="","",'พ.ย.'!M11),IF('พ.ย.'!M41="","",'พ.ย.'!M41))</f>
        <v>/</v>
      </c>
      <c r="EV11" s="58" t="str">
        <f>IF($B$2=1,IF('พ.ย.'!N11="","",'พ.ย.'!N11),IF('พ.ย.'!N41="","",'พ.ย.'!N41))</f>
        <v>/</v>
      </c>
      <c r="EW11" s="58" t="str">
        <f>IF($B$2=1,IF('พ.ย.'!O11="","",'พ.ย.'!O11),IF('พ.ย.'!O41="","",'พ.ย.'!O41))</f>
        <v>/</v>
      </c>
      <c r="EX11" s="58" t="str">
        <f>IF($B$2=1,IF('พ.ย.'!P11="","",'พ.ย.'!P11),IF('พ.ย.'!P41="","",'พ.ย.'!P41))</f>
        <v>/</v>
      </c>
      <c r="EY11" s="58" t="str">
        <f>IF($B$2=1,IF('พ.ย.'!Q11="","",'พ.ย.'!Q11),IF('พ.ย.'!Q41="","",'พ.ย.'!Q41))</f>
        <v>/</v>
      </c>
      <c r="EZ11" s="58" t="str">
        <f>IF($B$2=1,IF('พ.ย.'!R11="","",'พ.ย.'!R11),IF('พ.ย.'!R41="","",'พ.ย.'!R41))</f>
        <v/>
      </c>
      <c r="FA11" s="58" t="str">
        <f>IF($B$2=1,IF('พ.ย.'!S11="","",'พ.ย.'!S11),IF('พ.ย.'!S41="","",'พ.ย.'!S41))</f>
        <v/>
      </c>
      <c r="FB11" s="58" t="str">
        <f>IF($B$2=1,IF('พ.ย.'!T11="","",'พ.ย.'!T11),IF('พ.ย.'!T41="","",'พ.ย.'!T41))</f>
        <v>/</v>
      </c>
      <c r="FC11" s="58" t="str">
        <f>IF($B$2=1,IF('พ.ย.'!U11="","",'พ.ย.'!U11),IF('พ.ย.'!U41="","",'พ.ย.'!U41))</f>
        <v>/</v>
      </c>
      <c r="FD11" s="58" t="str">
        <f>IF($B$2=1,IF('พ.ย.'!V11="","",'พ.ย.'!V11),IF('พ.ย.'!V41="","",'พ.ย.'!V41))</f>
        <v>/</v>
      </c>
      <c r="FE11" s="58" t="str">
        <f>IF($B$2=1,IF('พ.ย.'!W11="","",'พ.ย.'!W11),IF('พ.ย.'!W41="","",'พ.ย.'!W41))</f>
        <v>/</v>
      </c>
      <c r="FF11" s="58" t="str">
        <f>IF($B$2=1,IF('พ.ย.'!X11="","",'พ.ย.'!X11),IF('พ.ย.'!X41="","",'พ.ย.'!X41))</f>
        <v>/</v>
      </c>
      <c r="FG11" s="58" t="str">
        <f>IF($B$2=1,IF('พ.ย.'!Y11="","",'พ.ย.'!Y11),IF('พ.ย.'!Y41="","",'พ.ย.'!Y41))</f>
        <v/>
      </c>
      <c r="FH11" s="58" t="str">
        <f>IF($B$2=1,IF('พ.ย.'!Z11="","",'พ.ย.'!Z11),IF('พ.ย.'!Z41="","",'พ.ย.'!Z41))</f>
        <v/>
      </c>
      <c r="FI11" s="58" t="str">
        <f>IF($B$2=1,IF('พ.ย.'!AA11="","",'พ.ย.'!AA11),IF('พ.ย.'!AA41="","",'พ.ย.'!AA41))</f>
        <v>/</v>
      </c>
      <c r="FJ11" s="58" t="str">
        <f>IF($B$2=1,IF('พ.ย.'!AB11="","",'พ.ย.'!AB11),IF('พ.ย.'!AB41="","",'พ.ย.'!AB41))</f>
        <v>/</v>
      </c>
      <c r="FK11" s="58" t="str">
        <f>IF($B$2=1,IF('พ.ย.'!AC11="","",'พ.ย.'!AC11),IF('พ.ย.'!AC41="","",'พ.ย.'!AC41))</f>
        <v>/</v>
      </c>
      <c r="FL11" s="58" t="str">
        <f>IF($B$2=1,IF('พ.ย.'!AD11="","",'พ.ย.'!AD11),IF('พ.ย.'!AD41="","",'พ.ย.'!AD41))</f>
        <v>/</v>
      </c>
      <c r="FM11" s="58" t="str">
        <f>IF($B$2=1,IF('พ.ย.'!AE11="","",'พ.ย.'!AE11),IF('พ.ย.'!AE41="","",'พ.ย.'!AE41))</f>
        <v>/</v>
      </c>
      <c r="FN11" s="58" t="str">
        <f>IF($B$2=1,IF('พ.ย.'!AF11="","",'พ.ย.'!AF11),IF('พ.ย.'!AF41="","",'พ.ย.'!AF41))</f>
        <v/>
      </c>
      <c r="FO11" s="58" t="str">
        <f>IF($B$2=1,IF('พ.ย.'!AG11="","",'พ.ย.'!AG11),IF('พ.ย.'!AG41="","",'พ.ย.'!AG41))</f>
        <v/>
      </c>
      <c r="FP11" s="58" t="str">
        <f>IF($B$2=1,IF('พ.ย.'!AH11="","",'พ.ย.'!AH11),IF('พ.ย.'!AH41="","",'พ.ย.'!AH41))</f>
        <v/>
      </c>
      <c r="FQ11" s="58">
        <f>IF($B$2=1,IF('พ.ย.'!AI11="","",'พ.ย.'!AI11),IF('พ.ย.'!AI41="","",'พ.ย.'!AI41))</f>
        <v>20</v>
      </c>
      <c r="FR11" s="57">
        <f t="shared" si="12"/>
        <v>8</v>
      </c>
      <c r="FS11" s="58"/>
      <c r="FT11" s="58" t="str">
        <f>IF($B$2=1,IF('ธ.ค.'!D11="","",'ธ.ค.'!D11),IF('ธ.ค.'!D41="","",'ธ.ค.'!D41))</f>
        <v>/</v>
      </c>
      <c r="FU11" s="58" t="str">
        <f>IF($B$2=1,IF('ธ.ค.'!E11="","",'ธ.ค.'!E11),IF('ธ.ค.'!E41="","",'ธ.ค.'!E41))</f>
        <v>/</v>
      </c>
      <c r="FV11" s="58" t="str">
        <f>IF($B$2=1,IF('ธ.ค.'!F11="","",'ธ.ค.'!F11),IF('ธ.ค.'!F41="","",'ธ.ค.'!F41))</f>
        <v>/</v>
      </c>
      <c r="FW11" s="58" t="str">
        <f>IF($B$2=1,IF('ธ.ค.'!G11="","",'ธ.ค.'!G11),IF('ธ.ค.'!G41="","",'ธ.ค.'!G41))</f>
        <v>/</v>
      </c>
      <c r="FX11" s="58" t="str">
        <f>IF($B$2=1,IF('ธ.ค.'!H11="","",'ธ.ค.'!H11),IF('ธ.ค.'!H41="","",'ธ.ค.'!H41))</f>
        <v/>
      </c>
      <c r="FY11" s="58" t="str">
        <f>IF($B$2=1,IF('ธ.ค.'!I11="","",'ธ.ค.'!I11),IF('ธ.ค.'!I41="","",'ธ.ค.'!I41))</f>
        <v/>
      </c>
      <c r="FZ11" s="58" t="str">
        <f>IF($B$2=1,IF('ธ.ค.'!J11="","",'ธ.ค.'!J11),IF('ธ.ค.'!J41="","",'ธ.ค.'!J41))</f>
        <v/>
      </c>
      <c r="GA11" s="58" t="str">
        <f>IF($B$2=1,IF('ธ.ค.'!K11="","",'ธ.ค.'!K11),IF('ธ.ค.'!K41="","",'ธ.ค.'!K41))</f>
        <v>/</v>
      </c>
      <c r="GB11" s="58" t="str">
        <f>IF($B$2=1,IF('ธ.ค.'!L11="","",'ธ.ค.'!L11),IF('ธ.ค.'!L41="","",'ธ.ค.'!L41))</f>
        <v>/</v>
      </c>
      <c r="GC11" s="58" t="str">
        <f>IF($B$2=1,IF('ธ.ค.'!M11="","",'ธ.ค.'!M11),IF('ธ.ค.'!M41="","",'ธ.ค.'!M41))</f>
        <v/>
      </c>
      <c r="GD11" s="58" t="str">
        <f>IF($B$2=1,IF('ธ.ค.'!N11="","",'ธ.ค.'!N11),IF('ธ.ค.'!N41="","",'ธ.ค.'!N41))</f>
        <v>/</v>
      </c>
      <c r="GE11" s="58" t="str">
        <f>IF($B$2=1,IF('ธ.ค.'!O11="","",'ธ.ค.'!O11),IF('ธ.ค.'!O41="","",'ธ.ค.'!O41))</f>
        <v>/</v>
      </c>
      <c r="GF11" s="58" t="str">
        <f>IF($B$2=1,IF('ธ.ค.'!P11="","",'ธ.ค.'!P11),IF('ธ.ค.'!P41="","",'ธ.ค.'!P41))</f>
        <v/>
      </c>
      <c r="GG11" s="58" t="str">
        <f>IF($B$2=1,IF('ธ.ค.'!Q11="","",'ธ.ค.'!Q11),IF('ธ.ค.'!Q41="","",'ธ.ค.'!Q41))</f>
        <v/>
      </c>
      <c r="GH11" s="58" t="str">
        <f>IF($B$2=1,IF('ธ.ค.'!R11="","",'ธ.ค.'!R11),IF('ธ.ค.'!R41="","",'ธ.ค.'!R41))</f>
        <v>/</v>
      </c>
      <c r="GI11" s="58" t="str">
        <f>IF($B$2=1,IF('ธ.ค.'!S11="","",'ธ.ค.'!S11),IF('ธ.ค.'!S41="","",'ธ.ค.'!S41))</f>
        <v>/</v>
      </c>
      <c r="GJ11" s="58" t="str">
        <f>IF($B$2=1,IF('ธ.ค.'!T11="","",'ธ.ค.'!T11),IF('ธ.ค.'!T41="","",'ธ.ค.'!T41))</f>
        <v>/</v>
      </c>
      <c r="GK11" s="58" t="str">
        <f>IF($B$2=1,IF('ธ.ค.'!U11="","",'ธ.ค.'!U11),IF('ธ.ค.'!U41="","",'ธ.ค.'!U41))</f>
        <v>/</v>
      </c>
      <c r="GL11" s="58" t="str">
        <f>IF($B$2=1,IF('ธ.ค.'!V11="","",'ธ.ค.'!V11),IF('ธ.ค.'!V41="","",'ธ.ค.'!V41))</f>
        <v>/</v>
      </c>
      <c r="GM11" s="58" t="str">
        <f>IF($B$2=1,IF('ธ.ค.'!W11="","",'ธ.ค.'!W11),IF('ธ.ค.'!W41="","",'ธ.ค.'!W41))</f>
        <v/>
      </c>
      <c r="GN11" s="58" t="str">
        <f>IF($B$2=1,IF('ธ.ค.'!X11="","",'ธ.ค.'!X11),IF('ธ.ค.'!X41="","",'ธ.ค.'!X41))</f>
        <v/>
      </c>
      <c r="GO11" s="58" t="str">
        <f>IF($B$2=1,IF('ธ.ค.'!Y11="","",'ธ.ค.'!Y11),IF('ธ.ค.'!Y41="","",'ธ.ค.'!Y41))</f>
        <v>/</v>
      </c>
      <c r="GP11" s="58" t="str">
        <f>IF($B$2=1,IF('ธ.ค.'!Z11="","",'ธ.ค.'!Z11),IF('ธ.ค.'!Z41="","",'ธ.ค.'!Z41))</f>
        <v>/</v>
      </c>
      <c r="GQ11" s="58" t="str">
        <f>IF($B$2=1,IF('ธ.ค.'!AA11="","",'ธ.ค.'!AA11),IF('ธ.ค.'!AA41="","",'ธ.ค.'!AA41))</f>
        <v>/</v>
      </c>
      <c r="GR11" s="58" t="str">
        <f>IF($B$2=1,IF('ธ.ค.'!AB11="","",'ธ.ค.'!AB11),IF('ธ.ค.'!AB41="","",'ธ.ค.'!AB41))</f>
        <v>/</v>
      </c>
      <c r="GS11" s="58" t="str">
        <f>IF($B$2=1,IF('ธ.ค.'!AC11="","",'ธ.ค.'!AC11),IF('ธ.ค.'!AC41="","",'ธ.ค.'!AC41))</f>
        <v>/</v>
      </c>
      <c r="GT11" s="58" t="str">
        <f>IF($B$2=1,IF('ธ.ค.'!AD11="","",'ธ.ค.'!AD11),IF('ธ.ค.'!AD41="","",'ธ.ค.'!AD41))</f>
        <v/>
      </c>
      <c r="GU11" s="58" t="str">
        <f>IF($B$2=1,IF('ธ.ค.'!AE11="","",'ธ.ค.'!AE11),IF('ธ.ค.'!AE41="","",'ธ.ค.'!AE41))</f>
        <v/>
      </c>
      <c r="GV11" s="58" t="str">
        <f>IF($B$2=1,IF('ธ.ค.'!AF11="","",'ธ.ค.'!AF11),IF('ธ.ค.'!AF41="","",'ธ.ค.'!AF41))</f>
        <v>/</v>
      </c>
      <c r="GW11" s="58" t="str">
        <f>IF($B$2=1,IF('ธ.ค.'!AG11="","",'ธ.ค.'!AG11),IF('ธ.ค.'!AG41="","",'ธ.ค.'!AG41))</f>
        <v>/</v>
      </c>
      <c r="GX11" s="58" t="str">
        <f>IF($B$2=1,IF('ธ.ค.'!AH11="","",'ธ.ค.'!AH11),IF('ธ.ค.'!AH41="","",'ธ.ค.'!AH41))</f>
        <v/>
      </c>
      <c r="GY11" s="58">
        <f>IF($B$2=1,IF('ธ.ค.'!AI11="","",'ธ.ค.'!AI11),IF('ธ.ค.'!AI41="","",'ธ.ค.'!AI41))</f>
        <v>20</v>
      </c>
      <c r="GZ11" s="57">
        <f t="shared" si="13"/>
        <v>8</v>
      </c>
      <c r="HA11" s="58"/>
      <c r="HB11" s="58" t="str">
        <f>IF($B$2=1,IF('ม.ค.'!D11="","",'ม.ค.'!D11),IF('ม.ค.'!D41="","",'ม.ค.'!D41))</f>
        <v/>
      </c>
      <c r="HC11" s="58" t="str">
        <f>IF($B$2=1,IF('ม.ค.'!E11="","",'ม.ค.'!E11),IF('ม.ค.'!E41="","",'ม.ค.'!E41))</f>
        <v/>
      </c>
      <c r="HD11" s="58" t="str">
        <f>IF($B$2=1,IF('ม.ค.'!F11="","",'ม.ค.'!F11),IF('ม.ค.'!F41="","",'ม.ค.'!F41))</f>
        <v/>
      </c>
      <c r="HE11" s="58" t="str">
        <f>IF($B$2=1,IF('ม.ค.'!G11="","",'ม.ค.'!G11),IF('ม.ค.'!G41="","",'ม.ค.'!G41))</f>
        <v/>
      </c>
      <c r="HF11" s="58" t="str">
        <f>IF($B$2=1,IF('ม.ค.'!H11="","",'ม.ค.'!H11),IF('ม.ค.'!H41="","",'ม.ค.'!H41))</f>
        <v>/</v>
      </c>
      <c r="HG11" s="58" t="str">
        <f>IF($B$2=1,IF('ม.ค.'!I11="","",'ม.ค.'!I11),IF('ม.ค.'!I41="","",'ม.ค.'!I41))</f>
        <v>/</v>
      </c>
      <c r="HH11" s="58" t="str">
        <f>IF($B$2=1,IF('ม.ค.'!J11="","",'ม.ค.'!J11),IF('ม.ค.'!J41="","",'ม.ค.'!J41))</f>
        <v>/</v>
      </c>
      <c r="HI11" s="58" t="str">
        <f>IF($B$2=1,IF('ม.ค.'!K11="","",'ม.ค.'!K11),IF('ม.ค.'!K41="","",'ม.ค.'!K41))</f>
        <v>/</v>
      </c>
      <c r="HJ11" s="58" t="str">
        <f>IF($B$2=1,IF('ม.ค.'!L11="","",'ม.ค.'!L11),IF('ม.ค.'!L41="","",'ม.ค.'!L41))</f>
        <v>/</v>
      </c>
      <c r="HK11" s="58" t="str">
        <f>IF($B$2=1,IF('ม.ค.'!M11="","",'ม.ค.'!M11),IF('ม.ค.'!M41="","",'ม.ค.'!M41))</f>
        <v/>
      </c>
      <c r="HL11" s="58" t="str">
        <f>IF($B$2=1,IF('ม.ค.'!N11="","",'ม.ค.'!N11),IF('ม.ค.'!N41="","",'ม.ค.'!N41))</f>
        <v/>
      </c>
      <c r="HM11" s="58" t="str">
        <f>IF($B$2=1,IF('ม.ค.'!O11="","",'ม.ค.'!O11),IF('ม.ค.'!O41="","",'ม.ค.'!O41))</f>
        <v>/</v>
      </c>
      <c r="HN11" s="58" t="str">
        <f>IF($B$2=1,IF('ม.ค.'!P11="","",'ม.ค.'!P11),IF('ม.ค.'!P41="","",'ม.ค.'!P41))</f>
        <v>/</v>
      </c>
      <c r="HO11" s="58" t="str">
        <f>IF($B$2=1,IF('ม.ค.'!Q11="","",'ม.ค.'!Q11),IF('ม.ค.'!Q41="","",'ม.ค.'!Q41))</f>
        <v>/</v>
      </c>
      <c r="HP11" s="58" t="str">
        <f>IF($B$2=1,IF('ม.ค.'!R11="","",'ม.ค.'!R11),IF('ม.ค.'!R41="","",'ม.ค.'!R41))</f>
        <v>/</v>
      </c>
      <c r="HQ11" s="58" t="str">
        <f>IF($B$2=1,IF('ม.ค.'!S11="","",'ม.ค.'!S11),IF('ม.ค.'!S41="","",'ม.ค.'!S41))</f>
        <v/>
      </c>
      <c r="HR11" s="58" t="str">
        <f>IF($B$2=1,IF('ม.ค.'!T11="","",'ม.ค.'!T11),IF('ม.ค.'!T41="","",'ม.ค.'!T41))</f>
        <v/>
      </c>
      <c r="HS11" s="58" t="str">
        <f>IF($B$2=1,IF('ม.ค.'!U11="","",'ม.ค.'!U11),IF('ม.ค.'!U41="","",'ม.ค.'!U41))</f>
        <v/>
      </c>
      <c r="HT11" s="58" t="str">
        <f>IF($B$2=1,IF('ม.ค.'!V11="","",'ม.ค.'!V11),IF('ม.ค.'!V41="","",'ม.ค.'!V41))</f>
        <v>/</v>
      </c>
      <c r="HU11" s="58" t="str">
        <f>IF($B$2=1,IF('ม.ค.'!W11="","",'ม.ค.'!W11),IF('ม.ค.'!W41="","",'ม.ค.'!W41))</f>
        <v>/</v>
      </c>
      <c r="HV11" s="58" t="str">
        <f>IF($B$2=1,IF('ม.ค.'!X11="","",'ม.ค.'!X11),IF('ม.ค.'!X41="","",'ม.ค.'!X41))</f>
        <v>/</v>
      </c>
      <c r="HW11" s="58" t="str">
        <f>IF($B$2=1,IF('ม.ค.'!Y11="","",'ม.ค.'!Y11),IF('ม.ค.'!Y41="","",'ม.ค.'!Y41))</f>
        <v>/</v>
      </c>
      <c r="HX11" s="58" t="str">
        <f>IF($B$2=1,IF('ม.ค.'!Z11="","",'ม.ค.'!Z11),IF('ม.ค.'!Z41="","",'ม.ค.'!Z41))</f>
        <v>/</v>
      </c>
      <c r="HY11" s="58" t="str">
        <f>IF($B$2=1,IF('ม.ค.'!AA11="","",'ม.ค.'!AA11),IF('ม.ค.'!AA41="","",'ม.ค.'!AA41))</f>
        <v/>
      </c>
      <c r="HZ11" s="58" t="str">
        <f>IF($B$2=1,IF('ม.ค.'!AB11="","",'ม.ค.'!AB11),IF('ม.ค.'!AB41="","",'ม.ค.'!AB41))</f>
        <v/>
      </c>
      <c r="IA11" s="58" t="str">
        <f>IF($B$2=1,IF('ม.ค.'!AC11="","",'ม.ค.'!AC11),IF('ม.ค.'!AC41="","",'ม.ค.'!AC41))</f>
        <v>/</v>
      </c>
      <c r="IB11" s="58" t="str">
        <f>IF($B$2=1,IF('ม.ค.'!AD11="","",'ม.ค.'!AD11),IF('ม.ค.'!AD41="","",'ม.ค.'!AD41))</f>
        <v>/</v>
      </c>
      <c r="IC11" s="58" t="str">
        <f>IF($B$2=1,IF('ม.ค.'!AE11="","",'ม.ค.'!AE11),IF('ม.ค.'!AE41="","",'ม.ค.'!AE41))</f>
        <v>/</v>
      </c>
      <c r="ID11" s="58" t="str">
        <f>IF($B$2=1,IF('ม.ค.'!AF11="","",'ม.ค.'!AF11),IF('ม.ค.'!AF41="","",'ม.ค.'!AF41))</f>
        <v>/</v>
      </c>
      <c r="IE11" s="58" t="str">
        <f>IF($B$2=1,IF('ม.ค.'!AG11="","",'ม.ค.'!AG11),IF('ม.ค.'!AG41="","",'ม.ค.'!AG41))</f>
        <v>/</v>
      </c>
      <c r="IF11" s="58" t="str">
        <f>IF($B$2=1,IF('ม.ค.'!AH11="","",'ม.ค.'!AH11),IF('ม.ค.'!AH41="","",'ม.ค.'!AH41))</f>
        <v/>
      </c>
      <c r="IG11" s="58">
        <f>IF($B$2=1,IF('ม.ค.'!AI11="","",'ม.ค.'!AI11),IF('ม.ค.'!AI41="","",'ม.ค.'!AI41))</f>
        <v>19</v>
      </c>
      <c r="IH11" s="57">
        <f t="shared" si="14"/>
        <v>8</v>
      </c>
      <c r="II11" s="58"/>
      <c r="IJ11" s="58" t="str">
        <f>IF($B$2=1,IF('ก.พ.'!D11="","",'ก.พ.'!D11),IF('ก.พ.'!D41="","",'ก.พ.'!D41))</f>
        <v/>
      </c>
      <c r="IK11" s="58" t="str">
        <f>IF($B$2=1,IF('ก.พ.'!E11="","",'ก.พ.'!E11),IF('ก.พ.'!E41="","",'ก.พ.'!E41))</f>
        <v>/</v>
      </c>
      <c r="IL11" s="58" t="str">
        <f>IF($B$2=1,IF('ก.พ.'!F11="","",'ก.พ.'!F11),IF('ก.พ.'!F41="","",'ก.พ.'!F41))</f>
        <v>/</v>
      </c>
      <c r="IM11" s="58" t="str">
        <f>IF($B$2=1,IF('ก.พ.'!G11="","",'ก.พ.'!G11),IF('ก.พ.'!G41="","",'ก.พ.'!G41))</f>
        <v>/</v>
      </c>
      <c r="IN11" s="58" t="str">
        <f>IF($B$2=1,IF('ก.พ.'!H11="","",'ก.พ.'!H11),IF('ก.พ.'!H41="","",'ก.พ.'!H41))</f>
        <v>/</v>
      </c>
      <c r="IO11" s="58" t="str">
        <f>IF($B$2=1,IF('ก.พ.'!I11="","",'ก.พ.'!I11),IF('ก.พ.'!I41="","",'ก.พ.'!I41))</f>
        <v>/</v>
      </c>
      <c r="IP11" s="58" t="str">
        <f>IF($B$2=1,IF('ก.พ.'!J11="","",'ก.พ.'!J11),IF('ก.พ.'!J41="","",'ก.พ.'!J41))</f>
        <v/>
      </c>
      <c r="IQ11" s="58" t="str">
        <f>IF($B$2=1,IF('ก.พ.'!K11="","",'ก.พ.'!K11),IF('ก.พ.'!K41="","",'ก.พ.'!K41))</f>
        <v/>
      </c>
      <c r="IR11" s="58" t="str">
        <f>IF($B$2=1,IF('ก.พ.'!L11="","",'ก.พ.'!L11),IF('ก.พ.'!L41="","",'ก.พ.'!L41))</f>
        <v>/</v>
      </c>
      <c r="IS11" s="58" t="str">
        <f>IF($B$2=1,IF('ก.พ.'!M11="","",'ก.พ.'!M11),IF('ก.พ.'!M41="","",'ก.พ.'!M41))</f>
        <v>/</v>
      </c>
      <c r="IT11" s="58" t="str">
        <f>IF($B$2=1,IF('ก.พ.'!N11="","",'ก.พ.'!N11),IF('ก.พ.'!N41="","",'ก.พ.'!N41))</f>
        <v>/</v>
      </c>
      <c r="IU11" s="58" t="str">
        <f>IF($B$2=1,IF('ก.พ.'!O11="","",'ก.พ.'!O11),IF('ก.พ.'!O41="","",'ก.พ.'!O41))</f>
        <v>/</v>
      </c>
      <c r="IV11" s="58" t="str">
        <f>IF($B$2=1,IF('ก.พ.'!P11="","",'ก.พ.'!P11),IF('ก.พ.'!P41="","",'ก.พ.'!P41))</f>
        <v/>
      </c>
      <c r="IW11" s="58" t="str">
        <f>IF($B$2=1,IF('ก.พ.'!Q11="","",'ก.พ.'!Q11),IF('ก.พ.'!Q41="","",'ก.พ.'!Q41))</f>
        <v/>
      </c>
      <c r="IX11" s="58" t="str">
        <f>IF($B$2=1,IF('ก.พ.'!R11="","",'ก.พ.'!R11),IF('ก.พ.'!R41="","",'ก.พ.'!R41))</f>
        <v/>
      </c>
      <c r="IY11" s="58" t="str">
        <f>IF($B$2=1,IF('ก.พ.'!S11="","",'ก.พ.'!S11),IF('ก.พ.'!S41="","",'ก.พ.'!S41))</f>
        <v>/</v>
      </c>
      <c r="IZ11" s="58" t="str">
        <f>IF($B$2=1,IF('ก.พ.'!T11="","",'ก.พ.'!T11),IF('ก.พ.'!T41="","",'ก.พ.'!T41))</f>
        <v>/</v>
      </c>
      <c r="JA11" s="58" t="str">
        <f>IF($B$2=1,IF('ก.พ.'!U11="","",'ก.พ.'!U11),IF('ก.พ.'!U41="","",'ก.พ.'!U41))</f>
        <v>/</v>
      </c>
      <c r="JB11" s="58" t="str">
        <f>IF($B$2=1,IF('ก.พ.'!V11="","",'ก.พ.'!V11),IF('ก.พ.'!V41="","",'ก.พ.'!V41))</f>
        <v>/</v>
      </c>
      <c r="JC11" s="58" t="str">
        <f>IF($B$2=1,IF('ก.พ.'!W11="","",'ก.พ.'!W11),IF('ก.พ.'!W41="","",'ก.พ.'!W41))</f>
        <v>/</v>
      </c>
      <c r="JD11" s="58" t="str">
        <f>IF($B$2=1,IF('ก.พ.'!X11="","",'ก.พ.'!X11),IF('ก.พ.'!X41="","",'ก.พ.'!X41))</f>
        <v/>
      </c>
      <c r="JE11" s="58" t="str">
        <f>IF($B$2=1,IF('ก.พ.'!Y11="","",'ก.พ.'!Y11),IF('ก.พ.'!Y41="","",'ก.พ.'!Y41))</f>
        <v/>
      </c>
      <c r="JF11" s="58" t="str">
        <f>IF($B$2=1,IF('ก.พ.'!Z11="","",'ก.พ.'!Z11),IF('ก.พ.'!Z41="","",'ก.พ.'!Z41))</f>
        <v>ล</v>
      </c>
      <c r="JG11" s="58" t="str">
        <f>IF($B$2=1,IF('ก.พ.'!AA11="","",'ก.พ.'!AA11),IF('ก.พ.'!AA41="","",'ก.พ.'!AA41))</f>
        <v>/</v>
      </c>
      <c r="JH11" s="58" t="str">
        <f>IF($B$2=1,IF('ก.พ.'!AB11="","",'ก.พ.'!AB11),IF('ก.พ.'!AB41="","",'ก.พ.'!AB41))</f>
        <v>/</v>
      </c>
      <c r="JI11" s="58" t="str">
        <f>IF($B$2=1,IF('ก.พ.'!AC11="","",'ก.พ.'!AC11),IF('ก.พ.'!AC41="","",'ก.พ.'!AC41))</f>
        <v>/</v>
      </c>
      <c r="JJ11" s="58" t="str">
        <f>IF($B$2=1,IF('ก.พ.'!AD11="","",'ก.พ.'!AD11),IF('ก.พ.'!AD41="","",'ก.พ.'!AD41))</f>
        <v>/</v>
      </c>
      <c r="JK11" s="58" t="str">
        <f>IF($B$2=1,IF('ก.พ.'!AE11="","",'ก.พ.'!AE11),IF('ก.พ.'!AE41="","",'ก.พ.'!AE41))</f>
        <v/>
      </c>
      <c r="JL11" s="58" t="str">
        <f>IF($B$2=1,IF('ก.พ.'!AF11="","",'ก.พ.'!AF11),IF('ก.พ.'!AF41="","",'ก.พ.'!AF41))</f>
        <v/>
      </c>
      <c r="JM11" s="58" t="str">
        <f>IF($B$2=1,IF('ก.พ.'!AG11="","",'ก.พ.'!AG11),IF('ก.พ.'!AG41="","",'ก.พ.'!AG41))</f>
        <v/>
      </c>
      <c r="JN11" s="58" t="str">
        <f>IF($B$2=1,IF('ก.พ.'!AH11="","",'ก.พ.'!AH11),IF('ก.พ.'!AH41="","",'ก.พ.'!AH41))</f>
        <v/>
      </c>
      <c r="JO11" s="58">
        <f>IF($B$2=1,IF('ก.พ.'!AI11="","",'ก.พ.'!AI11),IF('ก.พ.'!AI41="","",'ก.พ.'!AI41))</f>
        <v>18</v>
      </c>
      <c r="JP11" s="57">
        <f t="shared" si="15"/>
        <v>8</v>
      </c>
      <c r="JQ11" s="58"/>
      <c r="JR11" s="58" t="str">
        <f>IF($B$2=1,IF('มี.ค.'!D11="","",'มี.ค.'!D11),IF('มี.ค.'!D41="","",'มี.ค.'!D41))</f>
        <v/>
      </c>
      <c r="JS11" s="58" t="str">
        <f>IF($B$2=1,IF('มี.ค.'!E11="","",'มี.ค.'!E11),IF('มี.ค.'!E41="","",'มี.ค.'!E41))</f>
        <v/>
      </c>
      <c r="JT11" s="58" t="str">
        <f>IF($B$2=1,IF('มี.ค.'!F11="","",'มี.ค.'!F11),IF('มี.ค.'!F41="","",'มี.ค.'!F41))</f>
        <v/>
      </c>
      <c r="JU11" s="58" t="str">
        <f>IF($B$2=1,IF('มี.ค.'!G11="","",'มี.ค.'!G11),IF('มี.ค.'!G41="","",'มี.ค.'!G41))</f>
        <v/>
      </c>
      <c r="JV11" s="58" t="str">
        <f>IF($B$2=1,IF('มี.ค.'!H11="","",'มี.ค.'!H11),IF('มี.ค.'!H41="","",'มี.ค.'!H41))</f>
        <v/>
      </c>
      <c r="JW11" s="58" t="str">
        <f>IF($B$2=1,IF('มี.ค.'!I11="","",'มี.ค.'!I11),IF('มี.ค.'!I41="","",'มี.ค.'!I41))</f>
        <v/>
      </c>
      <c r="JX11" s="58" t="str">
        <f>IF($B$2=1,IF('มี.ค.'!J11="","",'มี.ค.'!J11),IF('มี.ค.'!J41="","",'มี.ค.'!J41))</f>
        <v/>
      </c>
      <c r="JY11" s="58" t="str">
        <f>IF($B$2=1,IF('มี.ค.'!K11="","",'มี.ค.'!K11),IF('มี.ค.'!K41="","",'มี.ค.'!K41))</f>
        <v/>
      </c>
      <c r="JZ11" s="58" t="str">
        <f>IF($B$2=1,IF('มี.ค.'!L11="","",'มี.ค.'!L11),IF('มี.ค.'!L41="","",'มี.ค.'!L41))</f>
        <v/>
      </c>
      <c r="KA11" s="58" t="str">
        <f>IF($B$2=1,IF('มี.ค.'!M11="","",'มี.ค.'!M11),IF('มี.ค.'!M41="","",'มี.ค.'!M41))</f>
        <v/>
      </c>
      <c r="KB11" s="58" t="str">
        <f>IF($B$2=1,IF('มี.ค.'!N11="","",'มี.ค.'!N11),IF('มี.ค.'!N41="","",'มี.ค.'!N41))</f>
        <v/>
      </c>
      <c r="KC11" s="58" t="str">
        <f>IF($B$2=1,IF('มี.ค.'!O11="","",'มี.ค.'!O11),IF('มี.ค.'!O41="","",'มี.ค.'!O41))</f>
        <v/>
      </c>
      <c r="KD11" s="58" t="str">
        <f>IF($B$2=1,IF('มี.ค.'!P11="","",'มี.ค.'!P11),IF('มี.ค.'!P41="","",'มี.ค.'!P41))</f>
        <v/>
      </c>
      <c r="KE11" s="58" t="str">
        <f>IF($B$2=1,IF('มี.ค.'!Q11="","",'มี.ค.'!Q11),IF('มี.ค.'!Q41="","",'มี.ค.'!Q41))</f>
        <v/>
      </c>
      <c r="KF11" s="58" t="str">
        <f>IF($B$2=1,IF('มี.ค.'!R11="","",'มี.ค.'!R11),IF('มี.ค.'!R41="","",'มี.ค.'!R41))</f>
        <v/>
      </c>
      <c r="KG11" s="58" t="str">
        <f>IF($B$2=1,IF('มี.ค.'!S11="","",'มี.ค.'!S11),IF('มี.ค.'!S41="","",'มี.ค.'!S41))</f>
        <v/>
      </c>
      <c r="KH11" s="58" t="str">
        <f>IF($B$2=1,IF('มี.ค.'!T11="","",'มี.ค.'!T11),IF('มี.ค.'!T41="","",'มี.ค.'!T41))</f>
        <v/>
      </c>
      <c r="KI11" s="58" t="str">
        <f>IF($B$2=1,IF('มี.ค.'!U11="","",'มี.ค.'!U11),IF('มี.ค.'!U41="","",'มี.ค.'!U41))</f>
        <v/>
      </c>
      <c r="KJ11" s="58" t="str">
        <f>IF($B$2=1,IF('มี.ค.'!V11="","",'มี.ค.'!V11),IF('มี.ค.'!V41="","",'มี.ค.'!V41))</f>
        <v/>
      </c>
      <c r="KK11" s="58" t="str">
        <f>IF($B$2=1,IF('มี.ค.'!W11="","",'มี.ค.'!W11),IF('มี.ค.'!W41="","",'มี.ค.'!W41))</f>
        <v/>
      </c>
      <c r="KL11" s="58" t="str">
        <f>IF($B$2=1,IF('มี.ค.'!X11="","",'มี.ค.'!X11),IF('มี.ค.'!X41="","",'มี.ค.'!X41))</f>
        <v/>
      </c>
      <c r="KM11" s="58" t="str">
        <f>IF($B$2=1,IF('มี.ค.'!Y11="","",'มี.ค.'!Y11),IF('มี.ค.'!Y41="","",'มี.ค.'!Y41))</f>
        <v/>
      </c>
      <c r="KN11" s="58" t="str">
        <f>IF($B$2=1,IF('มี.ค.'!Z11="","",'มี.ค.'!Z11),IF('มี.ค.'!Z41="","",'มี.ค.'!Z41))</f>
        <v/>
      </c>
      <c r="KO11" s="58" t="str">
        <f>IF($B$2=1,IF('มี.ค.'!AA11="","",'มี.ค.'!AA11),IF('มี.ค.'!AA41="","",'มี.ค.'!AA41))</f>
        <v/>
      </c>
      <c r="KP11" s="58" t="str">
        <f>IF($B$2=1,IF('มี.ค.'!AB11="","",'มี.ค.'!AB11),IF('มี.ค.'!AB41="","",'มี.ค.'!AB41))</f>
        <v/>
      </c>
      <c r="KQ11" s="58" t="str">
        <f>IF($B$2=1,IF('มี.ค.'!AC11="","",'มี.ค.'!AC11),IF('มี.ค.'!AC41="","",'มี.ค.'!AC41))</f>
        <v/>
      </c>
      <c r="KR11" s="58" t="str">
        <f>IF($B$2=1,IF('มี.ค.'!AD11="","",'มี.ค.'!AD11),IF('มี.ค.'!AD41="","",'มี.ค.'!AD41))</f>
        <v/>
      </c>
      <c r="KS11" s="58" t="str">
        <f>IF($B$2=1,IF('มี.ค.'!AE11="","",'มี.ค.'!AE11),IF('มี.ค.'!AE41="","",'มี.ค.'!AE41))</f>
        <v/>
      </c>
      <c r="KT11" s="58" t="str">
        <f>IF($B$2=1,IF('มี.ค.'!AF11="","",'มี.ค.'!AF11),IF('มี.ค.'!AF41="","",'มี.ค.'!AF41))</f>
        <v/>
      </c>
      <c r="KU11" s="58" t="str">
        <f>IF($B$2=1,IF('มี.ค.'!AG11="","",'มี.ค.'!AG11),IF('มี.ค.'!AG41="","",'มี.ค.'!AG41))</f>
        <v/>
      </c>
      <c r="KV11" s="58" t="str">
        <f>IF($B$2=1,IF('มี.ค.'!AH11="","",'มี.ค.'!AH11),IF('มี.ค.'!AH41="","",'มี.ค.'!AH41))</f>
        <v/>
      </c>
      <c r="KW11" s="58">
        <f>IF($B$2=1,IF('มี.ค.'!AI11="","",'มี.ค.'!AI11),IF('มี.ค.'!AI41="","",'มี.ค.'!AI41))</f>
        <v>0</v>
      </c>
      <c r="KX11" s="57">
        <f t="shared" si="16"/>
        <v>8</v>
      </c>
      <c r="KY11" s="58"/>
      <c r="KZ11" s="58" t="str">
        <f>IF($B$2=1,IF('ต.ค.'!D11="","",'ต.ค.'!D11),IF('ต.ค.'!D41="","",'ต.ค.'!D41))</f>
        <v/>
      </c>
      <c r="LA11" s="58" t="str">
        <f>IF($B$2=1,IF('ต.ค.'!E11="","",'ต.ค.'!E11),IF('ต.ค.'!E41="","",'ต.ค.'!E41))</f>
        <v/>
      </c>
      <c r="LB11" s="58" t="str">
        <f>IF($B$2=1,IF('ต.ค.'!F11="","",'ต.ค.'!F11),IF('ต.ค.'!F41="","",'ต.ค.'!F41))</f>
        <v/>
      </c>
      <c r="LC11" s="58" t="str">
        <f>IF($B$2=1,IF('ต.ค.'!G11="","",'ต.ค.'!G11),IF('ต.ค.'!G41="","",'ต.ค.'!G41))</f>
        <v/>
      </c>
      <c r="LD11" s="58" t="str">
        <f>IF($B$2=1,IF('ต.ค.'!H11="","",'ต.ค.'!H11),IF('ต.ค.'!H41="","",'ต.ค.'!H41))</f>
        <v/>
      </c>
      <c r="LE11" s="58" t="str">
        <f>IF($B$2=1,IF('ต.ค.'!I11="","",'ต.ค.'!I11),IF('ต.ค.'!I41="","",'ต.ค.'!I41))</f>
        <v/>
      </c>
      <c r="LF11" s="58" t="str">
        <f>IF($B$2=1,IF('ต.ค.'!J11="","",'ต.ค.'!J11),IF('ต.ค.'!J41="","",'ต.ค.'!J41))</f>
        <v/>
      </c>
      <c r="LG11" s="58" t="str">
        <f>IF($B$2=1,IF('ต.ค.'!K11="","",'ต.ค.'!K11),IF('ต.ค.'!K41="","",'ต.ค.'!K41))</f>
        <v/>
      </c>
      <c r="LH11" s="58" t="str">
        <f>IF($B$2=1,IF('ต.ค.'!L11="","",'ต.ค.'!L11),IF('ต.ค.'!L41="","",'ต.ค.'!L41))</f>
        <v/>
      </c>
      <c r="LI11" s="58" t="str">
        <f>IF($B$2=1,IF('ต.ค.'!M11="","",'ต.ค.'!M11),IF('ต.ค.'!M41="","",'ต.ค.'!M41))</f>
        <v/>
      </c>
      <c r="LJ11" s="58" t="str">
        <f>IF($B$2=1,IF('ต.ค.'!N11="","",'ต.ค.'!N11),IF('ต.ค.'!N41="","",'ต.ค.'!N41))</f>
        <v/>
      </c>
      <c r="LK11" s="58" t="str">
        <f>IF($B$2=1,IF('ต.ค.'!O11="","",'ต.ค.'!O11),IF('ต.ค.'!O41="","",'ต.ค.'!O41))</f>
        <v/>
      </c>
      <c r="LL11" s="58" t="str">
        <f>IF($B$2=1,IF('ต.ค.'!P11="","",'ต.ค.'!P11),IF('ต.ค.'!P41="","",'ต.ค.'!P41))</f>
        <v/>
      </c>
      <c r="LM11" s="58" t="str">
        <f>IF($B$2=1,IF('ต.ค.'!Q11="","",'ต.ค.'!Q11),IF('ต.ค.'!Q41="","",'ต.ค.'!Q41))</f>
        <v/>
      </c>
      <c r="LN11" s="58" t="str">
        <f>IF($B$2=1,IF('ต.ค.'!R11="","",'ต.ค.'!R11),IF('ต.ค.'!R41="","",'ต.ค.'!R41))</f>
        <v/>
      </c>
      <c r="LO11" s="58" t="str">
        <f>IF($B$2=1,IF('ต.ค.'!S11="","",'ต.ค.'!S11),IF('ต.ค.'!S41="","",'ต.ค.'!S41))</f>
        <v/>
      </c>
      <c r="LP11" s="58" t="str">
        <f>IF($B$2=1,IF('ต.ค.'!T11="","",'ต.ค.'!T11),IF('ต.ค.'!T41="","",'ต.ค.'!T41))</f>
        <v/>
      </c>
      <c r="LQ11" s="58" t="str">
        <f>IF($B$2=1,IF('ต.ค.'!U11="","",'ต.ค.'!U11),IF('ต.ค.'!U41="","",'ต.ค.'!U41))</f>
        <v/>
      </c>
      <c r="LR11" s="58" t="str">
        <f>IF($B$2=1,IF('ต.ค.'!V11="","",'ต.ค.'!V11),IF('ต.ค.'!V41="","",'ต.ค.'!V41))</f>
        <v/>
      </c>
      <c r="LS11" s="58" t="str">
        <f>IF($B$2=1,IF('ต.ค.'!W11="","",'ต.ค.'!W11),IF('ต.ค.'!W41="","",'ต.ค.'!W41))</f>
        <v/>
      </c>
      <c r="LT11" s="58" t="str">
        <f>IF($B$2=1,IF('ต.ค.'!X11="","",'ต.ค.'!X11),IF('ต.ค.'!X41="","",'ต.ค.'!X41))</f>
        <v/>
      </c>
      <c r="LU11" s="58" t="str">
        <f>IF($B$2=1,IF('ต.ค.'!Y11="","",'ต.ค.'!Y11),IF('ต.ค.'!Y41="","",'ต.ค.'!Y41))</f>
        <v/>
      </c>
      <c r="LV11" s="58" t="str">
        <f>IF($B$2=1,IF('ต.ค.'!Z11="","",'ต.ค.'!Z11),IF('ต.ค.'!Z41="","",'ต.ค.'!Z41))</f>
        <v/>
      </c>
      <c r="LW11" s="58" t="str">
        <f>IF($B$2=1,IF('ต.ค.'!AA11="","",'ต.ค.'!AA11),IF('ต.ค.'!AA41="","",'ต.ค.'!AA41))</f>
        <v/>
      </c>
      <c r="LX11" s="58" t="str">
        <f>IF($B$2=1,IF('ต.ค.'!AB11="","",'ต.ค.'!AB11),IF('ต.ค.'!AB41="","",'ต.ค.'!AB41))</f>
        <v/>
      </c>
      <c r="LY11" s="58" t="str">
        <f>IF($B$2=1,IF('ต.ค.'!AC11="","",'ต.ค.'!AC11),IF('ต.ค.'!AC41="","",'ต.ค.'!AC41))</f>
        <v/>
      </c>
      <c r="LZ11" s="58" t="str">
        <f>IF($B$2=1,IF('ต.ค.'!AD11="","",'ต.ค.'!AD11),IF('ต.ค.'!AD41="","",'ต.ค.'!AD41))</f>
        <v/>
      </c>
      <c r="MA11" s="58" t="str">
        <f>IF($B$2=1,IF('ต.ค.'!AE11="","",'ต.ค.'!AE11),IF('ต.ค.'!AE41="","",'ต.ค.'!AE41))</f>
        <v/>
      </c>
      <c r="MB11" s="58" t="str">
        <f>IF($B$2=1,IF('ต.ค.'!AF11="","",'ต.ค.'!AF11),IF('ต.ค.'!AF41="","",'ต.ค.'!AF41))</f>
        <v/>
      </c>
      <c r="MC11" s="58" t="str">
        <f>IF($B$2=1,IF('ต.ค.'!AG11="","",'ต.ค.'!AG11),IF('ต.ค.'!AG41="","",'ต.ค.'!AG41))</f>
        <v/>
      </c>
      <c r="MD11" s="58" t="str">
        <f>IF($B$2=1,IF('ต.ค.'!AH11="","",'ต.ค.'!AH11),IF('ต.ค.'!AH41="","",'ต.ค.'!AH41))</f>
        <v/>
      </c>
      <c r="ME11" s="58">
        <f>IF($B$2=1,IF('ต.ค.'!AI11="","",'ต.ค.'!AI11),IF('ต.ค.'!AI41="","",'ต.ค.'!AI41))</f>
        <v>0</v>
      </c>
      <c r="MF11" s="57">
        <f t="shared" si="17"/>
        <v>8</v>
      </c>
      <c r="MG11" s="58"/>
      <c r="MH11" s="58" t="str">
        <f>IF($B$2=1,IF('พ.ค.'!D11="","",'พ.ค.'!D11),IF('พ.ค.'!D41="","",'พ.ค.'!D41))</f>
        <v/>
      </c>
      <c r="MI11" s="58" t="str">
        <f>IF($B$2=1,IF('พ.ค.'!E11="","",'พ.ค.'!E11),IF('พ.ค.'!E41="","",'พ.ค.'!E41))</f>
        <v/>
      </c>
      <c r="MJ11" s="58" t="str">
        <f>IF($B$2=1,IF('พ.ค.'!F11="","",'พ.ค.'!F11),IF('พ.ค.'!F41="","",'พ.ค.'!F41))</f>
        <v/>
      </c>
      <c r="MK11" s="58" t="str">
        <f>IF($B$2=1,IF('พ.ค.'!G11="","",'พ.ค.'!G11),IF('พ.ค.'!G41="","",'พ.ค.'!G41))</f>
        <v/>
      </c>
      <c r="ML11" s="58" t="str">
        <f>IF($B$2=1,IF('พ.ค.'!H11="","",'พ.ค.'!H11),IF('พ.ค.'!H41="","",'พ.ค.'!H41))</f>
        <v/>
      </c>
      <c r="MM11" s="58" t="str">
        <f>IF($B$2=1,IF('พ.ค.'!I11="","",'พ.ค.'!I11),IF('พ.ค.'!I41="","",'พ.ค.'!I41))</f>
        <v/>
      </c>
      <c r="MN11" s="58" t="str">
        <f>IF($B$2=1,IF('พ.ค.'!J11="","",'พ.ค.'!J11),IF('พ.ค.'!J41="","",'พ.ค.'!J41))</f>
        <v/>
      </c>
      <c r="MO11" s="58" t="str">
        <f>IF($B$2=1,IF('พ.ค.'!K11="","",'พ.ค.'!K11),IF('พ.ค.'!K41="","",'พ.ค.'!K41))</f>
        <v/>
      </c>
      <c r="MP11" s="58" t="str">
        <f>IF($B$2=1,IF('พ.ค.'!L11="","",'พ.ค.'!L11),IF('พ.ค.'!L41="","",'พ.ค.'!L41))</f>
        <v/>
      </c>
      <c r="MQ11" s="58" t="str">
        <f>IF($B$2=1,IF('พ.ค.'!M11="","",'พ.ค.'!M11),IF('พ.ค.'!M41="","",'พ.ค.'!M41))</f>
        <v/>
      </c>
      <c r="MR11" s="58" t="str">
        <f>IF($B$2=1,IF('พ.ค.'!N11="","",'พ.ค.'!N11),IF('พ.ค.'!N41="","",'พ.ค.'!N41))</f>
        <v/>
      </c>
      <c r="MS11" s="58" t="str">
        <f>IF($B$2=1,IF('พ.ค.'!O11="","",'พ.ค.'!O11),IF('พ.ค.'!O41="","",'พ.ค.'!O41))</f>
        <v/>
      </c>
      <c r="MT11" s="58" t="str">
        <f>IF($B$2=1,IF('พ.ค.'!P11="","",'พ.ค.'!P11),IF('พ.ค.'!P41="","",'พ.ค.'!P41))</f>
        <v/>
      </c>
      <c r="MU11" s="58" t="str">
        <f>IF($B$2=1,IF('พ.ค.'!Q11="","",'พ.ค.'!Q11),IF('พ.ค.'!Q41="","",'พ.ค.'!Q41))</f>
        <v/>
      </c>
      <c r="MV11" s="58" t="str">
        <f>IF($B$2=1,IF('พ.ค.'!R11="","",'พ.ค.'!R11),IF('พ.ค.'!R41="","",'พ.ค.'!R41))</f>
        <v/>
      </c>
      <c r="MW11" s="58" t="str">
        <f>IF($B$2=1,IF('พ.ค.'!S11="","",'พ.ค.'!S11),IF('พ.ค.'!S41="","",'พ.ค.'!S41))</f>
        <v/>
      </c>
      <c r="MX11" s="58" t="str">
        <f>IF($B$2=1,IF('พ.ค.'!T11="","",'พ.ค.'!T11),IF('พ.ค.'!T41="","",'พ.ค.'!T41))</f>
        <v/>
      </c>
      <c r="MY11" s="58" t="str">
        <f>IF($B$2=1,IF('พ.ค.'!U11="","",'พ.ค.'!U11),IF('พ.ค.'!U41="","",'พ.ค.'!U41))</f>
        <v/>
      </c>
      <c r="MZ11" s="58" t="str">
        <f>IF($B$2=1,IF('พ.ค.'!V11="","",'พ.ค.'!V11),IF('พ.ค.'!V41="","",'พ.ค.'!V41))</f>
        <v/>
      </c>
      <c r="NA11" s="58" t="str">
        <f>IF($B$2=1,IF('พ.ค.'!W11="","",'พ.ค.'!W11),IF('พ.ค.'!W41="","",'พ.ค.'!W41))</f>
        <v/>
      </c>
      <c r="NB11" s="58" t="str">
        <f>IF($B$2=1,IF('พ.ค.'!X11="","",'พ.ค.'!X11),IF('พ.ค.'!X41="","",'พ.ค.'!X41))</f>
        <v/>
      </c>
      <c r="NC11" s="58" t="str">
        <f>IF($B$2=1,IF('พ.ค.'!Y11="","",'พ.ค.'!Y11),IF('พ.ค.'!Y41="","",'พ.ค.'!Y41))</f>
        <v/>
      </c>
      <c r="ND11" s="58" t="str">
        <f>IF($B$2=1,IF('พ.ค.'!Z11="","",'พ.ค.'!Z11),IF('พ.ค.'!Z41="","",'พ.ค.'!Z41))</f>
        <v/>
      </c>
      <c r="NE11" s="58" t="str">
        <f>IF($B$2=1,IF('พ.ค.'!AA11="","",'พ.ค.'!AA11),IF('พ.ค.'!AA41="","",'พ.ค.'!AA41))</f>
        <v/>
      </c>
      <c r="NF11" s="58" t="str">
        <f>IF($B$2=1,IF('พ.ค.'!AB11="","",'พ.ค.'!AB11),IF('พ.ค.'!AB41="","",'พ.ค.'!AB41))</f>
        <v/>
      </c>
      <c r="NG11" s="58" t="str">
        <f>IF($B$2=1,IF('พ.ค.'!AC11="","",'พ.ค.'!AC11),IF('พ.ค.'!AC41="","",'พ.ค.'!AC41))</f>
        <v/>
      </c>
      <c r="NH11" s="58" t="str">
        <f>IF($B$2=1,IF('พ.ค.'!AD11="","",'พ.ค.'!AD11),IF('พ.ค.'!AD41="","",'พ.ค.'!AD41))</f>
        <v/>
      </c>
      <c r="NI11" s="58" t="str">
        <f>IF($B$2=1,IF('พ.ค.'!AE11="","",'พ.ค.'!AE11),IF('พ.ค.'!AE41="","",'พ.ค.'!AE41))</f>
        <v/>
      </c>
      <c r="NJ11" s="58" t="str">
        <f>IF($B$2=1,IF('พ.ค.'!AF11="","",'พ.ค.'!AF11),IF('พ.ค.'!AF41="","",'พ.ค.'!AF41))</f>
        <v/>
      </c>
      <c r="NK11" s="58" t="str">
        <f>IF($B$2=1,IF('พ.ค.'!AG11="","",'พ.ค.'!AG11),IF('พ.ค.'!AG41="","",'พ.ค.'!AG41))</f>
        <v/>
      </c>
      <c r="NL11" s="58" t="str">
        <f>IF($B$2=1,IF('พ.ค.'!AH11="","",'พ.ค.'!AH11),IF('พ.ค.'!AH41="","",'พ.ค.'!AH41))</f>
        <v/>
      </c>
      <c r="NM11" s="58">
        <f>IF($B$2=1,IF('พ.ค.'!AI11="","",'พ.ค.'!AI11),IF('พ.ค.'!AI41="","",'พ.ค.'!AI41))</f>
        <v>0</v>
      </c>
    </row>
    <row r="12" spans="1:377" ht="21" customHeight="1">
      <c r="A12" s="49"/>
      <c r="B12" s="49"/>
      <c r="C12" s="49"/>
      <c r="D12" s="57">
        <f>ข้อมูลนักเรียน!$D11</f>
        <v>9</v>
      </c>
      <c r="E12" s="58"/>
      <c r="F12" s="58" t="str">
        <f>IF($B$2=1,IF('มิ.ย.'!D12="","",'มิ.ย.'!D12),IF('มิ.ย.'!D42="","",'มิ.ย.'!D42))</f>
        <v/>
      </c>
      <c r="G12" s="58" t="str">
        <f>IF($B$2=1,IF('มิ.ย.'!E12="","",'มิ.ย.'!E12),IF('มิ.ย.'!E42="","",'มิ.ย.'!E42))</f>
        <v/>
      </c>
      <c r="H12" s="58" t="str">
        <f>IF($B$2=1,IF('มิ.ย.'!F12="","",'มิ.ย.'!F12),IF('มิ.ย.'!F42="","",'มิ.ย.'!F42))</f>
        <v/>
      </c>
      <c r="I12" s="58" t="str">
        <f>IF($B$2=1,IF('มิ.ย.'!G12="","",'มิ.ย.'!G12),IF('มิ.ย.'!G42="","",'มิ.ย.'!G42))</f>
        <v/>
      </c>
      <c r="J12" s="58" t="str">
        <f>IF($B$2=1,IF('มิ.ย.'!H12="","",'มิ.ย.'!H12),IF('มิ.ย.'!H42="","",'มิ.ย.'!H42))</f>
        <v/>
      </c>
      <c r="K12" s="58" t="str">
        <f>IF($B$2=1,IF('มิ.ย.'!I12="","",'มิ.ย.'!I12),IF('มิ.ย.'!I42="","",'มิ.ย.'!I42))</f>
        <v/>
      </c>
      <c r="L12" s="58" t="str">
        <f>IF($B$2=1,IF('มิ.ย.'!J12="","",'มิ.ย.'!J12),IF('มิ.ย.'!J42="","",'มิ.ย.'!J42))</f>
        <v/>
      </c>
      <c r="M12" s="58" t="str">
        <f>IF($B$2=1,IF('มิ.ย.'!K12="","",'มิ.ย.'!K12),IF('มิ.ย.'!K42="","",'มิ.ย.'!K42))</f>
        <v/>
      </c>
      <c r="N12" s="58" t="str">
        <f>IF($B$2=1,IF('มิ.ย.'!L12="","",'มิ.ย.'!L12),IF('มิ.ย.'!L42="","",'มิ.ย.'!L42))</f>
        <v/>
      </c>
      <c r="O12" s="58" t="str">
        <f>IF($B$2=1,IF('มิ.ย.'!M12="","",'มิ.ย.'!M12),IF('มิ.ย.'!M42="","",'มิ.ย.'!M42))</f>
        <v/>
      </c>
      <c r="P12" s="58" t="str">
        <f>IF($B$2=1,IF('มิ.ย.'!N12="","",'มิ.ย.'!N12),IF('มิ.ย.'!N42="","",'มิ.ย.'!N42))</f>
        <v/>
      </c>
      <c r="Q12" s="58" t="str">
        <f>IF($B$2=1,IF('มิ.ย.'!O12="","",'มิ.ย.'!O12),IF('มิ.ย.'!O42="","",'มิ.ย.'!O42))</f>
        <v/>
      </c>
      <c r="R12" s="58" t="str">
        <f>IF($B$2=1,IF('มิ.ย.'!P12="","",'มิ.ย.'!P12),IF('มิ.ย.'!P42="","",'มิ.ย.'!P42))</f>
        <v/>
      </c>
      <c r="S12" s="58" t="str">
        <f>IF($B$2=1,IF('มิ.ย.'!Q12="","",'มิ.ย.'!Q12),IF('มิ.ย.'!Q42="","",'มิ.ย.'!Q42))</f>
        <v/>
      </c>
      <c r="T12" s="58" t="str">
        <f>IF($B$2=1,IF('มิ.ย.'!R12="","",'มิ.ย.'!R12),IF('มิ.ย.'!R42="","",'มิ.ย.'!R42))</f>
        <v/>
      </c>
      <c r="U12" s="58" t="str">
        <f>IF($B$2=1,IF('มิ.ย.'!S12="","",'มิ.ย.'!S12),IF('มิ.ย.'!S42="","",'มิ.ย.'!S42))</f>
        <v/>
      </c>
      <c r="V12" s="58" t="str">
        <f>IF($B$2=1,IF('มิ.ย.'!T12="","",'มิ.ย.'!T12),IF('มิ.ย.'!T42="","",'มิ.ย.'!T42))</f>
        <v/>
      </c>
      <c r="W12" s="58" t="str">
        <f>IF($B$2=1,IF('มิ.ย.'!U12="","",'มิ.ย.'!U12),IF('มิ.ย.'!U42="","",'มิ.ย.'!U42))</f>
        <v/>
      </c>
      <c r="X12" s="58" t="str">
        <f>IF($B$2=1,IF('มิ.ย.'!V12="","",'มิ.ย.'!V12),IF('มิ.ย.'!V42="","",'มิ.ย.'!V42))</f>
        <v/>
      </c>
      <c r="Y12" s="58" t="str">
        <f>IF($B$2=1,IF('มิ.ย.'!W12="","",'มิ.ย.'!W12),IF('มิ.ย.'!W42="","",'มิ.ย.'!W42))</f>
        <v/>
      </c>
      <c r="Z12" s="58" t="str">
        <f>IF($B$2=1,IF('มิ.ย.'!X12="","",'มิ.ย.'!X12),IF('มิ.ย.'!X42="","",'มิ.ย.'!X42))</f>
        <v/>
      </c>
      <c r="AA12" s="58" t="str">
        <f>IF($B$2=1,IF('มิ.ย.'!Y12="","",'มิ.ย.'!Y12),IF('มิ.ย.'!Y42="","",'มิ.ย.'!Y42))</f>
        <v/>
      </c>
      <c r="AB12" s="58" t="str">
        <f>IF($B$2=1,IF('มิ.ย.'!Z12="","",'มิ.ย.'!Z12),IF('มิ.ย.'!Z42="","",'มิ.ย.'!Z42))</f>
        <v/>
      </c>
      <c r="AC12" s="58" t="str">
        <f>IF($B$2=1,IF('มิ.ย.'!AA12="","",'มิ.ย.'!AA12),IF('มิ.ย.'!AA42="","",'มิ.ย.'!AA42))</f>
        <v/>
      </c>
      <c r="AD12" s="58" t="str">
        <f>IF($B$2=1,IF('มิ.ย.'!AB12="","",'มิ.ย.'!AB12),IF('มิ.ย.'!AB42="","",'มิ.ย.'!AB42))</f>
        <v/>
      </c>
      <c r="AE12" s="58" t="str">
        <f>IF($B$2=1,IF('มิ.ย.'!AC12="","",'มิ.ย.'!AC12),IF('มิ.ย.'!AC42="","",'มิ.ย.'!AC42))</f>
        <v/>
      </c>
      <c r="AF12" s="58" t="str">
        <f>IF($B$2=1,IF('มิ.ย.'!AD12="","",'มิ.ย.'!AD12),IF('มิ.ย.'!AD42="","",'มิ.ย.'!AD42))</f>
        <v/>
      </c>
      <c r="AG12" s="58" t="str">
        <f>IF($B$2=1,IF('มิ.ย.'!AE12="","",'มิ.ย.'!AE12),IF('มิ.ย.'!AE42="","",'มิ.ย.'!AE42))</f>
        <v/>
      </c>
      <c r="AH12" s="58" t="str">
        <f>IF($B$2=1,IF('มิ.ย.'!AF12="","",'มิ.ย.'!AF12),IF('มิ.ย.'!AF42="","",'มิ.ย.'!AF42))</f>
        <v/>
      </c>
      <c r="AI12" s="58" t="str">
        <f>IF($B$2=1,IF('มิ.ย.'!AG12="","",'มิ.ย.'!AG12),IF('มิ.ย.'!AG42="","",'มิ.ย.'!AG42))</f>
        <v/>
      </c>
      <c r="AJ12" s="58" t="str">
        <f>IF($B$2=1,IF('มิ.ย.'!AH12="","",'มิ.ย.'!AH12),IF('มิ.ย.'!AH42="","",'มิ.ย.'!AH42))</f>
        <v/>
      </c>
      <c r="AK12" s="58">
        <f>IF($B$2=1,IF('มิ.ย.'!AI12="","",'มิ.ย.'!AI12),IF('มิ.ย.'!AI42="","",'มิ.ย.'!AI42))</f>
        <v>0</v>
      </c>
      <c r="AL12" s="57">
        <f t="shared" si="18"/>
        <v>9</v>
      </c>
      <c r="AM12" s="58"/>
      <c r="AN12" s="58" t="str">
        <f>IF($B$2=1,IF('ก.ค.'!D12="","",'ก.ค.'!D12),IF('ก.ค.'!D42="","",'ก.ค.'!D42))</f>
        <v/>
      </c>
      <c r="AO12" s="58" t="str">
        <f>IF($B$2=1,IF('ก.ค.'!E12="","",'ก.ค.'!E12),IF('ก.ค.'!E42="","",'ก.ค.'!E42))</f>
        <v/>
      </c>
      <c r="AP12" s="58" t="str">
        <f>IF($B$2=1,IF('ก.ค.'!F12="","",'ก.ค.'!F12),IF('ก.ค.'!F42="","",'ก.ค.'!F42))</f>
        <v/>
      </c>
      <c r="AQ12" s="58" t="str">
        <f>IF($B$2=1,IF('ก.ค.'!G12="","",'ก.ค.'!G12),IF('ก.ค.'!G42="","",'ก.ค.'!G42))</f>
        <v/>
      </c>
      <c r="AR12" s="58" t="str">
        <f>IF($B$2=1,IF('ก.ค.'!H12="","",'ก.ค.'!H12),IF('ก.ค.'!H42="","",'ก.ค.'!H42))</f>
        <v/>
      </c>
      <c r="AS12" s="58" t="str">
        <f>IF($B$2=1,IF('ก.ค.'!I12="","",'ก.ค.'!I12),IF('ก.ค.'!I42="","",'ก.ค.'!I42))</f>
        <v/>
      </c>
      <c r="AT12" s="58" t="str">
        <f>IF($B$2=1,IF('ก.ค.'!J12="","",'ก.ค.'!J12),IF('ก.ค.'!J42="","",'ก.ค.'!J42))</f>
        <v/>
      </c>
      <c r="AU12" s="58" t="str">
        <f>IF($B$2=1,IF('ก.ค.'!K12="","",'ก.ค.'!K12),IF('ก.ค.'!K42="","",'ก.ค.'!K42))</f>
        <v/>
      </c>
      <c r="AV12" s="58" t="str">
        <f>IF($B$2=1,IF('ก.ค.'!L12="","",'ก.ค.'!L12),IF('ก.ค.'!L42="","",'ก.ค.'!L42))</f>
        <v/>
      </c>
      <c r="AW12" s="58" t="str">
        <f>IF($B$2=1,IF('ก.ค.'!M12="","",'ก.ค.'!M12),IF('ก.ค.'!M42="","",'ก.ค.'!M42))</f>
        <v/>
      </c>
      <c r="AX12" s="58" t="str">
        <f>IF($B$2=1,IF('ก.ค.'!N12="","",'ก.ค.'!N12),IF('ก.ค.'!N42="","",'ก.ค.'!N42))</f>
        <v/>
      </c>
      <c r="AY12" s="58" t="str">
        <f>IF($B$2=1,IF('ก.ค.'!O12="","",'ก.ค.'!O12),IF('ก.ค.'!O42="","",'ก.ค.'!O42))</f>
        <v/>
      </c>
      <c r="AZ12" s="58" t="str">
        <f>IF($B$2=1,IF('ก.ค.'!P12="","",'ก.ค.'!P12),IF('ก.ค.'!P42="","",'ก.ค.'!P42))</f>
        <v/>
      </c>
      <c r="BA12" s="58" t="str">
        <f>IF($B$2=1,IF('ก.ค.'!Q12="","",'ก.ค.'!Q12),IF('ก.ค.'!Q42="","",'ก.ค.'!Q42))</f>
        <v/>
      </c>
      <c r="BB12" s="58" t="str">
        <f>IF($B$2=1,IF('ก.ค.'!R12="","",'ก.ค.'!R12),IF('ก.ค.'!R42="","",'ก.ค.'!R42))</f>
        <v/>
      </c>
      <c r="BC12" s="58" t="str">
        <f>IF($B$2=1,IF('ก.ค.'!S12="","",'ก.ค.'!S12),IF('ก.ค.'!S42="","",'ก.ค.'!S42))</f>
        <v/>
      </c>
      <c r="BD12" s="58" t="str">
        <f>IF($B$2=1,IF('ก.ค.'!T12="","",'ก.ค.'!T12),IF('ก.ค.'!T42="","",'ก.ค.'!T42))</f>
        <v/>
      </c>
      <c r="BE12" s="58" t="str">
        <f>IF($B$2=1,IF('ก.ค.'!U12="","",'ก.ค.'!U12),IF('ก.ค.'!U42="","",'ก.ค.'!U42))</f>
        <v/>
      </c>
      <c r="BF12" s="58" t="str">
        <f>IF($B$2=1,IF('ก.ค.'!V12="","",'ก.ค.'!V12),IF('ก.ค.'!V42="","",'ก.ค.'!V42))</f>
        <v/>
      </c>
      <c r="BG12" s="58" t="str">
        <f>IF($B$2=1,IF('ก.ค.'!W12="","",'ก.ค.'!W12),IF('ก.ค.'!W42="","",'ก.ค.'!W42))</f>
        <v/>
      </c>
      <c r="BH12" s="58" t="str">
        <f>IF($B$2=1,IF('ก.ค.'!X12="","",'ก.ค.'!X12),IF('ก.ค.'!X42="","",'ก.ค.'!X42))</f>
        <v/>
      </c>
      <c r="BI12" s="58" t="str">
        <f>IF($B$2=1,IF('ก.ค.'!Y12="","",'ก.ค.'!Y12),IF('ก.ค.'!Y42="","",'ก.ค.'!Y42))</f>
        <v/>
      </c>
      <c r="BJ12" s="58" t="str">
        <f>IF($B$2=1,IF('ก.ค.'!Z12="","",'ก.ค.'!Z12),IF('ก.ค.'!Z42="","",'ก.ค.'!Z42))</f>
        <v/>
      </c>
      <c r="BK12" s="58" t="str">
        <f>IF($B$2=1,IF('ก.ค.'!AA12="","",'ก.ค.'!AA12),IF('ก.ค.'!AA42="","",'ก.ค.'!AA42))</f>
        <v/>
      </c>
      <c r="BL12" s="58" t="str">
        <f>IF($B$2=1,IF('ก.ค.'!AB12="","",'ก.ค.'!AB12),IF('ก.ค.'!AB42="","",'ก.ค.'!AB42))</f>
        <v/>
      </c>
      <c r="BM12" s="58" t="str">
        <f>IF($B$2=1,IF('ก.ค.'!AC12="","",'ก.ค.'!AC12),IF('ก.ค.'!AC42="","",'ก.ค.'!AC42))</f>
        <v/>
      </c>
      <c r="BN12" s="58" t="str">
        <f>IF($B$2=1,IF('ก.ค.'!AD12="","",'ก.ค.'!AD12),IF('ก.ค.'!AD42="","",'ก.ค.'!AD42))</f>
        <v/>
      </c>
      <c r="BO12" s="58" t="str">
        <f>IF($B$2=1,IF('ก.ค.'!AE12="","",'ก.ค.'!AE12),IF('ก.ค.'!AE42="","",'ก.ค.'!AE42))</f>
        <v/>
      </c>
      <c r="BP12" s="58" t="str">
        <f>IF($B$2=1,IF('ก.ค.'!AF12="","",'ก.ค.'!AF12),IF('ก.ค.'!AF42="","",'ก.ค.'!AF42))</f>
        <v/>
      </c>
      <c r="BQ12" s="58" t="str">
        <f>IF($B$2=1,IF('ก.ค.'!AG12="","",'ก.ค.'!AG12),IF('ก.ค.'!AG42="","",'ก.ค.'!AG42))</f>
        <v/>
      </c>
      <c r="BR12" s="58" t="str">
        <f>IF($B$2=1,IF('ก.ค.'!AH12="","",'ก.ค.'!AH12),IF('ก.ค.'!AH42="","",'ก.ค.'!AH42))</f>
        <v/>
      </c>
      <c r="BS12" s="58">
        <f>IF($B$2=1,IF('ก.ค.'!AI12="","",'ก.ค.'!AI12),IF('ก.ค.'!AI42="","",'ก.ค.'!AI42))</f>
        <v>0</v>
      </c>
      <c r="BT12" s="57">
        <f t="shared" si="19"/>
        <v>9</v>
      </c>
      <c r="BU12" s="58"/>
      <c r="BV12" s="58" t="str">
        <f>IF($B$2=1,IF('ส.ค.'!D12="","",'ส.ค.'!D12),IF('ส.ค.'!D42="","",'ส.ค.'!D42))</f>
        <v/>
      </c>
      <c r="BW12" s="58" t="str">
        <f>IF($B$2=1,IF('ส.ค.'!E12="","",'ส.ค.'!E12),IF('ส.ค.'!E42="","",'ส.ค.'!E42))</f>
        <v/>
      </c>
      <c r="BX12" s="58" t="str">
        <f>IF($B$2=1,IF('ส.ค.'!F12="","",'ส.ค.'!F12),IF('ส.ค.'!F42="","",'ส.ค.'!F42))</f>
        <v/>
      </c>
      <c r="BY12" s="58" t="str">
        <f>IF($B$2=1,IF('ส.ค.'!G12="","",'ส.ค.'!G12),IF('ส.ค.'!G42="","",'ส.ค.'!G42))</f>
        <v/>
      </c>
      <c r="BZ12" s="58" t="str">
        <f>IF($B$2=1,IF('ส.ค.'!H12="","",'ส.ค.'!H12),IF('ส.ค.'!H42="","",'ส.ค.'!H42))</f>
        <v/>
      </c>
      <c r="CA12" s="58" t="str">
        <f>IF($B$2=1,IF('ส.ค.'!I12="","",'ส.ค.'!I12),IF('ส.ค.'!I42="","",'ส.ค.'!I42))</f>
        <v/>
      </c>
      <c r="CB12" s="58" t="str">
        <f>IF($B$2=1,IF('ส.ค.'!J12="","",'ส.ค.'!J12),IF('ส.ค.'!J42="","",'ส.ค.'!J42))</f>
        <v/>
      </c>
      <c r="CC12" s="58" t="str">
        <f>IF($B$2=1,IF('ส.ค.'!K12="","",'ส.ค.'!K12),IF('ส.ค.'!K42="","",'ส.ค.'!K42))</f>
        <v/>
      </c>
      <c r="CD12" s="58" t="str">
        <f>IF($B$2=1,IF('ส.ค.'!L12="","",'ส.ค.'!L12),IF('ส.ค.'!L42="","",'ส.ค.'!L42))</f>
        <v/>
      </c>
      <c r="CE12" s="58" t="str">
        <f>IF($B$2=1,IF('ส.ค.'!M12="","",'ส.ค.'!M12),IF('ส.ค.'!M42="","",'ส.ค.'!M42))</f>
        <v/>
      </c>
      <c r="CF12" s="58" t="str">
        <f>IF($B$2=1,IF('ส.ค.'!N12="","",'ส.ค.'!N12),IF('ส.ค.'!N42="","",'ส.ค.'!N42))</f>
        <v/>
      </c>
      <c r="CG12" s="58" t="str">
        <f>IF($B$2=1,IF('ส.ค.'!O12="","",'ส.ค.'!O12),IF('ส.ค.'!O42="","",'ส.ค.'!O42))</f>
        <v/>
      </c>
      <c r="CH12" s="58" t="str">
        <f>IF($B$2=1,IF('ส.ค.'!P12="","",'ส.ค.'!P12),IF('ส.ค.'!P42="","",'ส.ค.'!P42))</f>
        <v/>
      </c>
      <c r="CI12" s="58" t="str">
        <f>IF($B$2=1,IF('ส.ค.'!Q12="","",'ส.ค.'!Q12),IF('ส.ค.'!Q42="","",'ส.ค.'!Q42))</f>
        <v/>
      </c>
      <c r="CJ12" s="58" t="str">
        <f>IF($B$2=1,IF('ส.ค.'!R12="","",'ส.ค.'!R12),IF('ส.ค.'!R42="","",'ส.ค.'!R42))</f>
        <v/>
      </c>
      <c r="CK12" s="58" t="str">
        <f>IF($B$2=1,IF('ส.ค.'!S12="","",'ส.ค.'!S12),IF('ส.ค.'!S42="","",'ส.ค.'!S42))</f>
        <v/>
      </c>
      <c r="CL12" s="58" t="str">
        <f>IF($B$2=1,IF('ส.ค.'!T12="","",'ส.ค.'!T12),IF('ส.ค.'!T42="","",'ส.ค.'!T42))</f>
        <v/>
      </c>
      <c r="CM12" s="58" t="str">
        <f>IF($B$2=1,IF('ส.ค.'!U12="","",'ส.ค.'!U12),IF('ส.ค.'!U42="","",'ส.ค.'!U42))</f>
        <v/>
      </c>
      <c r="CN12" s="58" t="str">
        <f>IF($B$2=1,IF('ส.ค.'!V12="","",'ส.ค.'!V12),IF('ส.ค.'!V42="","",'ส.ค.'!V42))</f>
        <v/>
      </c>
      <c r="CO12" s="58" t="str">
        <f>IF($B$2=1,IF('ส.ค.'!W12="","",'ส.ค.'!W12),IF('ส.ค.'!W42="","",'ส.ค.'!W42))</f>
        <v/>
      </c>
      <c r="CP12" s="58" t="str">
        <f>IF($B$2=1,IF('ส.ค.'!X12="","",'ส.ค.'!X12),IF('ส.ค.'!X42="","",'ส.ค.'!X42))</f>
        <v/>
      </c>
      <c r="CQ12" s="58" t="str">
        <f>IF($B$2=1,IF('ส.ค.'!Y12="","",'ส.ค.'!Y12),IF('ส.ค.'!Y42="","",'ส.ค.'!Y42))</f>
        <v/>
      </c>
      <c r="CR12" s="58" t="str">
        <f>IF($B$2=1,IF('ส.ค.'!Z12="","",'ส.ค.'!Z12),IF('ส.ค.'!Z42="","",'ส.ค.'!Z42))</f>
        <v/>
      </c>
      <c r="CS12" s="58" t="str">
        <f>IF($B$2=1,IF('ส.ค.'!AA12="","",'ส.ค.'!AA12),IF('ส.ค.'!AA42="","",'ส.ค.'!AA42))</f>
        <v/>
      </c>
      <c r="CT12" s="58" t="str">
        <f>IF($B$2=1,IF('ส.ค.'!AB12="","",'ส.ค.'!AB12),IF('ส.ค.'!AB42="","",'ส.ค.'!AB42))</f>
        <v/>
      </c>
      <c r="CU12" s="58" t="str">
        <f>IF($B$2=1,IF('ส.ค.'!AC12="","",'ส.ค.'!AC12),IF('ส.ค.'!AC42="","",'ส.ค.'!AC42))</f>
        <v/>
      </c>
      <c r="CV12" s="58" t="str">
        <f>IF($B$2=1,IF('ส.ค.'!AD12="","",'ส.ค.'!AD12),IF('ส.ค.'!AD42="","",'ส.ค.'!AD42))</f>
        <v/>
      </c>
      <c r="CW12" s="58" t="str">
        <f>IF($B$2=1,IF('ส.ค.'!AE12="","",'ส.ค.'!AE12),IF('ส.ค.'!AE42="","",'ส.ค.'!AE42))</f>
        <v/>
      </c>
      <c r="CX12" s="58" t="str">
        <f>IF($B$2=1,IF('ส.ค.'!AF12="","",'ส.ค.'!AF12),IF('ส.ค.'!AF42="","",'ส.ค.'!AF42))</f>
        <v/>
      </c>
      <c r="CY12" s="58" t="str">
        <f>IF($B$2=1,IF('ส.ค.'!AG12="","",'ส.ค.'!AG12),IF('ส.ค.'!AG42="","",'ส.ค.'!AG42))</f>
        <v/>
      </c>
      <c r="CZ12" s="58" t="str">
        <f>IF($B$2=1,IF('ส.ค.'!AH12="","",'ส.ค.'!AH12),IF('ส.ค.'!AH42="","",'ส.ค.'!AH42))</f>
        <v/>
      </c>
      <c r="DA12" s="58">
        <f>IF($B$2=1,IF('ส.ค.'!AI12="","",'ส.ค.'!AI12),IF('ส.ค.'!AI42="","",'ส.ค.'!AI42))</f>
        <v>0</v>
      </c>
      <c r="DB12" s="57">
        <f t="shared" si="20"/>
        <v>9</v>
      </c>
      <c r="DC12" s="58"/>
      <c r="DD12" s="58" t="str">
        <f>IF($B$2=1,IF('ก.ย.'!D12="","",'ก.ย.'!D12),IF('ก.ย.'!D42="","",'ก.ย.'!D42))</f>
        <v/>
      </c>
      <c r="DE12" s="58" t="str">
        <f>IF($B$2=1,IF('ก.ย.'!E12="","",'ก.ย.'!E12),IF('ก.ย.'!E42="","",'ก.ย.'!E42))</f>
        <v/>
      </c>
      <c r="DF12" s="58" t="str">
        <f>IF($B$2=1,IF('ก.ย.'!F12="","",'ก.ย.'!F12),IF('ก.ย.'!F42="","",'ก.ย.'!F42))</f>
        <v/>
      </c>
      <c r="DG12" s="58" t="str">
        <f>IF($B$2=1,IF('ก.ย.'!G12="","",'ก.ย.'!G12),IF('ก.ย.'!G42="","",'ก.ย.'!G42))</f>
        <v/>
      </c>
      <c r="DH12" s="58" t="str">
        <f>IF($B$2=1,IF('ก.ย.'!H12="","",'ก.ย.'!H12),IF('ก.ย.'!H42="","",'ก.ย.'!H42))</f>
        <v/>
      </c>
      <c r="DI12" s="58" t="str">
        <f>IF($B$2=1,IF('ก.ย.'!I12="","",'ก.ย.'!I12),IF('ก.ย.'!I42="","",'ก.ย.'!I42))</f>
        <v/>
      </c>
      <c r="DJ12" s="58" t="str">
        <f>IF($B$2=1,IF('ก.ย.'!J12="","",'ก.ย.'!J12),IF('ก.ย.'!J42="","",'ก.ย.'!J42))</f>
        <v/>
      </c>
      <c r="DK12" s="58" t="str">
        <f>IF($B$2=1,IF('ก.ย.'!K12="","",'ก.ย.'!K12),IF('ก.ย.'!K42="","",'ก.ย.'!K42))</f>
        <v/>
      </c>
      <c r="DL12" s="58" t="str">
        <f>IF($B$2=1,IF('ก.ย.'!L12="","",'ก.ย.'!L12),IF('ก.ย.'!L42="","",'ก.ย.'!L42))</f>
        <v/>
      </c>
      <c r="DM12" s="58" t="str">
        <f>IF($B$2=1,IF('ก.ย.'!M12="","",'ก.ย.'!M12),IF('ก.ย.'!M42="","",'ก.ย.'!M42))</f>
        <v/>
      </c>
      <c r="DN12" s="58" t="str">
        <f>IF($B$2=1,IF('ก.ย.'!N12="","",'ก.ย.'!N12),IF('ก.ย.'!N42="","",'ก.ย.'!N42))</f>
        <v/>
      </c>
      <c r="DO12" s="58" t="str">
        <f>IF($B$2=1,IF('ก.ย.'!O12="","",'ก.ย.'!O12),IF('ก.ย.'!O42="","",'ก.ย.'!O42))</f>
        <v/>
      </c>
      <c r="DP12" s="58" t="str">
        <f>IF($B$2=1,IF('ก.ย.'!P12="","",'ก.ย.'!P12),IF('ก.ย.'!P42="","",'ก.ย.'!P42))</f>
        <v/>
      </c>
      <c r="DQ12" s="58" t="str">
        <f>IF($B$2=1,IF('ก.ย.'!Q12="","",'ก.ย.'!Q12),IF('ก.ย.'!Q42="","",'ก.ย.'!Q42))</f>
        <v/>
      </c>
      <c r="DR12" s="58" t="str">
        <f>IF($B$2=1,IF('ก.ย.'!R12="","",'ก.ย.'!R12),IF('ก.ย.'!R42="","",'ก.ย.'!R42))</f>
        <v/>
      </c>
      <c r="DS12" s="58" t="str">
        <f>IF($B$2=1,IF('ก.ย.'!S12="","",'ก.ย.'!S12),IF('ก.ย.'!S42="","",'ก.ย.'!S42))</f>
        <v/>
      </c>
      <c r="DT12" s="58" t="str">
        <f>IF($B$2=1,IF('ก.ย.'!T12="","",'ก.ย.'!T12),IF('ก.ย.'!T42="","",'ก.ย.'!T42))</f>
        <v/>
      </c>
      <c r="DU12" s="58" t="str">
        <f>IF($B$2=1,IF('ก.ย.'!U12="","",'ก.ย.'!U12),IF('ก.ย.'!U42="","",'ก.ย.'!U42))</f>
        <v/>
      </c>
      <c r="DV12" s="58" t="str">
        <f>IF($B$2=1,IF('ก.ย.'!V12="","",'ก.ย.'!V12),IF('ก.ย.'!V42="","",'ก.ย.'!V42))</f>
        <v/>
      </c>
      <c r="DW12" s="58" t="str">
        <f>IF($B$2=1,IF('ก.ย.'!W12="","",'ก.ย.'!W12),IF('ก.ย.'!W42="","",'ก.ย.'!W42))</f>
        <v/>
      </c>
      <c r="DX12" s="58" t="str">
        <f>IF($B$2=1,IF('ก.ย.'!X12="","",'ก.ย.'!X12),IF('ก.ย.'!X42="","",'ก.ย.'!X42))</f>
        <v/>
      </c>
      <c r="DY12" s="58" t="str">
        <f>IF($B$2=1,IF('ก.ย.'!Y12="","",'ก.ย.'!Y12),IF('ก.ย.'!Y42="","",'ก.ย.'!Y42))</f>
        <v/>
      </c>
      <c r="DZ12" s="58" t="str">
        <f>IF($B$2=1,IF('ก.ย.'!Z12="","",'ก.ย.'!Z12),IF('ก.ย.'!Z42="","",'ก.ย.'!Z42))</f>
        <v/>
      </c>
      <c r="EA12" s="58" t="str">
        <f>IF($B$2=1,IF('ก.ย.'!AA12="","",'ก.ย.'!AA12),IF('ก.ย.'!AA42="","",'ก.ย.'!AA42))</f>
        <v/>
      </c>
      <c r="EB12" s="58" t="str">
        <f>IF($B$2=1,IF('ก.ย.'!AB12="","",'ก.ย.'!AB12),IF('ก.ย.'!AB42="","",'ก.ย.'!AB42))</f>
        <v/>
      </c>
      <c r="EC12" s="58" t="str">
        <f>IF($B$2=1,IF('ก.ย.'!AC12="","",'ก.ย.'!AC12),IF('ก.ย.'!AC42="","",'ก.ย.'!AC42))</f>
        <v/>
      </c>
      <c r="ED12" s="58" t="str">
        <f>IF($B$2=1,IF('ก.ย.'!AD12="","",'ก.ย.'!AD12),IF('ก.ย.'!AD42="","",'ก.ย.'!AD42))</f>
        <v/>
      </c>
      <c r="EE12" s="58" t="str">
        <f>IF($B$2=1,IF('ก.ย.'!AE12="","",'ก.ย.'!AE12),IF('ก.ย.'!AE42="","",'ก.ย.'!AE42))</f>
        <v/>
      </c>
      <c r="EF12" s="58" t="str">
        <f>IF($B$2=1,IF('ก.ย.'!AF12="","",'ก.ย.'!AF12),IF('ก.ย.'!AF42="","",'ก.ย.'!AF42))</f>
        <v/>
      </c>
      <c r="EG12" s="58" t="str">
        <f>IF($B$2=1,IF('ก.ย.'!AG12="","",'ก.ย.'!AG12),IF('ก.ย.'!AG42="","",'ก.ย.'!AG42))</f>
        <v/>
      </c>
      <c r="EH12" s="58" t="str">
        <f>IF($B$2=1,IF('ก.ย.'!AH12="","",'ก.ย.'!AH12),IF('ก.ย.'!AH42="","",'ก.ย.'!AH42))</f>
        <v/>
      </c>
      <c r="EI12" s="58">
        <f>IF($B$2=1,IF('ก.ย.'!AI12="","",'ก.ย.'!AI12),IF('ก.ย.'!AI42="","",'ก.ย.'!AI42))</f>
        <v>0</v>
      </c>
      <c r="EJ12" s="57">
        <f t="shared" si="11"/>
        <v>9</v>
      </c>
      <c r="EK12" s="58"/>
      <c r="EL12" s="58" t="str">
        <f>IF($B$2=1,IF('พ.ย.'!D12="","",'พ.ย.'!D12),IF('พ.ย.'!D42="","",'พ.ย.'!D42))</f>
        <v/>
      </c>
      <c r="EM12" s="58" t="str">
        <f>IF($B$2=1,IF('พ.ย.'!E12="","",'พ.ย.'!E12),IF('พ.ย.'!E42="","",'พ.ย.'!E42))</f>
        <v/>
      </c>
      <c r="EN12" s="58" t="str">
        <f>IF($B$2=1,IF('พ.ย.'!F12="","",'พ.ย.'!F12),IF('พ.ย.'!F42="","",'พ.ย.'!F42))</f>
        <v>/</v>
      </c>
      <c r="EO12" s="58" t="str">
        <f>IF($B$2=1,IF('พ.ย.'!G12="","",'พ.ย.'!G12),IF('พ.ย.'!G42="","",'พ.ย.'!G42))</f>
        <v>/</v>
      </c>
      <c r="EP12" s="58" t="str">
        <f>IF($B$2=1,IF('พ.ย.'!H12="","",'พ.ย.'!H12),IF('พ.ย.'!H42="","",'พ.ย.'!H42))</f>
        <v>/</v>
      </c>
      <c r="EQ12" s="58" t="str">
        <f>IF($B$2=1,IF('พ.ย.'!I12="","",'พ.ย.'!I12),IF('พ.ย.'!I42="","",'พ.ย.'!I42))</f>
        <v>/</v>
      </c>
      <c r="ER12" s="58" t="str">
        <f>IF($B$2=1,IF('พ.ย.'!J12="","",'พ.ย.'!J12),IF('พ.ย.'!J42="","",'พ.ย.'!J42))</f>
        <v>/</v>
      </c>
      <c r="ES12" s="58" t="str">
        <f>IF($B$2=1,IF('พ.ย.'!K12="","",'พ.ย.'!K12),IF('พ.ย.'!K42="","",'พ.ย.'!K42))</f>
        <v/>
      </c>
      <c r="ET12" s="58" t="str">
        <f>IF($B$2=1,IF('พ.ย.'!L12="","",'พ.ย.'!L12),IF('พ.ย.'!L42="","",'พ.ย.'!L42))</f>
        <v/>
      </c>
      <c r="EU12" s="58" t="str">
        <f>IF($B$2=1,IF('พ.ย.'!M12="","",'พ.ย.'!M12),IF('พ.ย.'!M42="","",'พ.ย.'!M42))</f>
        <v>ล</v>
      </c>
      <c r="EV12" s="58" t="str">
        <f>IF($B$2=1,IF('พ.ย.'!N12="","",'พ.ย.'!N12),IF('พ.ย.'!N42="","",'พ.ย.'!N42))</f>
        <v>ล</v>
      </c>
      <c r="EW12" s="58" t="str">
        <f>IF($B$2=1,IF('พ.ย.'!O12="","",'พ.ย.'!O12),IF('พ.ย.'!O42="","",'พ.ย.'!O42))</f>
        <v>/</v>
      </c>
      <c r="EX12" s="58" t="str">
        <f>IF($B$2=1,IF('พ.ย.'!P12="","",'พ.ย.'!P12),IF('พ.ย.'!P42="","",'พ.ย.'!P42))</f>
        <v>/</v>
      </c>
      <c r="EY12" s="58" t="str">
        <f>IF($B$2=1,IF('พ.ย.'!Q12="","",'พ.ย.'!Q12),IF('พ.ย.'!Q42="","",'พ.ย.'!Q42))</f>
        <v>/</v>
      </c>
      <c r="EZ12" s="58" t="str">
        <f>IF($B$2=1,IF('พ.ย.'!R12="","",'พ.ย.'!R12),IF('พ.ย.'!R42="","",'พ.ย.'!R42))</f>
        <v/>
      </c>
      <c r="FA12" s="58" t="str">
        <f>IF($B$2=1,IF('พ.ย.'!S12="","",'พ.ย.'!S12),IF('พ.ย.'!S42="","",'พ.ย.'!S42))</f>
        <v/>
      </c>
      <c r="FB12" s="58" t="str">
        <f>IF($B$2=1,IF('พ.ย.'!T12="","",'พ.ย.'!T12),IF('พ.ย.'!T42="","",'พ.ย.'!T42))</f>
        <v>/</v>
      </c>
      <c r="FC12" s="58" t="str">
        <f>IF($B$2=1,IF('พ.ย.'!U12="","",'พ.ย.'!U12),IF('พ.ย.'!U42="","",'พ.ย.'!U42))</f>
        <v>/</v>
      </c>
      <c r="FD12" s="58" t="str">
        <f>IF($B$2=1,IF('พ.ย.'!V12="","",'พ.ย.'!V12),IF('พ.ย.'!V42="","",'พ.ย.'!V42))</f>
        <v>/</v>
      </c>
      <c r="FE12" s="58" t="str">
        <f>IF($B$2=1,IF('พ.ย.'!W12="","",'พ.ย.'!W12),IF('พ.ย.'!W42="","",'พ.ย.'!W42))</f>
        <v>/</v>
      </c>
      <c r="FF12" s="58" t="str">
        <f>IF($B$2=1,IF('พ.ย.'!X12="","",'พ.ย.'!X12),IF('พ.ย.'!X42="","",'พ.ย.'!X42))</f>
        <v>/</v>
      </c>
      <c r="FG12" s="58" t="str">
        <f>IF($B$2=1,IF('พ.ย.'!Y12="","",'พ.ย.'!Y12),IF('พ.ย.'!Y42="","",'พ.ย.'!Y42))</f>
        <v/>
      </c>
      <c r="FH12" s="58" t="str">
        <f>IF($B$2=1,IF('พ.ย.'!Z12="","",'พ.ย.'!Z12),IF('พ.ย.'!Z42="","",'พ.ย.'!Z42))</f>
        <v/>
      </c>
      <c r="FI12" s="58" t="str">
        <f>IF($B$2=1,IF('พ.ย.'!AA12="","",'พ.ย.'!AA12),IF('พ.ย.'!AA42="","",'พ.ย.'!AA42))</f>
        <v>/</v>
      </c>
      <c r="FJ12" s="58" t="str">
        <f>IF($B$2=1,IF('พ.ย.'!AB12="","",'พ.ย.'!AB12),IF('พ.ย.'!AB42="","",'พ.ย.'!AB42))</f>
        <v>/</v>
      </c>
      <c r="FK12" s="58" t="str">
        <f>IF($B$2=1,IF('พ.ย.'!AC12="","",'พ.ย.'!AC12),IF('พ.ย.'!AC42="","",'พ.ย.'!AC42))</f>
        <v>/</v>
      </c>
      <c r="FL12" s="58" t="str">
        <f>IF($B$2=1,IF('พ.ย.'!AD12="","",'พ.ย.'!AD12),IF('พ.ย.'!AD42="","",'พ.ย.'!AD42))</f>
        <v>/</v>
      </c>
      <c r="FM12" s="58" t="str">
        <f>IF($B$2=1,IF('พ.ย.'!AE12="","",'พ.ย.'!AE12),IF('พ.ย.'!AE42="","",'พ.ย.'!AE42))</f>
        <v>/</v>
      </c>
      <c r="FN12" s="58" t="str">
        <f>IF($B$2=1,IF('พ.ย.'!AF12="","",'พ.ย.'!AF12),IF('พ.ย.'!AF42="","",'พ.ย.'!AF42))</f>
        <v/>
      </c>
      <c r="FO12" s="58" t="str">
        <f>IF($B$2=1,IF('พ.ย.'!AG12="","",'พ.ย.'!AG12),IF('พ.ย.'!AG42="","",'พ.ย.'!AG42))</f>
        <v/>
      </c>
      <c r="FP12" s="58" t="str">
        <f>IF($B$2=1,IF('พ.ย.'!AH12="","",'พ.ย.'!AH12),IF('พ.ย.'!AH42="","",'พ.ย.'!AH42))</f>
        <v/>
      </c>
      <c r="FQ12" s="58">
        <f>IF($B$2=1,IF('พ.ย.'!AI12="","",'พ.ย.'!AI12),IF('พ.ย.'!AI42="","",'พ.ย.'!AI42))</f>
        <v>18</v>
      </c>
      <c r="FR12" s="57">
        <f t="shared" si="12"/>
        <v>9</v>
      </c>
      <c r="FS12" s="58"/>
      <c r="FT12" s="58" t="str">
        <f>IF($B$2=1,IF('ธ.ค.'!D12="","",'ธ.ค.'!D12),IF('ธ.ค.'!D42="","",'ธ.ค.'!D42))</f>
        <v>/</v>
      </c>
      <c r="FU12" s="58" t="str">
        <f>IF($B$2=1,IF('ธ.ค.'!E12="","",'ธ.ค.'!E12),IF('ธ.ค.'!E42="","",'ธ.ค.'!E42))</f>
        <v>/</v>
      </c>
      <c r="FV12" s="58" t="str">
        <f>IF($B$2=1,IF('ธ.ค.'!F12="","",'ธ.ค.'!F12),IF('ธ.ค.'!F42="","",'ธ.ค.'!F42))</f>
        <v>/</v>
      </c>
      <c r="FW12" s="58" t="str">
        <f>IF($B$2=1,IF('ธ.ค.'!G12="","",'ธ.ค.'!G12),IF('ธ.ค.'!G42="","",'ธ.ค.'!G42))</f>
        <v>/</v>
      </c>
      <c r="FX12" s="58" t="str">
        <f>IF($B$2=1,IF('ธ.ค.'!H12="","",'ธ.ค.'!H12),IF('ธ.ค.'!H42="","",'ธ.ค.'!H42))</f>
        <v/>
      </c>
      <c r="FY12" s="58" t="str">
        <f>IF($B$2=1,IF('ธ.ค.'!I12="","",'ธ.ค.'!I12),IF('ธ.ค.'!I42="","",'ธ.ค.'!I42))</f>
        <v/>
      </c>
      <c r="FZ12" s="58" t="str">
        <f>IF($B$2=1,IF('ธ.ค.'!J12="","",'ธ.ค.'!J12),IF('ธ.ค.'!J42="","",'ธ.ค.'!J42))</f>
        <v/>
      </c>
      <c r="GA12" s="58" t="str">
        <f>IF($B$2=1,IF('ธ.ค.'!K12="","",'ธ.ค.'!K12),IF('ธ.ค.'!K42="","",'ธ.ค.'!K42))</f>
        <v>/</v>
      </c>
      <c r="GB12" s="58" t="str">
        <f>IF($B$2=1,IF('ธ.ค.'!L12="","",'ธ.ค.'!L12),IF('ธ.ค.'!L42="","",'ธ.ค.'!L42))</f>
        <v>ข</v>
      </c>
      <c r="GC12" s="58" t="str">
        <f>IF($B$2=1,IF('ธ.ค.'!M12="","",'ธ.ค.'!M12),IF('ธ.ค.'!M42="","",'ธ.ค.'!M42))</f>
        <v/>
      </c>
      <c r="GD12" s="58" t="str">
        <f>IF($B$2=1,IF('ธ.ค.'!N12="","",'ธ.ค.'!N12),IF('ธ.ค.'!N42="","",'ธ.ค.'!N42))</f>
        <v>/</v>
      </c>
      <c r="GE12" s="58" t="str">
        <f>IF($B$2=1,IF('ธ.ค.'!O12="","",'ธ.ค.'!O12),IF('ธ.ค.'!O42="","",'ธ.ค.'!O42))</f>
        <v>/</v>
      </c>
      <c r="GF12" s="58" t="str">
        <f>IF($B$2=1,IF('ธ.ค.'!P12="","",'ธ.ค.'!P12),IF('ธ.ค.'!P42="","",'ธ.ค.'!P42))</f>
        <v/>
      </c>
      <c r="GG12" s="58" t="str">
        <f>IF($B$2=1,IF('ธ.ค.'!Q12="","",'ธ.ค.'!Q12),IF('ธ.ค.'!Q42="","",'ธ.ค.'!Q42))</f>
        <v/>
      </c>
      <c r="GH12" s="58" t="str">
        <f>IF($B$2=1,IF('ธ.ค.'!R12="","",'ธ.ค.'!R12),IF('ธ.ค.'!R42="","",'ธ.ค.'!R42))</f>
        <v>/</v>
      </c>
      <c r="GI12" s="58" t="str">
        <f>IF($B$2=1,IF('ธ.ค.'!S12="","",'ธ.ค.'!S12),IF('ธ.ค.'!S42="","",'ธ.ค.'!S42))</f>
        <v>/</v>
      </c>
      <c r="GJ12" s="58" t="str">
        <f>IF($B$2=1,IF('ธ.ค.'!T12="","",'ธ.ค.'!T12),IF('ธ.ค.'!T42="","",'ธ.ค.'!T42))</f>
        <v>/</v>
      </c>
      <c r="GK12" s="58" t="str">
        <f>IF($B$2=1,IF('ธ.ค.'!U12="","",'ธ.ค.'!U12),IF('ธ.ค.'!U42="","",'ธ.ค.'!U42))</f>
        <v>ข</v>
      </c>
      <c r="GL12" s="58" t="str">
        <f>IF($B$2=1,IF('ธ.ค.'!V12="","",'ธ.ค.'!V12),IF('ธ.ค.'!V42="","",'ธ.ค.'!V42))</f>
        <v>ข</v>
      </c>
      <c r="GM12" s="58" t="str">
        <f>IF($B$2=1,IF('ธ.ค.'!W12="","",'ธ.ค.'!W12),IF('ธ.ค.'!W42="","",'ธ.ค.'!W42))</f>
        <v/>
      </c>
      <c r="GN12" s="58" t="str">
        <f>IF($B$2=1,IF('ธ.ค.'!X12="","",'ธ.ค.'!X12),IF('ธ.ค.'!X42="","",'ธ.ค.'!X42))</f>
        <v/>
      </c>
      <c r="GO12" s="58" t="str">
        <f>IF($B$2=1,IF('ธ.ค.'!Y12="","",'ธ.ค.'!Y12),IF('ธ.ค.'!Y42="","",'ธ.ค.'!Y42))</f>
        <v>/</v>
      </c>
      <c r="GP12" s="58" t="str">
        <f>IF($B$2=1,IF('ธ.ค.'!Z12="","",'ธ.ค.'!Z12),IF('ธ.ค.'!Z42="","",'ธ.ค.'!Z42))</f>
        <v>/</v>
      </c>
      <c r="GQ12" s="58" t="str">
        <f>IF($B$2=1,IF('ธ.ค.'!AA12="","",'ธ.ค.'!AA12),IF('ธ.ค.'!AA42="","",'ธ.ค.'!AA42))</f>
        <v>/</v>
      </c>
      <c r="GR12" s="58" t="str">
        <f>IF($B$2=1,IF('ธ.ค.'!AB12="","",'ธ.ค.'!AB12),IF('ธ.ค.'!AB42="","",'ธ.ค.'!AB42))</f>
        <v>/</v>
      </c>
      <c r="GS12" s="58" t="str">
        <f>IF($B$2=1,IF('ธ.ค.'!AC12="","",'ธ.ค.'!AC12),IF('ธ.ค.'!AC42="","",'ธ.ค.'!AC42))</f>
        <v>/</v>
      </c>
      <c r="GT12" s="58" t="str">
        <f>IF($B$2=1,IF('ธ.ค.'!AD12="","",'ธ.ค.'!AD12),IF('ธ.ค.'!AD42="","",'ธ.ค.'!AD42))</f>
        <v/>
      </c>
      <c r="GU12" s="58" t="str">
        <f>IF($B$2=1,IF('ธ.ค.'!AE12="","",'ธ.ค.'!AE12),IF('ธ.ค.'!AE42="","",'ธ.ค.'!AE42))</f>
        <v/>
      </c>
      <c r="GV12" s="58" t="str">
        <f>IF($B$2=1,IF('ธ.ค.'!AF12="","",'ธ.ค.'!AF12),IF('ธ.ค.'!AF42="","",'ธ.ค.'!AF42))</f>
        <v>/</v>
      </c>
      <c r="GW12" s="58" t="str">
        <f>IF($B$2=1,IF('ธ.ค.'!AG12="","",'ธ.ค.'!AG12),IF('ธ.ค.'!AG42="","",'ธ.ค.'!AG42))</f>
        <v>/</v>
      </c>
      <c r="GX12" s="58" t="str">
        <f>IF($B$2=1,IF('ธ.ค.'!AH12="","",'ธ.ค.'!AH12),IF('ธ.ค.'!AH42="","",'ธ.ค.'!AH42))</f>
        <v/>
      </c>
      <c r="GY12" s="58">
        <f>IF($B$2=1,IF('ธ.ค.'!AI12="","",'ธ.ค.'!AI12),IF('ธ.ค.'!AI42="","",'ธ.ค.'!AI42))</f>
        <v>17</v>
      </c>
      <c r="GZ12" s="57">
        <f t="shared" si="13"/>
        <v>9</v>
      </c>
      <c r="HA12" s="58"/>
      <c r="HB12" s="58" t="str">
        <f>IF($B$2=1,IF('ม.ค.'!D12="","",'ม.ค.'!D12),IF('ม.ค.'!D42="","",'ม.ค.'!D42))</f>
        <v/>
      </c>
      <c r="HC12" s="58" t="str">
        <f>IF($B$2=1,IF('ม.ค.'!E12="","",'ม.ค.'!E12),IF('ม.ค.'!E42="","",'ม.ค.'!E42))</f>
        <v/>
      </c>
      <c r="HD12" s="58" t="str">
        <f>IF($B$2=1,IF('ม.ค.'!F12="","",'ม.ค.'!F12),IF('ม.ค.'!F42="","",'ม.ค.'!F42))</f>
        <v/>
      </c>
      <c r="HE12" s="58" t="str">
        <f>IF($B$2=1,IF('ม.ค.'!G12="","",'ม.ค.'!G12),IF('ม.ค.'!G42="","",'ม.ค.'!G42))</f>
        <v/>
      </c>
      <c r="HF12" s="58" t="str">
        <f>IF($B$2=1,IF('ม.ค.'!H12="","",'ม.ค.'!H12),IF('ม.ค.'!H42="","",'ม.ค.'!H42))</f>
        <v>/</v>
      </c>
      <c r="HG12" s="58" t="str">
        <f>IF($B$2=1,IF('ม.ค.'!I12="","",'ม.ค.'!I12),IF('ม.ค.'!I42="","",'ม.ค.'!I42))</f>
        <v>/</v>
      </c>
      <c r="HH12" s="58" t="str">
        <f>IF($B$2=1,IF('ม.ค.'!J12="","",'ม.ค.'!J12),IF('ม.ค.'!J42="","",'ม.ค.'!J42))</f>
        <v>/</v>
      </c>
      <c r="HI12" s="58" t="str">
        <f>IF($B$2=1,IF('ม.ค.'!K12="","",'ม.ค.'!K12),IF('ม.ค.'!K42="","",'ม.ค.'!K42))</f>
        <v>/</v>
      </c>
      <c r="HJ12" s="58" t="str">
        <f>IF($B$2=1,IF('ม.ค.'!L12="","",'ม.ค.'!L12),IF('ม.ค.'!L42="","",'ม.ค.'!L42))</f>
        <v>/</v>
      </c>
      <c r="HK12" s="58" t="str">
        <f>IF($B$2=1,IF('ม.ค.'!M12="","",'ม.ค.'!M12),IF('ม.ค.'!M42="","",'ม.ค.'!M42))</f>
        <v/>
      </c>
      <c r="HL12" s="58" t="str">
        <f>IF($B$2=1,IF('ม.ค.'!N12="","",'ม.ค.'!N12),IF('ม.ค.'!N42="","",'ม.ค.'!N42))</f>
        <v/>
      </c>
      <c r="HM12" s="58" t="str">
        <f>IF($B$2=1,IF('ม.ค.'!O12="","",'ม.ค.'!O12),IF('ม.ค.'!O42="","",'ม.ค.'!O42))</f>
        <v>/</v>
      </c>
      <c r="HN12" s="58" t="str">
        <f>IF($B$2=1,IF('ม.ค.'!P12="","",'ม.ค.'!P12),IF('ม.ค.'!P42="","",'ม.ค.'!P42))</f>
        <v>/</v>
      </c>
      <c r="HO12" s="58" t="str">
        <f>IF($B$2=1,IF('ม.ค.'!Q12="","",'ม.ค.'!Q12),IF('ม.ค.'!Q42="","",'ม.ค.'!Q42))</f>
        <v>/</v>
      </c>
      <c r="HP12" s="58" t="str">
        <f>IF($B$2=1,IF('ม.ค.'!R12="","",'ม.ค.'!R12),IF('ม.ค.'!R42="","",'ม.ค.'!R42))</f>
        <v>/</v>
      </c>
      <c r="HQ12" s="58" t="str">
        <f>IF($B$2=1,IF('ม.ค.'!S12="","",'ม.ค.'!S12),IF('ม.ค.'!S42="","",'ม.ค.'!S42))</f>
        <v/>
      </c>
      <c r="HR12" s="58" t="str">
        <f>IF($B$2=1,IF('ม.ค.'!T12="","",'ม.ค.'!T12),IF('ม.ค.'!T42="","",'ม.ค.'!T42))</f>
        <v/>
      </c>
      <c r="HS12" s="58" t="str">
        <f>IF($B$2=1,IF('ม.ค.'!U12="","",'ม.ค.'!U12),IF('ม.ค.'!U42="","",'ม.ค.'!U42))</f>
        <v/>
      </c>
      <c r="HT12" s="58" t="str">
        <f>IF($B$2=1,IF('ม.ค.'!V12="","",'ม.ค.'!V12),IF('ม.ค.'!V42="","",'ม.ค.'!V42))</f>
        <v>/</v>
      </c>
      <c r="HU12" s="58" t="str">
        <f>IF($B$2=1,IF('ม.ค.'!W12="","",'ม.ค.'!W12),IF('ม.ค.'!W42="","",'ม.ค.'!W42))</f>
        <v>/</v>
      </c>
      <c r="HV12" s="58" t="str">
        <f>IF($B$2=1,IF('ม.ค.'!X12="","",'ม.ค.'!X12),IF('ม.ค.'!X42="","",'ม.ค.'!X42))</f>
        <v>ข</v>
      </c>
      <c r="HW12" s="58" t="str">
        <f>IF($B$2=1,IF('ม.ค.'!Y12="","",'ม.ค.'!Y12),IF('ม.ค.'!Y42="","",'ม.ค.'!Y42))</f>
        <v>ข</v>
      </c>
      <c r="HX12" s="58" t="str">
        <f>IF($B$2=1,IF('ม.ค.'!Z12="","",'ม.ค.'!Z12),IF('ม.ค.'!Z42="","",'ม.ค.'!Z42))</f>
        <v>ข</v>
      </c>
      <c r="HY12" s="58" t="str">
        <f>IF($B$2=1,IF('ม.ค.'!AA12="","",'ม.ค.'!AA12),IF('ม.ค.'!AA42="","",'ม.ค.'!AA42))</f>
        <v/>
      </c>
      <c r="HZ12" s="58" t="str">
        <f>IF($B$2=1,IF('ม.ค.'!AB12="","",'ม.ค.'!AB12),IF('ม.ค.'!AB42="","",'ม.ค.'!AB42))</f>
        <v/>
      </c>
      <c r="IA12" s="58" t="str">
        <f>IF($B$2=1,IF('ม.ค.'!AC12="","",'ม.ค.'!AC12),IF('ม.ค.'!AC42="","",'ม.ค.'!AC42))</f>
        <v>/</v>
      </c>
      <c r="IB12" s="58" t="str">
        <f>IF($B$2=1,IF('ม.ค.'!AD12="","",'ม.ค.'!AD12),IF('ม.ค.'!AD42="","",'ม.ค.'!AD42))</f>
        <v>/</v>
      </c>
      <c r="IC12" s="58" t="str">
        <f>IF($B$2=1,IF('ม.ค.'!AE12="","",'ม.ค.'!AE12),IF('ม.ค.'!AE42="","",'ม.ค.'!AE42))</f>
        <v>/</v>
      </c>
      <c r="ID12" s="58" t="str">
        <f>IF($B$2=1,IF('ม.ค.'!AF12="","",'ม.ค.'!AF12),IF('ม.ค.'!AF42="","",'ม.ค.'!AF42))</f>
        <v>/</v>
      </c>
      <c r="IE12" s="58" t="str">
        <f>IF($B$2=1,IF('ม.ค.'!AG12="","",'ม.ค.'!AG12),IF('ม.ค.'!AG42="","",'ม.ค.'!AG42))</f>
        <v>/</v>
      </c>
      <c r="IF12" s="58" t="str">
        <f>IF($B$2=1,IF('ม.ค.'!AH12="","",'ม.ค.'!AH12),IF('ม.ค.'!AH42="","",'ม.ค.'!AH42))</f>
        <v/>
      </c>
      <c r="IG12" s="58">
        <f>IF($B$2=1,IF('ม.ค.'!AI12="","",'ม.ค.'!AI12),IF('ม.ค.'!AI42="","",'ม.ค.'!AI42))</f>
        <v>16</v>
      </c>
      <c r="IH12" s="57">
        <f t="shared" si="14"/>
        <v>9</v>
      </c>
      <c r="II12" s="58"/>
      <c r="IJ12" s="58" t="str">
        <f>IF($B$2=1,IF('ก.พ.'!D12="","",'ก.พ.'!D12),IF('ก.พ.'!D42="","",'ก.พ.'!D42))</f>
        <v/>
      </c>
      <c r="IK12" s="58" t="str">
        <f>IF($B$2=1,IF('ก.พ.'!E12="","",'ก.พ.'!E12),IF('ก.พ.'!E42="","",'ก.พ.'!E42))</f>
        <v>/</v>
      </c>
      <c r="IL12" s="58" t="str">
        <f>IF($B$2=1,IF('ก.พ.'!F12="","",'ก.พ.'!F12),IF('ก.พ.'!F42="","",'ก.พ.'!F42))</f>
        <v>/</v>
      </c>
      <c r="IM12" s="58" t="str">
        <f>IF($B$2=1,IF('ก.พ.'!G12="","",'ก.พ.'!G12),IF('ก.พ.'!G42="","",'ก.พ.'!G42))</f>
        <v>/</v>
      </c>
      <c r="IN12" s="58" t="str">
        <f>IF($B$2=1,IF('ก.พ.'!H12="","",'ก.พ.'!H12),IF('ก.พ.'!H42="","",'ก.พ.'!H42))</f>
        <v>ข</v>
      </c>
      <c r="IO12" s="58" t="str">
        <f>IF($B$2=1,IF('ก.พ.'!I12="","",'ก.พ.'!I12),IF('ก.พ.'!I42="","",'ก.พ.'!I42))</f>
        <v>/</v>
      </c>
      <c r="IP12" s="58" t="str">
        <f>IF($B$2=1,IF('ก.พ.'!J12="","",'ก.พ.'!J12),IF('ก.พ.'!J42="","",'ก.พ.'!J42))</f>
        <v/>
      </c>
      <c r="IQ12" s="58" t="str">
        <f>IF($B$2=1,IF('ก.พ.'!K12="","",'ก.พ.'!K12),IF('ก.พ.'!K42="","",'ก.พ.'!K42))</f>
        <v/>
      </c>
      <c r="IR12" s="58" t="str">
        <f>IF($B$2=1,IF('ก.พ.'!L12="","",'ก.พ.'!L12),IF('ก.พ.'!L42="","",'ก.พ.'!L42))</f>
        <v>ข</v>
      </c>
      <c r="IS12" s="58" t="str">
        <f>IF($B$2=1,IF('ก.พ.'!M12="","",'ก.พ.'!M12),IF('ก.พ.'!M42="","",'ก.พ.'!M42))</f>
        <v>/</v>
      </c>
      <c r="IT12" s="58" t="str">
        <f>IF($B$2=1,IF('ก.พ.'!N12="","",'ก.พ.'!N12),IF('ก.พ.'!N42="","",'ก.พ.'!N42))</f>
        <v>/</v>
      </c>
      <c r="IU12" s="58" t="str">
        <f>IF($B$2=1,IF('ก.พ.'!O12="","",'ก.พ.'!O12),IF('ก.พ.'!O42="","",'ก.พ.'!O42))</f>
        <v>ข</v>
      </c>
      <c r="IV12" s="58" t="str">
        <f>IF($B$2=1,IF('ก.พ.'!P12="","",'ก.พ.'!P12),IF('ก.พ.'!P42="","",'ก.พ.'!P42))</f>
        <v/>
      </c>
      <c r="IW12" s="58" t="str">
        <f>IF($B$2=1,IF('ก.พ.'!Q12="","",'ก.พ.'!Q12),IF('ก.พ.'!Q42="","",'ก.พ.'!Q42))</f>
        <v/>
      </c>
      <c r="IX12" s="58" t="str">
        <f>IF($B$2=1,IF('ก.พ.'!R12="","",'ก.พ.'!R12),IF('ก.พ.'!R42="","",'ก.พ.'!R42))</f>
        <v/>
      </c>
      <c r="IY12" s="58" t="str">
        <f>IF($B$2=1,IF('ก.พ.'!S12="","",'ก.พ.'!S12),IF('ก.พ.'!S42="","",'ก.พ.'!S42))</f>
        <v>/</v>
      </c>
      <c r="IZ12" s="58" t="str">
        <f>IF($B$2=1,IF('ก.พ.'!T12="","",'ก.พ.'!T12),IF('ก.พ.'!T42="","",'ก.พ.'!T42))</f>
        <v>/</v>
      </c>
      <c r="JA12" s="58" t="str">
        <f>IF($B$2=1,IF('ก.พ.'!U12="","",'ก.พ.'!U12),IF('ก.พ.'!U42="","",'ก.พ.'!U42))</f>
        <v>ข</v>
      </c>
      <c r="JB12" s="58" t="str">
        <f>IF($B$2=1,IF('ก.พ.'!V12="","",'ก.พ.'!V12),IF('ก.พ.'!V42="","",'ก.พ.'!V42))</f>
        <v>/</v>
      </c>
      <c r="JC12" s="58" t="str">
        <f>IF($B$2=1,IF('ก.พ.'!W12="","",'ก.พ.'!W12),IF('ก.พ.'!W42="","",'ก.พ.'!W42))</f>
        <v>ล</v>
      </c>
      <c r="JD12" s="58" t="str">
        <f>IF($B$2=1,IF('ก.พ.'!X12="","",'ก.พ.'!X12),IF('ก.พ.'!X42="","",'ก.พ.'!X42))</f>
        <v/>
      </c>
      <c r="JE12" s="58" t="str">
        <f>IF($B$2=1,IF('ก.พ.'!Y12="","",'ก.พ.'!Y12),IF('ก.พ.'!Y42="","",'ก.พ.'!Y42))</f>
        <v/>
      </c>
      <c r="JF12" s="58" t="str">
        <f>IF($B$2=1,IF('ก.พ.'!Z12="","",'ก.พ.'!Z12),IF('ก.พ.'!Z42="","",'ก.พ.'!Z42))</f>
        <v>ข</v>
      </c>
      <c r="JG12" s="58" t="str">
        <f>IF($B$2=1,IF('ก.พ.'!AA12="","",'ก.พ.'!AA12),IF('ก.พ.'!AA42="","",'ก.พ.'!AA42))</f>
        <v>/</v>
      </c>
      <c r="JH12" s="58" t="str">
        <f>IF($B$2=1,IF('ก.พ.'!AB12="","",'ก.พ.'!AB12),IF('ก.พ.'!AB42="","",'ก.พ.'!AB42))</f>
        <v>/</v>
      </c>
      <c r="JI12" s="58" t="str">
        <f>IF($B$2=1,IF('ก.พ.'!AC12="","",'ก.พ.'!AC12),IF('ก.พ.'!AC42="","",'ก.พ.'!AC42))</f>
        <v>/</v>
      </c>
      <c r="JJ12" s="58" t="str">
        <f>IF($B$2=1,IF('ก.พ.'!AD12="","",'ก.พ.'!AD12),IF('ก.พ.'!AD42="","",'ก.พ.'!AD42))</f>
        <v>/</v>
      </c>
      <c r="JK12" s="58" t="str">
        <f>IF($B$2=1,IF('ก.พ.'!AE12="","",'ก.พ.'!AE12),IF('ก.พ.'!AE42="","",'ก.พ.'!AE42))</f>
        <v/>
      </c>
      <c r="JL12" s="58" t="str">
        <f>IF($B$2=1,IF('ก.พ.'!AF12="","",'ก.พ.'!AF12),IF('ก.พ.'!AF42="","",'ก.พ.'!AF42))</f>
        <v/>
      </c>
      <c r="JM12" s="58" t="str">
        <f>IF($B$2=1,IF('ก.พ.'!AG12="","",'ก.พ.'!AG12),IF('ก.พ.'!AG42="","",'ก.พ.'!AG42))</f>
        <v/>
      </c>
      <c r="JN12" s="58" t="str">
        <f>IF($B$2=1,IF('ก.พ.'!AH12="","",'ก.พ.'!AH12),IF('ก.พ.'!AH42="","",'ก.พ.'!AH42))</f>
        <v/>
      </c>
      <c r="JO12" s="58">
        <f>IF($B$2=1,IF('ก.พ.'!AI12="","",'ก.พ.'!AI12),IF('ก.พ.'!AI42="","",'ก.พ.'!AI42))</f>
        <v>13</v>
      </c>
      <c r="JP12" s="57">
        <f t="shared" si="15"/>
        <v>9</v>
      </c>
      <c r="JQ12" s="58"/>
      <c r="JR12" s="58" t="str">
        <f>IF($B$2=1,IF('มี.ค.'!D12="","",'มี.ค.'!D12),IF('มี.ค.'!D42="","",'มี.ค.'!D42))</f>
        <v/>
      </c>
      <c r="JS12" s="58" t="str">
        <f>IF($B$2=1,IF('มี.ค.'!E12="","",'มี.ค.'!E12),IF('มี.ค.'!E42="","",'มี.ค.'!E42))</f>
        <v/>
      </c>
      <c r="JT12" s="58" t="str">
        <f>IF($B$2=1,IF('มี.ค.'!F12="","",'มี.ค.'!F12),IF('มี.ค.'!F42="","",'มี.ค.'!F42))</f>
        <v/>
      </c>
      <c r="JU12" s="58" t="str">
        <f>IF($B$2=1,IF('มี.ค.'!G12="","",'มี.ค.'!G12),IF('มี.ค.'!G42="","",'มี.ค.'!G42))</f>
        <v/>
      </c>
      <c r="JV12" s="58" t="str">
        <f>IF($B$2=1,IF('มี.ค.'!H12="","",'มี.ค.'!H12),IF('มี.ค.'!H42="","",'มี.ค.'!H42))</f>
        <v/>
      </c>
      <c r="JW12" s="58" t="str">
        <f>IF($B$2=1,IF('มี.ค.'!I12="","",'มี.ค.'!I12),IF('มี.ค.'!I42="","",'มี.ค.'!I42))</f>
        <v/>
      </c>
      <c r="JX12" s="58" t="str">
        <f>IF($B$2=1,IF('มี.ค.'!J12="","",'มี.ค.'!J12),IF('มี.ค.'!J42="","",'มี.ค.'!J42))</f>
        <v/>
      </c>
      <c r="JY12" s="58" t="str">
        <f>IF($B$2=1,IF('มี.ค.'!K12="","",'มี.ค.'!K12),IF('มี.ค.'!K42="","",'มี.ค.'!K42))</f>
        <v/>
      </c>
      <c r="JZ12" s="58" t="str">
        <f>IF($B$2=1,IF('มี.ค.'!L12="","",'มี.ค.'!L12),IF('มี.ค.'!L42="","",'มี.ค.'!L42))</f>
        <v/>
      </c>
      <c r="KA12" s="58" t="str">
        <f>IF($B$2=1,IF('มี.ค.'!M12="","",'มี.ค.'!M12),IF('มี.ค.'!M42="","",'มี.ค.'!M42))</f>
        <v/>
      </c>
      <c r="KB12" s="58" t="str">
        <f>IF($B$2=1,IF('มี.ค.'!N12="","",'มี.ค.'!N12),IF('มี.ค.'!N42="","",'มี.ค.'!N42))</f>
        <v/>
      </c>
      <c r="KC12" s="58" t="str">
        <f>IF($B$2=1,IF('มี.ค.'!O12="","",'มี.ค.'!O12),IF('มี.ค.'!O42="","",'มี.ค.'!O42))</f>
        <v/>
      </c>
      <c r="KD12" s="58" t="str">
        <f>IF($B$2=1,IF('มี.ค.'!P12="","",'มี.ค.'!P12),IF('มี.ค.'!P42="","",'มี.ค.'!P42))</f>
        <v/>
      </c>
      <c r="KE12" s="58" t="str">
        <f>IF($B$2=1,IF('มี.ค.'!Q12="","",'มี.ค.'!Q12),IF('มี.ค.'!Q42="","",'มี.ค.'!Q42))</f>
        <v/>
      </c>
      <c r="KF12" s="58" t="str">
        <f>IF($B$2=1,IF('มี.ค.'!R12="","",'มี.ค.'!R12),IF('มี.ค.'!R42="","",'มี.ค.'!R42))</f>
        <v/>
      </c>
      <c r="KG12" s="58" t="str">
        <f>IF($B$2=1,IF('มี.ค.'!S12="","",'มี.ค.'!S12),IF('มี.ค.'!S42="","",'มี.ค.'!S42))</f>
        <v/>
      </c>
      <c r="KH12" s="58" t="str">
        <f>IF($B$2=1,IF('มี.ค.'!T12="","",'มี.ค.'!T12),IF('มี.ค.'!T42="","",'มี.ค.'!T42))</f>
        <v/>
      </c>
      <c r="KI12" s="58" t="str">
        <f>IF($B$2=1,IF('มี.ค.'!U12="","",'มี.ค.'!U12),IF('มี.ค.'!U42="","",'มี.ค.'!U42))</f>
        <v/>
      </c>
      <c r="KJ12" s="58" t="str">
        <f>IF($B$2=1,IF('มี.ค.'!V12="","",'มี.ค.'!V12),IF('มี.ค.'!V42="","",'มี.ค.'!V42))</f>
        <v/>
      </c>
      <c r="KK12" s="58" t="str">
        <f>IF($B$2=1,IF('มี.ค.'!W12="","",'มี.ค.'!W12),IF('มี.ค.'!W42="","",'มี.ค.'!W42))</f>
        <v/>
      </c>
      <c r="KL12" s="58" t="str">
        <f>IF($B$2=1,IF('มี.ค.'!X12="","",'มี.ค.'!X12),IF('มี.ค.'!X42="","",'มี.ค.'!X42))</f>
        <v/>
      </c>
      <c r="KM12" s="58" t="str">
        <f>IF($B$2=1,IF('มี.ค.'!Y12="","",'มี.ค.'!Y12),IF('มี.ค.'!Y42="","",'มี.ค.'!Y42))</f>
        <v/>
      </c>
      <c r="KN12" s="58" t="str">
        <f>IF($B$2=1,IF('มี.ค.'!Z12="","",'มี.ค.'!Z12),IF('มี.ค.'!Z42="","",'มี.ค.'!Z42))</f>
        <v/>
      </c>
      <c r="KO12" s="58" t="str">
        <f>IF($B$2=1,IF('มี.ค.'!AA12="","",'มี.ค.'!AA12),IF('มี.ค.'!AA42="","",'มี.ค.'!AA42))</f>
        <v/>
      </c>
      <c r="KP12" s="58" t="str">
        <f>IF($B$2=1,IF('มี.ค.'!AB12="","",'มี.ค.'!AB12),IF('มี.ค.'!AB42="","",'มี.ค.'!AB42))</f>
        <v/>
      </c>
      <c r="KQ12" s="58" t="str">
        <f>IF($B$2=1,IF('มี.ค.'!AC12="","",'มี.ค.'!AC12),IF('มี.ค.'!AC42="","",'มี.ค.'!AC42))</f>
        <v/>
      </c>
      <c r="KR12" s="58" t="str">
        <f>IF($B$2=1,IF('มี.ค.'!AD12="","",'มี.ค.'!AD12),IF('มี.ค.'!AD42="","",'มี.ค.'!AD42))</f>
        <v/>
      </c>
      <c r="KS12" s="58" t="str">
        <f>IF($B$2=1,IF('มี.ค.'!AE12="","",'มี.ค.'!AE12),IF('มี.ค.'!AE42="","",'มี.ค.'!AE42))</f>
        <v/>
      </c>
      <c r="KT12" s="58" t="str">
        <f>IF($B$2=1,IF('มี.ค.'!AF12="","",'มี.ค.'!AF12),IF('มี.ค.'!AF42="","",'มี.ค.'!AF42))</f>
        <v/>
      </c>
      <c r="KU12" s="58" t="str">
        <f>IF($B$2=1,IF('มี.ค.'!AG12="","",'มี.ค.'!AG12),IF('มี.ค.'!AG42="","",'มี.ค.'!AG42))</f>
        <v/>
      </c>
      <c r="KV12" s="58" t="str">
        <f>IF($B$2=1,IF('มี.ค.'!AH12="","",'มี.ค.'!AH12),IF('มี.ค.'!AH42="","",'มี.ค.'!AH42))</f>
        <v/>
      </c>
      <c r="KW12" s="58">
        <f>IF($B$2=1,IF('มี.ค.'!AI12="","",'มี.ค.'!AI12),IF('มี.ค.'!AI42="","",'มี.ค.'!AI42))</f>
        <v>0</v>
      </c>
      <c r="KX12" s="57">
        <f t="shared" si="16"/>
        <v>9</v>
      </c>
      <c r="KY12" s="58"/>
      <c r="KZ12" s="58" t="str">
        <f>IF($B$2=1,IF('ต.ค.'!D12="","",'ต.ค.'!D12),IF('ต.ค.'!D42="","",'ต.ค.'!D42))</f>
        <v/>
      </c>
      <c r="LA12" s="58" t="str">
        <f>IF($B$2=1,IF('ต.ค.'!E12="","",'ต.ค.'!E12),IF('ต.ค.'!E42="","",'ต.ค.'!E42))</f>
        <v/>
      </c>
      <c r="LB12" s="58" t="str">
        <f>IF($B$2=1,IF('ต.ค.'!F12="","",'ต.ค.'!F12),IF('ต.ค.'!F42="","",'ต.ค.'!F42))</f>
        <v/>
      </c>
      <c r="LC12" s="58" t="str">
        <f>IF($B$2=1,IF('ต.ค.'!G12="","",'ต.ค.'!G12),IF('ต.ค.'!G42="","",'ต.ค.'!G42))</f>
        <v/>
      </c>
      <c r="LD12" s="58" t="str">
        <f>IF($B$2=1,IF('ต.ค.'!H12="","",'ต.ค.'!H12),IF('ต.ค.'!H42="","",'ต.ค.'!H42))</f>
        <v/>
      </c>
      <c r="LE12" s="58" t="str">
        <f>IF($B$2=1,IF('ต.ค.'!I12="","",'ต.ค.'!I12),IF('ต.ค.'!I42="","",'ต.ค.'!I42))</f>
        <v/>
      </c>
      <c r="LF12" s="58" t="str">
        <f>IF($B$2=1,IF('ต.ค.'!J12="","",'ต.ค.'!J12),IF('ต.ค.'!J42="","",'ต.ค.'!J42))</f>
        <v/>
      </c>
      <c r="LG12" s="58" t="str">
        <f>IF($B$2=1,IF('ต.ค.'!K12="","",'ต.ค.'!K12),IF('ต.ค.'!K42="","",'ต.ค.'!K42))</f>
        <v/>
      </c>
      <c r="LH12" s="58" t="str">
        <f>IF($B$2=1,IF('ต.ค.'!L12="","",'ต.ค.'!L12),IF('ต.ค.'!L42="","",'ต.ค.'!L42))</f>
        <v/>
      </c>
      <c r="LI12" s="58" t="str">
        <f>IF($B$2=1,IF('ต.ค.'!M12="","",'ต.ค.'!M12),IF('ต.ค.'!M42="","",'ต.ค.'!M42))</f>
        <v/>
      </c>
      <c r="LJ12" s="58" t="str">
        <f>IF($B$2=1,IF('ต.ค.'!N12="","",'ต.ค.'!N12),IF('ต.ค.'!N42="","",'ต.ค.'!N42))</f>
        <v/>
      </c>
      <c r="LK12" s="58" t="str">
        <f>IF($B$2=1,IF('ต.ค.'!O12="","",'ต.ค.'!O12),IF('ต.ค.'!O42="","",'ต.ค.'!O42))</f>
        <v/>
      </c>
      <c r="LL12" s="58" t="str">
        <f>IF($B$2=1,IF('ต.ค.'!P12="","",'ต.ค.'!P12),IF('ต.ค.'!P42="","",'ต.ค.'!P42))</f>
        <v/>
      </c>
      <c r="LM12" s="58" t="str">
        <f>IF($B$2=1,IF('ต.ค.'!Q12="","",'ต.ค.'!Q12),IF('ต.ค.'!Q42="","",'ต.ค.'!Q42))</f>
        <v/>
      </c>
      <c r="LN12" s="58" t="str">
        <f>IF($B$2=1,IF('ต.ค.'!R12="","",'ต.ค.'!R12),IF('ต.ค.'!R42="","",'ต.ค.'!R42))</f>
        <v/>
      </c>
      <c r="LO12" s="58" t="str">
        <f>IF($B$2=1,IF('ต.ค.'!S12="","",'ต.ค.'!S12),IF('ต.ค.'!S42="","",'ต.ค.'!S42))</f>
        <v/>
      </c>
      <c r="LP12" s="58" t="str">
        <f>IF($B$2=1,IF('ต.ค.'!T12="","",'ต.ค.'!T12),IF('ต.ค.'!T42="","",'ต.ค.'!T42))</f>
        <v/>
      </c>
      <c r="LQ12" s="58" t="str">
        <f>IF($B$2=1,IF('ต.ค.'!U12="","",'ต.ค.'!U12),IF('ต.ค.'!U42="","",'ต.ค.'!U42))</f>
        <v/>
      </c>
      <c r="LR12" s="58" t="str">
        <f>IF($B$2=1,IF('ต.ค.'!V12="","",'ต.ค.'!V12),IF('ต.ค.'!V42="","",'ต.ค.'!V42))</f>
        <v/>
      </c>
      <c r="LS12" s="58" t="str">
        <f>IF($B$2=1,IF('ต.ค.'!W12="","",'ต.ค.'!W12),IF('ต.ค.'!W42="","",'ต.ค.'!W42))</f>
        <v/>
      </c>
      <c r="LT12" s="58" t="str">
        <f>IF($B$2=1,IF('ต.ค.'!X12="","",'ต.ค.'!X12),IF('ต.ค.'!X42="","",'ต.ค.'!X42))</f>
        <v/>
      </c>
      <c r="LU12" s="58" t="str">
        <f>IF($B$2=1,IF('ต.ค.'!Y12="","",'ต.ค.'!Y12),IF('ต.ค.'!Y42="","",'ต.ค.'!Y42))</f>
        <v/>
      </c>
      <c r="LV12" s="58" t="str">
        <f>IF($B$2=1,IF('ต.ค.'!Z12="","",'ต.ค.'!Z12),IF('ต.ค.'!Z42="","",'ต.ค.'!Z42))</f>
        <v/>
      </c>
      <c r="LW12" s="58" t="str">
        <f>IF($B$2=1,IF('ต.ค.'!AA12="","",'ต.ค.'!AA12),IF('ต.ค.'!AA42="","",'ต.ค.'!AA42))</f>
        <v/>
      </c>
      <c r="LX12" s="58" t="str">
        <f>IF($B$2=1,IF('ต.ค.'!AB12="","",'ต.ค.'!AB12),IF('ต.ค.'!AB42="","",'ต.ค.'!AB42))</f>
        <v/>
      </c>
      <c r="LY12" s="58" t="str">
        <f>IF($B$2=1,IF('ต.ค.'!AC12="","",'ต.ค.'!AC12),IF('ต.ค.'!AC42="","",'ต.ค.'!AC42))</f>
        <v/>
      </c>
      <c r="LZ12" s="58" t="str">
        <f>IF($B$2=1,IF('ต.ค.'!AD12="","",'ต.ค.'!AD12),IF('ต.ค.'!AD42="","",'ต.ค.'!AD42))</f>
        <v/>
      </c>
      <c r="MA12" s="58" t="str">
        <f>IF($B$2=1,IF('ต.ค.'!AE12="","",'ต.ค.'!AE12),IF('ต.ค.'!AE42="","",'ต.ค.'!AE42))</f>
        <v/>
      </c>
      <c r="MB12" s="58" t="str">
        <f>IF($B$2=1,IF('ต.ค.'!AF12="","",'ต.ค.'!AF12),IF('ต.ค.'!AF42="","",'ต.ค.'!AF42))</f>
        <v/>
      </c>
      <c r="MC12" s="58" t="str">
        <f>IF($B$2=1,IF('ต.ค.'!AG12="","",'ต.ค.'!AG12),IF('ต.ค.'!AG42="","",'ต.ค.'!AG42))</f>
        <v/>
      </c>
      <c r="MD12" s="58" t="str">
        <f>IF($B$2=1,IF('ต.ค.'!AH12="","",'ต.ค.'!AH12),IF('ต.ค.'!AH42="","",'ต.ค.'!AH42))</f>
        <v/>
      </c>
      <c r="ME12" s="58">
        <f>IF($B$2=1,IF('ต.ค.'!AI12="","",'ต.ค.'!AI12),IF('ต.ค.'!AI42="","",'ต.ค.'!AI42))</f>
        <v>0</v>
      </c>
      <c r="MF12" s="57">
        <f t="shared" si="17"/>
        <v>9</v>
      </c>
      <c r="MG12" s="58"/>
      <c r="MH12" s="58" t="str">
        <f>IF($B$2=1,IF('พ.ค.'!D12="","",'พ.ค.'!D12),IF('พ.ค.'!D42="","",'พ.ค.'!D42))</f>
        <v/>
      </c>
      <c r="MI12" s="58" t="str">
        <f>IF($B$2=1,IF('พ.ค.'!E12="","",'พ.ค.'!E12),IF('พ.ค.'!E42="","",'พ.ค.'!E42))</f>
        <v/>
      </c>
      <c r="MJ12" s="58" t="str">
        <f>IF($B$2=1,IF('พ.ค.'!F12="","",'พ.ค.'!F12),IF('พ.ค.'!F42="","",'พ.ค.'!F42))</f>
        <v/>
      </c>
      <c r="MK12" s="58" t="str">
        <f>IF($B$2=1,IF('พ.ค.'!G12="","",'พ.ค.'!G12),IF('พ.ค.'!G42="","",'พ.ค.'!G42))</f>
        <v/>
      </c>
      <c r="ML12" s="58" t="str">
        <f>IF($B$2=1,IF('พ.ค.'!H12="","",'พ.ค.'!H12),IF('พ.ค.'!H42="","",'พ.ค.'!H42))</f>
        <v/>
      </c>
      <c r="MM12" s="58" t="str">
        <f>IF($B$2=1,IF('พ.ค.'!I12="","",'พ.ค.'!I12),IF('พ.ค.'!I42="","",'พ.ค.'!I42))</f>
        <v/>
      </c>
      <c r="MN12" s="58" t="str">
        <f>IF($B$2=1,IF('พ.ค.'!J12="","",'พ.ค.'!J12),IF('พ.ค.'!J42="","",'พ.ค.'!J42))</f>
        <v/>
      </c>
      <c r="MO12" s="58" t="str">
        <f>IF($B$2=1,IF('พ.ค.'!K12="","",'พ.ค.'!K12),IF('พ.ค.'!K42="","",'พ.ค.'!K42))</f>
        <v/>
      </c>
      <c r="MP12" s="58" t="str">
        <f>IF($B$2=1,IF('พ.ค.'!L12="","",'พ.ค.'!L12),IF('พ.ค.'!L42="","",'พ.ค.'!L42))</f>
        <v/>
      </c>
      <c r="MQ12" s="58" t="str">
        <f>IF($B$2=1,IF('พ.ค.'!M12="","",'พ.ค.'!M12),IF('พ.ค.'!M42="","",'พ.ค.'!M42))</f>
        <v/>
      </c>
      <c r="MR12" s="58" t="str">
        <f>IF($B$2=1,IF('พ.ค.'!N12="","",'พ.ค.'!N12),IF('พ.ค.'!N42="","",'พ.ค.'!N42))</f>
        <v/>
      </c>
      <c r="MS12" s="58" t="str">
        <f>IF($B$2=1,IF('พ.ค.'!O12="","",'พ.ค.'!O12),IF('พ.ค.'!O42="","",'พ.ค.'!O42))</f>
        <v/>
      </c>
      <c r="MT12" s="58" t="str">
        <f>IF($B$2=1,IF('พ.ค.'!P12="","",'พ.ค.'!P12),IF('พ.ค.'!P42="","",'พ.ค.'!P42))</f>
        <v/>
      </c>
      <c r="MU12" s="58" t="str">
        <f>IF($B$2=1,IF('พ.ค.'!Q12="","",'พ.ค.'!Q12),IF('พ.ค.'!Q42="","",'พ.ค.'!Q42))</f>
        <v/>
      </c>
      <c r="MV12" s="58" t="str">
        <f>IF($B$2=1,IF('พ.ค.'!R12="","",'พ.ค.'!R12),IF('พ.ค.'!R42="","",'พ.ค.'!R42))</f>
        <v/>
      </c>
      <c r="MW12" s="58" t="str">
        <f>IF($B$2=1,IF('พ.ค.'!S12="","",'พ.ค.'!S12),IF('พ.ค.'!S42="","",'พ.ค.'!S42))</f>
        <v/>
      </c>
      <c r="MX12" s="58" t="str">
        <f>IF($B$2=1,IF('พ.ค.'!T12="","",'พ.ค.'!T12),IF('พ.ค.'!T42="","",'พ.ค.'!T42))</f>
        <v/>
      </c>
      <c r="MY12" s="58" t="str">
        <f>IF($B$2=1,IF('พ.ค.'!U12="","",'พ.ค.'!U12),IF('พ.ค.'!U42="","",'พ.ค.'!U42))</f>
        <v/>
      </c>
      <c r="MZ12" s="58" t="str">
        <f>IF($B$2=1,IF('พ.ค.'!V12="","",'พ.ค.'!V12),IF('พ.ค.'!V42="","",'พ.ค.'!V42))</f>
        <v/>
      </c>
      <c r="NA12" s="58" t="str">
        <f>IF($B$2=1,IF('พ.ค.'!W12="","",'พ.ค.'!W12),IF('พ.ค.'!W42="","",'พ.ค.'!W42))</f>
        <v/>
      </c>
      <c r="NB12" s="58" t="str">
        <f>IF($B$2=1,IF('พ.ค.'!X12="","",'พ.ค.'!X12),IF('พ.ค.'!X42="","",'พ.ค.'!X42))</f>
        <v/>
      </c>
      <c r="NC12" s="58" t="str">
        <f>IF($B$2=1,IF('พ.ค.'!Y12="","",'พ.ค.'!Y12),IF('พ.ค.'!Y42="","",'พ.ค.'!Y42))</f>
        <v/>
      </c>
      <c r="ND12" s="58" t="str">
        <f>IF($B$2=1,IF('พ.ค.'!Z12="","",'พ.ค.'!Z12),IF('พ.ค.'!Z42="","",'พ.ค.'!Z42))</f>
        <v/>
      </c>
      <c r="NE12" s="58" t="str">
        <f>IF($B$2=1,IF('พ.ค.'!AA12="","",'พ.ค.'!AA12),IF('พ.ค.'!AA42="","",'พ.ค.'!AA42))</f>
        <v/>
      </c>
      <c r="NF12" s="58" t="str">
        <f>IF($B$2=1,IF('พ.ค.'!AB12="","",'พ.ค.'!AB12),IF('พ.ค.'!AB42="","",'พ.ค.'!AB42))</f>
        <v/>
      </c>
      <c r="NG12" s="58" t="str">
        <f>IF($B$2=1,IF('พ.ค.'!AC12="","",'พ.ค.'!AC12),IF('พ.ค.'!AC42="","",'พ.ค.'!AC42))</f>
        <v/>
      </c>
      <c r="NH12" s="58" t="str">
        <f>IF($B$2=1,IF('พ.ค.'!AD12="","",'พ.ค.'!AD12),IF('พ.ค.'!AD42="","",'พ.ค.'!AD42))</f>
        <v/>
      </c>
      <c r="NI12" s="58" t="str">
        <f>IF($B$2=1,IF('พ.ค.'!AE12="","",'พ.ค.'!AE12),IF('พ.ค.'!AE42="","",'พ.ค.'!AE42))</f>
        <v/>
      </c>
      <c r="NJ12" s="58" t="str">
        <f>IF($B$2=1,IF('พ.ค.'!AF12="","",'พ.ค.'!AF12),IF('พ.ค.'!AF42="","",'พ.ค.'!AF42))</f>
        <v/>
      </c>
      <c r="NK12" s="58" t="str">
        <f>IF($B$2=1,IF('พ.ค.'!AG12="","",'พ.ค.'!AG12),IF('พ.ค.'!AG42="","",'พ.ค.'!AG42))</f>
        <v/>
      </c>
      <c r="NL12" s="58" t="str">
        <f>IF($B$2=1,IF('พ.ค.'!AH12="","",'พ.ค.'!AH12),IF('พ.ค.'!AH42="","",'พ.ค.'!AH42))</f>
        <v/>
      </c>
      <c r="NM12" s="58">
        <f>IF($B$2=1,IF('พ.ค.'!AI12="","",'พ.ค.'!AI12),IF('พ.ค.'!AI42="","",'พ.ค.'!AI42))</f>
        <v>0</v>
      </c>
    </row>
    <row r="13" spans="1:377" ht="21" customHeight="1">
      <c r="A13" s="49"/>
      <c r="B13" s="49"/>
      <c r="C13" s="49"/>
      <c r="D13" s="57">
        <f>ข้อมูลนักเรียน!$D12</f>
        <v>10</v>
      </c>
      <c r="E13" s="58"/>
      <c r="F13" s="58" t="str">
        <f>IF($B$2=1,IF('มิ.ย.'!D13="","",'มิ.ย.'!D13),IF('มิ.ย.'!D43="","",'มิ.ย.'!D43))</f>
        <v/>
      </c>
      <c r="G13" s="58" t="str">
        <f>IF($B$2=1,IF('มิ.ย.'!E13="","",'มิ.ย.'!E13),IF('มิ.ย.'!E43="","",'มิ.ย.'!E43))</f>
        <v/>
      </c>
      <c r="H13" s="58" t="str">
        <f>IF($B$2=1,IF('มิ.ย.'!F13="","",'มิ.ย.'!F13),IF('มิ.ย.'!F43="","",'มิ.ย.'!F43))</f>
        <v/>
      </c>
      <c r="I13" s="58" t="str">
        <f>IF($B$2=1,IF('มิ.ย.'!G13="","",'มิ.ย.'!G13),IF('มิ.ย.'!G43="","",'มิ.ย.'!G43))</f>
        <v/>
      </c>
      <c r="J13" s="58" t="str">
        <f>IF($B$2=1,IF('มิ.ย.'!H13="","",'มิ.ย.'!H13),IF('มิ.ย.'!H43="","",'มิ.ย.'!H43))</f>
        <v/>
      </c>
      <c r="K13" s="58" t="str">
        <f>IF($B$2=1,IF('มิ.ย.'!I13="","",'มิ.ย.'!I13),IF('มิ.ย.'!I43="","",'มิ.ย.'!I43))</f>
        <v/>
      </c>
      <c r="L13" s="58" t="str">
        <f>IF($B$2=1,IF('มิ.ย.'!J13="","",'มิ.ย.'!J13),IF('มิ.ย.'!J43="","",'มิ.ย.'!J43))</f>
        <v/>
      </c>
      <c r="M13" s="58" t="str">
        <f>IF($B$2=1,IF('มิ.ย.'!K13="","",'มิ.ย.'!K13),IF('มิ.ย.'!K43="","",'มิ.ย.'!K43))</f>
        <v/>
      </c>
      <c r="N13" s="58" t="str">
        <f>IF($B$2=1,IF('มิ.ย.'!L13="","",'มิ.ย.'!L13),IF('มิ.ย.'!L43="","",'มิ.ย.'!L43))</f>
        <v/>
      </c>
      <c r="O13" s="58" t="str">
        <f>IF($B$2=1,IF('มิ.ย.'!M13="","",'มิ.ย.'!M13),IF('มิ.ย.'!M43="","",'มิ.ย.'!M43))</f>
        <v/>
      </c>
      <c r="P13" s="58" t="str">
        <f>IF($B$2=1,IF('มิ.ย.'!N13="","",'มิ.ย.'!N13),IF('มิ.ย.'!N43="","",'มิ.ย.'!N43))</f>
        <v/>
      </c>
      <c r="Q13" s="58" t="str">
        <f>IF($B$2=1,IF('มิ.ย.'!O13="","",'มิ.ย.'!O13),IF('มิ.ย.'!O43="","",'มิ.ย.'!O43))</f>
        <v/>
      </c>
      <c r="R13" s="58" t="str">
        <f>IF($B$2=1,IF('มิ.ย.'!P13="","",'มิ.ย.'!P13),IF('มิ.ย.'!P43="","",'มิ.ย.'!P43))</f>
        <v/>
      </c>
      <c r="S13" s="58" t="str">
        <f>IF($B$2=1,IF('มิ.ย.'!Q13="","",'มิ.ย.'!Q13),IF('มิ.ย.'!Q43="","",'มิ.ย.'!Q43))</f>
        <v/>
      </c>
      <c r="T13" s="58" t="str">
        <f>IF($B$2=1,IF('มิ.ย.'!R13="","",'มิ.ย.'!R13),IF('มิ.ย.'!R43="","",'มิ.ย.'!R43))</f>
        <v/>
      </c>
      <c r="U13" s="58" t="str">
        <f>IF($B$2=1,IF('มิ.ย.'!S13="","",'มิ.ย.'!S13),IF('มิ.ย.'!S43="","",'มิ.ย.'!S43))</f>
        <v/>
      </c>
      <c r="V13" s="58" t="str">
        <f>IF($B$2=1,IF('มิ.ย.'!T13="","",'มิ.ย.'!T13),IF('มิ.ย.'!T43="","",'มิ.ย.'!T43))</f>
        <v/>
      </c>
      <c r="W13" s="58" t="str">
        <f>IF($B$2=1,IF('มิ.ย.'!U13="","",'มิ.ย.'!U13),IF('มิ.ย.'!U43="","",'มิ.ย.'!U43))</f>
        <v/>
      </c>
      <c r="X13" s="58" t="str">
        <f>IF($B$2=1,IF('มิ.ย.'!V13="","",'มิ.ย.'!V13),IF('มิ.ย.'!V43="","",'มิ.ย.'!V43))</f>
        <v/>
      </c>
      <c r="Y13" s="58" t="str">
        <f>IF($B$2=1,IF('มิ.ย.'!W13="","",'มิ.ย.'!W13),IF('มิ.ย.'!W43="","",'มิ.ย.'!W43))</f>
        <v/>
      </c>
      <c r="Z13" s="58" t="str">
        <f>IF($B$2=1,IF('มิ.ย.'!X13="","",'มิ.ย.'!X13),IF('มิ.ย.'!X43="","",'มิ.ย.'!X43))</f>
        <v/>
      </c>
      <c r="AA13" s="58" t="str">
        <f>IF($B$2=1,IF('มิ.ย.'!Y13="","",'มิ.ย.'!Y13),IF('มิ.ย.'!Y43="","",'มิ.ย.'!Y43))</f>
        <v/>
      </c>
      <c r="AB13" s="58" t="str">
        <f>IF($B$2=1,IF('มิ.ย.'!Z13="","",'มิ.ย.'!Z13),IF('มิ.ย.'!Z43="","",'มิ.ย.'!Z43))</f>
        <v/>
      </c>
      <c r="AC13" s="58" t="str">
        <f>IF($B$2=1,IF('มิ.ย.'!AA13="","",'มิ.ย.'!AA13),IF('มิ.ย.'!AA43="","",'มิ.ย.'!AA43))</f>
        <v/>
      </c>
      <c r="AD13" s="58" t="str">
        <f>IF($B$2=1,IF('มิ.ย.'!AB13="","",'มิ.ย.'!AB13),IF('มิ.ย.'!AB43="","",'มิ.ย.'!AB43))</f>
        <v/>
      </c>
      <c r="AE13" s="58" t="str">
        <f>IF($B$2=1,IF('มิ.ย.'!AC13="","",'มิ.ย.'!AC13),IF('มิ.ย.'!AC43="","",'มิ.ย.'!AC43))</f>
        <v/>
      </c>
      <c r="AF13" s="58" t="str">
        <f>IF($B$2=1,IF('มิ.ย.'!AD13="","",'มิ.ย.'!AD13),IF('มิ.ย.'!AD43="","",'มิ.ย.'!AD43))</f>
        <v/>
      </c>
      <c r="AG13" s="58" t="str">
        <f>IF($B$2=1,IF('มิ.ย.'!AE13="","",'มิ.ย.'!AE13),IF('มิ.ย.'!AE43="","",'มิ.ย.'!AE43))</f>
        <v/>
      </c>
      <c r="AH13" s="58" t="str">
        <f>IF($B$2=1,IF('มิ.ย.'!AF13="","",'มิ.ย.'!AF13),IF('มิ.ย.'!AF43="","",'มิ.ย.'!AF43))</f>
        <v/>
      </c>
      <c r="AI13" s="58" t="str">
        <f>IF($B$2=1,IF('มิ.ย.'!AG13="","",'มิ.ย.'!AG13),IF('มิ.ย.'!AG43="","",'มิ.ย.'!AG43))</f>
        <v/>
      </c>
      <c r="AJ13" s="58" t="str">
        <f>IF($B$2=1,IF('มิ.ย.'!AH13="","",'มิ.ย.'!AH13),IF('มิ.ย.'!AH43="","",'มิ.ย.'!AH43))</f>
        <v/>
      </c>
      <c r="AK13" s="58">
        <f>IF($B$2=1,IF('มิ.ย.'!AI13="","",'มิ.ย.'!AI13),IF('มิ.ย.'!AI43="","",'มิ.ย.'!AI43))</f>
        <v>0</v>
      </c>
      <c r="AL13" s="57">
        <f t="shared" si="18"/>
        <v>10</v>
      </c>
      <c r="AM13" s="58"/>
      <c r="AN13" s="58" t="str">
        <f>IF($B$2=1,IF('ก.ค.'!D13="","",'ก.ค.'!D13),IF('ก.ค.'!D43="","",'ก.ค.'!D43))</f>
        <v/>
      </c>
      <c r="AO13" s="58" t="str">
        <f>IF($B$2=1,IF('ก.ค.'!E13="","",'ก.ค.'!E13),IF('ก.ค.'!E43="","",'ก.ค.'!E43))</f>
        <v/>
      </c>
      <c r="AP13" s="58" t="str">
        <f>IF($B$2=1,IF('ก.ค.'!F13="","",'ก.ค.'!F13),IF('ก.ค.'!F43="","",'ก.ค.'!F43))</f>
        <v/>
      </c>
      <c r="AQ13" s="58" t="str">
        <f>IF($B$2=1,IF('ก.ค.'!G13="","",'ก.ค.'!G13),IF('ก.ค.'!G43="","",'ก.ค.'!G43))</f>
        <v/>
      </c>
      <c r="AR13" s="58" t="str">
        <f>IF($B$2=1,IF('ก.ค.'!H13="","",'ก.ค.'!H13),IF('ก.ค.'!H43="","",'ก.ค.'!H43))</f>
        <v/>
      </c>
      <c r="AS13" s="58" t="str">
        <f>IF($B$2=1,IF('ก.ค.'!I13="","",'ก.ค.'!I13),IF('ก.ค.'!I43="","",'ก.ค.'!I43))</f>
        <v/>
      </c>
      <c r="AT13" s="58" t="str">
        <f>IF($B$2=1,IF('ก.ค.'!J13="","",'ก.ค.'!J13),IF('ก.ค.'!J43="","",'ก.ค.'!J43))</f>
        <v/>
      </c>
      <c r="AU13" s="58" t="str">
        <f>IF($B$2=1,IF('ก.ค.'!K13="","",'ก.ค.'!K13),IF('ก.ค.'!K43="","",'ก.ค.'!K43))</f>
        <v/>
      </c>
      <c r="AV13" s="58" t="str">
        <f>IF($B$2=1,IF('ก.ค.'!L13="","",'ก.ค.'!L13),IF('ก.ค.'!L43="","",'ก.ค.'!L43))</f>
        <v/>
      </c>
      <c r="AW13" s="58" t="str">
        <f>IF($B$2=1,IF('ก.ค.'!M13="","",'ก.ค.'!M13),IF('ก.ค.'!M43="","",'ก.ค.'!M43))</f>
        <v/>
      </c>
      <c r="AX13" s="58" t="str">
        <f>IF($B$2=1,IF('ก.ค.'!N13="","",'ก.ค.'!N13),IF('ก.ค.'!N43="","",'ก.ค.'!N43))</f>
        <v/>
      </c>
      <c r="AY13" s="58" t="str">
        <f>IF($B$2=1,IF('ก.ค.'!O13="","",'ก.ค.'!O13),IF('ก.ค.'!O43="","",'ก.ค.'!O43))</f>
        <v/>
      </c>
      <c r="AZ13" s="58" t="str">
        <f>IF($B$2=1,IF('ก.ค.'!P13="","",'ก.ค.'!P13),IF('ก.ค.'!P43="","",'ก.ค.'!P43))</f>
        <v/>
      </c>
      <c r="BA13" s="58" t="str">
        <f>IF($B$2=1,IF('ก.ค.'!Q13="","",'ก.ค.'!Q13),IF('ก.ค.'!Q43="","",'ก.ค.'!Q43))</f>
        <v/>
      </c>
      <c r="BB13" s="58" t="str">
        <f>IF($B$2=1,IF('ก.ค.'!R13="","",'ก.ค.'!R13),IF('ก.ค.'!R43="","",'ก.ค.'!R43))</f>
        <v/>
      </c>
      <c r="BC13" s="58" t="str">
        <f>IF($B$2=1,IF('ก.ค.'!S13="","",'ก.ค.'!S13),IF('ก.ค.'!S43="","",'ก.ค.'!S43))</f>
        <v/>
      </c>
      <c r="BD13" s="58" t="str">
        <f>IF($B$2=1,IF('ก.ค.'!T13="","",'ก.ค.'!T13),IF('ก.ค.'!T43="","",'ก.ค.'!T43))</f>
        <v/>
      </c>
      <c r="BE13" s="58" t="str">
        <f>IF($B$2=1,IF('ก.ค.'!U13="","",'ก.ค.'!U13),IF('ก.ค.'!U43="","",'ก.ค.'!U43))</f>
        <v/>
      </c>
      <c r="BF13" s="58" t="str">
        <f>IF($B$2=1,IF('ก.ค.'!V13="","",'ก.ค.'!V13),IF('ก.ค.'!V43="","",'ก.ค.'!V43))</f>
        <v/>
      </c>
      <c r="BG13" s="58" t="str">
        <f>IF($B$2=1,IF('ก.ค.'!W13="","",'ก.ค.'!W13),IF('ก.ค.'!W43="","",'ก.ค.'!W43))</f>
        <v/>
      </c>
      <c r="BH13" s="58" t="str">
        <f>IF($B$2=1,IF('ก.ค.'!X13="","",'ก.ค.'!X13),IF('ก.ค.'!X43="","",'ก.ค.'!X43))</f>
        <v/>
      </c>
      <c r="BI13" s="58" t="str">
        <f>IF($B$2=1,IF('ก.ค.'!Y13="","",'ก.ค.'!Y13),IF('ก.ค.'!Y43="","",'ก.ค.'!Y43))</f>
        <v/>
      </c>
      <c r="BJ13" s="58" t="str">
        <f>IF($B$2=1,IF('ก.ค.'!Z13="","",'ก.ค.'!Z13),IF('ก.ค.'!Z43="","",'ก.ค.'!Z43))</f>
        <v/>
      </c>
      <c r="BK13" s="58" t="str">
        <f>IF($B$2=1,IF('ก.ค.'!AA13="","",'ก.ค.'!AA13),IF('ก.ค.'!AA43="","",'ก.ค.'!AA43))</f>
        <v/>
      </c>
      <c r="BL13" s="58" t="str">
        <f>IF($B$2=1,IF('ก.ค.'!AB13="","",'ก.ค.'!AB13),IF('ก.ค.'!AB43="","",'ก.ค.'!AB43))</f>
        <v/>
      </c>
      <c r="BM13" s="58" t="str">
        <f>IF($B$2=1,IF('ก.ค.'!AC13="","",'ก.ค.'!AC13),IF('ก.ค.'!AC43="","",'ก.ค.'!AC43))</f>
        <v/>
      </c>
      <c r="BN13" s="58" t="str">
        <f>IF($B$2=1,IF('ก.ค.'!AD13="","",'ก.ค.'!AD13),IF('ก.ค.'!AD43="","",'ก.ค.'!AD43))</f>
        <v/>
      </c>
      <c r="BO13" s="58" t="str">
        <f>IF($B$2=1,IF('ก.ค.'!AE13="","",'ก.ค.'!AE13),IF('ก.ค.'!AE43="","",'ก.ค.'!AE43))</f>
        <v/>
      </c>
      <c r="BP13" s="58" t="str">
        <f>IF($B$2=1,IF('ก.ค.'!AF13="","",'ก.ค.'!AF13),IF('ก.ค.'!AF43="","",'ก.ค.'!AF43))</f>
        <v/>
      </c>
      <c r="BQ13" s="58" t="str">
        <f>IF($B$2=1,IF('ก.ค.'!AG13="","",'ก.ค.'!AG13),IF('ก.ค.'!AG43="","",'ก.ค.'!AG43))</f>
        <v/>
      </c>
      <c r="BR13" s="58" t="str">
        <f>IF($B$2=1,IF('ก.ค.'!AH13="","",'ก.ค.'!AH13),IF('ก.ค.'!AH43="","",'ก.ค.'!AH43))</f>
        <v/>
      </c>
      <c r="BS13" s="58">
        <f>IF($B$2=1,IF('ก.ค.'!AI13="","",'ก.ค.'!AI13),IF('ก.ค.'!AI43="","",'ก.ค.'!AI43))</f>
        <v>0</v>
      </c>
      <c r="BT13" s="57">
        <f t="shared" si="19"/>
        <v>10</v>
      </c>
      <c r="BU13" s="58"/>
      <c r="BV13" s="58" t="str">
        <f>IF($B$2=1,IF('ส.ค.'!D13="","",'ส.ค.'!D13),IF('ส.ค.'!D43="","",'ส.ค.'!D43))</f>
        <v/>
      </c>
      <c r="BW13" s="58" t="str">
        <f>IF($B$2=1,IF('ส.ค.'!E13="","",'ส.ค.'!E13),IF('ส.ค.'!E43="","",'ส.ค.'!E43))</f>
        <v/>
      </c>
      <c r="BX13" s="58" t="str">
        <f>IF($B$2=1,IF('ส.ค.'!F13="","",'ส.ค.'!F13),IF('ส.ค.'!F43="","",'ส.ค.'!F43))</f>
        <v/>
      </c>
      <c r="BY13" s="58" t="str">
        <f>IF($B$2=1,IF('ส.ค.'!G13="","",'ส.ค.'!G13),IF('ส.ค.'!G43="","",'ส.ค.'!G43))</f>
        <v/>
      </c>
      <c r="BZ13" s="58" t="str">
        <f>IF($B$2=1,IF('ส.ค.'!H13="","",'ส.ค.'!H13),IF('ส.ค.'!H43="","",'ส.ค.'!H43))</f>
        <v/>
      </c>
      <c r="CA13" s="58" t="str">
        <f>IF($B$2=1,IF('ส.ค.'!I13="","",'ส.ค.'!I13),IF('ส.ค.'!I43="","",'ส.ค.'!I43))</f>
        <v/>
      </c>
      <c r="CB13" s="58" t="str">
        <f>IF($B$2=1,IF('ส.ค.'!J13="","",'ส.ค.'!J13),IF('ส.ค.'!J43="","",'ส.ค.'!J43))</f>
        <v/>
      </c>
      <c r="CC13" s="58" t="str">
        <f>IF($B$2=1,IF('ส.ค.'!K13="","",'ส.ค.'!K13),IF('ส.ค.'!K43="","",'ส.ค.'!K43))</f>
        <v/>
      </c>
      <c r="CD13" s="58" t="str">
        <f>IF($B$2=1,IF('ส.ค.'!L13="","",'ส.ค.'!L13),IF('ส.ค.'!L43="","",'ส.ค.'!L43))</f>
        <v/>
      </c>
      <c r="CE13" s="58" t="str">
        <f>IF($B$2=1,IF('ส.ค.'!M13="","",'ส.ค.'!M13),IF('ส.ค.'!M43="","",'ส.ค.'!M43))</f>
        <v/>
      </c>
      <c r="CF13" s="58" t="str">
        <f>IF($B$2=1,IF('ส.ค.'!N13="","",'ส.ค.'!N13),IF('ส.ค.'!N43="","",'ส.ค.'!N43))</f>
        <v/>
      </c>
      <c r="CG13" s="58" t="str">
        <f>IF($B$2=1,IF('ส.ค.'!O13="","",'ส.ค.'!O13),IF('ส.ค.'!O43="","",'ส.ค.'!O43))</f>
        <v/>
      </c>
      <c r="CH13" s="58" t="str">
        <f>IF($B$2=1,IF('ส.ค.'!P13="","",'ส.ค.'!P13),IF('ส.ค.'!P43="","",'ส.ค.'!P43))</f>
        <v/>
      </c>
      <c r="CI13" s="58" t="str">
        <f>IF($B$2=1,IF('ส.ค.'!Q13="","",'ส.ค.'!Q13),IF('ส.ค.'!Q43="","",'ส.ค.'!Q43))</f>
        <v/>
      </c>
      <c r="CJ13" s="58" t="str">
        <f>IF($B$2=1,IF('ส.ค.'!R13="","",'ส.ค.'!R13),IF('ส.ค.'!R43="","",'ส.ค.'!R43))</f>
        <v/>
      </c>
      <c r="CK13" s="58" t="str">
        <f>IF($B$2=1,IF('ส.ค.'!S13="","",'ส.ค.'!S13),IF('ส.ค.'!S43="","",'ส.ค.'!S43))</f>
        <v/>
      </c>
      <c r="CL13" s="58" t="str">
        <f>IF($B$2=1,IF('ส.ค.'!T13="","",'ส.ค.'!T13),IF('ส.ค.'!T43="","",'ส.ค.'!T43))</f>
        <v/>
      </c>
      <c r="CM13" s="58" t="str">
        <f>IF($B$2=1,IF('ส.ค.'!U13="","",'ส.ค.'!U13),IF('ส.ค.'!U43="","",'ส.ค.'!U43))</f>
        <v/>
      </c>
      <c r="CN13" s="58" t="str">
        <f>IF($B$2=1,IF('ส.ค.'!V13="","",'ส.ค.'!V13),IF('ส.ค.'!V43="","",'ส.ค.'!V43))</f>
        <v/>
      </c>
      <c r="CO13" s="58" t="str">
        <f>IF($B$2=1,IF('ส.ค.'!W13="","",'ส.ค.'!W13),IF('ส.ค.'!W43="","",'ส.ค.'!W43))</f>
        <v/>
      </c>
      <c r="CP13" s="58" t="str">
        <f>IF($B$2=1,IF('ส.ค.'!X13="","",'ส.ค.'!X13),IF('ส.ค.'!X43="","",'ส.ค.'!X43))</f>
        <v/>
      </c>
      <c r="CQ13" s="58" t="str">
        <f>IF($B$2=1,IF('ส.ค.'!Y13="","",'ส.ค.'!Y13),IF('ส.ค.'!Y43="","",'ส.ค.'!Y43))</f>
        <v/>
      </c>
      <c r="CR13" s="58" t="str">
        <f>IF($B$2=1,IF('ส.ค.'!Z13="","",'ส.ค.'!Z13),IF('ส.ค.'!Z43="","",'ส.ค.'!Z43))</f>
        <v/>
      </c>
      <c r="CS13" s="58" t="str">
        <f>IF($B$2=1,IF('ส.ค.'!AA13="","",'ส.ค.'!AA13),IF('ส.ค.'!AA43="","",'ส.ค.'!AA43))</f>
        <v/>
      </c>
      <c r="CT13" s="58" t="str">
        <f>IF($B$2=1,IF('ส.ค.'!AB13="","",'ส.ค.'!AB13),IF('ส.ค.'!AB43="","",'ส.ค.'!AB43))</f>
        <v/>
      </c>
      <c r="CU13" s="58" t="str">
        <f>IF($B$2=1,IF('ส.ค.'!AC13="","",'ส.ค.'!AC13),IF('ส.ค.'!AC43="","",'ส.ค.'!AC43))</f>
        <v/>
      </c>
      <c r="CV13" s="58" t="str">
        <f>IF($B$2=1,IF('ส.ค.'!AD13="","",'ส.ค.'!AD13),IF('ส.ค.'!AD43="","",'ส.ค.'!AD43))</f>
        <v/>
      </c>
      <c r="CW13" s="58" t="str">
        <f>IF($B$2=1,IF('ส.ค.'!AE13="","",'ส.ค.'!AE13),IF('ส.ค.'!AE43="","",'ส.ค.'!AE43))</f>
        <v/>
      </c>
      <c r="CX13" s="58" t="str">
        <f>IF($B$2=1,IF('ส.ค.'!AF13="","",'ส.ค.'!AF13),IF('ส.ค.'!AF43="","",'ส.ค.'!AF43))</f>
        <v/>
      </c>
      <c r="CY13" s="58" t="str">
        <f>IF($B$2=1,IF('ส.ค.'!AG13="","",'ส.ค.'!AG13),IF('ส.ค.'!AG43="","",'ส.ค.'!AG43))</f>
        <v/>
      </c>
      <c r="CZ13" s="58" t="str">
        <f>IF($B$2=1,IF('ส.ค.'!AH13="","",'ส.ค.'!AH13),IF('ส.ค.'!AH43="","",'ส.ค.'!AH43))</f>
        <v/>
      </c>
      <c r="DA13" s="58">
        <f>IF($B$2=1,IF('ส.ค.'!AI13="","",'ส.ค.'!AI13),IF('ส.ค.'!AI43="","",'ส.ค.'!AI43))</f>
        <v>0</v>
      </c>
      <c r="DB13" s="57">
        <f t="shared" si="20"/>
        <v>10</v>
      </c>
      <c r="DC13" s="58"/>
      <c r="DD13" s="58" t="str">
        <f>IF($B$2=1,IF('ก.ย.'!D13="","",'ก.ย.'!D13),IF('ก.ย.'!D43="","",'ก.ย.'!D43))</f>
        <v/>
      </c>
      <c r="DE13" s="58" t="str">
        <f>IF($B$2=1,IF('ก.ย.'!E13="","",'ก.ย.'!E13),IF('ก.ย.'!E43="","",'ก.ย.'!E43))</f>
        <v/>
      </c>
      <c r="DF13" s="58" t="str">
        <f>IF($B$2=1,IF('ก.ย.'!F13="","",'ก.ย.'!F13),IF('ก.ย.'!F43="","",'ก.ย.'!F43))</f>
        <v/>
      </c>
      <c r="DG13" s="58" t="str">
        <f>IF($B$2=1,IF('ก.ย.'!G13="","",'ก.ย.'!G13),IF('ก.ย.'!G43="","",'ก.ย.'!G43))</f>
        <v/>
      </c>
      <c r="DH13" s="58" t="str">
        <f>IF($B$2=1,IF('ก.ย.'!H13="","",'ก.ย.'!H13),IF('ก.ย.'!H43="","",'ก.ย.'!H43))</f>
        <v/>
      </c>
      <c r="DI13" s="58" t="str">
        <f>IF($B$2=1,IF('ก.ย.'!I13="","",'ก.ย.'!I13),IF('ก.ย.'!I43="","",'ก.ย.'!I43))</f>
        <v/>
      </c>
      <c r="DJ13" s="58" t="str">
        <f>IF($B$2=1,IF('ก.ย.'!J13="","",'ก.ย.'!J13),IF('ก.ย.'!J43="","",'ก.ย.'!J43))</f>
        <v/>
      </c>
      <c r="DK13" s="58" t="str">
        <f>IF($B$2=1,IF('ก.ย.'!K13="","",'ก.ย.'!K13),IF('ก.ย.'!K43="","",'ก.ย.'!K43))</f>
        <v/>
      </c>
      <c r="DL13" s="58" t="str">
        <f>IF($B$2=1,IF('ก.ย.'!L13="","",'ก.ย.'!L13),IF('ก.ย.'!L43="","",'ก.ย.'!L43))</f>
        <v/>
      </c>
      <c r="DM13" s="58" t="str">
        <f>IF($B$2=1,IF('ก.ย.'!M13="","",'ก.ย.'!M13),IF('ก.ย.'!M43="","",'ก.ย.'!M43))</f>
        <v/>
      </c>
      <c r="DN13" s="58" t="str">
        <f>IF($B$2=1,IF('ก.ย.'!N13="","",'ก.ย.'!N13),IF('ก.ย.'!N43="","",'ก.ย.'!N43))</f>
        <v/>
      </c>
      <c r="DO13" s="58" t="str">
        <f>IF($B$2=1,IF('ก.ย.'!O13="","",'ก.ย.'!O13),IF('ก.ย.'!O43="","",'ก.ย.'!O43))</f>
        <v/>
      </c>
      <c r="DP13" s="58" t="str">
        <f>IF($B$2=1,IF('ก.ย.'!P13="","",'ก.ย.'!P13),IF('ก.ย.'!P43="","",'ก.ย.'!P43))</f>
        <v/>
      </c>
      <c r="DQ13" s="58" t="str">
        <f>IF($B$2=1,IF('ก.ย.'!Q13="","",'ก.ย.'!Q13),IF('ก.ย.'!Q43="","",'ก.ย.'!Q43))</f>
        <v/>
      </c>
      <c r="DR13" s="58" t="str">
        <f>IF($B$2=1,IF('ก.ย.'!R13="","",'ก.ย.'!R13),IF('ก.ย.'!R43="","",'ก.ย.'!R43))</f>
        <v/>
      </c>
      <c r="DS13" s="58" t="str">
        <f>IF($B$2=1,IF('ก.ย.'!S13="","",'ก.ย.'!S13),IF('ก.ย.'!S43="","",'ก.ย.'!S43))</f>
        <v/>
      </c>
      <c r="DT13" s="58" t="str">
        <f>IF($B$2=1,IF('ก.ย.'!T13="","",'ก.ย.'!T13),IF('ก.ย.'!T43="","",'ก.ย.'!T43))</f>
        <v/>
      </c>
      <c r="DU13" s="58" t="str">
        <f>IF($B$2=1,IF('ก.ย.'!U13="","",'ก.ย.'!U13),IF('ก.ย.'!U43="","",'ก.ย.'!U43))</f>
        <v/>
      </c>
      <c r="DV13" s="58" t="str">
        <f>IF($B$2=1,IF('ก.ย.'!V13="","",'ก.ย.'!V13),IF('ก.ย.'!V43="","",'ก.ย.'!V43))</f>
        <v/>
      </c>
      <c r="DW13" s="58" t="str">
        <f>IF($B$2=1,IF('ก.ย.'!W13="","",'ก.ย.'!W13),IF('ก.ย.'!W43="","",'ก.ย.'!W43))</f>
        <v/>
      </c>
      <c r="DX13" s="58" t="str">
        <f>IF($B$2=1,IF('ก.ย.'!X13="","",'ก.ย.'!X13),IF('ก.ย.'!X43="","",'ก.ย.'!X43))</f>
        <v/>
      </c>
      <c r="DY13" s="58" t="str">
        <f>IF($B$2=1,IF('ก.ย.'!Y13="","",'ก.ย.'!Y13),IF('ก.ย.'!Y43="","",'ก.ย.'!Y43))</f>
        <v/>
      </c>
      <c r="DZ13" s="58" t="str">
        <f>IF($B$2=1,IF('ก.ย.'!Z13="","",'ก.ย.'!Z13),IF('ก.ย.'!Z43="","",'ก.ย.'!Z43))</f>
        <v/>
      </c>
      <c r="EA13" s="58" t="str">
        <f>IF($B$2=1,IF('ก.ย.'!AA13="","",'ก.ย.'!AA13),IF('ก.ย.'!AA43="","",'ก.ย.'!AA43))</f>
        <v/>
      </c>
      <c r="EB13" s="58" t="str">
        <f>IF($B$2=1,IF('ก.ย.'!AB13="","",'ก.ย.'!AB13),IF('ก.ย.'!AB43="","",'ก.ย.'!AB43))</f>
        <v/>
      </c>
      <c r="EC13" s="58" t="str">
        <f>IF($B$2=1,IF('ก.ย.'!AC13="","",'ก.ย.'!AC13),IF('ก.ย.'!AC43="","",'ก.ย.'!AC43))</f>
        <v/>
      </c>
      <c r="ED13" s="58" t="str">
        <f>IF($B$2=1,IF('ก.ย.'!AD13="","",'ก.ย.'!AD13),IF('ก.ย.'!AD43="","",'ก.ย.'!AD43))</f>
        <v/>
      </c>
      <c r="EE13" s="58" t="str">
        <f>IF($B$2=1,IF('ก.ย.'!AE13="","",'ก.ย.'!AE13),IF('ก.ย.'!AE43="","",'ก.ย.'!AE43))</f>
        <v/>
      </c>
      <c r="EF13" s="58" t="str">
        <f>IF($B$2=1,IF('ก.ย.'!AF13="","",'ก.ย.'!AF13),IF('ก.ย.'!AF43="","",'ก.ย.'!AF43))</f>
        <v/>
      </c>
      <c r="EG13" s="58" t="str">
        <f>IF($B$2=1,IF('ก.ย.'!AG13="","",'ก.ย.'!AG13),IF('ก.ย.'!AG43="","",'ก.ย.'!AG43))</f>
        <v/>
      </c>
      <c r="EH13" s="58" t="str">
        <f>IF($B$2=1,IF('ก.ย.'!AH13="","",'ก.ย.'!AH13),IF('ก.ย.'!AH43="","",'ก.ย.'!AH43))</f>
        <v/>
      </c>
      <c r="EI13" s="58">
        <f>IF($B$2=1,IF('ก.ย.'!AI13="","",'ก.ย.'!AI13),IF('ก.ย.'!AI43="","",'ก.ย.'!AI43))</f>
        <v>0</v>
      </c>
      <c r="EJ13" s="57">
        <f t="shared" si="11"/>
        <v>10</v>
      </c>
      <c r="EK13" s="58"/>
      <c r="EL13" s="58" t="str">
        <f>IF($B$2=1,IF('พ.ย.'!D13="","",'พ.ย.'!D13),IF('พ.ย.'!D43="","",'พ.ย.'!D43))</f>
        <v/>
      </c>
      <c r="EM13" s="58" t="str">
        <f>IF($B$2=1,IF('พ.ย.'!E13="","",'พ.ย.'!E13),IF('พ.ย.'!E43="","",'พ.ย.'!E43))</f>
        <v/>
      </c>
      <c r="EN13" s="58" t="str">
        <f>IF($B$2=1,IF('พ.ย.'!F13="","",'พ.ย.'!F13),IF('พ.ย.'!F43="","",'พ.ย.'!F43))</f>
        <v>ล</v>
      </c>
      <c r="EO13" s="58" t="str">
        <f>IF($B$2=1,IF('พ.ย.'!G13="","",'พ.ย.'!G13),IF('พ.ย.'!G43="","",'พ.ย.'!G43))</f>
        <v>/</v>
      </c>
      <c r="EP13" s="58" t="str">
        <f>IF($B$2=1,IF('พ.ย.'!H13="","",'พ.ย.'!H13),IF('พ.ย.'!H43="","",'พ.ย.'!H43))</f>
        <v>/</v>
      </c>
      <c r="EQ13" s="58" t="str">
        <f>IF($B$2=1,IF('พ.ย.'!I13="","",'พ.ย.'!I13),IF('พ.ย.'!I43="","",'พ.ย.'!I43))</f>
        <v>/</v>
      </c>
      <c r="ER13" s="58" t="str">
        <f>IF($B$2=1,IF('พ.ย.'!J13="","",'พ.ย.'!J13),IF('พ.ย.'!J43="","",'พ.ย.'!J43))</f>
        <v>/</v>
      </c>
      <c r="ES13" s="58" t="str">
        <f>IF($B$2=1,IF('พ.ย.'!K13="","",'พ.ย.'!K13),IF('พ.ย.'!K43="","",'พ.ย.'!K43))</f>
        <v/>
      </c>
      <c r="ET13" s="58" t="str">
        <f>IF($B$2=1,IF('พ.ย.'!L13="","",'พ.ย.'!L13),IF('พ.ย.'!L43="","",'พ.ย.'!L43))</f>
        <v/>
      </c>
      <c r="EU13" s="58" t="str">
        <f>IF($B$2=1,IF('พ.ย.'!M13="","",'พ.ย.'!M13),IF('พ.ย.'!M43="","",'พ.ย.'!M43))</f>
        <v>/</v>
      </c>
      <c r="EV13" s="58" t="str">
        <f>IF($B$2=1,IF('พ.ย.'!N13="","",'พ.ย.'!N13),IF('พ.ย.'!N43="","",'พ.ย.'!N43))</f>
        <v>/</v>
      </c>
      <c r="EW13" s="58" t="str">
        <f>IF($B$2=1,IF('พ.ย.'!O13="","",'พ.ย.'!O13),IF('พ.ย.'!O43="","",'พ.ย.'!O43))</f>
        <v>/</v>
      </c>
      <c r="EX13" s="58" t="str">
        <f>IF($B$2=1,IF('พ.ย.'!P13="","",'พ.ย.'!P13),IF('พ.ย.'!P43="","",'พ.ย.'!P43))</f>
        <v>/</v>
      </c>
      <c r="EY13" s="58" t="str">
        <f>IF($B$2=1,IF('พ.ย.'!Q13="","",'พ.ย.'!Q13),IF('พ.ย.'!Q43="","",'พ.ย.'!Q43))</f>
        <v>/</v>
      </c>
      <c r="EZ13" s="58" t="str">
        <f>IF($B$2=1,IF('พ.ย.'!R13="","",'พ.ย.'!R13),IF('พ.ย.'!R43="","",'พ.ย.'!R43))</f>
        <v/>
      </c>
      <c r="FA13" s="58" t="str">
        <f>IF($B$2=1,IF('พ.ย.'!S13="","",'พ.ย.'!S13),IF('พ.ย.'!S43="","",'พ.ย.'!S43))</f>
        <v/>
      </c>
      <c r="FB13" s="58" t="str">
        <f>IF($B$2=1,IF('พ.ย.'!T13="","",'พ.ย.'!T13),IF('พ.ย.'!T43="","",'พ.ย.'!T43))</f>
        <v>ล</v>
      </c>
      <c r="FC13" s="58" t="str">
        <f>IF($B$2=1,IF('พ.ย.'!U13="","",'พ.ย.'!U13),IF('พ.ย.'!U43="","",'พ.ย.'!U43))</f>
        <v>/</v>
      </c>
      <c r="FD13" s="58" t="str">
        <f>IF($B$2=1,IF('พ.ย.'!V13="","",'พ.ย.'!V13),IF('พ.ย.'!V43="","",'พ.ย.'!V43))</f>
        <v>/</v>
      </c>
      <c r="FE13" s="58" t="str">
        <f>IF($B$2=1,IF('พ.ย.'!W13="","",'พ.ย.'!W13),IF('พ.ย.'!W43="","",'พ.ย.'!W43))</f>
        <v>/</v>
      </c>
      <c r="FF13" s="58" t="str">
        <f>IF($B$2=1,IF('พ.ย.'!X13="","",'พ.ย.'!X13),IF('พ.ย.'!X43="","",'พ.ย.'!X43))</f>
        <v>/</v>
      </c>
      <c r="FG13" s="58" t="str">
        <f>IF($B$2=1,IF('พ.ย.'!Y13="","",'พ.ย.'!Y13),IF('พ.ย.'!Y43="","",'พ.ย.'!Y43))</f>
        <v/>
      </c>
      <c r="FH13" s="58" t="str">
        <f>IF($B$2=1,IF('พ.ย.'!Z13="","",'พ.ย.'!Z13),IF('พ.ย.'!Z43="","",'พ.ย.'!Z43))</f>
        <v/>
      </c>
      <c r="FI13" s="58" t="str">
        <f>IF($B$2=1,IF('พ.ย.'!AA13="","",'พ.ย.'!AA13),IF('พ.ย.'!AA43="","",'พ.ย.'!AA43))</f>
        <v>/</v>
      </c>
      <c r="FJ13" s="58" t="str">
        <f>IF($B$2=1,IF('พ.ย.'!AB13="","",'พ.ย.'!AB13),IF('พ.ย.'!AB43="","",'พ.ย.'!AB43))</f>
        <v>/</v>
      </c>
      <c r="FK13" s="58" t="str">
        <f>IF($B$2=1,IF('พ.ย.'!AC13="","",'พ.ย.'!AC13),IF('พ.ย.'!AC43="","",'พ.ย.'!AC43))</f>
        <v>/</v>
      </c>
      <c r="FL13" s="58" t="str">
        <f>IF($B$2=1,IF('พ.ย.'!AD13="","",'พ.ย.'!AD13),IF('พ.ย.'!AD43="","",'พ.ย.'!AD43))</f>
        <v>/</v>
      </c>
      <c r="FM13" s="58" t="str">
        <f>IF($B$2=1,IF('พ.ย.'!AE13="","",'พ.ย.'!AE13),IF('พ.ย.'!AE43="","",'พ.ย.'!AE43))</f>
        <v>/</v>
      </c>
      <c r="FN13" s="58" t="str">
        <f>IF($B$2=1,IF('พ.ย.'!AF13="","",'พ.ย.'!AF13),IF('พ.ย.'!AF43="","",'พ.ย.'!AF43))</f>
        <v/>
      </c>
      <c r="FO13" s="58" t="str">
        <f>IF($B$2=1,IF('พ.ย.'!AG13="","",'พ.ย.'!AG13),IF('พ.ย.'!AG43="","",'พ.ย.'!AG43))</f>
        <v/>
      </c>
      <c r="FP13" s="58" t="str">
        <f>IF($B$2=1,IF('พ.ย.'!AH13="","",'พ.ย.'!AH13),IF('พ.ย.'!AH43="","",'พ.ย.'!AH43))</f>
        <v/>
      </c>
      <c r="FQ13" s="58">
        <f>IF($B$2=1,IF('พ.ย.'!AI13="","",'พ.ย.'!AI13),IF('พ.ย.'!AI43="","",'พ.ย.'!AI43))</f>
        <v>18</v>
      </c>
      <c r="FR13" s="57">
        <f t="shared" si="12"/>
        <v>10</v>
      </c>
      <c r="FS13" s="58"/>
      <c r="FT13" s="58" t="str">
        <f>IF($B$2=1,IF('ธ.ค.'!D13="","",'ธ.ค.'!D13),IF('ธ.ค.'!D43="","",'ธ.ค.'!D43))</f>
        <v>/</v>
      </c>
      <c r="FU13" s="58" t="str">
        <f>IF($B$2=1,IF('ธ.ค.'!E13="","",'ธ.ค.'!E13),IF('ธ.ค.'!E43="","",'ธ.ค.'!E43))</f>
        <v>/</v>
      </c>
      <c r="FV13" s="58" t="str">
        <f>IF($B$2=1,IF('ธ.ค.'!F13="","",'ธ.ค.'!F13),IF('ธ.ค.'!F43="","",'ธ.ค.'!F43))</f>
        <v>/</v>
      </c>
      <c r="FW13" s="58" t="str">
        <f>IF($B$2=1,IF('ธ.ค.'!G13="","",'ธ.ค.'!G13),IF('ธ.ค.'!G43="","",'ธ.ค.'!G43))</f>
        <v>/</v>
      </c>
      <c r="FX13" s="58" t="str">
        <f>IF($B$2=1,IF('ธ.ค.'!H13="","",'ธ.ค.'!H13),IF('ธ.ค.'!H43="","",'ธ.ค.'!H43))</f>
        <v/>
      </c>
      <c r="FY13" s="58" t="str">
        <f>IF($B$2=1,IF('ธ.ค.'!I13="","",'ธ.ค.'!I13),IF('ธ.ค.'!I43="","",'ธ.ค.'!I43))</f>
        <v/>
      </c>
      <c r="FZ13" s="58" t="str">
        <f>IF($B$2=1,IF('ธ.ค.'!J13="","",'ธ.ค.'!J13),IF('ธ.ค.'!J43="","",'ธ.ค.'!J43))</f>
        <v/>
      </c>
      <c r="GA13" s="58" t="str">
        <f>IF($B$2=1,IF('ธ.ค.'!K13="","",'ธ.ค.'!K13),IF('ธ.ค.'!K43="","",'ธ.ค.'!K43))</f>
        <v>/</v>
      </c>
      <c r="GB13" s="58" t="str">
        <f>IF($B$2=1,IF('ธ.ค.'!L13="","",'ธ.ค.'!L13),IF('ธ.ค.'!L43="","",'ธ.ค.'!L43))</f>
        <v>/</v>
      </c>
      <c r="GC13" s="58" t="str">
        <f>IF($B$2=1,IF('ธ.ค.'!M13="","",'ธ.ค.'!M13),IF('ธ.ค.'!M43="","",'ธ.ค.'!M43))</f>
        <v/>
      </c>
      <c r="GD13" s="58" t="str">
        <f>IF($B$2=1,IF('ธ.ค.'!N13="","",'ธ.ค.'!N13),IF('ธ.ค.'!N43="","",'ธ.ค.'!N43))</f>
        <v>/</v>
      </c>
      <c r="GE13" s="58" t="str">
        <f>IF($B$2=1,IF('ธ.ค.'!O13="","",'ธ.ค.'!O13),IF('ธ.ค.'!O43="","",'ธ.ค.'!O43))</f>
        <v>/</v>
      </c>
      <c r="GF13" s="58" t="str">
        <f>IF($B$2=1,IF('ธ.ค.'!P13="","",'ธ.ค.'!P13),IF('ธ.ค.'!P43="","",'ธ.ค.'!P43))</f>
        <v/>
      </c>
      <c r="GG13" s="58" t="str">
        <f>IF($B$2=1,IF('ธ.ค.'!Q13="","",'ธ.ค.'!Q13),IF('ธ.ค.'!Q43="","",'ธ.ค.'!Q43))</f>
        <v/>
      </c>
      <c r="GH13" s="58" t="str">
        <f>IF($B$2=1,IF('ธ.ค.'!R13="","",'ธ.ค.'!R13),IF('ธ.ค.'!R43="","",'ธ.ค.'!R43))</f>
        <v>/</v>
      </c>
      <c r="GI13" s="58" t="str">
        <f>IF($B$2=1,IF('ธ.ค.'!S13="","",'ธ.ค.'!S13),IF('ธ.ค.'!S43="","",'ธ.ค.'!S43))</f>
        <v>/</v>
      </c>
      <c r="GJ13" s="58" t="str">
        <f>IF($B$2=1,IF('ธ.ค.'!T13="","",'ธ.ค.'!T13),IF('ธ.ค.'!T43="","",'ธ.ค.'!T43))</f>
        <v>/</v>
      </c>
      <c r="GK13" s="58" t="str">
        <f>IF($B$2=1,IF('ธ.ค.'!U13="","",'ธ.ค.'!U13),IF('ธ.ค.'!U43="","",'ธ.ค.'!U43))</f>
        <v>/</v>
      </c>
      <c r="GL13" s="58" t="str">
        <f>IF($B$2=1,IF('ธ.ค.'!V13="","",'ธ.ค.'!V13),IF('ธ.ค.'!V43="","",'ธ.ค.'!V43))</f>
        <v>/</v>
      </c>
      <c r="GM13" s="58" t="str">
        <f>IF($B$2=1,IF('ธ.ค.'!W13="","",'ธ.ค.'!W13),IF('ธ.ค.'!W43="","",'ธ.ค.'!W43))</f>
        <v/>
      </c>
      <c r="GN13" s="58" t="str">
        <f>IF($B$2=1,IF('ธ.ค.'!X13="","",'ธ.ค.'!X13),IF('ธ.ค.'!X43="","",'ธ.ค.'!X43))</f>
        <v/>
      </c>
      <c r="GO13" s="58" t="str">
        <f>IF($B$2=1,IF('ธ.ค.'!Y13="","",'ธ.ค.'!Y13),IF('ธ.ค.'!Y43="","",'ธ.ค.'!Y43))</f>
        <v>/</v>
      </c>
      <c r="GP13" s="58" t="str">
        <f>IF($B$2=1,IF('ธ.ค.'!Z13="","",'ธ.ค.'!Z13),IF('ธ.ค.'!Z43="","",'ธ.ค.'!Z43))</f>
        <v>/</v>
      </c>
      <c r="GQ13" s="58" t="str">
        <f>IF($B$2=1,IF('ธ.ค.'!AA13="","",'ธ.ค.'!AA13),IF('ธ.ค.'!AA43="","",'ธ.ค.'!AA43))</f>
        <v>ป</v>
      </c>
      <c r="GR13" s="58" t="str">
        <f>IF($B$2=1,IF('ธ.ค.'!AB13="","",'ธ.ค.'!AB13),IF('ธ.ค.'!AB43="","",'ธ.ค.'!AB43))</f>
        <v>/</v>
      </c>
      <c r="GS13" s="58" t="str">
        <f>IF($B$2=1,IF('ธ.ค.'!AC13="","",'ธ.ค.'!AC13),IF('ธ.ค.'!AC43="","",'ธ.ค.'!AC43))</f>
        <v>/</v>
      </c>
      <c r="GT13" s="58" t="str">
        <f>IF($B$2=1,IF('ธ.ค.'!AD13="","",'ธ.ค.'!AD13),IF('ธ.ค.'!AD43="","",'ธ.ค.'!AD43))</f>
        <v/>
      </c>
      <c r="GU13" s="58" t="str">
        <f>IF($B$2=1,IF('ธ.ค.'!AE13="","",'ธ.ค.'!AE13),IF('ธ.ค.'!AE43="","",'ธ.ค.'!AE43))</f>
        <v/>
      </c>
      <c r="GV13" s="58" t="str">
        <f>IF($B$2=1,IF('ธ.ค.'!AF13="","",'ธ.ค.'!AF13),IF('ธ.ค.'!AF43="","",'ธ.ค.'!AF43))</f>
        <v>/</v>
      </c>
      <c r="GW13" s="58" t="str">
        <f>IF($B$2=1,IF('ธ.ค.'!AG13="","",'ธ.ค.'!AG13),IF('ธ.ค.'!AG43="","",'ธ.ค.'!AG43))</f>
        <v>/</v>
      </c>
      <c r="GX13" s="58" t="str">
        <f>IF($B$2=1,IF('ธ.ค.'!AH13="","",'ธ.ค.'!AH13),IF('ธ.ค.'!AH43="","",'ธ.ค.'!AH43))</f>
        <v/>
      </c>
      <c r="GY13" s="58">
        <f>IF($B$2=1,IF('ธ.ค.'!AI13="","",'ธ.ค.'!AI13),IF('ธ.ค.'!AI43="","",'ธ.ค.'!AI43))</f>
        <v>19</v>
      </c>
      <c r="GZ13" s="57">
        <f t="shared" si="13"/>
        <v>10</v>
      </c>
      <c r="HA13" s="58"/>
      <c r="HB13" s="58" t="str">
        <f>IF($B$2=1,IF('ม.ค.'!D13="","",'ม.ค.'!D13),IF('ม.ค.'!D43="","",'ม.ค.'!D43))</f>
        <v/>
      </c>
      <c r="HC13" s="58" t="str">
        <f>IF($B$2=1,IF('ม.ค.'!E13="","",'ม.ค.'!E13),IF('ม.ค.'!E43="","",'ม.ค.'!E43))</f>
        <v/>
      </c>
      <c r="HD13" s="58" t="str">
        <f>IF($B$2=1,IF('ม.ค.'!F13="","",'ม.ค.'!F13),IF('ม.ค.'!F43="","",'ม.ค.'!F43))</f>
        <v/>
      </c>
      <c r="HE13" s="58" t="str">
        <f>IF($B$2=1,IF('ม.ค.'!G13="","",'ม.ค.'!G13),IF('ม.ค.'!G43="","",'ม.ค.'!G43))</f>
        <v/>
      </c>
      <c r="HF13" s="58" t="str">
        <f>IF($B$2=1,IF('ม.ค.'!H13="","",'ม.ค.'!H13),IF('ม.ค.'!H43="","",'ม.ค.'!H43))</f>
        <v>/</v>
      </c>
      <c r="HG13" s="58" t="str">
        <f>IF($B$2=1,IF('ม.ค.'!I13="","",'ม.ค.'!I13),IF('ม.ค.'!I43="","",'ม.ค.'!I43))</f>
        <v>/</v>
      </c>
      <c r="HH13" s="58" t="str">
        <f>IF($B$2=1,IF('ม.ค.'!J13="","",'ม.ค.'!J13),IF('ม.ค.'!J43="","",'ม.ค.'!J43))</f>
        <v>/</v>
      </c>
      <c r="HI13" s="58" t="str">
        <f>IF($B$2=1,IF('ม.ค.'!K13="","",'ม.ค.'!K13),IF('ม.ค.'!K43="","",'ม.ค.'!K43))</f>
        <v>/</v>
      </c>
      <c r="HJ13" s="58" t="str">
        <f>IF($B$2=1,IF('ม.ค.'!L13="","",'ม.ค.'!L13),IF('ม.ค.'!L43="","",'ม.ค.'!L43))</f>
        <v>/</v>
      </c>
      <c r="HK13" s="58" t="str">
        <f>IF($B$2=1,IF('ม.ค.'!M13="","",'ม.ค.'!M13),IF('ม.ค.'!M43="","",'ม.ค.'!M43))</f>
        <v/>
      </c>
      <c r="HL13" s="58" t="str">
        <f>IF($B$2=1,IF('ม.ค.'!N13="","",'ม.ค.'!N13),IF('ม.ค.'!N43="","",'ม.ค.'!N43))</f>
        <v/>
      </c>
      <c r="HM13" s="58" t="str">
        <f>IF($B$2=1,IF('ม.ค.'!O13="","",'ม.ค.'!O13),IF('ม.ค.'!O43="","",'ม.ค.'!O43))</f>
        <v>/</v>
      </c>
      <c r="HN13" s="58" t="str">
        <f>IF($B$2=1,IF('ม.ค.'!P13="","",'ม.ค.'!P13),IF('ม.ค.'!P43="","",'ม.ค.'!P43))</f>
        <v>/</v>
      </c>
      <c r="HO13" s="58" t="str">
        <f>IF($B$2=1,IF('ม.ค.'!Q13="","",'ม.ค.'!Q13),IF('ม.ค.'!Q43="","",'ม.ค.'!Q43))</f>
        <v>/</v>
      </c>
      <c r="HP13" s="58" t="str">
        <f>IF($B$2=1,IF('ม.ค.'!R13="","",'ม.ค.'!R13),IF('ม.ค.'!R43="","",'ม.ค.'!R43))</f>
        <v>/</v>
      </c>
      <c r="HQ13" s="58" t="str">
        <f>IF($B$2=1,IF('ม.ค.'!S13="","",'ม.ค.'!S13),IF('ม.ค.'!S43="","",'ม.ค.'!S43))</f>
        <v/>
      </c>
      <c r="HR13" s="58" t="str">
        <f>IF($B$2=1,IF('ม.ค.'!T13="","",'ม.ค.'!T13),IF('ม.ค.'!T43="","",'ม.ค.'!T43))</f>
        <v/>
      </c>
      <c r="HS13" s="58" t="str">
        <f>IF($B$2=1,IF('ม.ค.'!U13="","",'ม.ค.'!U13),IF('ม.ค.'!U43="","",'ม.ค.'!U43))</f>
        <v/>
      </c>
      <c r="HT13" s="58" t="str">
        <f>IF($B$2=1,IF('ม.ค.'!V13="","",'ม.ค.'!V13),IF('ม.ค.'!V43="","",'ม.ค.'!V43))</f>
        <v>/</v>
      </c>
      <c r="HU13" s="58" t="str">
        <f>IF($B$2=1,IF('ม.ค.'!W13="","",'ม.ค.'!W13),IF('ม.ค.'!W43="","",'ม.ค.'!W43))</f>
        <v>/</v>
      </c>
      <c r="HV13" s="58" t="str">
        <f>IF($B$2=1,IF('ม.ค.'!X13="","",'ม.ค.'!X13),IF('ม.ค.'!X43="","",'ม.ค.'!X43))</f>
        <v>ป</v>
      </c>
      <c r="HW13" s="58" t="str">
        <f>IF($B$2=1,IF('ม.ค.'!Y13="","",'ม.ค.'!Y13),IF('ม.ค.'!Y43="","",'ม.ค.'!Y43))</f>
        <v>/</v>
      </c>
      <c r="HX13" s="58" t="str">
        <f>IF($B$2=1,IF('ม.ค.'!Z13="","",'ม.ค.'!Z13),IF('ม.ค.'!Z43="","",'ม.ค.'!Z43))</f>
        <v>/</v>
      </c>
      <c r="HY13" s="58" t="str">
        <f>IF($B$2=1,IF('ม.ค.'!AA13="","",'ม.ค.'!AA13),IF('ม.ค.'!AA43="","",'ม.ค.'!AA43))</f>
        <v/>
      </c>
      <c r="HZ13" s="58" t="str">
        <f>IF($B$2=1,IF('ม.ค.'!AB13="","",'ม.ค.'!AB13),IF('ม.ค.'!AB43="","",'ม.ค.'!AB43))</f>
        <v/>
      </c>
      <c r="IA13" s="58" t="str">
        <f>IF($B$2=1,IF('ม.ค.'!AC13="","",'ม.ค.'!AC13),IF('ม.ค.'!AC43="","",'ม.ค.'!AC43))</f>
        <v>ล</v>
      </c>
      <c r="IB13" s="58" t="str">
        <f>IF($B$2=1,IF('ม.ค.'!AD13="","",'ม.ค.'!AD13),IF('ม.ค.'!AD43="","",'ม.ค.'!AD43))</f>
        <v>/</v>
      </c>
      <c r="IC13" s="58" t="str">
        <f>IF($B$2=1,IF('ม.ค.'!AE13="","",'ม.ค.'!AE13),IF('ม.ค.'!AE43="","",'ม.ค.'!AE43))</f>
        <v>/</v>
      </c>
      <c r="ID13" s="58" t="str">
        <f>IF($B$2=1,IF('ม.ค.'!AF13="","",'ม.ค.'!AF13),IF('ม.ค.'!AF43="","",'ม.ค.'!AF43))</f>
        <v>/</v>
      </c>
      <c r="IE13" s="58" t="str">
        <f>IF($B$2=1,IF('ม.ค.'!AG13="","",'ม.ค.'!AG13),IF('ม.ค.'!AG43="","",'ม.ค.'!AG43))</f>
        <v>/</v>
      </c>
      <c r="IF13" s="58" t="str">
        <f>IF($B$2=1,IF('ม.ค.'!AH13="","",'ม.ค.'!AH13),IF('ม.ค.'!AH43="","",'ม.ค.'!AH43))</f>
        <v/>
      </c>
      <c r="IG13" s="58">
        <f>IF($B$2=1,IF('ม.ค.'!AI13="","",'ม.ค.'!AI13),IF('ม.ค.'!AI43="","",'ม.ค.'!AI43))</f>
        <v>17</v>
      </c>
      <c r="IH13" s="57">
        <f t="shared" si="14"/>
        <v>10</v>
      </c>
      <c r="II13" s="58"/>
      <c r="IJ13" s="58" t="str">
        <f>IF($B$2=1,IF('ก.พ.'!D13="","",'ก.พ.'!D13),IF('ก.พ.'!D43="","",'ก.พ.'!D43))</f>
        <v/>
      </c>
      <c r="IK13" s="58" t="str">
        <f>IF($B$2=1,IF('ก.พ.'!E13="","",'ก.พ.'!E13),IF('ก.พ.'!E43="","",'ก.พ.'!E43))</f>
        <v>/</v>
      </c>
      <c r="IL13" s="58" t="str">
        <f>IF($B$2=1,IF('ก.พ.'!F13="","",'ก.พ.'!F13),IF('ก.พ.'!F43="","",'ก.พ.'!F43))</f>
        <v>/</v>
      </c>
      <c r="IM13" s="58" t="str">
        <f>IF($B$2=1,IF('ก.พ.'!G13="","",'ก.พ.'!G13),IF('ก.พ.'!G43="","",'ก.พ.'!G43))</f>
        <v>/</v>
      </c>
      <c r="IN13" s="58" t="str">
        <f>IF($B$2=1,IF('ก.พ.'!H13="","",'ก.พ.'!H13),IF('ก.พ.'!H43="","",'ก.พ.'!H43))</f>
        <v>/</v>
      </c>
      <c r="IO13" s="58" t="str">
        <f>IF($B$2=1,IF('ก.พ.'!I13="","",'ก.พ.'!I13),IF('ก.พ.'!I43="","",'ก.พ.'!I43))</f>
        <v>/</v>
      </c>
      <c r="IP13" s="58" t="str">
        <f>IF($B$2=1,IF('ก.พ.'!J13="","",'ก.พ.'!J13),IF('ก.พ.'!J43="","",'ก.พ.'!J43))</f>
        <v/>
      </c>
      <c r="IQ13" s="58" t="str">
        <f>IF($B$2=1,IF('ก.พ.'!K13="","",'ก.พ.'!K13),IF('ก.พ.'!K43="","",'ก.พ.'!K43))</f>
        <v/>
      </c>
      <c r="IR13" s="58" t="str">
        <f>IF($B$2=1,IF('ก.พ.'!L13="","",'ก.พ.'!L13),IF('ก.พ.'!L43="","",'ก.พ.'!L43))</f>
        <v>ล</v>
      </c>
      <c r="IS13" s="58" t="str">
        <f>IF($B$2=1,IF('ก.พ.'!M13="","",'ก.พ.'!M13),IF('ก.พ.'!M43="","",'ก.พ.'!M43))</f>
        <v>/</v>
      </c>
      <c r="IT13" s="58" t="str">
        <f>IF($B$2=1,IF('ก.พ.'!N13="","",'ก.พ.'!N13),IF('ก.พ.'!N43="","",'ก.พ.'!N43))</f>
        <v>/</v>
      </c>
      <c r="IU13" s="58" t="str">
        <f>IF($B$2=1,IF('ก.พ.'!O13="","",'ก.พ.'!O13),IF('ก.พ.'!O43="","",'ก.พ.'!O43))</f>
        <v>/</v>
      </c>
      <c r="IV13" s="58" t="str">
        <f>IF($B$2=1,IF('ก.พ.'!P13="","",'ก.พ.'!P13),IF('ก.พ.'!P43="","",'ก.พ.'!P43))</f>
        <v/>
      </c>
      <c r="IW13" s="58" t="str">
        <f>IF($B$2=1,IF('ก.พ.'!Q13="","",'ก.พ.'!Q13),IF('ก.พ.'!Q43="","",'ก.พ.'!Q43))</f>
        <v/>
      </c>
      <c r="IX13" s="58" t="str">
        <f>IF($B$2=1,IF('ก.พ.'!R13="","",'ก.พ.'!R13),IF('ก.พ.'!R43="","",'ก.พ.'!R43))</f>
        <v/>
      </c>
      <c r="IY13" s="58" t="str">
        <f>IF($B$2=1,IF('ก.พ.'!S13="","",'ก.พ.'!S13),IF('ก.พ.'!S43="","",'ก.พ.'!S43))</f>
        <v>/</v>
      </c>
      <c r="IZ13" s="58" t="str">
        <f>IF($B$2=1,IF('ก.พ.'!T13="","",'ก.พ.'!T13),IF('ก.พ.'!T43="","",'ก.พ.'!T43))</f>
        <v>/</v>
      </c>
      <c r="JA13" s="58" t="str">
        <f>IF($B$2=1,IF('ก.พ.'!U13="","",'ก.พ.'!U13),IF('ก.พ.'!U43="","",'ก.พ.'!U43))</f>
        <v>/</v>
      </c>
      <c r="JB13" s="58" t="str">
        <f>IF($B$2=1,IF('ก.พ.'!V13="","",'ก.พ.'!V13),IF('ก.พ.'!V43="","",'ก.พ.'!V43))</f>
        <v>/</v>
      </c>
      <c r="JC13" s="58" t="str">
        <f>IF($B$2=1,IF('ก.พ.'!W13="","",'ก.พ.'!W13),IF('ก.พ.'!W43="","",'ก.พ.'!W43))</f>
        <v>/</v>
      </c>
      <c r="JD13" s="58" t="str">
        <f>IF($B$2=1,IF('ก.พ.'!X13="","",'ก.พ.'!X13),IF('ก.พ.'!X43="","",'ก.พ.'!X43))</f>
        <v/>
      </c>
      <c r="JE13" s="58" t="str">
        <f>IF($B$2=1,IF('ก.พ.'!Y13="","",'ก.พ.'!Y13),IF('ก.พ.'!Y43="","",'ก.พ.'!Y43))</f>
        <v/>
      </c>
      <c r="JF13" s="58" t="str">
        <f>IF($B$2=1,IF('ก.พ.'!Z13="","",'ก.พ.'!Z13),IF('ก.พ.'!Z43="","",'ก.พ.'!Z43))</f>
        <v>/</v>
      </c>
      <c r="JG13" s="58" t="str">
        <f>IF($B$2=1,IF('ก.พ.'!AA13="","",'ก.พ.'!AA13),IF('ก.พ.'!AA43="","",'ก.พ.'!AA43))</f>
        <v>/</v>
      </c>
      <c r="JH13" s="58" t="str">
        <f>IF($B$2=1,IF('ก.พ.'!AB13="","",'ก.พ.'!AB13),IF('ก.พ.'!AB43="","",'ก.พ.'!AB43))</f>
        <v>/</v>
      </c>
      <c r="JI13" s="58" t="str">
        <f>IF($B$2=1,IF('ก.พ.'!AC13="","",'ก.พ.'!AC13),IF('ก.พ.'!AC43="","",'ก.พ.'!AC43))</f>
        <v>/</v>
      </c>
      <c r="JJ13" s="58" t="str">
        <f>IF($B$2=1,IF('ก.พ.'!AD13="","",'ก.พ.'!AD13),IF('ก.พ.'!AD43="","",'ก.พ.'!AD43))</f>
        <v>/</v>
      </c>
      <c r="JK13" s="58" t="str">
        <f>IF($B$2=1,IF('ก.พ.'!AE13="","",'ก.พ.'!AE13),IF('ก.พ.'!AE43="","",'ก.พ.'!AE43))</f>
        <v/>
      </c>
      <c r="JL13" s="58" t="str">
        <f>IF($B$2=1,IF('ก.พ.'!AF13="","",'ก.พ.'!AF13),IF('ก.พ.'!AF43="","",'ก.พ.'!AF43))</f>
        <v/>
      </c>
      <c r="JM13" s="58" t="str">
        <f>IF($B$2=1,IF('ก.พ.'!AG13="","",'ก.พ.'!AG13),IF('ก.พ.'!AG43="","",'ก.พ.'!AG43))</f>
        <v/>
      </c>
      <c r="JN13" s="58" t="str">
        <f>IF($B$2=1,IF('ก.พ.'!AH13="","",'ก.พ.'!AH13),IF('ก.พ.'!AH43="","",'ก.พ.'!AH43))</f>
        <v/>
      </c>
      <c r="JO13" s="58">
        <f>IF($B$2=1,IF('ก.พ.'!AI13="","",'ก.พ.'!AI13),IF('ก.พ.'!AI43="","",'ก.พ.'!AI43))</f>
        <v>18</v>
      </c>
      <c r="JP13" s="57">
        <f t="shared" si="15"/>
        <v>10</v>
      </c>
      <c r="JQ13" s="58"/>
      <c r="JR13" s="58" t="str">
        <f>IF($B$2=1,IF('มี.ค.'!D13="","",'มี.ค.'!D13),IF('มี.ค.'!D43="","",'มี.ค.'!D43))</f>
        <v/>
      </c>
      <c r="JS13" s="58" t="str">
        <f>IF($B$2=1,IF('มี.ค.'!E13="","",'มี.ค.'!E13),IF('มี.ค.'!E43="","",'มี.ค.'!E43))</f>
        <v/>
      </c>
      <c r="JT13" s="58" t="str">
        <f>IF($B$2=1,IF('มี.ค.'!F13="","",'มี.ค.'!F13),IF('มี.ค.'!F43="","",'มี.ค.'!F43))</f>
        <v/>
      </c>
      <c r="JU13" s="58" t="str">
        <f>IF($B$2=1,IF('มี.ค.'!G13="","",'มี.ค.'!G13),IF('มี.ค.'!G43="","",'มี.ค.'!G43))</f>
        <v/>
      </c>
      <c r="JV13" s="58" t="str">
        <f>IF($B$2=1,IF('มี.ค.'!H13="","",'มี.ค.'!H13),IF('มี.ค.'!H43="","",'มี.ค.'!H43))</f>
        <v/>
      </c>
      <c r="JW13" s="58" t="str">
        <f>IF($B$2=1,IF('มี.ค.'!I13="","",'มี.ค.'!I13),IF('มี.ค.'!I43="","",'มี.ค.'!I43))</f>
        <v/>
      </c>
      <c r="JX13" s="58" t="str">
        <f>IF($B$2=1,IF('มี.ค.'!J13="","",'มี.ค.'!J13),IF('มี.ค.'!J43="","",'มี.ค.'!J43))</f>
        <v/>
      </c>
      <c r="JY13" s="58" t="str">
        <f>IF($B$2=1,IF('มี.ค.'!K13="","",'มี.ค.'!K13),IF('มี.ค.'!K43="","",'มี.ค.'!K43))</f>
        <v/>
      </c>
      <c r="JZ13" s="58" t="str">
        <f>IF($B$2=1,IF('มี.ค.'!L13="","",'มี.ค.'!L13),IF('มี.ค.'!L43="","",'มี.ค.'!L43))</f>
        <v/>
      </c>
      <c r="KA13" s="58" t="str">
        <f>IF($B$2=1,IF('มี.ค.'!M13="","",'มี.ค.'!M13),IF('มี.ค.'!M43="","",'มี.ค.'!M43))</f>
        <v/>
      </c>
      <c r="KB13" s="58" t="str">
        <f>IF($B$2=1,IF('มี.ค.'!N13="","",'มี.ค.'!N13),IF('มี.ค.'!N43="","",'มี.ค.'!N43))</f>
        <v/>
      </c>
      <c r="KC13" s="58" t="str">
        <f>IF($B$2=1,IF('มี.ค.'!O13="","",'มี.ค.'!O13),IF('มี.ค.'!O43="","",'มี.ค.'!O43))</f>
        <v/>
      </c>
      <c r="KD13" s="58" t="str">
        <f>IF($B$2=1,IF('มี.ค.'!P13="","",'มี.ค.'!P13),IF('มี.ค.'!P43="","",'มี.ค.'!P43))</f>
        <v/>
      </c>
      <c r="KE13" s="58" t="str">
        <f>IF($B$2=1,IF('มี.ค.'!Q13="","",'มี.ค.'!Q13),IF('มี.ค.'!Q43="","",'มี.ค.'!Q43))</f>
        <v/>
      </c>
      <c r="KF13" s="58" t="str">
        <f>IF($B$2=1,IF('มี.ค.'!R13="","",'มี.ค.'!R13),IF('มี.ค.'!R43="","",'มี.ค.'!R43))</f>
        <v/>
      </c>
      <c r="KG13" s="58" t="str">
        <f>IF($B$2=1,IF('มี.ค.'!S13="","",'มี.ค.'!S13),IF('มี.ค.'!S43="","",'มี.ค.'!S43))</f>
        <v/>
      </c>
      <c r="KH13" s="58" t="str">
        <f>IF($B$2=1,IF('มี.ค.'!T13="","",'มี.ค.'!T13),IF('มี.ค.'!T43="","",'มี.ค.'!T43))</f>
        <v/>
      </c>
      <c r="KI13" s="58" t="str">
        <f>IF($B$2=1,IF('มี.ค.'!U13="","",'มี.ค.'!U13),IF('มี.ค.'!U43="","",'มี.ค.'!U43))</f>
        <v/>
      </c>
      <c r="KJ13" s="58" t="str">
        <f>IF($B$2=1,IF('มี.ค.'!V13="","",'มี.ค.'!V13),IF('มี.ค.'!V43="","",'มี.ค.'!V43))</f>
        <v/>
      </c>
      <c r="KK13" s="58" t="str">
        <f>IF($B$2=1,IF('มี.ค.'!W13="","",'มี.ค.'!W13),IF('มี.ค.'!W43="","",'มี.ค.'!W43))</f>
        <v/>
      </c>
      <c r="KL13" s="58" t="str">
        <f>IF($B$2=1,IF('มี.ค.'!X13="","",'มี.ค.'!X13),IF('มี.ค.'!X43="","",'มี.ค.'!X43))</f>
        <v/>
      </c>
      <c r="KM13" s="58" t="str">
        <f>IF($B$2=1,IF('มี.ค.'!Y13="","",'มี.ค.'!Y13),IF('มี.ค.'!Y43="","",'มี.ค.'!Y43))</f>
        <v/>
      </c>
      <c r="KN13" s="58" t="str">
        <f>IF($B$2=1,IF('มี.ค.'!Z13="","",'มี.ค.'!Z13),IF('มี.ค.'!Z43="","",'มี.ค.'!Z43))</f>
        <v/>
      </c>
      <c r="KO13" s="58" t="str">
        <f>IF($B$2=1,IF('มี.ค.'!AA13="","",'มี.ค.'!AA13),IF('มี.ค.'!AA43="","",'มี.ค.'!AA43))</f>
        <v/>
      </c>
      <c r="KP13" s="58" t="str">
        <f>IF($B$2=1,IF('มี.ค.'!AB13="","",'มี.ค.'!AB13),IF('มี.ค.'!AB43="","",'มี.ค.'!AB43))</f>
        <v/>
      </c>
      <c r="KQ13" s="58" t="str">
        <f>IF($B$2=1,IF('มี.ค.'!AC13="","",'มี.ค.'!AC13),IF('มี.ค.'!AC43="","",'มี.ค.'!AC43))</f>
        <v/>
      </c>
      <c r="KR13" s="58" t="str">
        <f>IF($B$2=1,IF('มี.ค.'!AD13="","",'มี.ค.'!AD13),IF('มี.ค.'!AD43="","",'มี.ค.'!AD43))</f>
        <v/>
      </c>
      <c r="KS13" s="58" t="str">
        <f>IF($B$2=1,IF('มี.ค.'!AE13="","",'มี.ค.'!AE13),IF('มี.ค.'!AE43="","",'มี.ค.'!AE43))</f>
        <v/>
      </c>
      <c r="KT13" s="58" t="str">
        <f>IF($B$2=1,IF('มี.ค.'!AF13="","",'มี.ค.'!AF13),IF('มี.ค.'!AF43="","",'มี.ค.'!AF43))</f>
        <v/>
      </c>
      <c r="KU13" s="58" t="str">
        <f>IF($B$2=1,IF('มี.ค.'!AG13="","",'มี.ค.'!AG13),IF('มี.ค.'!AG43="","",'มี.ค.'!AG43))</f>
        <v/>
      </c>
      <c r="KV13" s="58" t="str">
        <f>IF($B$2=1,IF('มี.ค.'!AH13="","",'มี.ค.'!AH13),IF('มี.ค.'!AH43="","",'มี.ค.'!AH43))</f>
        <v/>
      </c>
      <c r="KW13" s="58">
        <f>IF($B$2=1,IF('มี.ค.'!AI13="","",'มี.ค.'!AI13),IF('มี.ค.'!AI43="","",'มี.ค.'!AI43))</f>
        <v>0</v>
      </c>
      <c r="KX13" s="57">
        <f t="shared" si="16"/>
        <v>10</v>
      </c>
      <c r="KY13" s="58"/>
      <c r="KZ13" s="58" t="str">
        <f>IF($B$2=1,IF('ต.ค.'!D13="","",'ต.ค.'!D13),IF('ต.ค.'!D43="","",'ต.ค.'!D43))</f>
        <v/>
      </c>
      <c r="LA13" s="58" t="str">
        <f>IF($B$2=1,IF('ต.ค.'!E13="","",'ต.ค.'!E13),IF('ต.ค.'!E43="","",'ต.ค.'!E43))</f>
        <v/>
      </c>
      <c r="LB13" s="58" t="str">
        <f>IF($B$2=1,IF('ต.ค.'!F13="","",'ต.ค.'!F13),IF('ต.ค.'!F43="","",'ต.ค.'!F43))</f>
        <v/>
      </c>
      <c r="LC13" s="58" t="str">
        <f>IF($B$2=1,IF('ต.ค.'!G13="","",'ต.ค.'!G13),IF('ต.ค.'!G43="","",'ต.ค.'!G43))</f>
        <v/>
      </c>
      <c r="LD13" s="58" t="str">
        <f>IF($B$2=1,IF('ต.ค.'!H13="","",'ต.ค.'!H13),IF('ต.ค.'!H43="","",'ต.ค.'!H43))</f>
        <v/>
      </c>
      <c r="LE13" s="58" t="str">
        <f>IF($B$2=1,IF('ต.ค.'!I13="","",'ต.ค.'!I13),IF('ต.ค.'!I43="","",'ต.ค.'!I43))</f>
        <v/>
      </c>
      <c r="LF13" s="58" t="str">
        <f>IF($B$2=1,IF('ต.ค.'!J13="","",'ต.ค.'!J13),IF('ต.ค.'!J43="","",'ต.ค.'!J43))</f>
        <v/>
      </c>
      <c r="LG13" s="58" t="str">
        <f>IF($B$2=1,IF('ต.ค.'!K13="","",'ต.ค.'!K13),IF('ต.ค.'!K43="","",'ต.ค.'!K43))</f>
        <v/>
      </c>
      <c r="LH13" s="58" t="str">
        <f>IF($B$2=1,IF('ต.ค.'!L13="","",'ต.ค.'!L13),IF('ต.ค.'!L43="","",'ต.ค.'!L43))</f>
        <v/>
      </c>
      <c r="LI13" s="58" t="str">
        <f>IF($B$2=1,IF('ต.ค.'!M13="","",'ต.ค.'!M13),IF('ต.ค.'!M43="","",'ต.ค.'!M43))</f>
        <v/>
      </c>
      <c r="LJ13" s="58" t="str">
        <f>IF($B$2=1,IF('ต.ค.'!N13="","",'ต.ค.'!N13),IF('ต.ค.'!N43="","",'ต.ค.'!N43))</f>
        <v/>
      </c>
      <c r="LK13" s="58" t="str">
        <f>IF($B$2=1,IF('ต.ค.'!O13="","",'ต.ค.'!O13),IF('ต.ค.'!O43="","",'ต.ค.'!O43))</f>
        <v/>
      </c>
      <c r="LL13" s="58" t="str">
        <f>IF($B$2=1,IF('ต.ค.'!P13="","",'ต.ค.'!P13),IF('ต.ค.'!P43="","",'ต.ค.'!P43))</f>
        <v/>
      </c>
      <c r="LM13" s="58" t="str">
        <f>IF($B$2=1,IF('ต.ค.'!Q13="","",'ต.ค.'!Q13),IF('ต.ค.'!Q43="","",'ต.ค.'!Q43))</f>
        <v/>
      </c>
      <c r="LN13" s="58" t="str">
        <f>IF($B$2=1,IF('ต.ค.'!R13="","",'ต.ค.'!R13),IF('ต.ค.'!R43="","",'ต.ค.'!R43))</f>
        <v/>
      </c>
      <c r="LO13" s="58" t="str">
        <f>IF($B$2=1,IF('ต.ค.'!S13="","",'ต.ค.'!S13),IF('ต.ค.'!S43="","",'ต.ค.'!S43))</f>
        <v/>
      </c>
      <c r="LP13" s="58" t="str">
        <f>IF($B$2=1,IF('ต.ค.'!T13="","",'ต.ค.'!T13),IF('ต.ค.'!T43="","",'ต.ค.'!T43))</f>
        <v/>
      </c>
      <c r="LQ13" s="58" t="str">
        <f>IF($B$2=1,IF('ต.ค.'!U13="","",'ต.ค.'!U13),IF('ต.ค.'!U43="","",'ต.ค.'!U43))</f>
        <v/>
      </c>
      <c r="LR13" s="58" t="str">
        <f>IF($B$2=1,IF('ต.ค.'!V13="","",'ต.ค.'!V13),IF('ต.ค.'!V43="","",'ต.ค.'!V43))</f>
        <v/>
      </c>
      <c r="LS13" s="58" t="str">
        <f>IF($B$2=1,IF('ต.ค.'!W13="","",'ต.ค.'!W13),IF('ต.ค.'!W43="","",'ต.ค.'!W43))</f>
        <v/>
      </c>
      <c r="LT13" s="58" t="str">
        <f>IF($B$2=1,IF('ต.ค.'!X13="","",'ต.ค.'!X13),IF('ต.ค.'!X43="","",'ต.ค.'!X43))</f>
        <v/>
      </c>
      <c r="LU13" s="58" t="str">
        <f>IF($B$2=1,IF('ต.ค.'!Y13="","",'ต.ค.'!Y13),IF('ต.ค.'!Y43="","",'ต.ค.'!Y43))</f>
        <v/>
      </c>
      <c r="LV13" s="58" t="str">
        <f>IF($B$2=1,IF('ต.ค.'!Z13="","",'ต.ค.'!Z13),IF('ต.ค.'!Z43="","",'ต.ค.'!Z43))</f>
        <v/>
      </c>
      <c r="LW13" s="58" t="str">
        <f>IF($B$2=1,IF('ต.ค.'!AA13="","",'ต.ค.'!AA13),IF('ต.ค.'!AA43="","",'ต.ค.'!AA43))</f>
        <v/>
      </c>
      <c r="LX13" s="58" t="str">
        <f>IF($B$2=1,IF('ต.ค.'!AB13="","",'ต.ค.'!AB13),IF('ต.ค.'!AB43="","",'ต.ค.'!AB43))</f>
        <v/>
      </c>
      <c r="LY13" s="58" t="str">
        <f>IF($B$2=1,IF('ต.ค.'!AC13="","",'ต.ค.'!AC13),IF('ต.ค.'!AC43="","",'ต.ค.'!AC43))</f>
        <v/>
      </c>
      <c r="LZ13" s="58" t="str">
        <f>IF($B$2=1,IF('ต.ค.'!AD13="","",'ต.ค.'!AD13),IF('ต.ค.'!AD43="","",'ต.ค.'!AD43))</f>
        <v/>
      </c>
      <c r="MA13" s="58" t="str">
        <f>IF($B$2=1,IF('ต.ค.'!AE13="","",'ต.ค.'!AE13),IF('ต.ค.'!AE43="","",'ต.ค.'!AE43))</f>
        <v/>
      </c>
      <c r="MB13" s="58" t="str">
        <f>IF($B$2=1,IF('ต.ค.'!AF13="","",'ต.ค.'!AF13),IF('ต.ค.'!AF43="","",'ต.ค.'!AF43))</f>
        <v/>
      </c>
      <c r="MC13" s="58" t="str">
        <f>IF($B$2=1,IF('ต.ค.'!AG13="","",'ต.ค.'!AG13),IF('ต.ค.'!AG43="","",'ต.ค.'!AG43))</f>
        <v/>
      </c>
      <c r="MD13" s="58" t="str">
        <f>IF($B$2=1,IF('ต.ค.'!AH13="","",'ต.ค.'!AH13),IF('ต.ค.'!AH43="","",'ต.ค.'!AH43))</f>
        <v/>
      </c>
      <c r="ME13" s="58">
        <f>IF($B$2=1,IF('ต.ค.'!AI13="","",'ต.ค.'!AI13),IF('ต.ค.'!AI43="","",'ต.ค.'!AI43))</f>
        <v>0</v>
      </c>
      <c r="MF13" s="57">
        <f t="shared" si="17"/>
        <v>10</v>
      </c>
      <c r="MG13" s="58"/>
      <c r="MH13" s="58" t="str">
        <f>IF($B$2=1,IF('พ.ค.'!D13="","",'พ.ค.'!D13),IF('พ.ค.'!D43="","",'พ.ค.'!D43))</f>
        <v/>
      </c>
      <c r="MI13" s="58" t="str">
        <f>IF($B$2=1,IF('พ.ค.'!E13="","",'พ.ค.'!E13),IF('พ.ค.'!E43="","",'พ.ค.'!E43))</f>
        <v/>
      </c>
      <c r="MJ13" s="58" t="str">
        <f>IF($B$2=1,IF('พ.ค.'!F13="","",'พ.ค.'!F13),IF('พ.ค.'!F43="","",'พ.ค.'!F43))</f>
        <v/>
      </c>
      <c r="MK13" s="58" t="str">
        <f>IF($B$2=1,IF('พ.ค.'!G13="","",'พ.ค.'!G13),IF('พ.ค.'!G43="","",'พ.ค.'!G43))</f>
        <v/>
      </c>
      <c r="ML13" s="58" t="str">
        <f>IF($B$2=1,IF('พ.ค.'!H13="","",'พ.ค.'!H13),IF('พ.ค.'!H43="","",'พ.ค.'!H43))</f>
        <v/>
      </c>
      <c r="MM13" s="58" t="str">
        <f>IF($B$2=1,IF('พ.ค.'!I13="","",'พ.ค.'!I13),IF('พ.ค.'!I43="","",'พ.ค.'!I43))</f>
        <v/>
      </c>
      <c r="MN13" s="58" t="str">
        <f>IF($B$2=1,IF('พ.ค.'!J13="","",'พ.ค.'!J13),IF('พ.ค.'!J43="","",'พ.ค.'!J43))</f>
        <v/>
      </c>
      <c r="MO13" s="58" t="str">
        <f>IF($B$2=1,IF('พ.ค.'!K13="","",'พ.ค.'!K13),IF('พ.ค.'!K43="","",'พ.ค.'!K43))</f>
        <v/>
      </c>
      <c r="MP13" s="58" t="str">
        <f>IF($B$2=1,IF('พ.ค.'!L13="","",'พ.ค.'!L13),IF('พ.ค.'!L43="","",'พ.ค.'!L43))</f>
        <v/>
      </c>
      <c r="MQ13" s="58" t="str">
        <f>IF($B$2=1,IF('พ.ค.'!M13="","",'พ.ค.'!M13),IF('พ.ค.'!M43="","",'พ.ค.'!M43))</f>
        <v/>
      </c>
      <c r="MR13" s="58" t="str">
        <f>IF($B$2=1,IF('พ.ค.'!N13="","",'พ.ค.'!N13),IF('พ.ค.'!N43="","",'พ.ค.'!N43))</f>
        <v/>
      </c>
      <c r="MS13" s="58" t="str">
        <f>IF($B$2=1,IF('พ.ค.'!O13="","",'พ.ค.'!O13),IF('พ.ค.'!O43="","",'พ.ค.'!O43))</f>
        <v/>
      </c>
      <c r="MT13" s="58" t="str">
        <f>IF($B$2=1,IF('พ.ค.'!P13="","",'พ.ค.'!P13),IF('พ.ค.'!P43="","",'พ.ค.'!P43))</f>
        <v/>
      </c>
      <c r="MU13" s="58" t="str">
        <f>IF($B$2=1,IF('พ.ค.'!Q13="","",'พ.ค.'!Q13),IF('พ.ค.'!Q43="","",'พ.ค.'!Q43))</f>
        <v/>
      </c>
      <c r="MV13" s="58" t="str">
        <f>IF($B$2=1,IF('พ.ค.'!R13="","",'พ.ค.'!R13),IF('พ.ค.'!R43="","",'พ.ค.'!R43))</f>
        <v/>
      </c>
      <c r="MW13" s="58" t="str">
        <f>IF($B$2=1,IF('พ.ค.'!S13="","",'พ.ค.'!S13),IF('พ.ค.'!S43="","",'พ.ค.'!S43))</f>
        <v/>
      </c>
      <c r="MX13" s="58" t="str">
        <f>IF($B$2=1,IF('พ.ค.'!T13="","",'พ.ค.'!T13),IF('พ.ค.'!T43="","",'พ.ค.'!T43))</f>
        <v/>
      </c>
      <c r="MY13" s="58" t="str">
        <f>IF($B$2=1,IF('พ.ค.'!U13="","",'พ.ค.'!U13),IF('พ.ค.'!U43="","",'พ.ค.'!U43))</f>
        <v/>
      </c>
      <c r="MZ13" s="58" t="str">
        <f>IF($B$2=1,IF('พ.ค.'!V13="","",'พ.ค.'!V13),IF('พ.ค.'!V43="","",'พ.ค.'!V43))</f>
        <v/>
      </c>
      <c r="NA13" s="58" t="str">
        <f>IF($B$2=1,IF('พ.ค.'!W13="","",'พ.ค.'!W13),IF('พ.ค.'!W43="","",'พ.ค.'!W43))</f>
        <v/>
      </c>
      <c r="NB13" s="58" t="str">
        <f>IF($B$2=1,IF('พ.ค.'!X13="","",'พ.ค.'!X13),IF('พ.ค.'!X43="","",'พ.ค.'!X43))</f>
        <v/>
      </c>
      <c r="NC13" s="58" t="str">
        <f>IF($B$2=1,IF('พ.ค.'!Y13="","",'พ.ค.'!Y13),IF('พ.ค.'!Y43="","",'พ.ค.'!Y43))</f>
        <v/>
      </c>
      <c r="ND13" s="58" t="str">
        <f>IF($B$2=1,IF('พ.ค.'!Z13="","",'พ.ค.'!Z13),IF('พ.ค.'!Z43="","",'พ.ค.'!Z43))</f>
        <v/>
      </c>
      <c r="NE13" s="58" t="str">
        <f>IF($B$2=1,IF('พ.ค.'!AA13="","",'พ.ค.'!AA13),IF('พ.ค.'!AA43="","",'พ.ค.'!AA43))</f>
        <v/>
      </c>
      <c r="NF13" s="58" t="str">
        <f>IF($B$2=1,IF('พ.ค.'!AB13="","",'พ.ค.'!AB13),IF('พ.ค.'!AB43="","",'พ.ค.'!AB43))</f>
        <v/>
      </c>
      <c r="NG13" s="58" t="str">
        <f>IF($B$2=1,IF('พ.ค.'!AC13="","",'พ.ค.'!AC13),IF('พ.ค.'!AC43="","",'พ.ค.'!AC43))</f>
        <v/>
      </c>
      <c r="NH13" s="58" t="str">
        <f>IF($B$2=1,IF('พ.ค.'!AD13="","",'พ.ค.'!AD13),IF('พ.ค.'!AD43="","",'พ.ค.'!AD43))</f>
        <v/>
      </c>
      <c r="NI13" s="58" t="str">
        <f>IF($B$2=1,IF('พ.ค.'!AE13="","",'พ.ค.'!AE13),IF('พ.ค.'!AE43="","",'พ.ค.'!AE43))</f>
        <v/>
      </c>
      <c r="NJ13" s="58" t="str">
        <f>IF($B$2=1,IF('พ.ค.'!AF13="","",'พ.ค.'!AF13),IF('พ.ค.'!AF43="","",'พ.ค.'!AF43))</f>
        <v/>
      </c>
      <c r="NK13" s="58" t="str">
        <f>IF($B$2=1,IF('พ.ค.'!AG13="","",'พ.ค.'!AG13),IF('พ.ค.'!AG43="","",'พ.ค.'!AG43))</f>
        <v/>
      </c>
      <c r="NL13" s="58" t="str">
        <f>IF($B$2=1,IF('พ.ค.'!AH13="","",'พ.ค.'!AH13),IF('พ.ค.'!AH43="","",'พ.ค.'!AH43))</f>
        <v/>
      </c>
      <c r="NM13" s="58">
        <f>IF($B$2=1,IF('พ.ค.'!AI13="","",'พ.ค.'!AI13),IF('พ.ค.'!AI43="","",'พ.ค.'!AI43))</f>
        <v>0</v>
      </c>
    </row>
    <row r="14" spans="1:377" ht="21" customHeight="1">
      <c r="A14" s="49"/>
      <c r="B14" s="49"/>
      <c r="C14" s="49"/>
      <c r="D14" s="57">
        <f>ข้อมูลนักเรียน!$D13</f>
        <v>11</v>
      </c>
      <c r="E14" s="58"/>
      <c r="F14" s="58" t="str">
        <f>IF($B$2=1,IF('มิ.ย.'!D14="","",'มิ.ย.'!D14),IF('มิ.ย.'!D44="","",'มิ.ย.'!D44))</f>
        <v/>
      </c>
      <c r="G14" s="58" t="str">
        <f>IF($B$2=1,IF('มิ.ย.'!E14="","",'มิ.ย.'!E14),IF('มิ.ย.'!E44="","",'มิ.ย.'!E44))</f>
        <v/>
      </c>
      <c r="H14" s="58" t="str">
        <f>IF($B$2=1,IF('มิ.ย.'!F14="","",'มิ.ย.'!F14),IF('มิ.ย.'!F44="","",'มิ.ย.'!F44))</f>
        <v/>
      </c>
      <c r="I14" s="58" t="str">
        <f>IF($B$2=1,IF('มิ.ย.'!G14="","",'มิ.ย.'!G14),IF('มิ.ย.'!G44="","",'มิ.ย.'!G44))</f>
        <v/>
      </c>
      <c r="J14" s="58" t="str">
        <f>IF($B$2=1,IF('มิ.ย.'!H14="","",'มิ.ย.'!H14),IF('มิ.ย.'!H44="","",'มิ.ย.'!H44))</f>
        <v/>
      </c>
      <c r="K14" s="58" t="str">
        <f>IF($B$2=1,IF('มิ.ย.'!I14="","",'มิ.ย.'!I14),IF('มิ.ย.'!I44="","",'มิ.ย.'!I44))</f>
        <v/>
      </c>
      <c r="L14" s="58" t="str">
        <f>IF($B$2=1,IF('มิ.ย.'!J14="","",'มิ.ย.'!J14),IF('มิ.ย.'!J44="","",'มิ.ย.'!J44))</f>
        <v/>
      </c>
      <c r="M14" s="58" t="str">
        <f>IF($B$2=1,IF('มิ.ย.'!K14="","",'มิ.ย.'!K14),IF('มิ.ย.'!K44="","",'มิ.ย.'!K44))</f>
        <v/>
      </c>
      <c r="N14" s="58" t="str">
        <f>IF($B$2=1,IF('มิ.ย.'!L14="","",'มิ.ย.'!L14),IF('มิ.ย.'!L44="","",'มิ.ย.'!L44))</f>
        <v/>
      </c>
      <c r="O14" s="58" t="str">
        <f>IF($B$2=1,IF('มิ.ย.'!M14="","",'มิ.ย.'!M14),IF('มิ.ย.'!M44="","",'มิ.ย.'!M44))</f>
        <v/>
      </c>
      <c r="P14" s="58" t="str">
        <f>IF($B$2=1,IF('มิ.ย.'!N14="","",'มิ.ย.'!N14),IF('มิ.ย.'!N44="","",'มิ.ย.'!N44))</f>
        <v/>
      </c>
      <c r="Q14" s="58" t="str">
        <f>IF($B$2=1,IF('มิ.ย.'!O14="","",'มิ.ย.'!O14),IF('มิ.ย.'!O44="","",'มิ.ย.'!O44))</f>
        <v/>
      </c>
      <c r="R14" s="58" t="str">
        <f>IF($B$2=1,IF('มิ.ย.'!P14="","",'มิ.ย.'!P14),IF('มิ.ย.'!P44="","",'มิ.ย.'!P44))</f>
        <v/>
      </c>
      <c r="S14" s="58" t="str">
        <f>IF($B$2=1,IF('มิ.ย.'!Q14="","",'มิ.ย.'!Q14),IF('มิ.ย.'!Q44="","",'มิ.ย.'!Q44))</f>
        <v/>
      </c>
      <c r="T14" s="58" t="str">
        <f>IF($B$2=1,IF('มิ.ย.'!R14="","",'มิ.ย.'!R14),IF('มิ.ย.'!R44="","",'มิ.ย.'!R44))</f>
        <v/>
      </c>
      <c r="U14" s="58" t="str">
        <f>IF($B$2=1,IF('มิ.ย.'!S14="","",'มิ.ย.'!S14),IF('มิ.ย.'!S44="","",'มิ.ย.'!S44))</f>
        <v/>
      </c>
      <c r="V14" s="58" t="str">
        <f>IF($B$2=1,IF('มิ.ย.'!T14="","",'มิ.ย.'!T14),IF('มิ.ย.'!T44="","",'มิ.ย.'!T44))</f>
        <v/>
      </c>
      <c r="W14" s="58" t="str">
        <f>IF($B$2=1,IF('มิ.ย.'!U14="","",'มิ.ย.'!U14),IF('มิ.ย.'!U44="","",'มิ.ย.'!U44))</f>
        <v/>
      </c>
      <c r="X14" s="58" t="str">
        <f>IF($B$2=1,IF('มิ.ย.'!V14="","",'มิ.ย.'!V14),IF('มิ.ย.'!V44="","",'มิ.ย.'!V44))</f>
        <v/>
      </c>
      <c r="Y14" s="58" t="str">
        <f>IF($B$2=1,IF('มิ.ย.'!W14="","",'มิ.ย.'!W14),IF('มิ.ย.'!W44="","",'มิ.ย.'!W44))</f>
        <v/>
      </c>
      <c r="Z14" s="58" t="str">
        <f>IF($B$2=1,IF('มิ.ย.'!X14="","",'มิ.ย.'!X14),IF('มิ.ย.'!X44="","",'มิ.ย.'!X44))</f>
        <v/>
      </c>
      <c r="AA14" s="58" t="str">
        <f>IF($B$2=1,IF('มิ.ย.'!Y14="","",'มิ.ย.'!Y14),IF('มิ.ย.'!Y44="","",'มิ.ย.'!Y44))</f>
        <v/>
      </c>
      <c r="AB14" s="58" t="str">
        <f>IF($B$2=1,IF('มิ.ย.'!Z14="","",'มิ.ย.'!Z14),IF('มิ.ย.'!Z44="","",'มิ.ย.'!Z44))</f>
        <v/>
      </c>
      <c r="AC14" s="58" t="str">
        <f>IF($B$2=1,IF('มิ.ย.'!AA14="","",'มิ.ย.'!AA14),IF('มิ.ย.'!AA44="","",'มิ.ย.'!AA44))</f>
        <v/>
      </c>
      <c r="AD14" s="58" t="str">
        <f>IF($B$2=1,IF('มิ.ย.'!AB14="","",'มิ.ย.'!AB14),IF('มิ.ย.'!AB44="","",'มิ.ย.'!AB44))</f>
        <v/>
      </c>
      <c r="AE14" s="58" t="str">
        <f>IF($B$2=1,IF('มิ.ย.'!AC14="","",'มิ.ย.'!AC14),IF('มิ.ย.'!AC44="","",'มิ.ย.'!AC44))</f>
        <v/>
      </c>
      <c r="AF14" s="58" t="str">
        <f>IF($B$2=1,IF('มิ.ย.'!AD14="","",'มิ.ย.'!AD14),IF('มิ.ย.'!AD44="","",'มิ.ย.'!AD44))</f>
        <v/>
      </c>
      <c r="AG14" s="58" t="str">
        <f>IF($B$2=1,IF('มิ.ย.'!AE14="","",'มิ.ย.'!AE14),IF('มิ.ย.'!AE44="","",'มิ.ย.'!AE44))</f>
        <v/>
      </c>
      <c r="AH14" s="58" t="str">
        <f>IF($B$2=1,IF('มิ.ย.'!AF14="","",'มิ.ย.'!AF14),IF('มิ.ย.'!AF44="","",'มิ.ย.'!AF44))</f>
        <v/>
      </c>
      <c r="AI14" s="58" t="str">
        <f>IF($B$2=1,IF('มิ.ย.'!AG14="","",'มิ.ย.'!AG14),IF('มิ.ย.'!AG44="","",'มิ.ย.'!AG44))</f>
        <v/>
      </c>
      <c r="AJ14" s="58" t="str">
        <f>IF($B$2=1,IF('มิ.ย.'!AH14="","",'มิ.ย.'!AH14),IF('มิ.ย.'!AH44="","",'มิ.ย.'!AH44))</f>
        <v/>
      </c>
      <c r="AK14" s="58">
        <f>IF($B$2=1,IF('มิ.ย.'!AI14="","",'มิ.ย.'!AI14),IF('มิ.ย.'!AI44="","",'มิ.ย.'!AI44))</f>
        <v>0</v>
      </c>
      <c r="AL14" s="57">
        <f t="shared" si="18"/>
        <v>11</v>
      </c>
      <c r="AM14" s="58"/>
      <c r="AN14" s="58" t="str">
        <f>IF($B$2=1,IF('ก.ค.'!D14="","",'ก.ค.'!D14),IF('ก.ค.'!D44="","",'ก.ค.'!D44))</f>
        <v/>
      </c>
      <c r="AO14" s="58" t="str">
        <f>IF($B$2=1,IF('ก.ค.'!E14="","",'ก.ค.'!E14),IF('ก.ค.'!E44="","",'ก.ค.'!E44))</f>
        <v/>
      </c>
      <c r="AP14" s="58" t="str">
        <f>IF($B$2=1,IF('ก.ค.'!F14="","",'ก.ค.'!F14),IF('ก.ค.'!F44="","",'ก.ค.'!F44))</f>
        <v/>
      </c>
      <c r="AQ14" s="58" t="str">
        <f>IF($B$2=1,IF('ก.ค.'!G14="","",'ก.ค.'!G14),IF('ก.ค.'!G44="","",'ก.ค.'!G44))</f>
        <v/>
      </c>
      <c r="AR14" s="58" t="str">
        <f>IF($B$2=1,IF('ก.ค.'!H14="","",'ก.ค.'!H14),IF('ก.ค.'!H44="","",'ก.ค.'!H44))</f>
        <v/>
      </c>
      <c r="AS14" s="58" t="str">
        <f>IF($B$2=1,IF('ก.ค.'!I14="","",'ก.ค.'!I14),IF('ก.ค.'!I44="","",'ก.ค.'!I44))</f>
        <v/>
      </c>
      <c r="AT14" s="58" t="str">
        <f>IF($B$2=1,IF('ก.ค.'!J14="","",'ก.ค.'!J14),IF('ก.ค.'!J44="","",'ก.ค.'!J44))</f>
        <v/>
      </c>
      <c r="AU14" s="58" t="str">
        <f>IF($B$2=1,IF('ก.ค.'!K14="","",'ก.ค.'!K14),IF('ก.ค.'!K44="","",'ก.ค.'!K44))</f>
        <v/>
      </c>
      <c r="AV14" s="58" t="str">
        <f>IF($B$2=1,IF('ก.ค.'!L14="","",'ก.ค.'!L14),IF('ก.ค.'!L44="","",'ก.ค.'!L44))</f>
        <v/>
      </c>
      <c r="AW14" s="58" t="str">
        <f>IF($B$2=1,IF('ก.ค.'!M14="","",'ก.ค.'!M14),IF('ก.ค.'!M44="","",'ก.ค.'!M44))</f>
        <v/>
      </c>
      <c r="AX14" s="58" t="str">
        <f>IF($B$2=1,IF('ก.ค.'!N14="","",'ก.ค.'!N14),IF('ก.ค.'!N44="","",'ก.ค.'!N44))</f>
        <v/>
      </c>
      <c r="AY14" s="58" t="str">
        <f>IF($B$2=1,IF('ก.ค.'!O14="","",'ก.ค.'!O14),IF('ก.ค.'!O44="","",'ก.ค.'!O44))</f>
        <v/>
      </c>
      <c r="AZ14" s="58" t="str">
        <f>IF($B$2=1,IF('ก.ค.'!P14="","",'ก.ค.'!P14),IF('ก.ค.'!P44="","",'ก.ค.'!P44))</f>
        <v/>
      </c>
      <c r="BA14" s="58" t="str">
        <f>IF($B$2=1,IF('ก.ค.'!Q14="","",'ก.ค.'!Q14),IF('ก.ค.'!Q44="","",'ก.ค.'!Q44))</f>
        <v/>
      </c>
      <c r="BB14" s="58" t="str">
        <f>IF($B$2=1,IF('ก.ค.'!R14="","",'ก.ค.'!R14),IF('ก.ค.'!R44="","",'ก.ค.'!R44))</f>
        <v/>
      </c>
      <c r="BC14" s="58" t="str">
        <f>IF($B$2=1,IF('ก.ค.'!S14="","",'ก.ค.'!S14),IF('ก.ค.'!S44="","",'ก.ค.'!S44))</f>
        <v/>
      </c>
      <c r="BD14" s="58" t="str">
        <f>IF($B$2=1,IF('ก.ค.'!T14="","",'ก.ค.'!T14),IF('ก.ค.'!T44="","",'ก.ค.'!T44))</f>
        <v/>
      </c>
      <c r="BE14" s="58" t="str">
        <f>IF($B$2=1,IF('ก.ค.'!U14="","",'ก.ค.'!U14),IF('ก.ค.'!U44="","",'ก.ค.'!U44))</f>
        <v/>
      </c>
      <c r="BF14" s="58" t="str">
        <f>IF($B$2=1,IF('ก.ค.'!V14="","",'ก.ค.'!V14),IF('ก.ค.'!V44="","",'ก.ค.'!V44))</f>
        <v/>
      </c>
      <c r="BG14" s="58" t="str">
        <f>IF($B$2=1,IF('ก.ค.'!W14="","",'ก.ค.'!W14),IF('ก.ค.'!W44="","",'ก.ค.'!W44))</f>
        <v/>
      </c>
      <c r="BH14" s="58" t="str">
        <f>IF($B$2=1,IF('ก.ค.'!X14="","",'ก.ค.'!X14),IF('ก.ค.'!X44="","",'ก.ค.'!X44))</f>
        <v/>
      </c>
      <c r="BI14" s="58" t="str">
        <f>IF($B$2=1,IF('ก.ค.'!Y14="","",'ก.ค.'!Y14),IF('ก.ค.'!Y44="","",'ก.ค.'!Y44))</f>
        <v/>
      </c>
      <c r="BJ14" s="58" t="str">
        <f>IF($B$2=1,IF('ก.ค.'!Z14="","",'ก.ค.'!Z14),IF('ก.ค.'!Z44="","",'ก.ค.'!Z44))</f>
        <v/>
      </c>
      <c r="BK14" s="58" t="str">
        <f>IF($B$2=1,IF('ก.ค.'!AA14="","",'ก.ค.'!AA14),IF('ก.ค.'!AA44="","",'ก.ค.'!AA44))</f>
        <v/>
      </c>
      <c r="BL14" s="58" t="str">
        <f>IF($B$2=1,IF('ก.ค.'!AB14="","",'ก.ค.'!AB14),IF('ก.ค.'!AB44="","",'ก.ค.'!AB44))</f>
        <v/>
      </c>
      <c r="BM14" s="58" t="str">
        <f>IF($B$2=1,IF('ก.ค.'!AC14="","",'ก.ค.'!AC14),IF('ก.ค.'!AC44="","",'ก.ค.'!AC44))</f>
        <v/>
      </c>
      <c r="BN14" s="58" t="str">
        <f>IF($B$2=1,IF('ก.ค.'!AD14="","",'ก.ค.'!AD14),IF('ก.ค.'!AD44="","",'ก.ค.'!AD44))</f>
        <v/>
      </c>
      <c r="BO14" s="58" t="str">
        <f>IF($B$2=1,IF('ก.ค.'!AE14="","",'ก.ค.'!AE14),IF('ก.ค.'!AE44="","",'ก.ค.'!AE44))</f>
        <v/>
      </c>
      <c r="BP14" s="58" t="str">
        <f>IF($B$2=1,IF('ก.ค.'!AF14="","",'ก.ค.'!AF14),IF('ก.ค.'!AF44="","",'ก.ค.'!AF44))</f>
        <v/>
      </c>
      <c r="BQ14" s="58" t="str">
        <f>IF($B$2=1,IF('ก.ค.'!AG14="","",'ก.ค.'!AG14),IF('ก.ค.'!AG44="","",'ก.ค.'!AG44))</f>
        <v/>
      </c>
      <c r="BR14" s="58" t="str">
        <f>IF($B$2=1,IF('ก.ค.'!AH14="","",'ก.ค.'!AH14),IF('ก.ค.'!AH44="","",'ก.ค.'!AH44))</f>
        <v/>
      </c>
      <c r="BS14" s="58">
        <f>IF($B$2=1,IF('ก.ค.'!AI14="","",'ก.ค.'!AI14),IF('ก.ค.'!AI44="","",'ก.ค.'!AI44))</f>
        <v>0</v>
      </c>
      <c r="BT14" s="57">
        <f t="shared" si="19"/>
        <v>11</v>
      </c>
      <c r="BU14" s="58"/>
      <c r="BV14" s="58" t="str">
        <f>IF($B$2=1,IF('ส.ค.'!D14="","",'ส.ค.'!D14),IF('ส.ค.'!D44="","",'ส.ค.'!D44))</f>
        <v/>
      </c>
      <c r="BW14" s="58" t="str">
        <f>IF($B$2=1,IF('ส.ค.'!E14="","",'ส.ค.'!E14),IF('ส.ค.'!E44="","",'ส.ค.'!E44))</f>
        <v/>
      </c>
      <c r="BX14" s="58" t="str">
        <f>IF($B$2=1,IF('ส.ค.'!F14="","",'ส.ค.'!F14),IF('ส.ค.'!F44="","",'ส.ค.'!F44))</f>
        <v/>
      </c>
      <c r="BY14" s="58" t="str">
        <f>IF($B$2=1,IF('ส.ค.'!G14="","",'ส.ค.'!G14),IF('ส.ค.'!G44="","",'ส.ค.'!G44))</f>
        <v/>
      </c>
      <c r="BZ14" s="58" t="str">
        <f>IF($B$2=1,IF('ส.ค.'!H14="","",'ส.ค.'!H14),IF('ส.ค.'!H44="","",'ส.ค.'!H44))</f>
        <v/>
      </c>
      <c r="CA14" s="58" t="str">
        <f>IF($B$2=1,IF('ส.ค.'!I14="","",'ส.ค.'!I14),IF('ส.ค.'!I44="","",'ส.ค.'!I44))</f>
        <v/>
      </c>
      <c r="CB14" s="58" t="str">
        <f>IF($B$2=1,IF('ส.ค.'!J14="","",'ส.ค.'!J14),IF('ส.ค.'!J44="","",'ส.ค.'!J44))</f>
        <v/>
      </c>
      <c r="CC14" s="58" t="str">
        <f>IF($B$2=1,IF('ส.ค.'!K14="","",'ส.ค.'!K14),IF('ส.ค.'!K44="","",'ส.ค.'!K44))</f>
        <v/>
      </c>
      <c r="CD14" s="58" t="str">
        <f>IF($B$2=1,IF('ส.ค.'!L14="","",'ส.ค.'!L14),IF('ส.ค.'!L44="","",'ส.ค.'!L44))</f>
        <v/>
      </c>
      <c r="CE14" s="58" t="str">
        <f>IF($B$2=1,IF('ส.ค.'!M14="","",'ส.ค.'!M14),IF('ส.ค.'!M44="","",'ส.ค.'!M44))</f>
        <v/>
      </c>
      <c r="CF14" s="58" t="str">
        <f>IF($B$2=1,IF('ส.ค.'!N14="","",'ส.ค.'!N14),IF('ส.ค.'!N44="","",'ส.ค.'!N44))</f>
        <v/>
      </c>
      <c r="CG14" s="58" t="str">
        <f>IF($B$2=1,IF('ส.ค.'!O14="","",'ส.ค.'!O14),IF('ส.ค.'!O44="","",'ส.ค.'!O44))</f>
        <v/>
      </c>
      <c r="CH14" s="58" t="str">
        <f>IF($B$2=1,IF('ส.ค.'!P14="","",'ส.ค.'!P14),IF('ส.ค.'!P44="","",'ส.ค.'!P44))</f>
        <v/>
      </c>
      <c r="CI14" s="58" t="str">
        <f>IF($B$2=1,IF('ส.ค.'!Q14="","",'ส.ค.'!Q14),IF('ส.ค.'!Q44="","",'ส.ค.'!Q44))</f>
        <v/>
      </c>
      <c r="CJ14" s="58" t="str">
        <f>IF($B$2=1,IF('ส.ค.'!R14="","",'ส.ค.'!R14),IF('ส.ค.'!R44="","",'ส.ค.'!R44))</f>
        <v/>
      </c>
      <c r="CK14" s="58" t="str">
        <f>IF($B$2=1,IF('ส.ค.'!S14="","",'ส.ค.'!S14),IF('ส.ค.'!S44="","",'ส.ค.'!S44))</f>
        <v/>
      </c>
      <c r="CL14" s="58" t="str">
        <f>IF($B$2=1,IF('ส.ค.'!T14="","",'ส.ค.'!T14),IF('ส.ค.'!T44="","",'ส.ค.'!T44))</f>
        <v/>
      </c>
      <c r="CM14" s="58" t="str">
        <f>IF($B$2=1,IF('ส.ค.'!U14="","",'ส.ค.'!U14),IF('ส.ค.'!U44="","",'ส.ค.'!U44))</f>
        <v/>
      </c>
      <c r="CN14" s="58" t="str">
        <f>IF($B$2=1,IF('ส.ค.'!V14="","",'ส.ค.'!V14),IF('ส.ค.'!V44="","",'ส.ค.'!V44))</f>
        <v/>
      </c>
      <c r="CO14" s="58" t="str">
        <f>IF($B$2=1,IF('ส.ค.'!W14="","",'ส.ค.'!W14),IF('ส.ค.'!W44="","",'ส.ค.'!W44))</f>
        <v/>
      </c>
      <c r="CP14" s="58" t="str">
        <f>IF($B$2=1,IF('ส.ค.'!X14="","",'ส.ค.'!X14),IF('ส.ค.'!X44="","",'ส.ค.'!X44))</f>
        <v/>
      </c>
      <c r="CQ14" s="58" t="str">
        <f>IF($B$2=1,IF('ส.ค.'!Y14="","",'ส.ค.'!Y14),IF('ส.ค.'!Y44="","",'ส.ค.'!Y44))</f>
        <v/>
      </c>
      <c r="CR14" s="58" t="str">
        <f>IF($B$2=1,IF('ส.ค.'!Z14="","",'ส.ค.'!Z14),IF('ส.ค.'!Z44="","",'ส.ค.'!Z44))</f>
        <v/>
      </c>
      <c r="CS14" s="58" t="str">
        <f>IF($B$2=1,IF('ส.ค.'!AA14="","",'ส.ค.'!AA14),IF('ส.ค.'!AA44="","",'ส.ค.'!AA44))</f>
        <v/>
      </c>
      <c r="CT14" s="58" t="str">
        <f>IF($B$2=1,IF('ส.ค.'!AB14="","",'ส.ค.'!AB14),IF('ส.ค.'!AB44="","",'ส.ค.'!AB44))</f>
        <v/>
      </c>
      <c r="CU14" s="58" t="str">
        <f>IF($B$2=1,IF('ส.ค.'!AC14="","",'ส.ค.'!AC14),IF('ส.ค.'!AC44="","",'ส.ค.'!AC44))</f>
        <v/>
      </c>
      <c r="CV14" s="58" t="str">
        <f>IF($B$2=1,IF('ส.ค.'!AD14="","",'ส.ค.'!AD14),IF('ส.ค.'!AD44="","",'ส.ค.'!AD44))</f>
        <v/>
      </c>
      <c r="CW14" s="58" t="str">
        <f>IF($B$2=1,IF('ส.ค.'!AE14="","",'ส.ค.'!AE14),IF('ส.ค.'!AE44="","",'ส.ค.'!AE44))</f>
        <v/>
      </c>
      <c r="CX14" s="58" t="str">
        <f>IF($B$2=1,IF('ส.ค.'!AF14="","",'ส.ค.'!AF14),IF('ส.ค.'!AF44="","",'ส.ค.'!AF44))</f>
        <v/>
      </c>
      <c r="CY14" s="58" t="str">
        <f>IF($B$2=1,IF('ส.ค.'!AG14="","",'ส.ค.'!AG14),IF('ส.ค.'!AG44="","",'ส.ค.'!AG44))</f>
        <v/>
      </c>
      <c r="CZ14" s="58" t="str">
        <f>IF($B$2=1,IF('ส.ค.'!AH14="","",'ส.ค.'!AH14),IF('ส.ค.'!AH44="","",'ส.ค.'!AH44))</f>
        <v/>
      </c>
      <c r="DA14" s="58">
        <f>IF($B$2=1,IF('ส.ค.'!AI14="","",'ส.ค.'!AI14),IF('ส.ค.'!AI44="","",'ส.ค.'!AI44))</f>
        <v>0</v>
      </c>
      <c r="DB14" s="57">
        <f t="shared" si="20"/>
        <v>11</v>
      </c>
      <c r="DC14" s="58"/>
      <c r="DD14" s="58" t="str">
        <f>IF($B$2=1,IF('ก.ย.'!D14="","",'ก.ย.'!D14),IF('ก.ย.'!D44="","",'ก.ย.'!D44))</f>
        <v/>
      </c>
      <c r="DE14" s="58" t="str">
        <f>IF($B$2=1,IF('ก.ย.'!E14="","",'ก.ย.'!E14),IF('ก.ย.'!E44="","",'ก.ย.'!E44))</f>
        <v/>
      </c>
      <c r="DF14" s="58" t="str">
        <f>IF($B$2=1,IF('ก.ย.'!F14="","",'ก.ย.'!F14),IF('ก.ย.'!F44="","",'ก.ย.'!F44))</f>
        <v/>
      </c>
      <c r="DG14" s="58" t="str">
        <f>IF($B$2=1,IF('ก.ย.'!G14="","",'ก.ย.'!G14),IF('ก.ย.'!G44="","",'ก.ย.'!G44))</f>
        <v/>
      </c>
      <c r="DH14" s="58" t="str">
        <f>IF($B$2=1,IF('ก.ย.'!H14="","",'ก.ย.'!H14),IF('ก.ย.'!H44="","",'ก.ย.'!H44))</f>
        <v/>
      </c>
      <c r="DI14" s="58" t="str">
        <f>IF($B$2=1,IF('ก.ย.'!I14="","",'ก.ย.'!I14),IF('ก.ย.'!I44="","",'ก.ย.'!I44))</f>
        <v/>
      </c>
      <c r="DJ14" s="58" t="str">
        <f>IF($B$2=1,IF('ก.ย.'!J14="","",'ก.ย.'!J14),IF('ก.ย.'!J44="","",'ก.ย.'!J44))</f>
        <v/>
      </c>
      <c r="DK14" s="58" t="str">
        <f>IF($B$2=1,IF('ก.ย.'!K14="","",'ก.ย.'!K14),IF('ก.ย.'!K44="","",'ก.ย.'!K44))</f>
        <v/>
      </c>
      <c r="DL14" s="58" t="str">
        <f>IF($B$2=1,IF('ก.ย.'!L14="","",'ก.ย.'!L14),IF('ก.ย.'!L44="","",'ก.ย.'!L44))</f>
        <v/>
      </c>
      <c r="DM14" s="58" t="str">
        <f>IF($B$2=1,IF('ก.ย.'!M14="","",'ก.ย.'!M14),IF('ก.ย.'!M44="","",'ก.ย.'!M44))</f>
        <v/>
      </c>
      <c r="DN14" s="58" t="str">
        <f>IF($B$2=1,IF('ก.ย.'!N14="","",'ก.ย.'!N14),IF('ก.ย.'!N44="","",'ก.ย.'!N44))</f>
        <v/>
      </c>
      <c r="DO14" s="58" t="str">
        <f>IF($B$2=1,IF('ก.ย.'!O14="","",'ก.ย.'!O14),IF('ก.ย.'!O44="","",'ก.ย.'!O44))</f>
        <v/>
      </c>
      <c r="DP14" s="58" t="str">
        <f>IF($B$2=1,IF('ก.ย.'!P14="","",'ก.ย.'!P14),IF('ก.ย.'!P44="","",'ก.ย.'!P44))</f>
        <v/>
      </c>
      <c r="DQ14" s="58" t="str">
        <f>IF($B$2=1,IF('ก.ย.'!Q14="","",'ก.ย.'!Q14),IF('ก.ย.'!Q44="","",'ก.ย.'!Q44))</f>
        <v/>
      </c>
      <c r="DR14" s="58" t="str">
        <f>IF($B$2=1,IF('ก.ย.'!R14="","",'ก.ย.'!R14),IF('ก.ย.'!R44="","",'ก.ย.'!R44))</f>
        <v/>
      </c>
      <c r="DS14" s="58" t="str">
        <f>IF($B$2=1,IF('ก.ย.'!S14="","",'ก.ย.'!S14),IF('ก.ย.'!S44="","",'ก.ย.'!S44))</f>
        <v/>
      </c>
      <c r="DT14" s="58" t="str">
        <f>IF($B$2=1,IF('ก.ย.'!T14="","",'ก.ย.'!T14),IF('ก.ย.'!T44="","",'ก.ย.'!T44))</f>
        <v/>
      </c>
      <c r="DU14" s="58" t="str">
        <f>IF($B$2=1,IF('ก.ย.'!U14="","",'ก.ย.'!U14),IF('ก.ย.'!U44="","",'ก.ย.'!U44))</f>
        <v/>
      </c>
      <c r="DV14" s="58" t="str">
        <f>IF($B$2=1,IF('ก.ย.'!V14="","",'ก.ย.'!V14),IF('ก.ย.'!V44="","",'ก.ย.'!V44))</f>
        <v/>
      </c>
      <c r="DW14" s="58" t="str">
        <f>IF($B$2=1,IF('ก.ย.'!W14="","",'ก.ย.'!W14),IF('ก.ย.'!W44="","",'ก.ย.'!W44))</f>
        <v/>
      </c>
      <c r="DX14" s="58" t="str">
        <f>IF($B$2=1,IF('ก.ย.'!X14="","",'ก.ย.'!X14),IF('ก.ย.'!X44="","",'ก.ย.'!X44))</f>
        <v/>
      </c>
      <c r="DY14" s="58" t="str">
        <f>IF($B$2=1,IF('ก.ย.'!Y14="","",'ก.ย.'!Y14),IF('ก.ย.'!Y44="","",'ก.ย.'!Y44))</f>
        <v/>
      </c>
      <c r="DZ14" s="58" t="str">
        <f>IF($B$2=1,IF('ก.ย.'!Z14="","",'ก.ย.'!Z14),IF('ก.ย.'!Z44="","",'ก.ย.'!Z44))</f>
        <v/>
      </c>
      <c r="EA14" s="58" t="str">
        <f>IF($B$2=1,IF('ก.ย.'!AA14="","",'ก.ย.'!AA14),IF('ก.ย.'!AA44="","",'ก.ย.'!AA44))</f>
        <v/>
      </c>
      <c r="EB14" s="58" t="str">
        <f>IF($B$2=1,IF('ก.ย.'!AB14="","",'ก.ย.'!AB14),IF('ก.ย.'!AB44="","",'ก.ย.'!AB44))</f>
        <v/>
      </c>
      <c r="EC14" s="58" t="str">
        <f>IF($B$2=1,IF('ก.ย.'!AC14="","",'ก.ย.'!AC14),IF('ก.ย.'!AC44="","",'ก.ย.'!AC44))</f>
        <v/>
      </c>
      <c r="ED14" s="58" t="str">
        <f>IF($B$2=1,IF('ก.ย.'!AD14="","",'ก.ย.'!AD14),IF('ก.ย.'!AD44="","",'ก.ย.'!AD44))</f>
        <v/>
      </c>
      <c r="EE14" s="58" t="str">
        <f>IF($B$2=1,IF('ก.ย.'!AE14="","",'ก.ย.'!AE14),IF('ก.ย.'!AE44="","",'ก.ย.'!AE44))</f>
        <v/>
      </c>
      <c r="EF14" s="58" t="str">
        <f>IF($B$2=1,IF('ก.ย.'!AF14="","",'ก.ย.'!AF14),IF('ก.ย.'!AF44="","",'ก.ย.'!AF44))</f>
        <v/>
      </c>
      <c r="EG14" s="58" t="str">
        <f>IF($B$2=1,IF('ก.ย.'!AG14="","",'ก.ย.'!AG14),IF('ก.ย.'!AG44="","",'ก.ย.'!AG44))</f>
        <v/>
      </c>
      <c r="EH14" s="58" t="str">
        <f>IF($B$2=1,IF('ก.ย.'!AH14="","",'ก.ย.'!AH14),IF('ก.ย.'!AH44="","",'ก.ย.'!AH44))</f>
        <v/>
      </c>
      <c r="EI14" s="58">
        <f>IF($B$2=1,IF('ก.ย.'!AI14="","",'ก.ย.'!AI14),IF('ก.ย.'!AI44="","",'ก.ย.'!AI44))</f>
        <v>0</v>
      </c>
      <c r="EJ14" s="57">
        <f t="shared" si="11"/>
        <v>11</v>
      </c>
      <c r="EK14" s="58"/>
      <c r="EL14" s="58" t="str">
        <f>IF($B$2=1,IF('พ.ย.'!D14="","",'พ.ย.'!D14),IF('พ.ย.'!D44="","",'พ.ย.'!D44))</f>
        <v/>
      </c>
      <c r="EM14" s="58" t="str">
        <f>IF($B$2=1,IF('พ.ย.'!E14="","",'พ.ย.'!E14),IF('พ.ย.'!E44="","",'พ.ย.'!E44))</f>
        <v/>
      </c>
      <c r="EN14" s="58" t="str">
        <f>IF($B$2=1,IF('พ.ย.'!F14="","",'พ.ย.'!F14),IF('พ.ย.'!F44="","",'พ.ย.'!F44))</f>
        <v>/</v>
      </c>
      <c r="EO14" s="58" t="str">
        <f>IF($B$2=1,IF('พ.ย.'!G14="","",'พ.ย.'!G14),IF('พ.ย.'!G44="","",'พ.ย.'!G44))</f>
        <v>/</v>
      </c>
      <c r="EP14" s="58" t="str">
        <f>IF($B$2=1,IF('พ.ย.'!H14="","",'พ.ย.'!H14),IF('พ.ย.'!H44="","",'พ.ย.'!H44))</f>
        <v>/</v>
      </c>
      <c r="EQ14" s="58" t="str">
        <f>IF($B$2=1,IF('พ.ย.'!I14="","",'พ.ย.'!I14),IF('พ.ย.'!I44="","",'พ.ย.'!I44))</f>
        <v>ข</v>
      </c>
      <c r="ER14" s="58" t="str">
        <f>IF($B$2=1,IF('พ.ย.'!J14="","",'พ.ย.'!J14),IF('พ.ย.'!J44="","",'พ.ย.'!J44))</f>
        <v>/</v>
      </c>
      <c r="ES14" s="58" t="str">
        <f>IF($B$2=1,IF('พ.ย.'!K14="","",'พ.ย.'!K14),IF('พ.ย.'!K44="","",'พ.ย.'!K44))</f>
        <v/>
      </c>
      <c r="ET14" s="58" t="str">
        <f>IF($B$2=1,IF('พ.ย.'!L14="","",'พ.ย.'!L14),IF('พ.ย.'!L44="","",'พ.ย.'!L44))</f>
        <v/>
      </c>
      <c r="EU14" s="58" t="str">
        <f>IF($B$2=1,IF('พ.ย.'!M14="","",'พ.ย.'!M14),IF('พ.ย.'!M44="","",'พ.ย.'!M44))</f>
        <v>/</v>
      </c>
      <c r="EV14" s="58" t="str">
        <f>IF($B$2=1,IF('พ.ย.'!N14="","",'พ.ย.'!N14),IF('พ.ย.'!N44="","",'พ.ย.'!N44))</f>
        <v>ข</v>
      </c>
      <c r="EW14" s="58" t="str">
        <f>IF($B$2=1,IF('พ.ย.'!O14="","",'พ.ย.'!O14),IF('พ.ย.'!O44="","",'พ.ย.'!O44))</f>
        <v>/</v>
      </c>
      <c r="EX14" s="58" t="str">
        <f>IF($B$2=1,IF('พ.ย.'!P14="","",'พ.ย.'!P14),IF('พ.ย.'!P44="","",'พ.ย.'!P44))</f>
        <v>/</v>
      </c>
      <c r="EY14" s="58" t="str">
        <f>IF($B$2=1,IF('พ.ย.'!Q14="","",'พ.ย.'!Q14),IF('พ.ย.'!Q44="","",'พ.ย.'!Q44))</f>
        <v>/</v>
      </c>
      <c r="EZ14" s="58" t="str">
        <f>IF($B$2=1,IF('พ.ย.'!R14="","",'พ.ย.'!R14),IF('พ.ย.'!R44="","",'พ.ย.'!R44))</f>
        <v/>
      </c>
      <c r="FA14" s="58" t="str">
        <f>IF($B$2=1,IF('พ.ย.'!S14="","",'พ.ย.'!S14),IF('พ.ย.'!S44="","",'พ.ย.'!S44))</f>
        <v/>
      </c>
      <c r="FB14" s="58" t="str">
        <f>IF($B$2=1,IF('พ.ย.'!T14="","",'พ.ย.'!T14),IF('พ.ย.'!T44="","",'พ.ย.'!T44))</f>
        <v>/</v>
      </c>
      <c r="FC14" s="58" t="str">
        <f>IF($B$2=1,IF('พ.ย.'!U14="","",'พ.ย.'!U14),IF('พ.ย.'!U44="","",'พ.ย.'!U44))</f>
        <v>ข</v>
      </c>
      <c r="FD14" s="58" t="str">
        <f>IF($B$2=1,IF('พ.ย.'!V14="","",'พ.ย.'!V14),IF('พ.ย.'!V44="","",'พ.ย.'!V44))</f>
        <v>/</v>
      </c>
      <c r="FE14" s="58" t="str">
        <f>IF($B$2=1,IF('พ.ย.'!W14="","",'พ.ย.'!W14),IF('พ.ย.'!W44="","",'พ.ย.'!W44))</f>
        <v>/</v>
      </c>
      <c r="FF14" s="58" t="str">
        <f>IF($B$2=1,IF('พ.ย.'!X14="","",'พ.ย.'!X14),IF('พ.ย.'!X44="","",'พ.ย.'!X44))</f>
        <v>/</v>
      </c>
      <c r="FG14" s="58" t="str">
        <f>IF($B$2=1,IF('พ.ย.'!Y14="","",'พ.ย.'!Y14),IF('พ.ย.'!Y44="","",'พ.ย.'!Y44))</f>
        <v/>
      </c>
      <c r="FH14" s="58" t="str">
        <f>IF($B$2=1,IF('พ.ย.'!Z14="","",'พ.ย.'!Z14),IF('พ.ย.'!Z44="","",'พ.ย.'!Z44))</f>
        <v/>
      </c>
      <c r="FI14" s="58" t="str">
        <f>IF($B$2=1,IF('พ.ย.'!AA14="","",'พ.ย.'!AA14),IF('พ.ย.'!AA44="","",'พ.ย.'!AA44))</f>
        <v>/</v>
      </c>
      <c r="FJ14" s="58" t="str">
        <f>IF($B$2=1,IF('พ.ย.'!AB14="","",'พ.ย.'!AB14),IF('พ.ย.'!AB44="","",'พ.ย.'!AB44))</f>
        <v>/</v>
      </c>
      <c r="FK14" s="58" t="str">
        <f>IF($B$2=1,IF('พ.ย.'!AC14="","",'พ.ย.'!AC14),IF('พ.ย.'!AC44="","",'พ.ย.'!AC44))</f>
        <v>/</v>
      </c>
      <c r="FL14" s="58" t="str">
        <f>IF($B$2=1,IF('พ.ย.'!AD14="","",'พ.ย.'!AD14),IF('พ.ย.'!AD44="","",'พ.ย.'!AD44))</f>
        <v>/</v>
      </c>
      <c r="FM14" s="58" t="str">
        <f>IF($B$2=1,IF('พ.ย.'!AE14="","",'พ.ย.'!AE14),IF('พ.ย.'!AE44="","",'พ.ย.'!AE44))</f>
        <v>ข</v>
      </c>
      <c r="FN14" s="58" t="str">
        <f>IF($B$2=1,IF('พ.ย.'!AF14="","",'พ.ย.'!AF14),IF('พ.ย.'!AF44="","",'พ.ย.'!AF44))</f>
        <v/>
      </c>
      <c r="FO14" s="58" t="str">
        <f>IF($B$2=1,IF('พ.ย.'!AG14="","",'พ.ย.'!AG14),IF('พ.ย.'!AG44="","",'พ.ย.'!AG44))</f>
        <v/>
      </c>
      <c r="FP14" s="58" t="str">
        <f>IF($B$2=1,IF('พ.ย.'!AH14="","",'พ.ย.'!AH14),IF('พ.ย.'!AH44="","",'พ.ย.'!AH44))</f>
        <v/>
      </c>
      <c r="FQ14" s="58">
        <f>IF($B$2=1,IF('พ.ย.'!AI14="","",'พ.ย.'!AI14),IF('พ.ย.'!AI44="","",'พ.ย.'!AI44))</f>
        <v>16</v>
      </c>
      <c r="FR14" s="57">
        <f t="shared" si="12"/>
        <v>11</v>
      </c>
      <c r="FS14" s="58"/>
      <c r="FT14" s="58" t="str">
        <f>IF($B$2=1,IF('ธ.ค.'!D14="","",'ธ.ค.'!D14),IF('ธ.ค.'!D44="","",'ธ.ค.'!D44))</f>
        <v>/</v>
      </c>
      <c r="FU14" s="58" t="str">
        <f>IF($B$2=1,IF('ธ.ค.'!E14="","",'ธ.ค.'!E14),IF('ธ.ค.'!E44="","",'ธ.ค.'!E44))</f>
        <v>ข</v>
      </c>
      <c r="FV14" s="58" t="str">
        <f>IF($B$2=1,IF('ธ.ค.'!F14="","",'ธ.ค.'!F14),IF('ธ.ค.'!F44="","",'ธ.ค.'!F44))</f>
        <v>/</v>
      </c>
      <c r="FW14" s="58" t="str">
        <f>IF($B$2=1,IF('ธ.ค.'!G14="","",'ธ.ค.'!G14),IF('ธ.ค.'!G44="","",'ธ.ค.'!G44))</f>
        <v>/</v>
      </c>
      <c r="FX14" s="58" t="str">
        <f>IF($B$2=1,IF('ธ.ค.'!H14="","",'ธ.ค.'!H14),IF('ธ.ค.'!H44="","",'ธ.ค.'!H44))</f>
        <v/>
      </c>
      <c r="FY14" s="58" t="str">
        <f>IF($B$2=1,IF('ธ.ค.'!I14="","",'ธ.ค.'!I14),IF('ธ.ค.'!I44="","",'ธ.ค.'!I44))</f>
        <v/>
      </c>
      <c r="FZ14" s="58" t="str">
        <f>IF($B$2=1,IF('ธ.ค.'!J14="","",'ธ.ค.'!J14),IF('ธ.ค.'!J44="","",'ธ.ค.'!J44))</f>
        <v/>
      </c>
      <c r="GA14" s="58" t="str">
        <f>IF($B$2=1,IF('ธ.ค.'!K14="","",'ธ.ค.'!K14),IF('ธ.ค.'!K44="","",'ธ.ค.'!K44))</f>
        <v>/</v>
      </c>
      <c r="GB14" s="58" t="str">
        <f>IF($B$2=1,IF('ธ.ค.'!L14="","",'ธ.ค.'!L14),IF('ธ.ค.'!L44="","",'ธ.ค.'!L44))</f>
        <v>/</v>
      </c>
      <c r="GC14" s="58" t="str">
        <f>IF($B$2=1,IF('ธ.ค.'!M14="","",'ธ.ค.'!M14),IF('ธ.ค.'!M44="","",'ธ.ค.'!M44))</f>
        <v/>
      </c>
      <c r="GD14" s="58" t="str">
        <f>IF($B$2=1,IF('ธ.ค.'!N14="","",'ธ.ค.'!N14),IF('ธ.ค.'!N44="","",'ธ.ค.'!N44))</f>
        <v>/</v>
      </c>
      <c r="GE14" s="58" t="str">
        <f>IF($B$2=1,IF('ธ.ค.'!O14="","",'ธ.ค.'!O14),IF('ธ.ค.'!O44="","",'ธ.ค.'!O44))</f>
        <v>/</v>
      </c>
      <c r="GF14" s="58" t="str">
        <f>IF($B$2=1,IF('ธ.ค.'!P14="","",'ธ.ค.'!P14),IF('ธ.ค.'!P44="","",'ธ.ค.'!P44))</f>
        <v/>
      </c>
      <c r="GG14" s="58" t="str">
        <f>IF($B$2=1,IF('ธ.ค.'!Q14="","",'ธ.ค.'!Q14),IF('ธ.ค.'!Q44="","",'ธ.ค.'!Q44))</f>
        <v/>
      </c>
      <c r="GH14" s="58" t="str">
        <f>IF($B$2=1,IF('ธ.ค.'!R14="","",'ธ.ค.'!R14),IF('ธ.ค.'!R44="","",'ธ.ค.'!R44))</f>
        <v>/</v>
      </c>
      <c r="GI14" s="58" t="str">
        <f>IF($B$2=1,IF('ธ.ค.'!S14="","",'ธ.ค.'!S14),IF('ธ.ค.'!S44="","",'ธ.ค.'!S44))</f>
        <v>/</v>
      </c>
      <c r="GJ14" s="58" t="str">
        <f>IF($B$2=1,IF('ธ.ค.'!T14="","",'ธ.ค.'!T14),IF('ธ.ค.'!T44="","",'ธ.ค.'!T44))</f>
        <v>ข</v>
      </c>
      <c r="GK14" s="58" t="str">
        <f>IF($B$2=1,IF('ธ.ค.'!U14="","",'ธ.ค.'!U14),IF('ธ.ค.'!U44="","",'ธ.ค.'!U44))</f>
        <v>ข</v>
      </c>
      <c r="GL14" s="58" t="str">
        <f>IF($B$2=1,IF('ธ.ค.'!V14="","",'ธ.ค.'!V14),IF('ธ.ค.'!V44="","",'ธ.ค.'!V44))</f>
        <v>/</v>
      </c>
      <c r="GM14" s="58" t="str">
        <f>IF($B$2=1,IF('ธ.ค.'!W14="","",'ธ.ค.'!W14),IF('ธ.ค.'!W44="","",'ธ.ค.'!W44))</f>
        <v/>
      </c>
      <c r="GN14" s="58" t="str">
        <f>IF($B$2=1,IF('ธ.ค.'!X14="","",'ธ.ค.'!X14),IF('ธ.ค.'!X44="","",'ธ.ค.'!X44))</f>
        <v/>
      </c>
      <c r="GO14" s="58" t="str">
        <f>IF($B$2=1,IF('ธ.ค.'!Y14="","",'ธ.ค.'!Y14),IF('ธ.ค.'!Y44="","",'ธ.ค.'!Y44))</f>
        <v>/</v>
      </c>
      <c r="GP14" s="58" t="str">
        <f>IF($B$2=1,IF('ธ.ค.'!Z14="","",'ธ.ค.'!Z14),IF('ธ.ค.'!Z44="","",'ธ.ค.'!Z44))</f>
        <v>/</v>
      </c>
      <c r="GQ14" s="58" t="str">
        <f>IF($B$2=1,IF('ธ.ค.'!AA14="","",'ธ.ค.'!AA14),IF('ธ.ค.'!AA44="","",'ธ.ค.'!AA44))</f>
        <v>ข</v>
      </c>
      <c r="GR14" s="58" t="str">
        <f>IF($B$2=1,IF('ธ.ค.'!AB14="","",'ธ.ค.'!AB14),IF('ธ.ค.'!AB44="","",'ธ.ค.'!AB44))</f>
        <v>/</v>
      </c>
      <c r="GS14" s="58" t="str">
        <f>IF($B$2=1,IF('ธ.ค.'!AC14="","",'ธ.ค.'!AC14),IF('ธ.ค.'!AC44="","",'ธ.ค.'!AC44))</f>
        <v>/</v>
      </c>
      <c r="GT14" s="58" t="str">
        <f>IF($B$2=1,IF('ธ.ค.'!AD14="","",'ธ.ค.'!AD14),IF('ธ.ค.'!AD44="","",'ธ.ค.'!AD44))</f>
        <v/>
      </c>
      <c r="GU14" s="58" t="str">
        <f>IF($B$2=1,IF('ธ.ค.'!AE14="","",'ธ.ค.'!AE14),IF('ธ.ค.'!AE44="","",'ธ.ค.'!AE44))</f>
        <v/>
      </c>
      <c r="GV14" s="58" t="str">
        <f>IF($B$2=1,IF('ธ.ค.'!AF14="","",'ธ.ค.'!AF14),IF('ธ.ค.'!AF44="","",'ธ.ค.'!AF44))</f>
        <v>/</v>
      </c>
      <c r="GW14" s="58" t="str">
        <f>IF($B$2=1,IF('ธ.ค.'!AG14="","",'ธ.ค.'!AG14),IF('ธ.ค.'!AG44="","",'ธ.ค.'!AG44))</f>
        <v>/</v>
      </c>
      <c r="GX14" s="58" t="str">
        <f>IF($B$2=1,IF('ธ.ค.'!AH14="","",'ธ.ค.'!AH14),IF('ธ.ค.'!AH44="","",'ธ.ค.'!AH44))</f>
        <v/>
      </c>
      <c r="GY14" s="58">
        <f>IF($B$2=1,IF('ธ.ค.'!AI14="","",'ธ.ค.'!AI14),IF('ธ.ค.'!AI44="","",'ธ.ค.'!AI44))</f>
        <v>16</v>
      </c>
      <c r="GZ14" s="57">
        <f t="shared" si="13"/>
        <v>11</v>
      </c>
      <c r="HA14" s="58"/>
      <c r="HB14" s="58" t="str">
        <f>IF($B$2=1,IF('ม.ค.'!D14="","",'ม.ค.'!D14),IF('ม.ค.'!D44="","",'ม.ค.'!D44))</f>
        <v/>
      </c>
      <c r="HC14" s="58" t="str">
        <f>IF($B$2=1,IF('ม.ค.'!E14="","",'ม.ค.'!E14),IF('ม.ค.'!E44="","",'ม.ค.'!E44))</f>
        <v/>
      </c>
      <c r="HD14" s="58" t="str">
        <f>IF($B$2=1,IF('ม.ค.'!F14="","",'ม.ค.'!F14),IF('ม.ค.'!F44="","",'ม.ค.'!F44))</f>
        <v/>
      </c>
      <c r="HE14" s="58" t="str">
        <f>IF($B$2=1,IF('ม.ค.'!G14="","",'ม.ค.'!G14),IF('ม.ค.'!G44="","",'ม.ค.'!G44))</f>
        <v/>
      </c>
      <c r="HF14" s="58" t="str">
        <f>IF($B$2=1,IF('ม.ค.'!H14="","",'ม.ค.'!H14),IF('ม.ค.'!H44="","",'ม.ค.'!H44))</f>
        <v>/</v>
      </c>
      <c r="HG14" s="58" t="str">
        <f>IF($B$2=1,IF('ม.ค.'!I14="","",'ม.ค.'!I14),IF('ม.ค.'!I44="","",'ม.ค.'!I44))</f>
        <v>/</v>
      </c>
      <c r="HH14" s="58" t="str">
        <f>IF($B$2=1,IF('ม.ค.'!J14="","",'ม.ค.'!J14),IF('ม.ค.'!J44="","",'ม.ค.'!J44))</f>
        <v>/</v>
      </c>
      <c r="HI14" s="58" t="str">
        <f>IF($B$2=1,IF('ม.ค.'!K14="","",'ม.ค.'!K14),IF('ม.ค.'!K44="","",'ม.ค.'!K44))</f>
        <v>/</v>
      </c>
      <c r="HJ14" s="58" t="str">
        <f>IF($B$2=1,IF('ม.ค.'!L14="","",'ม.ค.'!L14),IF('ม.ค.'!L44="","",'ม.ค.'!L44))</f>
        <v>/</v>
      </c>
      <c r="HK14" s="58" t="str">
        <f>IF($B$2=1,IF('ม.ค.'!M14="","",'ม.ค.'!M14),IF('ม.ค.'!M44="","",'ม.ค.'!M44))</f>
        <v/>
      </c>
      <c r="HL14" s="58" t="str">
        <f>IF($B$2=1,IF('ม.ค.'!N14="","",'ม.ค.'!N14),IF('ม.ค.'!N44="","",'ม.ค.'!N44))</f>
        <v/>
      </c>
      <c r="HM14" s="58" t="str">
        <f>IF($B$2=1,IF('ม.ค.'!O14="","",'ม.ค.'!O14),IF('ม.ค.'!O44="","",'ม.ค.'!O44))</f>
        <v>/</v>
      </c>
      <c r="HN14" s="58" t="str">
        <f>IF($B$2=1,IF('ม.ค.'!P14="","",'ม.ค.'!P14),IF('ม.ค.'!P44="","",'ม.ค.'!P44))</f>
        <v>/</v>
      </c>
      <c r="HO14" s="58" t="str">
        <f>IF($B$2=1,IF('ม.ค.'!Q14="","",'ม.ค.'!Q14),IF('ม.ค.'!Q44="","",'ม.ค.'!Q44))</f>
        <v>/</v>
      </c>
      <c r="HP14" s="58" t="str">
        <f>IF($B$2=1,IF('ม.ค.'!R14="","",'ม.ค.'!R14),IF('ม.ค.'!R44="","",'ม.ค.'!R44))</f>
        <v>/</v>
      </c>
      <c r="HQ14" s="58" t="str">
        <f>IF($B$2=1,IF('ม.ค.'!S14="","",'ม.ค.'!S14),IF('ม.ค.'!S44="","",'ม.ค.'!S44))</f>
        <v/>
      </c>
      <c r="HR14" s="58" t="str">
        <f>IF($B$2=1,IF('ม.ค.'!T14="","",'ม.ค.'!T14),IF('ม.ค.'!T44="","",'ม.ค.'!T44))</f>
        <v/>
      </c>
      <c r="HS14" s="58" t="str">
        <f>IF($B$2=1,IF('ม.ค.'!U14="","",'ม.ค.'!U14),IF('ม.ค.'!U44="","",'ม.ค.'!U44))</f>
        <v/>
      </c>
      <c r="HT14" s="58" t="str">
        <f>IF($B$2=1,IF('ม.ค.'!V14="","",'ม.ค.'!V14),IF('ม.ค.'!V44="","",'ม.ค.'!V44))</f>
        <v>/</v>
      </c>
      <c r="HU14" s="58" t="str">
        <f>IF($B$2=1,IF('ม.ค.'!W14="","",'ม.ค.'!W14),IF('ม.ค.'!W44="","",'ม.ค.'!W44))</f>
        <v>/</v>
      </c>
      <c r="HV14" s="58" t="str">
        <f>IF($B$2=1,IF('ม.ค.'!X14="","",'ม.ค.'!X14),IF('ม.ค.'!X44="","",'ม.ค.'!X44))</f>
        <v>ข</v>
      </c>
      <c r="HW14" s="58" t="str">
        <f>IF($B$2=1,IF('ม.ค.'!Y14="","",'ม.ค.'!Y14),IF('ม.ค.'!Y44="","",'ม.ค.'!Y44))</f>
        <v>/</v>
      </c>
      <c r="HX14" s="58" t="str">
        <f>IF($B$2=1,IF('ม.ค.'!Z14="","",'ม.ค.'!Z14),IF('ม.ค.'!Z44="","",'ม.ค.'!Z44))</f>
        <v>/</v>
      </c>
      <c r="HY14" s="58" t="str">
        <f>IF($B$2=1,IF('ม.ค.'!AA14="","",'ม.ค.'!AA14),IF('ม.ค.'!AA44="","",'ม.ค.'!AA44))</f>
        <v/>
      </c>
      <c r="HZ14" s="58" t="str">
        <f>IF($B$2=1,IF('ม.ค.'!AB14="","",'ม.ค.'!AB14),IF('ม.ค.'!AB44="","",'ม.ค.'!AB44))</f>
        <v/>
      </c>
      <c r="IA14" s="58" t="str">
        <f>IF($B$2=1,IF('ม.ค.'!AC14="","",'ม.ค.'!AC14),IF('ม.ค.'!AC44="","",'ม.ค.'!AC44))</f>
        <v>/</v>
      </c>
      <c r="IB14" s="58" t="str">
        <f>IF($B$2=1,IF('ม.ค.'!AD14="","",'ม.ค.'!AD14),IF('ม.ค.'!AD44="","",'ม.ค.'!AD44))</f>
        <v>/</v>
      </c>
      <c r="IC14" s="58" t="str">
        <f>IF($B$2=1,IF('ม.ค.'!AE14="","",'ม.ค.'!AE14),IF('ม.ค.'!AE44="","",'ม.ค.'!AE44))</f>
        <v>/</v>
      </c>
      <c r="ID14" s="58" t="str">
        <f>IF($B$2=1,IF('ม.ค.'!AF14="","",'ม.ค.'!AF14),IF('ม.ค.'!AF44="","",'ม.ค.'!AF44))</f>
        <v>/</v>
      </c>
      <c r="IE14" s="58" t="str">
        <f>IF($B$2=1,IF('ม.ค.'!AG14="","",'ม.ค.'!AG14),IF('ม.ค.'!AG44="","",'ม.ค.'!AG44))</f>
        <v>/</v>
      </c>
      <c r="IF14" s="58" t="str">
        <f>IF($B$2=1,IF('ม.ค.'!AH14="","",'ม.ค.'!AH14),IF('ม.ค.'!AH44="","",'ม.ค.'!AH44))</f>
        <v/>
      </c>
      <c r="IG14" s="58">
        <f>IF($B$2=1,IF('ม.ค.'!AI14="","",'ม.ค.'!AI14),IF('ม.ค.'!AI44="","",'ม.ค.'!AI44))</f>
        <v>18</v>
      </c>
      <c r="IH14" s="57">
        <f t="shared" si="14"/>
        <v>11</v>
      </c>
      <c r="II14" s="58"/>
      <c r="IJ14" s="58" t="str">
        <f>IF($B$2=1,IF('ก.พ.'!D14="","",'ก.พ.'!D14),IF('ก.พ.'!D44="","",'ก.พ.'!D44))</f>
        <v/>
      </c>
      <c r="IK14" s="58" t="str">
        <f>IF($B$2=1,IF('ก.พ.'!E14="","",'ก.พ.'!E14),IF('ก.พ.'!E44="","",'ก.พ.'!E44))</f>
        <v>/</v>
      </c>
      <c r="IL14" s="58" t="str">
        <f>IF($B$2=1,IF('ก.พ.'!F14="","",'ก.พ.'!F14),IF('ก.พ.'!F44="","",'ก.พ.'!F44))</f>
        <v>/</v>
      </c>
      <c r="IM14" s="58" t="str">
        <f>IF($B$2=1,IF('ก.พ.'!G14="","",'ก.พ.'!G14),IF('ก.พ.'!G44="","",'ก.พ.'!G44))</f>
        <v>ข</v>
      </c>
      <c r="IN14" s="58" t="str">
        <f>IF($B$2=1,IF('ก.พ.'!H14="","",'ก.พ.'!H14),IF('ก.พ.'!H44="","",'ก.พ.'!H44))</f>
        <v>ข</v>
      </c>
      <c r="IO14" s="58" t="str">
        <f>IF($B$2=1,IF('ก.พ.'!I14="","",'ก.พ.'!I14),IF('ก.พ.'!I44="","",'ก.พ.'!I44))</f>
        <v>/</v>
      </c>
      <c r="IP14" s="58" t="str">
        <f>IF($B$2=1,IF('ก.พ.'!J14="","",'ก.พ.'!J14),IF('ก.พ.'!J44="","",'ก.พ.'!J44))</f>
        <v/>
      </c>
      <c r="IQ14" s="58" t="str">
        <f>IF($B$2=1,IF('ก.พ.'!K14="","",'ก.พ.'!K14),IF('ก.พ.'!K44="","",'ก.พ.'!K44))</f>
        <v/>
      </c>
      <c r="IR14" s="58" t="str">
        <f>IF($B$2=1,IF('ก.พ.'!L14="","",'ก.พ.'!L14),IF('ก.พ.'!L44="","",'ก.พ.'!L44))</f>
        <v>/</v>
      </c>
      <c r="IS14" s="58" t="str">
        <f>IF($B$2=1,IF('ก.พ.'!M14="","",'ก.พ.'!M14),IF('ก.พ.'!M44="","",'ก.พ.'!M44))</f>
        <v>/</v>
      </c>
      <c r="IT14" s="58" t="str">
        <f>IF($B$2=1,IF('ก.พ.'!N14="","",'ก.พ.'!N14),IF('ก.พ.'!N44="","",'ก.พ.'!N44))</f>
        <v>/</v>
      </c>
      <c r="IU14" s="58" t="str">
        <f>IF($B$2=1,IF('ก.พ.'!O14="","",'ก.พ.'!O14),IF('ก.พ.'!O44="","",'ก.พ.'!O44))</f>
        <v>/</v>
      </c>
      <c r="IV14" s="58" t="str">
        <f>IF($B$2=1,IF('ก.พ.'!P14="","",'ก.พ.'!P14),IF('ก.พ.'!P44="","",'ก.พ.'!P44))</f>
        <v/>
      </c>
      <c r="IW14" s="58" t="str">
        <f>IF($B$2=1,IF('ก.พ.'!Q14="","",'ก.พ.'!Q14),IF('ก.พ.'!Q44="","",'ก.พ.'!Q44))</f>
        <v/>
      </c>
      <c r="IX14" s="58" t="str">
        <f>IF($B$2=1,IF('ก.พ.'!R14="","",'ก.พ.'!R14),IF('ก.พ.'!R44="","",'ก.พ.'!R44))</f>
        <v/>
      </c>
      <c r="IY14" s="58" t="str">
        <f>IF($B$2=1,IF('ก.พ.'!S14="","",'ก.พ.'!S14),IF('ก.พ.'!S44="","",'ก.พ.'!S44))</f>
        <v>/</v>
      </c>
      <c r="IZ14" s="58" t="str">
        <f>IF($B$2=1,IF('ก.พ.'!T14="","",'ก.พ.'!T14),IF('ก.พ.'!T44="","",'ก.พ.'!T44))</f>
        <v>/</v>
      </c>
      <c r="JA14" s="58" t="str">
        <f>IF($B$2=1,IF('ก.พ.'!U14="","",'ก.พ.'!U14),IF('ก.พ.'!U44="","",'ก.พ.'!U44))</f>
        <v>/</v>
      </c>
      <c r="JB14" s="58" t="str">
        <f>IF($B$2=1,IF('ก.พ.'!V14="","",'ก.พ.'!V14),IF('ก.พ.'!V44="","",'ก.พ.'!V44))</f>
        <v>ข</v>
      </c>
      <c r="JC14" s="58" t="str">
        <f>IF($B$2=1,IF('ก.พ.'!W14="","",'ก.พ.'!W14),IF('ก.พ.'!W44="","",'ก.พ.'!W44))</f>
        <v>/</v>
      </c>
      <c r="JD14" s="58" t="str">
        <f>IF($B$2=1,IF('ก.พ.'!X14="","",'ก.พ.'!X14),IF('ก.พ.'!X44="","",'ก.พ.'!X44))</f>
        <v/>
      </c>
      <c r="JE14" s="58" t="str">
        <f>IF($B$2=1,IF('ก.พ.'!Y14="","",'ก.พ.'!Y14),IF('ก.พ.'!Y44="","",'ก.พ.'!Y44))</f>
        <v/>
      </c>
      <c r="JF14" s="58" t="str">
        <f>IF($B$2=1,IF('ก.พ.'!Z14="","",'ก.พ.'!Z14),IF('ก.พ.'!Z44="","",'ก.พ.'!Z44))</f>
        <v>/</v>
      </c>
      <c r="JG14" s="58" t="str">
        <f>IF($B$2=1,IF('ก.พ.'!AA14="","",'ก.พ.'!AA14),IF('ก.พ.'!AA44="","",'ก.พ.'!AA44))</f>
        <v>/</v>
      </c>
      <c r="JH14" s="58" t="str">
        <f>IF($B$2=1,IF('ก.พ.'!AB14="","",'ก.พ.'!AB14),IF('ก.พ.'!AB44="","",'ก.พ.'!AB44))</f>
        <v>/</v>
      </c>
      <c r="JI14" s="58" t="str">
        <f>IF($B$2=1,IF('ก.พ.'!AC14="","",'ก.พ.'!AC14),IF('ก.พ.'!AC44="","",'ก.พ.'!AC44))</f>
        <v>/</v>
      </c>
      <c r="JJ14" s="58" t="str">
        <f>IF($B$2=1,IF('ก.พ.'!AD14="","",'ก.พ.'!AD14),IF('ก.พ.'!AD44="","",'ก.พ.'!AD44))</f>
        <v>/</v>
      </c>
      <c r="JK14" s="58" t="str">
        <f>IF($B$2=1,IF('ก.พ.'!AE14="","",'ก.พ.'!AE14),IF('ก.พ.'!AE44="","",'ก.พ.'!AE44))</f>
        <v/>
      </c>
      <c r="JL14" s="58" t="str">
        <f>IF($B$2=1,IF('ก.พ.'!AF14="","",'ก.พ.'!AF14),IF('ก.พ.'!AF44="","",'ก.พ.'!AF44))</f>
        <v/>
      </c>
      <c r="JM14" s="58" t="str">
        <f>IF($B$2=1,IF('ก.พ.'!AG14="","",'ก.พ.'!AG14),IF('ก.พ.'!AG44="","",'ก.พ.'!AG44))</f>
        <v/>
      </c>
      <c r="JN14" s="58" t="str">
        <f>IF($B$2=1,IF('ก.พ.'!AH14="","",'ก.พ.'!AH14),IF('ก.พ.'!AH44="","",'ก.พ.'!AH44))</f>
        <v/>
      </c>
      <c r="JO14" s="58">
        <f>IF($B$2=1,IF('ก.พ.'!AI14="","",'ก.พ.'!AI14),IF('ก.พ.'!AI44="","",'ก.พ.'!AI44))</f>
        <v>16</v>
      </c>
      <c r="JP14" s="57">
        <f t="shared" si="15"/>
        <v>11</v>
      </c>
      <c r="JQ14" s="58"/>
      <c r="JR14" s="58" t="str">
        <f>IF($B$2=1,IF('มี.ค.'!D14="","",'มี.ค.'!D14),IF('มี.ค.'!D44="","",'มี.ค.'!D44))</f>
        <v/>
      </c>
      <c r="JS14" s="58" t="str">
        <f>IF($B$2=1,IF('มี.ค.'!E14="","",'มี.ค.'!E14),IF('มี.ค.'!E44="","",'มี.ค.'!E44))</f>
        <v/>
      </c>
      <c r="JT14" s="58" t="str">
        <f>IF($B$2=1,IF('มี.ค.'!F14="","",'มี.ค.'!F14),IF('มี.ค.'!F44="","",'มี.ค.'!F44))</f>
        <v/>
      </c>
      <c r="JU14" s="58" t="str">
        <f>IF($B$2=1,IF('มี.ค.'!G14="","",'มี.ค.'!G14),IF('มี.ค.'!G44="","",'มี.ค.'!G44))</f>
        <v/>
      </c>
      <c r="JV14" s="58" t="str">
        <f>IF($B$2=1,IF('มี.ค.'!H14="","",'มี.ค.'!H14),IF('มี.ค.'!H44="","",'มี.ค.'!H44))</f>
        <v/>
      </c>
      <c r="JW14" s="58" t="str">
        <f>IF($B$2=1,IF('มี.ค.'!I14="","",'มี.ค.'!I14),IF('มี.ค.'!I44="","",'มี.ค.'!I44))</f>
        <v/>
      </c>
      <c r="JX14" s="58" t="str">
        <f>IF($B$2=1,IF('มี.ค.'!J14="","",'มี.ค.'!J14),IF('มี.ค.'!J44="","",'มี.ค.'!J44))</f>
        <v/>
      </c>
      <c r="JY14" s="58" t="str">
        <f>IF($B$2=1,IF('มี.ค.'!K14="","",'มี.ค.'!K14),IF('มี.ค.'!K44="","",'มี.ค.'!K44))</f>
        <v/>
      </c>
      <c r="JZ14" s="58" t="str">
        <f>IF($B$2=1,IF('มี.ค.'!L14="","",'มี.ค.'!L14),IF('มี.ค.'!L44="","",'มี.ค.'!L44))</f>
        <v/>
      </c>
      <c r="KA14" s="58" t="str">
        <f>IF($B$2=1,IF('มี.ค.'!M14="","",'มี.ค.'!M14),IF('มี.ค.'!M44="","",'มี.ค.'!M44))</f>
        <v/>
      </c>
      <c r="KB14" s="58" t="str">
        <f>IF($B$2=1,IF('มี.ค.'!N14="","",'มี.ค.'!N14),IF('มี.ค.'!N44="","",'มี.ค.'!N44))</f>
        <v/>
      </c>
      <c r="KC14" s="58" t="str">
        <f>IF($B$2=1,IF('มี.ค.'!O14="","",'มี.ค.'!O14),IF('มี.ค.'!O44="","",'มี.ค.'!O44))</f>
        <v/>
      </c>
      <c r="KD14" s="58" t="str">
        <f>IF($B$2=1,IF('มี.ค.'!P14="","",'มี.ค.'!P14),IF('มี.ค.'!P44="","",'มี.ค.'!P44))</f>
        <v/>
      </c>
      <c r="KE14" s="58" t="str">
        <f>IF($B$2=1,IF('มี.ค.'!Q14="","",'มี.ค.'!Q14),IF('มี.ค.'!Q44="","",'มี.ค.'!Q44))</f>
        <v/>
      </c>
      <c r="KF14" s="58" t="str">
        <f>IF($B$2=1,IF('มี.ค.'!R14="","",'มี.ค.'!R14),IF('มี.ค.'!R44="","",'มี.ค.'!R44))</f>
        <v/>
      </c>
      <c r="KG14" s="58" t="str">
        <f>IF($B$2=1,IF('มี.ค.'!S14="","",'มี.ค.'!S14),IF('มี.ค.'!S44="","",'มี.ค.'!S44))</f>
        <v/>
      </c>
      <c r="KH14" s="58" t="str">
        <f>IF($B$2=1,IF('มี.ค.'!T14="","",'มี.ค.'!T14),IF('มี.ค.'!T44="","",'มี.ค.'!T44))</f>
        <v/>
      </c>
      <c r="KI14" s="58" t="str">
        <f>IF($B$2=1,IF('มี.ค.'!U14="","",'มี.ค.'!U14),IF('มี.ค.'!U44="","",'มี.ค.'!U44))</f>
        <v/>
      </c>
      <c r="KJ14" s="58" t="str">
        <f>IF($B$2=1,IF('มี.ค.'!V14="","",'มี.ค.'!V14),IF('มี.ค.'!V44="","",'มี.ค.'!V44))</f>
        <v/>
      </c>
      <c r="KK14" s="58" t="str">
        <f>IF($B$2=1,IF('มี.ค.'!W14="","",'มี.ค.'!W14),IF('มี.ค.'!W44="","",'มี.ค.'!W44))</f>
        <v/>
      </c>
      <c r="KL14" s="58" t="str">
        <f>IF($B$2=1,IF('มี.ค.'!X14="","",'มี.ค.'!X14),IF('มี.ค.'!X44="","",'มี.ค.'!X44))</f>
        <v/>
      </c>
      <c r="KM14" s="58" t="str">
        <f>IF($B$2=1,IF('มี.ค.'!Y14="","",'มี.ค.'!Y14),IF('มี.ค.'!Y44="","",'มี.ค.'!Y44))</f>
        <v/>
      </c>
      <c r="KN14" s="58" t="str">
        <f>IF($B$2=1,IF('มี.ค.'!Z14="","",'มี.ค.'!Z14),IF('มี.ค.'!Z44="","",'มี.ค.'!Z44))</f>
        <v/>
      </c>
      <c r="KO14" s="58" t="str">
        <f>IF($B$2=1,IF('มี.ค.'!AA14="","",'มี.ค.'!AA14),IF('มี.ค.'!AA44="","",'มี.ค.'!AA44))</f>
        <v/>
      </c>
      <c r="KP14" s="58" t="str">
        <f>IF($B$2=1,IF('มี.ค.'!AB14="","",'มี.ค.'!AB14),IF('มี.ค.'!AB44="","",'มี.ค.'!AB44))</f>
        <v/>
      </c>
      <c r="KQ14" s="58" t="str">
        <f>IF($B$2=1,IF('มี.ค.'!AC14="","",'มี.ค.'!AC14),IF('มี.ค.'!AC44="","",'มี.ค.'!AC44))</f>
        <v/>
      </c>
      <c r="KR14" s="58" t="str">
        <f>IF($B$2=1,IF('มี.ค.'!AD14="","",'มี.ค.'!AD14),IF('มี.ค.'!AD44="","",'มี.ค.'!AD44))</f>
        <v/>
      </c>
      <c r="KS14" s="58" t="str">
        <f>IF($B$2=1,IF('มี.ค.'!AE14="","",'มี.ค.'!AE14),IF('มี.ค.'!AE44="","",'มี.ค.'!AE44))</f>
        <v/>
      </c>
      <c r="KT14" s="58" t="str">
        <f>IF($B$2=1,IF('มี.ค.'!AF14="","",'มี.ค.'!AF14),IF('มี.ค.'!AF44="","",'มี.ค.'!AF44))</f>
        <v/>
      </c>
      <c r="KU14" s="58" t="str">
        <f>IF($B$2=1,IF('มี.ค.'!AG14="","",'มี.ค.'!AG14),IF('มี.ค.'!AG44="","",'มี.ค.'!AG44))</f>
        <v/>
      </c>
      <c r="KV14" s="58" t="str">
        <f>IF($B$2=1,IF('มี.ค.'!AH14="","",'มี.ค.'!AH14),IF('มี.ค.'!AH44="","",'มี.ค.'!AH44))</f>
        <v/>
      </c>
      <c r="KW14" s="58">
        <f>IF($B$2=1,IF('มี.ค.'!AI14="","",'มี.ค.'!AI14),IF('มี.ค.'!AI44="","",'มี.ค.'!AI44))</f>
        <v>0</v>
      </c>
      <c r="KX14" s="57">
        <f t="shared" si="16"/>
        <v>11</v>
      </c>
      <c r="KY14" s="58"/>
      <c r="KZ14" s="58" t="str">
        <f>IF($B$2=1,IF('ต.ค.'!D14="","",'ต.ค.'!D14),IF('ต.ค.'!D44="","",'ต.ค.'!D44))</f>
        <v/>
      </c>
      <c r="LA14" s="58" t="str">
        <f>IF($B$2=1,IF('ต.ค.'!E14="","",'ต.ค.'!E14),IF('ต.ค.'!E44="","",'ต.ค.'!E44))</f>
        <v/>
      </c>
      <c r="LB14" s="58" t="str">
        <f>IF($B$2=1,IF('ต.ค.'!F14="","",'ต.ค.'!F14),IF('ต.ค.'!F44="","",'ต.ค.'!F44))</f>
        <v/>
      </c>
      <c r="LC14" s="58" t="str">
        <f>IF($B$2=1,IF('ต.ค.'!G14="","",'ต.ค.'!G14),IF('ต.ค.'!G44="","",'ต.ค.'!G44))</f>
        <v/>
      </c>
      <c r="LD14" s="58" t="str">
        <f>IF($B$2=1,IF('ต.ค.'!H14="","",'ต.ค.'!H14),IF('ต.ค.'!H44="","",'ต.ค.'!H44))</f>
        <v/>
      </c>
      <c r="LE14" s="58" t="str">
        <f>IF($B$2=1,IF('ต.ค.'!I14="","",'ต.ค.'!I14),IF('ต.ค.'!I44="","",'ต.ค.'!I44))</f>
        <v/>
      </c>
      <c r="LF14" s="58" t="str">
        <f>IF($B$2=1,IF('ต.ค.'!J14="","",'ต.ค.'!J14),IF('ต.ค.'!J44="","",'ต.ค.'!J44))</f>
        <v/>
      </c>
      <c r="LG14" s="58" t="str">
        <f>IF($B$2=1,IF('ต.ค.'!K14="","",'ต.ค.'!K14),IF('ต.ค.'!K44="","",'ต.ค.'!K44))</f>
        <v/>
      </c>
      <c r="LH14" s="58" t="str">
        <f>IF($B$2=1,IF('ต.ค.'!L14="","",'ต.ค.'!L14),IF('ต.ค.'!L44="","",'ต.ค.'!L44))</f>
        <v/>
      </c>
      <c r="LI14" s="58" t="str">
        <f>IF($B$2=1,IF('ต.ค.'!M14="","",'ต.ค.'!M14),IF('ต.ค.'!M44="","",'ต.ค.'!M44))</f>
        <v/>
      </c>
      <c r="LJ14" s="58" t="str">
        <f>IF($B$2=1,IF('ต.ค.'!N14="","",'ต.ค.'!N14),IF('ต.ค.'!N44="","",'ต.ค.'!N44))</f>
        <v/>
      </c>
      <c r="LK14" s="58" t="str">
        <f>IF($B$2=1,IF('ต.ค.'!O14="","",'ต.ค.'!O14),IF('ต.ค.'!O44="","",'ต.ค.'!O44))</f>
        <v/>
      </c>
      <c r="LL14" s="58" t="str">
        <f>IF($B$2=1,IF('ต.ค.'!P14="","",'ต.ค.'!P14),IF('ต.ค.'!P44="","",'ต.ค.'!P44))</f>
        <v/>
      </c>
      <c r="LM14" s="58" t="str">
        <f>IF($B$2=1,IF('ต.ค.'!Q14="","",'ต.ค.'!Q14),IF('ต.ค.'!Q44="","",'ต.ค.'!Q44))</f>
        <v/>
      </c>
      <c r="LN14" s="58" t="str">
        <f>IF($B$2=1,IF('ต.ค.'!R14="","",'ต.ค.'!R14),IF('ต.ค.'!R44="","",'ต.ค.'!R44))</f>
        <v/>
      </c>
      <c r="LO14" s="58" t="str">
        <f>IF($B$2=1,IF('ต.ค.'!S14="","",'ต.ค.'!S14),IF('ต.ค.'!S44="","",'ต.ค.'!S44))</f>
        <v/>
      </c>
      <c r="LP14" s="58" t="str">
        <f>IF($B$2=1,IF('ต.ค.'!T14="","",'ต.ค.'!T14),IF('ต.ค.'!T44="","",'ต.ค.'!T44))</f>
        <v/>
      </c>
      <c r="LQ14" s="58" t="str">
        <f>IF($B$2=1,IF('ต.ค.'!U14="","",'ต.ค.'!U14),IF('ต.ค.'!U44="","",'ต.ค.'!U44))</f>
        <v/>
      </c>
      <c r="LR14" s="58" t="str">
        <f>IF($B$2=1,IF('ต.ค.'!V14="","",'ต.ค.'!V14),IF('ต.ค.'!V44="","",'ต.ค.'!V44))</f>
        <v/>
      </c>
      <c r="LS14" s="58" t="str">
        <f>IF($B$2=1,IF('ต.ค.'!W14="","",'ต.ค.'!W14),IF('ต.ค.'!W44="","",'ต.ค.'!W44))</f>
        <v/>
      </c>
      <c r="LT14" s="58" t="str">
        <f>IF($B$2=1,IF('ต.ค.'!X14="","",'ต.ค.'!X14),IF('ต.ค.'!X44="","",'ต.ค.'!X44))</f>
        <v/>
      </c>
      <c r="LU14" s="58" t="str">
        <f>IF($B$2=1,IF('ต.ค.'!Y14="","",'ต.ค.'!Y14),IF('ต.ค.'!Y44="","",'ต.ค.'!Y44))</f>
        <v/>
      </c>
      <c r="LV14" s="58" t="str">
        <f>IF($B$2=1,IF('ต.ค.'!Z14="","",'ต.ค.'!Z14),IF('ต.ค.'!Z44="","",'ต.ค.'!Z44))</f>
        <v/>
      </c>
      <c r="LW14" s="58" t="str">
        <f>IF($B$2=1,IF('ต.ค.'!AA14="","",'ต.ค.'!AA14),IF('ต.ค.'!AA44="","",'ต.ค.'!AA44))</f>
        <v/>
      </c>
      <c r="LX14" s="58" t="str">
        <f>IF($B$2=1,IF('ต.ค.'!AB14="","",'ต.ค.'!AB14),IF('ต.ค.'!AB44="","",'ต.ค.'!AB44))</f>
        <v/>
      </c>
      <c r="LY14" s="58" t="str">
        <f>IF($B$2=1,IF('ต.ค.'!AC14="","",'ต.ค.'!AC14),IF('ต.ค.'!AC44="","",'ต.ค.'!AC44))</f>
        <v/>
      </c>
      <c r="LZ14" s="58" t="str">
        <f>IF($B$2=1,IF('ต.ค.'!AD14="","",'ต.ค.'!AD14),IF('ต.ค.'!AD44="","",'ต.ค.'!AD44))</f>
        <v/>
      </c>
      <c r="MA14" s="58" t="str">
        <f>IF($B$2=1,IF('ต.ค.'!AE14="","",'ต.ค.'!AE14),IF('ต.ค.'!AE44="","",'ต.ค.'!AE44))</f>
        <v/>
      </c>
      <c r="MB14" s="58" t="str">
        <f>IF($B$2=1,IF('ต.ค.'!AF14="","",'ต.ค.'!AF14),IF('ต.ค.'!AF44="","",'ต.ค.'!AF44))</f>
        <v/>
      </c>
      <c r="MC14" s="58" t="str">
        <f>IF($B$2=1,IF('ต.ค.'!AG14="","",'ต.ค.'!AG14),IF('ต.ค.'!AG44="","",'ต.ค.'!AG44))</f>
        <v/>
      </c>
      <c r="MD14" s="58" t="str">
        <f>IF($B$2=1,IF('ต.ค.'!AH14="","",'ต.ค.'!AH14),IF('ต.ค.'!AH44="","",'ต.ค.'!AH44))</f>
        <v/>
      </c>
      <c r="ME14" s="58">
        <f>IF($B$2=1,IF('ต.ค.'!AI14="","",'ต.ค.'!AI14),IF('ต.ค.'!AI44="","",'ต.ค.'!AI44))</f>
        <v>0</v>
      </c>
      <c r="MF14" s="57">
        <f t="shared" si="17"/>
        <v>11</v>
      </c>
      <c r="MG14" s="58"/>
      <c r="MH14" s="58" t="str">
        <f>IF($B$2=1,IF('พ.ค.'!D14="","",'พ.ค.'!D14),IF('พ.ค.'!D44="","",'พ.ค.'!D44))</f>
        <v/>
      </c>
      <c r="MI14" s="58" t="str">
        <f>IF($B$2=1,IF('พ.ค.'!E14="","",'พ.ค.'!E14),IF('พ.ค.'!E44="","",'พ.ค.'!E44))</f>
        <v/>
      </c>
      <c r="MJ14" s="58" t="str">
        <f>IF($B$2=1,IF('พ.ค.'!F14="","",'พ.ค.'!F14),IF('พ.ค.'!F44="","",'พ.ค.'!F44))</f>
        <v/>
      </c>
      <c r="MK14" s="58" t="str">
        <f>IF($B$2=1,IF('พ.ค.'!G14="","",'พ.ค.'!G14),IF('พ.ค.'!G44="","",'พ.ค.'!G44))</f>
        <v/>
      </c>
      <c r="ML14" s="58" t="str">
        <f>IF($B$2=1,IF('พ.ค.'!H14="","",'พ.ค.'!H14),IF('พ.ค.'!H44="","",'พ.ค.'!H44))</f>
        <v/>
      </c>
      <c r="MM14" s="58" t="str">
        <f>IF($B$2=1,IF('พ.ค.'!I14="","",'พ.ค.'!I14),IF('พ.ค.'!I44="","",'พ.ค.'!I44))</f>
        <v/>
      </c>
      <c r="MN14" s="58" t="str">
        <f>IF($B$2=1,IF('พ.ค.'!J14="","",'พ.ค.'!J14),IF('พ.ค.'!J44="","",'พ.ค.'!J44))</f>
        <v/>
      </c>
      <c r="MO14" s="58" t="str">
        <f>IF($B$2=1,IF('พ.ค.'!K14="","",'พ.ค.'!K14),IF('พ.ค.'!K44="","",'พ.ค.'!K44))</f>
        <v/>
      </c>
      <c r="MP14" s="58" t="str">
        <f>IF($B$2=1,IF('พ.ค.'!L14="","",'พ.ค.'!L14),IF('พ.ค.'!L44="","",'พ.ค.'!L44))</f>
        <v/>
      </c>
      <c r="MQ14" s="58" t="str">
        <f>IF($B$2=1,IF('พ.ค.'!M14="","",'พ.ค.'!M14),IF('พ.ค.'!M44="","",'พ.ค.'!M44))</f>
        <v/>
      </c>
      <c r="MR14" s="58" t="str">
        <f>IF($B$2=1,IF('พ.ค.'!N14="","",'พ.ค.'!N14),IF('พ.ค.'!N44="","",'พ.ค.'!N44))</f>
        <v/>
      </c>
      <c r="MS14" s="58" t="str">
        <f>IF($B$2=1,IF('พ.ค.'!O14="","",'พ.ค.'!O14),IF('พ.ค.'!O44="","",'พ.ค.'!O44))</f>
        <v/>
      </c>
      <c r="MT14" s="58" t="str">
        <f>IF($B$2=1,IF('พ.ค.'!P14="","",'พ.ค.'!P14),IF('พ.ค.'!P44="","",'พ.ค.'!P44))</f>
        <v/>
      </c>
      <c r="MU14" s="58" t="str">
        <f>IF($B$2=1,IF('พ.ค.'!Q14="","",'พ.ค.'!Q14),IF('พ.ค.'!Q44="","",'พ.ค.'!Q44))</f>
        <v/>
      </c>
      <c r="MV14" s="58" t="str">
        <f>IF($B$2=1,IF('พ.ค.'!R14="","",'พ.ค.'!R14),IF('พ.ค.'!R44="","",'พ.ค.'!R44))</f>
        <v/>
      </c>
      <c r="MW14" s="58" t="str">
        <f>IF($B$2=1,IF('พ.ค.'!S14="","",'พ.ค.'!S14),IF('พ.ค.'!S44="","",'พ.ค.'!S44))</f>
        <v/>
      </c>
      <c r="MX14" s="58" t="str">
        <f>IF($B$2=1,IF('พ.ค.'!T14="","",'พ.ค.'!T14),IF('พ.ค.'!T44="","",'พ.ค.'!T44))</f>
        <v/>
      </c>
      <c r="MY14" s="58" t="str">
        <f>IF($B$2=1,IF('พ.ค.'!U14="","",'พ.ค.'!U14),IF('พ.ค.'!U44="","",'พ.ค.'!U44))</f>
        <v/>
      </c>
      <c r="MZ14" s="58" t="str">
        <f>IF($B$2=1,IF('พ.ค.'!V14="","",'พ.ค.'!V14),IF('พ.ค.'!V44="","",'พ.ค.'!V44))</f>
        <v/>
      </c>
      <c r="NA14" s="58" t="str">
        <f>IF($B$2=1,IF('พ.ค.'!W14="","",'พ.ค.'!W14),IF('พ.ค.'!W44="","",'พ.ค.'!W44))</f>
        <v/>
      </c>
      <c r="NB14" s="58" t="str">
        <f>IF($B$2=1,IF('พ.ค.'!X14="","",'พ.ค.'!X14),IF('พ.ค.'!X44="","",'พ.ค.'!X44))</f>
        <v/>
      </c>
      <c r="NC14" s="58" t="str">
        <f>IF($B$2=1,IF('พ.ค.'!Y14="","",'พ.ค.'!Y14),IF('พ.ค.'!Y44="","",'พ.ค.'!Y44))</f>
        <v/>
      </c>
      <c r="ND14" s="58" t="str">
        <f>IF($B$2=1,IF('พ.ค.'!Z14="","",'พ.ค.'!Z14),IF('พ.ค.'!Z44="","",'พ.ค.'!Z44))</f>
        <v/>
      </c>
      <c r="NE14" s="58" t="str">
        <f>IF($B$2=1,IF('พ.ค.'!AA14="","",'พ.ค.'!AA14),IF('พ.ค.'!AA44="","",'พ.ค.'!AA44))</f>
        <v/>
      </c>
      <c r="NF14" s="58" t="str">
        <f>IF($B$2=1,IF('พ.ค.'!AB14="","",'พ.ค.'!AB14),IF('พ.ค.'!AB44="","",'พ.ค.'!AB44))</f>
        <v/>
      </c>
      <c r="NG14" s="58" t="str">
        <f>IF($B$2=1,IF('พ.ค.'!AC14="","",'พ.ค.'!AC14),IF('พ.ค.'!AC44="","",'พ.ค.'!AC44))</f>
        <v/>
      </c>
      <c r="NH14" s="58" t="str">
        <f>IF($B$2=1,IF('พ.ค.'!AD14="","",'พ.ค.'!AD14),IF('พ.ค.'!AD44="","",'พ.ค.'!AD44))</f>
        <v/>
      </c>
      <c r="NI14" s="58" t="str">
        <f>IF($B$2=1,IF('พ.ค.'!AE14="","",'พ.ค.'!AE14),IF('พ.ค.'!AE44="","",'พ.ค.'!AE44))</f>
        <v/>
      </c>
      <c r="NJ14" s="58" t="str">
        <f>IF($B$2=1,IF('พ.ค.'!AF14="","",'พ.ค.'!AF14),IF('พ.ค.'!AF44="","",'พ.ค.'!AF44))</f>
        <v/>
      </c>
      <c r="NK14" s="58" t="str">
        <f>IF($B$2=1,IF('พ.ค.'!AG14="","",'พ.ค.'!AG14),IF('พ.ค.'!AG44="","",'พ.ค.'!AG44))</f>
        <v/>
      </c>
      <c r="NL14" s="58" t="str">
        <f>IF($B$2=1,IF('พ.ค.'!AH14="","",'พ.ค.'!AH14),IF('พ.ค.'!AH44="","",'พ.ค.'!AH44))</f>
        <v/>
      </c>
      <c r="NM14" s="58">
        <f>IF($B$2=1,IF('พ.ค.'!AI14="","",'พ.ค.'!AI14),IF('พ.ค.'!AI44="","",'พ.ค.'!AI44))</f>
        <v>0</v>
      </c>
    </row>
    <row r="15" spans="1:377" ht="21" customHeight="1">
      <c r="A15" s="49"/>
      <c r="B15" s="49"/>
      <c r="C15" s="49"/>
      <c r="D15" s="57">
        <f>ข้อมูลนักเรียน!$D14</f>
        <v>12</v>
      </c>
      <c r="E15" s="58"/>
      <c r="F15" s="58" t="str">
        <f>IF($B$2=1,IF('มิ.ย.'!D15="","",'มิ.ย.'!D15),IF('มิ.ย.'!D45="","",'มิ.ย.'!D45))</f>
        <v/>
      </c>
      <c r="G15" s="58" t="str">
        <f>IF($B$2=1,IF('มิ.ย.'!E15="","",'มิ.ย.'!E15),IF('มิ.ย.'!E45="","",'มิ.ย.'!E45))</f>
        <v/>
      </c>
      <c r="H15" s="58" t="str">
        <f>IF($B$2=1,IF('มิ.ย.'!F15="","",'มิ.ย.'!F15),IF('มิ.ย.'!F45="","",'มิ.ย.'!F45))</f>
        <v/>
      </c>
      <c r="I15" s="58" t="str">
        <f>IF($B$2=1,IF('มิ.ย.'!G15="","",'มิ.ย.'!G15),IF('มิ.ย.'!G45="","",'มิ.ย.'!G45))</f>
        <v/>
      </c>
      <c r="J15" s="58" t="str">
        <f>IF($B$2=1,IF('มิ.ย.'!H15="","",'มิ.ย.'!H15),IF('มิ.ย.'!H45="","",'มิ.ย.'!H45))</f>
        <v/>
      </c>
      <c r="K15" s="58" t="str">
        <f>IF($B$2=1,IF('มิ.ย.'!I15="","",'มิ.ย.'!I15),IF('มิ.ย.'!I45="","",'มิ.ย.'!I45))</f>
        <v/>
      </c>
      <c r="L15" s="58" t="str">
        <f>IF($B$2=1,IF('มิ.ย.'!J15="","",'มิ.ย.'!J15),IF('มิ.ย.'!J45="","",'มิ.ย.'!J45))</f>
        <v/>
      </c>
      <c r="M15" s="58" t="str">
        <f>IF($B$2=1,IF('มิ.ย.'!K15="","",'มิ.ย.'!K15),IF('มิ.ย.'!K45="","",'มิ.ย.'!K45))</f>
        <v/>
      </c>
      <c r="N15" s="58" t="str">
        <f>IF($B$2=1,IF('มิ.ย.'!L15="","",'มิ.ย.'!L15),IF('มิ.ย.'!L45="","",'มิ.ย.'!L45))</f>
        <v/>
      </c>
      <c r="O15" s="58" t="str">
        <f>IF($B$2=1,IF('มิ.ย.'!M15="","",'มิ.ย.'!M15),IF('มิ.ย.'!M45="","",'มิ.ย.'!M45))</f>
        <v/>
      </c>
      <c r="P15" s="58" t="str">
        <f>IF($B$2=1,IF('มิ.ย.'!N15="","",'มิ.ย.'!N15),IF('มิ.ย.'!N45="","",'มิ.ย.'!N45))</f>
        <v/>
      </c>
      <c r="Q15" s="58" t="str">
        <f>IF($B$2=1,IF('มิ.ย.'!O15="","",'มิ.ย.'!O15),IF('มิ.ย.'!O45="","",'มิ.ย.'!O45))</f>
        <v/>
      </c>
      <c r="R15" s="58" t="str">
        <f>IF($B$2=1,IF('มิ.ย.'!P15="","",'มิ.ย.'!P15),IF('มิ.ย.'!P45="","",'มิ.ย.'!P45))</f>
        <v/>
      </c>
      <c r="S15" s="58" t="str">
        <f>IF($B$2=1,IF('มิ.ย.'!Q15="","",'มิ.ย.'!Q15),IF('มิ.ย.'!Q45="","",'มิ.ย.'!Q45))</f>
        <v/>
      </c>
      <c r="T15" s="58" t="str">
        <f>IF($B$2=1,IF('มิ.ย.'!R15="","",'มิ.ย.'!R15),IF('มิ.ย.'!R45="","",'มิ.ย.'!R45))</f>
        <v/>
      </c>
      <c r="U15" s="58" t="str">
        <f>IF($B$2=1,IF('มิ.ย.'!S15="","",'มิ.ย.'!S15),IF('มิ.ย.'!S45="","",'มิ.ย.'!S45))</f>
        <v/>
      </c>
      <c r="V15" s="58" t="str">
        <f>IF($B$2=1,IF('มิ.ย.'!T15="","",'มิ.ย.'!T15),IF('มิ.ย.'!T45="","",'มิ.ย.'!T45))</f>
        <v/>
      </c>
      <c r="W15" s="58" t="str">
        <f>IF($B$2=1,IF('มิ.ย.'!U15="","",'มิ.ย.'!U15),IF('มิ.ย.'!U45="","",'มิ.ย.'!U45))</f>
        <v/>
      </c>
      <c r="X15" s="58" t="str">
        <f>IF($B$2=1,IF('มิ.ย.'!V15="","",'มิ.ย.'!V15),IF('มิ.ย.'!V45="","",'มิ.ย.'!V45))</f>
        <v/>
      </c>
      <c r="Y15" s="58" t="str">
        <f>IF($B$2=1,IF('มิ.ย.'!W15="","",'มิ.ย.'!W15),IF('มิ.ย.'!W45="","",'มิ.ย.'!W45))</f>
        <v/>
      </c>
      <c r="Z15" s="58" t="str">
        <f>IF($B$2=1,IF('มิ.ย.'!X15="","",'มิ.ย.'!X15),IF('มิ.ย.'!X45="","",'มิ.ย.'!X45))</f>
        <v/>
      </c>
      <c r="AA15" s="58" t="str">
        <f>IF($B$2=1,IF('มิ.ย.'!Y15="","",'มิ.ย.'!Y15),IF('มิ.ย.'!Y45="","",'มิ.ย.'!Y45))</f>
        <v/>
      </c>
      <c r="AB15" s="58" t="str">
        <f>IF($B$2=1,IF('มิ.ย.'!Z15="","",'มิ.ย.'!Z15),IF('มิ.ย.'!Z45="","",'มิ.ย.'!Z45))</f>
        <v/>
      </c>
      <c r="AC15" s="58" t="str">
        <f>IF($B$2=1,IF('มิ.ย.'!AA15="","",'มิ.ย.'!AA15),IF('มิ.ย.'!AA45="","",'มิ.ย.'!AA45))</f>
        <v/>
      </c>
      <c r="AD15" s="58" t="str">
        <f>IF($B$2=1,IF('มิ.ย.'!AB15="","",'มิ.ย.'!AB15),IF('มิ.ย.'!AB45="","",'มิ.ย.'!AB45))</f>
        <v/>
      </c>
      <c r="AE15" s="58" t="str">
        <f>IF($B$2=1,IF('มิ.ย.'!AC15="","",'มิ.ย.'!AC15),IF('มิ.ย.'!AC45="","",'มิ.ย.'!AC45))</f>
        <v/>
      </c>
      <c r="AF15" s="58" t="str">
        <f>IF($B$2=1,IF('มิ.ย.'!AD15="","",'มิ.ย.'!AD15),IF('มิ.ย.'!AD45="","",'มิ.ย.'!AD45))</f>
        <v/>
      </c>
      <c r="AG15" s="58" t="str">
        <f>IF($B$2=1,IF('มิ.ย.'!AE15="","",'มิ.ย.'!AE15),IF('มิ.ย.'!AE45="","",'มิ.ย.'!AE45))</f>
        <v/>
      </c>
      <c r="AH15" s="58" t="str">
        <f>IF($B$2=1,IF('มิ.ย.'!AF15="","",'มิ.ย.'!AF15),IF('มิ.ย.'!AF45="","",'มิ.ย.'!AF45))</f>
        <v/>
      </c>
      <c r="AI15" s="58" t="str">
        <f>IF($B$2=1,IF('มิ.ย.'!AG15="","",'มิ.ย.'!AG15),IF('มิ.ย.'!AG45="","",'มิ.ย.'!AG45))</f>
        <v/>
      </c>
      <c r="AJ15" s="58" t="str">
        <f>IF($B$2=1,IF('มิ.ย.'!AH15="","",'มิ.ย.'!AH15),IF('มิ.ย.'!AH45="","",'มิ.ย.'!AH45))</f>
        <v/>
      </c>
      <c r="AK15" s="58">
        <f>IF($B$2=1,IF('มิ.ย.'!AI15="","",'มิ.ย.'!AI15),IF('มิ.ย.'!AI45="","",'มิ.ย.'!AI45))</f>
        <v>0</v>
      </c>
      <c r="AL15" s="57">
        <f t="shared" si="18"/>
        <v>12</v>
      </c>
      <c r="AM15" s="58"/>
      <c r="AN15" s="58" t="str">
        <f>IF($B$2=1,IF('ก.ค.'!D15="","",'ก.ค.'!D15),IF('ก.ค.'!D45="","",'ก.ค.'!D45))</f>
        <v/>
      </c>
      <c r="AO15" s="58" t="str">
        <f>IF($B$2=1,IF('ก.ค.'!E15="","",'ก.ค.'!E15),IF('ก.ค.'!E45="","",'ก.ค.'!E45))</f>
        <v/>
      </c>
      <c r="AP15" s="58" t="str">
        <f>IF($B$2=1,IF('ก.ค.'!F15="","",'ก.ค.'!F15),IF('ก.ค.'!F45="","",'ก.ค.'!F45))</f>
        <v/>
      </c>
      <c r="AQ15" s="58" t="str">
        <f>IF($B$2=1,IF('ก.ค.'!G15="","",'ก.ค.'!G15),IF('ก.ค.'!G45="","",'ก.ค.'!G45))</f>
        <v/>
      </c>
      <c r="AR15" s="58" t="str">
        <f>IF($B$2=1,IF('ก.ค.'!H15="","",'ก.ค.'!H15),IF('ก.ค.'!H45="","",'ก.ค.'!H45))</f>
        <v/>
      </c>
      <c r="AS15" s="58" t="str">
        <f>IF($B$2=1,IF('ก.ค.'!I15="","",'ก.ค.'!I15),IF('ก.ค.'!I45="","",'ก.ค.'!I45))</f>
        <v/>
      </c>
      <c r="AT15" s="58" t="str">
        <f>IF($B$2=1,IF('ก.ค.'!J15="","",'ก.ค.'!J15),IF('ก.ค.'!J45="","",'ก.ค.'!J45))</f>
        <v/>
      </c>
      <c r="AU15" s="58" t="str">
        <f>IF($B$2=1,IF('ก.ค.'!K15="","",'ก.ค.'!K15),IF('ก.ค.'!K45="","",'ก.ค.'!K45))</f>
        <v/>
      </c>
      <c r="AV15" s="58" t="str">
        <f>IF($B$2=1,IF('ก.ค.'!L15="","",'ก.ค.'!L15),IF('ก.ค.'!L45="","",'ก.ค.'!L45))</f>
        <v/>
      </c>
      <c r="AW15" s="58" t="str">
        <f>IF($B$2=1,IF('ก.ค.'!M15="","",'ก.ค.'!M15),IF('ก.ค.'!M45="","",'ก.ค.'!M45))</f>
        <v/>
      </c>
      <c r="AX15" s="58" t="str">
        <f>IF($B$2=1,IF('ก.ค.'!N15="","",'ก.ค.'!N15),IF('ก.ค.'!N45="","",'ก.ค.'!N45))</f>
        <v/>
      </c>
      <c r="AY15" s="58" t="str">
        <f>IF($B$2=1,IF('ก.ค.'!O15="","",'ก.ค.'!O15),IF('ก.ค.'!O45="","",'ก.ค.'!O45))</f>
        <v/>
      </c>
      <c r="AZ15" s="58" t="str">
        <f>IF($B$2=1,IF('ก.ค.'!P15="","",'ก.ค.'!P15),IF('ก.ค.'!P45="","",'ก.ค.'!P45))</f>
        <v/>
      </c>
      <c r="BA15" s="58" t="str">
        <f>IF($B$2=1,IF('ก.ค.'!Q15="","",'ก.ค.'!Q15),IF('ก.ค.'!Q45="","",'ก.ค.'!Q45))</f>
        <v/>
      </c>
      <c r="BB15" s="58" t="str">
        <f>IF($B$2=1,IF('ก.ค.'!R15="","",'ก.ค.'!R15),IF('ก.ค.'!R45="","",'ก.ค.'!R45))</f>
        <v/>
      </c>
      <c r="BC15" s="58" t="str">
        <f>IF($B$2=1,IF('ก.ค.'!S15="","",'ก.ค.'!S15),IF('ก.ค.'!S45="","",'ก.ค.'!S45))</f>
        <v/>
      </c>
      <c r="BD15" s="58" t="str">
        <f>IF($B$2=1,IF('ก.ค.'!T15="","",'ก.ค.'!T15),IF('ก.ค.'!T45="","",'ก.ค.'!T45))</f>
        <v/>
      </c>
      <c r="BE15" s="58" t="str">
        <f>IF($B$2=1,IF('ก.ค.'!U15="","",'ก.ค.'!U15),IF('ก.ค.'!U45="","",'ก.ค.'!U45))</f>
        <v/>
      </c>
      <c r="BF15" s="58" t="str">
        <f>IF($B$2=1,IF('ก.ค.'!V15="","",'ก.ค.'!V15),IF('ก.ค.'!V45="","",'ก.ค.'!V45))</f>
        <v/>
      </c>
      <c r="BG15" s="58" t="str">
        <f>IF($B$2=1,IF('ก.ค.'!W15="","",'ก.ค.'!W15),IF('ก.ค.'!W45="","",'ก.ค.'!W45))</f>
        <v/>
      </c>
      <c r="BH15" s="58" t="str">
        <f>IF($B$2=1,IF('ก.ค.'!X15="","",'ก.ค.'!X15),IF('ก.ค.'!X45="","",'ก.ค.'!X45))</f>
        <v/>
      </c>
      <c r="BI15" s="58" t="str">
        <f>IF($B$2=1,IF('ก.ค.'!Y15="","",'ก.ค.'!Y15),IF('ก.ค.'!Y45="","",'ก.ค.'!Y45))</f>
        <v/>
      </c>
      <c r="BJ15" s="58" t="str">
        <f>IF($B$2=1,IF('ก.ค.'!Z15="","",'ก.ค.'!Z15),IF('ก.ค.'!Z45="","",'ก.ค.'!Z45))</f>
        <v/>
      </c>
      <c r="BK15" s="58" t="str">
        <f>IF($B$2=1,IF('ก.ค.'!AA15="","",'ก.ค.'!AA15),IF('ก.ค.'!AA45="","",'ก.ค.'!AA45))</f>
        <v/>
      </c>
      <c r="BL15" s="58" t="str">
        <f>IF($B$2=1,IF('ก.ค.'!AB15="","",'ก.ค.'!AB15),IF('ก.ค.'!AB45="","",'ก.ค.'!AB45))</f>
        <v/>
      </c>
      <c r="BM15" s="58" t="str">
        <f>IF($B$2=1,IF('ก.ค.'!AC15="","",'ก.ค.'!AC15),IF('ก.ค.'!AC45="","",'ก.ค.'!AC45))</f>
        <v/>
      </c>
      <c r="BN15" s="58" t="str">
        <f>IF($B$2=1,IF('ก.ค.'!AD15="","",'ก.ค.'!AD15),IF('ก.ค.'!AD45="","",'ก.ค.'!AD45))</f>
        <v/>
      </c>
      <c r="BO15" s="58" t="str">
        <f>IF($B$2=1,IF('ก.ค.'!AE15="","",'ก.ค.'!AE15),IF('ก.ค.'!AE45="","",'ก.ค.'!AE45))</f>
        <v/>
      </c>
      <c r="BP15" s="58" t="str">
        <f>IF($B$2=1,IF('ก.ค.'!AF15="","",'ก.ค.'!AF15),IF('ก.ค.'!AF45="","",'ก.ค.'!AF45))</f>
        <v/>
      </c>
      <c r="BQ15" s="58" t="str">
        <f>IF($B$2=1,IF('ก.ค.'!AG15="","",'ก.ค.'!AG15),IF('ก.ค.'!AG45="","",'ก.ค.'!AG45))</f>
        <v/>
      </c>
      <c r="BR15" s="58" t="str">
        <f>IF($B$2=1,IF('ก.ค.'!AH15="","",'ก.ค.'!AH15),IF('ก.ค.'!AH45="","",'ก.ค.'!AH45))</f>
        <v/>
      </c>
      <c r="BS15" s="58">
        <f>IF($B$2=1,IF('ก.ค.'!AI15="","",'ก.ค.'!AI15),IF('ก.ค.'!AI45="","",'ก.ค.'!AI45))</f>
        <v>0</v>
      </c>
      <c r="BT15" s="57">
        <f t="shared" si="19"/>
        <v>12</v>
      </c>
      <c r="BU15" s="58"/>
      <c r="BV15" s="58" t="str">
        <f>IF($B$2=1,IF('ส.ค.'!D15="","",'ส.ค.'!D15),IF('ส.ค.'!D45="","",'ส.ค.'!D45))</f>
        <v/>
      </c>
      <c r="BW15" s="58" t="str">
        <f>IF($B$2=1,IF('ส.ค.'!E15="","",'ส.ค.'!E15),IF('ส.ค.'!E45="","",'ส.ค.'!E45))</f>
        <v/>
      </c>
      <c r="BX15" s="58" t="str">
        <f>IF($B$2=1,IF('ส.ค.'!F15="","",'ส.ค.'!F15),IF('ส.ค.'!F45="","",'ส.ค.'!F45))</f>
        <v/>
      </c>
      <c r="BY15" s="58" t="str">
        <f>IF($B$2=1,IF('ส.ค.'!G15="","",'ส.ค.'!G15),IF('ส.ค.'!G45="","",'ส.ค.'!G45))</f>
        <v/>
      </c>
      <c r="BZ15" s="58" t="str">
        <f>IF($B$2=1,IF('ส.ค.'!H15="","",'ส.ค.'!H15),IF('ส.ค.'!H45="","",'ส.ค.'!H45))</f>
        <v/>
      </c>
      <c r="CA15" s="58" t="str">
        <f>IF($B$2=1,IF('ส.ค.'!I15="","",'ส.ค.'!I15),IF('ส.ค.'!I45="","",'ส.ค.'!I45))</f>
        <v/>
      </c>
      <c r="CB15" s="58" t="str">
        <f>IF($B$2=1,IF('ส.ค.'!J15="","",'ส.ค.'!J15),IF('ส.ค.'!J45="","",'ส.ค.'!J45))</f>
        <v/>
      </c>
      <c r="CC15" s="58" t="str">
        <f>IF($B$2=1,IF('ส.ค.'!K15="","",'ส.ค.'!K15),IF('ส.ค.'!K45="","",'ส.ค.'!K45))</f>
        <v/>
      </c>
      <c r="CD15" s="58" t="str">
        <f>IF($B$2=1,IF('ส.ค.'!L15="","",'ส.ค.'!L15),IF('ส.ค.'!L45="","",'ส.ค.'!L45))</f>
        <v/>
      </c>
      <c r="CE15" s="58" t="str">
        <f>IF($B$2=1,IF('ส.ค.'!M15="","",'ส.ค.'!M15),IF('ส.ค.'!M45="","",'ส.ค.'!M45))</f>
        <v/>
      </c>
      <c r="CF15" s="58" t="str">
        <f>IF($B$2=1,IF('ส.ค.'!N15="","",'ส.ค.'!N15),IF('ส.ค.'!N45="","",'ส.ค.'!N45))</f>
        <v/>
      </c>
      <c r="CG15" s="58" t="str">
        <f>IF($B$2=1,IF('ส.ค.'!O15="","",'ส.ค.'!O15),IF('ส.ค.'!O45="","",'ส.ค.'!O45))</f>
        <v/>
      </c>
      <c r="CH15" s="58" t="str">
        <f>IF($B$2=1,IF('ส.ค.'!P15="","",'ส.ค.'!P15),IF('ส.ค.'!P45="","",'ส.ค.'!P45))</f>
        <v/>
      </c>
      <c r="CI15" s="58" t="str">
        <f>IF($B$2=1,IF('ส.ค.'!Q15="","",'ส.ค.'!Q15),IF('ส.ค.'!Q45="","",'ส.ค.'!Q45))</f>
        <v/>
      </c>
      <c r="CJ15" s="58" t="str">
        <f>IF($B$2=1,IF('ส.ค.'!R15="","",'ส.ค.'!R15),IF('ส.ค.'!R45="","",'ส.ค.'!R45))</f>
        <v/>
      </c>
      <c r="CK15" s="58" t="str">
        <f>IF($B$2=1,IF('ส.ค.'!S15="","",'ส.ค.'!S15),IF('ส.ค.'!S45="","",'ส.ค.'!S45))</f>
        <v/>
      </c>
      <c r="CL15" s="58" t="str">
        <f>IF($B$2=1,IF('ส.ค.'!T15="","",'ส.ค.'!T15),IF('ส.ค.'!T45="","",'ส.ค.'!T45))</f>
        <v/>
      </c>
      <c r="CM15" s="58" t="str">
        <f>IF($B$2=1,IF('ส.ค.'!U15="","",'ส.ค.'!U15),IF('ส.ค.'!U45="","",'ส.ค.'!U45))</f>
        <v/>
      </c>
      <c r="CN15" s="58" t="str">
        <f>IF($B$2=1,IF('ส.ค.'!V15="","",'ส.ค.'!V15),IF('ส.ค.'!V45="","",'ส.ค.'!V45))</f>
        <v/>
      </c>
      <c r="CO15" s="58" t="str">
        <f>IF($B$2=1,IF('ส.ค.'!W15="","",'ส.ค.'!W15),IF('ส.ค.'!W45="","",'ส.ค.'!W45))</f>
        <v/>
      </c>
      <c r="CP15" s="58" t="str">
        <f>IF($B$2=1,IF('ส.ค.'!X15="","",'ส.ค.'!X15),IF('ส.ค.'!X45="","",'ส.ค.'!X45))</f>
        <v/>
      </c>
      <c r="CQ15" s="58" t="str">
        <f>IF($B$2=1,IF('ส.ค.'!Y15="","",'ส.ค.'!Y15),IF('ส.ค.'!Y45="","",'ส.ค.'!Y45))</f>
        <v/>
      </c>
      <c r="CR15" s="58" t="str">
        <f>IF($B$2=1,IF('ส.ค.'!Z15="","",'ส.ค.'!Z15),IF('ส.ค.'!Z45="","",'ส.ค.'!Z45))</f>
        <v/>
      </c>
      <c r="CS15" s="58" t="str">
        <f>IF($B$2=1,IF('ส.ค.'!AA15="","",'ส.ค.'!AA15),IF('ส.ค.'!AA45="","",'ส.ค.'!AA45))</f>
        <v/>
      </c>
      <c r="CT15" s="58" t="str">
        <f>IF($B$2=1,IF('ส.ค.'!AB15="","",'ส.ค.'!AB15),IF('ส.ค.'!AB45="","",'ส.ค.'!AB45))</f>
        <v/>
      </c>
      <c r="CU15" s="58" t="str">
        <f>IF($B$2=1,IF('ส.ค.'!AC15="","",'ส.ค.'!AC15),IF('ส.ค.'!AC45="","",'ส.ค.'!AC45))</f>
        <v/>
      </c>
      <c r="CV15" s="58" t="str">
        <f>IF($B$2=1,IF('ส.ค.'!AD15="","",'ส.ค.'!AD15),IF('ส.ค.'!AD45="","",'ส.ค.'!AD45))</f>
        <v/>
      </c>
      <c r="CW15" s="58" t="str">
        <f>IF($B$2=1,IF('ส.ค.'!AE15="","",'ส.ค.'!AE15),IF('ส.ค.'!AE45="","",'ส.ค.'!AE45))</f>
        <v/>
      </c>
      <c r="CX15" s="58" t="str">
        <f>IF($B$2=1,IF('ส.ค.'!AF15="","",'ส.ค.'!AF15),IF('ส.ค.'!AF45="","",'ส.ค.'!AF45))</f>
        <v/>
      </c>
      <c r="CY15" s="58" t="str">
        <f>IF($B$2=1,IF('ส.ค.'!AG15="","",'ส.ค.'!AG15),IF('ส.ค.'!AG45="","",'ส.ค.'!AG45))</f>
        <v/>
      </c>
      <c r="CZ15" s="58" t="str">
        <f>IF($B$2=1,IF('ส.ค.'!AH15="","",'ส.ค.'!AH15),IF('ส.ค.'!AH45="","",'ส.ค.'!AH45))</f>
        <v/>
      </c>
      <c r="DA15" s="58">
        <f>IF($B$2=1,IF('ส.ค.'!AI15="","",'ส.ค.'!AI15),IF('ส.ค.'!AI45="","",'ส.ค.'!AI45))</f>
        <v>0</v>
      </c>
      <c r="DB15" s="57">
        <f t="shared" si="20"/>
        <v>12</v>
      </c>
      <c r="DC15" s="58"/>
      <c r="DD15" s="58" t="str">
        <f>IF($B$2=1,IF('ก.ย.'!D15="","",'ก.ย.'!D15),IF('ก.ย.'!D45="","",'ก.ย.'!D45))</f>
        <v/>
      </c>
      <c r="DE15" s="58" t="str">
        <f>IF($B$2=1,IF('ก.ย.'!E15="","",'ก.ย.'!E15),IF('ก.ย.'!E45="","",'ก.ย.'!E45))</f>
        <v/>
      </c>
      <c r="DF15" s="58" t="str">
        <f>IF($B$2=1,IF('ก.ย.'!F15="","",'ก.ย.'!F15),IF('ก.ย.'!F45="","",'ก.ย.'!F45))</f>
        <v/>
      </c>
      <c r="DG15" s="58" t="str">
        <f>IF($B$2=1,IF('ก.ย.'!G15="","",'ก.ย.'!G15),IF('ก.ย.'!G45="","",'ก.ย.'!G45))</f>
        <v/>
      </c>
      <c r="DH15" s="58" t="str">
        <f>IF($B$2=1,IF('ก.ย.'!H15="","",'ก.ย.'!H15),IF('ก.ย.'!H45="","",'ก.ย.'!H45))</f>
        <v/>
      </c>
      <c r="DI15" s="58" t="str">
        <f>IF($B$2=1,IF('ก.ย.'!I15="","",'ก.ย.'!I15),IF('ก.ย.'!I45="","",'ก.ย.'!I45))</f>
        <v/>
      </c>
      <c r="DJ15" s="58" t="str">
        <f>IF($B$2=1,IF('ก.ย.'!J15="","",'ก.ย.'!J15),IF('ก.ย.'!J45="","",'ก.ย.'!J45))</f>
        <v/>
      </c>
      <c r="DK15" s="58" t="str">
        <f>IF($B$2=1,IF('ก.ย.'!K15="","",'ก.ย.'!K15),IF('ก.ย.'!K45="","",'ก.ย.'!K45))</f>
        <v/>
      </c>
      <c r="DL15" s="58" t="str">
        <f>IF($B$2=1,IF('ก.ย.'!L15="","",'ก.ย.'!L15),IF('ก.ย.'!L45="","",'ก.ย.'!L45))</f>
        <v/>
      </c>
      <c r="DM15" s="58" t="str">
        <f>IF($B$2=1,IF('ก.ย.'!M15="","",'ก.ย.'!M15),IF('ก.ย.'!M45="","",'ก.ย.'!M45))</f>
        <v/>
      </c>
      <c r="DN15" s="58" t="str">
        <f>IF($B$2=1,IF('ก.ย.'!N15="","",'ก.ย.'!N15),IF('ก.ย.'!N45="","",'ก.ย.'!N45))</f>
        <v/>
      </c>
      <c r="DO15" s="58" t="str">
        <f>IF($B$2=1,IF('ก.ย.'!O15="","",'ก.ย.'!O15),IF('ก.ย.'!O45="","",'ก.ย.'!O45))</f>
        <v/>
      </c>
      <c r="DP15" s="58" t="str">
        <f>IF($B$2=1,IF('ก.ย.'!P15="","",'ก.ย.'!P15),IF('ก.ย.'!P45="","",'ก.ย.'!P45))</f>
        <v/>
      </c>
      <c r="DQ15" s="58" t="str">
        <f>IF($B$2=1,IF('ก.ย.'!Q15="","",'ก.ย.'!Q15),IF('ก.ย.'!Q45="","",'ก.ย.'!Q45))</f>
        <v/>
      </c>
      <c r="DR15" s="58" t="str">
        <f>IF($B$2=1,IF('ก.ย.'!R15="","",'ก.ย.'!R15),IF('ก.ย.'!R45="","",'ก.ย.'!R45))</f>
        <v/>
      </c>
      <c r="DS15" s="58" t="str">
        <f>IF($B$2=1,IF('ก.ย.'!S15="","",'ก.ย.'!S15),IF('ก.ย.'!S45="","",'ก.ย.'!S45))</f>
        <v/>
      </c>
      <c r="DT15" s="58" t="str">
        <f>IF($B$2=1,IF('ก.ย.'!T15="","",'ก.ย.'!T15),IF('ก.ย.'!T45="","",'ก.ย.'!T45))</f>
        <v/>
      </c>
      <c r="DU15" s="58" t="str">
        <f>IF($B$2=1,IF('ก.ย.'!U15="","",'ก.ย.'!U15),IF('ก.ย.'!U45="","",'ก.ย.'!U45))</f>
        <v/>
      </c>
      <c r="DV15" s="58" t="str">
        <f>IF($B$2=1,IF('ก.ย.'!V15="","",'ก.ย.'!V15),IF('ก.ย.'!V45="","",'ก.ย.'!V45))</f>
        <v/>
      </c>
      <c r="DW15" s="58" t="str">
        <f>IF($B$2=1,IF('ก.ย.'!W15="","",'ก.ย.'!W15),IF('ก.ย.'!W45="","",'ก.ย.'!W45))</f>
        <v/>
      </c>
      <c r="DX15" s="58" t="str">
        <f>IF($B$2=1,IF('ก.ย.'!X15="","",'ก.ย.'!X15),IF('ก.ย.'!X45="","",'ก.ย.'!X45))</f>
        <v/>
      </c>
      <c r="DY15" s="58" t="str">
        <f>IF($B$2=1,IF('ก.ย.'!Y15="","",'ก.ย.'!Y15),IF('ก.ย.'!Y45="","",'ก.ย.'!Y45))</f>
        <v/>
      </c>
      <c r="DZ15" s="58" t="str">
        <f>IF($B$2=1,IF('ก.ย.'!Z15="","",'ก.ย.'!Z15),IF('ก.ย.'!Z45="","",'ก.ย.'!Z45))</f>
        <v/>
      </c>
      <c r="EA15" s="58" t="str">
        <f>IF($B$2=1,IF('ก.ย.'!AA15="","",'ก.ย.'!AA15),IF('ก.ย.'!AA45="","",'ก.ย.'!AA45))</f>
        <v/>
      </c>
      <c r="EB15" s="58" t="str">
        <f>IF($B$2=1,IF('ก.ย.'!AB15="","",'ก.ย.'!AB15),IF('ก.ย.'!AB45="","",'ก.ย.'!AB45))</f>
        <v/>
      </c>
      <c r="EC15" s="58" t="str">
        <f>IF($B$2=1,IF('ก.ย.'!AC15="","",'ก.ย.'!AC15),IF('ก.ย.'!AC45="","",'ก.ย.'!AC45))</f>
        <v/>
      </c>
      <c r="ED15" s="58" t="str">
        <f>IF($B$2=1,IF('ก.ย.'!AD15="","",'ก.ย.'!AD15),IF('ก.ย.'!AD45="","",'ก.ย.'!AD45))</f>
        <v/>
      </c>
      <c r="EE15" s="58" t="str">
        <f>IF($B$2=1,IF('ก.ย.'!AE15="","",'ก.ย.'!AE15),IF('ก.ย.'!AE45="","",'ก.ย.'!AE45))</f>
        <v/>
      </c>
      <c r="EF15" s="58" t="str">
        <f>IF($B$2=1,IF('ก.ย.'!AF15="","",'ก.ย.'!AF15),IF('ก.ย.'!AF45="","",'ก.ย.'!AF45))</f>
        <v/>
      </c>
      <c r="EG15" s="58" t="str">
        <f>IF($B$2=1,IF('ก.ย.'!AG15="","",'ก.ย.'!AG15),IF('ก.ย.'!AG45="","",'ก.ย.'!AG45))</f>
        <v/>
      </c>
      <c r="EH15" s="58" t="str">
        <f>IF($B$2=1,IF('ก.ย.'!AH15="","",'ก.ย.'!AH15),IF('ก.ย.'!AH45="","",'ก.ย.'!AH45))</f>
        <v/>
      </c>
      <c r="EI15" s="58">
        <f>IF($B$2=1,IF('ก.ย.'!AI15="","",'ก.ย.'!AI15),IF('ก.ย.'!AI45="","",'ก.ย.'!AI45))</f>
        <v>0</v>
      </c>
      <c r="EJ15" s="57">
        <f t="shared" si="11"/>
        <v>12</v>
      </c>
      <c r="EK15" s="58"/>
      <c r="EL15" s="58" t="str">
        <f>IF($B$2=1,IF('พ.ย.'!D15="","",'พ.ย.'!D15),IF('พ.ย.'!D45="","",'พ.ย.'!D45))</f>
        <v/>
      </c>
      <c r="EM15" s="58" t="str">
        <f>IF($B$2=1,IF('พ.ย.'!E15="","",'พ.ย.'!E15),IF('พ.ย.'!E45="","",'พ.ย.'!E45))</f>
        <v/>
      </c>
      <c r="EN15" s="58" t="str">
        <f>IF($B$2=1,IF('พ.ย.'!F15="","",'พ.ย.'!F15),IF('พ.ย.'!F45="","",'พ.ย.'!F45))</f>
        <v>/</v>
      </c>
      <c r="EO15" s="58" t="str">
        <f>IF($B$2=1,IF('พ.ย.'!G15="","",'พ.ย.'!G15),IF('พ.ย.'!G45="","",'พ.ย.'!G45))</f>
        <v>/</v>
      </c>
      <c r="EP15" s="58" t="str">
        <f>IF($B$2=1,IF('พ.ย.'!H15="","",'พ.ย.'!H15),IF('พ.ย.'!H45="","",'พ.ย.'!H45))</f>
        <v>/</v>
      </c>
      <c r="EQ15" s="58" t="str">
        <f>IF($B$2=1,IF('พ.ย.'!I15="","",'พ.ย.'!I15),IF('พ.ย.'!I45="","",'พ.ย.'!I45))</f>
        <v>/</v>
      </c>
      <c r="ER15" s="58" t="str">
        <f>IF($B$2=1,IF('พ.ย.'!J15="","",'พ.ย.'!J15),IF('พ.ย.'!J45="","",'พ.ย.'!J45))</f>
        <v>/</v>
      </c>
      <c r="ES15" s="58" t="str">
        <f>IF($B$2=1,IF('พ.ย.'!K15="","",'พ.ย.'!K15),IF('พ.ย.'!K45="","",'พ.ย.'!K45))</f>
        <v/>
      </c>
      <c r="ET15" s="58" t="str">
        <f>IF($B$2=1,IF('พ.ย.'!L15="","",'พ.ย.'!L15),IF('พ.ย.'!L45="","",'พ.ย.'!L45))</f>
        <v/>
      </c>
      <c r="EU15" s="58" t="str">
        <f>IF($B$2=1,IF('พ.ย.'!M15="","",'พ.ย.'!M15),IF('พ.ย.'!M45="","",'พ.ย.'!M45))</f>
        <v>/</v>
      </c>
      <c r="EV15" s="58" t="str">
        <f>IF($B$2=1,IF('พ.ย.'!N15="","",'พ.ย.'!N15),IF('พ.ย.'!N45="","",'พ.ย.'!N45))</f>
        <v>/</v>
      </c>
      <c r="EW15" s="58" t="str">
        <f>IF($B$2=1,IF('พ.ย.'!O15="","",'พ.ย.'!O15),IF('พ.ย.'!O45="","",'พ.ย.'!O45))</f>
        <v>/</v>
      </c>
      <c r="EX15" s="58" t="str">
        <f>IF($B$2=1,IF('พ.ย.'!P15="","",'พ.ย.'!P15),IF('พ.ย.'!P45="","",'พ.ย.'!P45))</f>
        <v>/</v>
      </c>
      <c r="EY15" s="58" t="str">
        <f>IF($B$2=1,IF('พ.ย.'!Q15="","",'พ.ย.'!Q15),IF('พ.ย.'!Q45="","",'พ.ย.'!Q45))</f>
        <v>/</v>
      </c>
      <c r="EZ15" s="58" t="str">
        <f>IF($B$2=1,IF('พ.ย.'!R15="","",'พ.ย.'!R15),IF('พ.ย.'!R45="","",'พ.ย.'!R45))</f>
        <v/>
      </c>
      <c r="FA15" s="58" t="str">
        <f>IF($B$2=1,IF('พ.ย.'!S15="","",'พ.ย.'!S15),IF('พ.ย.'!S45="","",'พ.ย.'!S45))</f>
        <v/>
      </c>
      <c r="FB15" s="58" t="str">
        <f>IF($B$2=1,IF('พ.ย.'!T15="","",'พ.ย.'!T15),IF('พ.ย.'!T45="","",'พ.ย.'!T45))</f>
        <v>/</v>
      </c>
      <c r="FC15" s="58" t="str">
        <f>IF($B$2=1,IF('พ.ย.'!U15="","",'พ.ย.'!U15),IF('พ.ย.'!U45="","",'พ.ย.'!U45))</f>
        <v>/</v>
      </c>
      <c r="FD15" s="58" t="str">
        <f>IF($B$2=1,IF('พ.ย.'!V15="","",'พ.ย.'!V15),IF('พ.ย.'!V45="","",'พ.ย.'!V45))</f>
        <v>/</v>
      </c>
      <c r="FE15" s="58" t="str">
        <f>IF($B$2=1,IF('พ.ย.'!W15="","",'พ.ย.'!W15),IF('พ.ย.'!W45="","",'พ.ย.'!W45))</f>
        <v>/</v>
      </c>
      <c r="FF15" s="58" t="str">
        <f>IF($B$2=1,IF('พ.ย.'!X15="","",'พ.ย.'!X15),IF('พ.ย.'!X45="","",'พ.ย.'!X45))</f>
        <v>/</v>
      </c>
      <c r="FG15" s="58" t="str">
        <f>IF($B$2=1,IF('พ.ย.'!Y15="","",'พ.ย.'!Y15),IF('พ.ย.'!Y45="","",'พ.ย.'!Y45))</f>
        <v/>
      </c>
      <c r="FH15" s="58" t="str">
        <f>IF($B$2=1,IF('พ.ย.'!Z15="","",'พ.ย.'!Z15),IF('พ.ย.'!Z45="","",'พ.ย.'!Z45))</f>
        <v/>
      </c>
      <c r="FI15" s="58" t="str">
        <f>IF($B$2=1,IF('พ.ย.'!AA15="","",'พ.ย.'!AA15),IF('พ.ย.'!AA45="","",'พ.ย.'!AA45))</f>
        <v>ล</v>
      </c>
      <c r="FJ15" s="58" t="str">
        <f>IF($B$2=1,IF('พ.ย.'!AB15="","",'พ.ย.'!AB15),IF('พ.ย.'!AB45="","",'พ.ย.'!AB45))</f>
        <v>/</v>
      </c>
      <c r="FK15" s="58" t="str">
        <f>IF($B$2=1,IF('พ.ย.'!AC15="","",'พ.ย.'!AC15),IF('พ.ย.'!AC45="","",'พ.ย.'!AC45))</f>
        <v>/</v>
      </c>
      <c r="FL15" s="58" t="str">
        <f>IF($B$2=1,IF('พ.ย.'!AD15="","",'พ.ย.'!AD15),IF('พ.ย.'!AD45="","",'พ.ย.'!AD45))</f>
        <v>/</v>
      </c>
      <c r="FM15" s="58" t="str">
        <f>IF($B$2=1,IF('พ.ย.'!AE15="","",'พ.ย.'!AE15),IF('พ.ย.'!AE45="","",'พ.ย.'!AE45))</f>
        <v>/</v>
      </c>
      <c r="FN15" s="58" t="str">
        <f>IF($B$2=1,IF('พ.ย.'!AF15="","",'พ.ย.'!AF15),IF('พ.ย.'!AF45="","",'พ.ย.'!AF45))</f>
        <v/>
      </c>
      <c r="FO15" s="58" t="str">
        <f>IF($B$2=1,IF('พ.ย.'!AG15="","",'พ.ย.'!AG15),IF('พ.ย.'!AG45="","",'พ.ย.'!AG45))</f>
        <v/>
      </c>
      <c r="FP15" s="58" t="str">
        <f>IF($B$2=1,IF('พ.ย.'!AH15="","",'พ.ย.'!AH15),IF('พ.ย.'!AH45="","",'พ.ย.'!AH45))</f>
        <v/>
      </c>
      <c r="FQ15" s="58">
        <f>IF($B$2=1,IF('พ.ย.'!AI15="","",'พ.ย.'!AI15),IF('พ.ย.'!AI45="","",'พ.ย.'!AI45))</f>
        <v>19</v>
      </c>
      <c r="FR15" s="57">
        <f t="shared" si="12"/>
        <v>12</v>
      </c>
      <c r="FS15" s="58"/>
      <c r="FT15" s="58" t="str">
        <f>IF($B$2=1,IF('ธ.ค.'!D15="","",'ธ.ค.'!D15),IF('ธ.ค.'!D45="","",'ธ.ค.'!D45))</f>
        <v>/</v>
      </c>
      <c r="FU15" s="58" t="str">
        <f>IF($B$2=1,IF('ธ.ค.'!E15="","",'ธ.ค.'!E15),IF('ธ.ค.'!E45="","",'ธ.ค.'!E45))</f>
        <v>/</v>
      </c>
      <c r="FV15" s="58" t="str">
        <f>IF($B$2=1,IF('ธ.ค.'!F15="","",'ธ.ค.'!F15),IF('ธ.ค.'!F45="","",'ธ.ค.'!F45))</f>
        <v>/</v>
      </c>
      <c r="FW15" s="58" t="str">
        <f>IF($B$2=1,IF('ธ.ค.'!G15="","",'ธ.ค.'!G15),IF('ธ.ค.'!G45="","",'ธ.ค.'!G45))</f>
        <v>/</v>
      </c>
      <c r="FX15" s="58" t="str">
        <f>IF($B$2=1,IF('ธ.ค.'!H15="","",'ธ.ค.'!H15),IF('ธ.ค.'!H45="","",'ธ.ค.'!H45))</f>
        <v/>
      </c>
      <c r="FY15" s="58" t="str">
        <f>IF($B$2=1,IF('ธ.ค.'!I15="","",'ธ.ค.'!I15),IF('ธ.ค.'!I45="","",'ธ.ค.'!I45))</f>
        <v/>
      </c>
      <c r="FZ15" s="58" t="str">
        <f>IF($B$2=1,IF('ธ.ค.'!J15="","",'ธ.ค.'!J15),IF('ธ.ค.'!J45="","",'ธ.ค.'!J45))</f>
        <v/>
      </c>
      <c r="GA15" s="58" t="str">
        <f>IF($B$2=1,IF('ธ.ค.'!K15="","",'ธ.ค.'!K15),IF('ธ.ค.'!K45="","",'ธ.ค.'!K45))</f>
        <v>/</v>
      </c>
      <c r="GB15" s="58" t="str">
        <f>IF($B$2=1,IF('ธ.ค.'!L15="","",'ธ.ค.'!L15),IF('ธ.ค.'!L45="","",'ธ.ค.'!L45))</f>
        <v>/</v>
      </c>
      <c r="GC15" s="58" t="str">
        <f>IF($B$2=1,IF('ธ.ค.'!M15="","",'ธ.ค.'!M15),IF('ธ.ค.'!M45="","",'ธ.ค.'!M45))</f>
        <v/>
      </c>
      <c r="GD15" s="58" t="str">
        <f>IF($B$2=1,IF('ธ.ค.'!N15="","",'ธ.ค.'!N15),IF('ธ.ค.'!N45="","",'ธ.ค.'!N45))</f>
        <v>/</v>
      </c>
      <c r="GE15" s="58" t="str">
        <f>IF($B$2=1,IF('ธ.ค.'!O15="","",'ธ.ค.'!O15),IF('ธ.ค.'!O45="","",'ธ.ค.'!O45))</f>
        <v>/</v>
      </c>
      <c r="GF15" s="58" t="str">
        <f>IF($B$2=1,IF('ธ.ค.'!P15="","",'ธ.ค.'!P15),IF('ธ.ค.'!P45="","",'ธ.ค.'!P45))</f>
        <v/>
      </c>
      <c r="GG15" s="58" t="str">
        <f>IF($B$2=1,IF('ธ.ค.'!Q15="","",'ธ.ค.'!Q15),IF('ธ.ค.'!Q45="","",'ธ.ค.'!Q45))</f>
        <v/>
      </c>
      <c r="GH15" s="58" t="str">
        <f>IF($B$2=1,IF('ธ.ค.'!R15="","",'ธ.ค.'!R15),IF('ธ.ค.'!R45="","",'ธ.ค.'!R45))</f>
        <v>/</v>
      </c>
      <c r="GI15" s="58" t="str">
        <f>IF($B$2=1,IF('ธ.ค.'!S15="","",'ธ.ค.'!S15),IF('ธ.ค.'!S45="","",'ธ.ค.'!S45))</f>
        <v>/</v>
      </c>
      <c r="GJ15" s="58" t="str">
        <f>IF($B$2=1,IF('ธ.ค.'!T15="","",'ธ.ค.'!T15),IF('ธ.ค.'!T45="","",'ธ.ค.'!T45))</f>
        <v>/</v>
      </c>
      <c r="GK15" s="58" t="str">
        <f>IF($B$2=1,IF('ธ.ค.'!U15="","",'ธ.ค.'!U15),IF('ธ.ค.'!U45="","",'ธ.ค.'!U45))</f>
        <v>/</v>
      </c>
      <c r="GL15" s="58" t="str">
        <f>IF($B$2=1,IF('ธ.ค.'!V15="","",'ธ.ค.'!V15),IF('ธ.ค.'!V45="","",'ธ.ค.'!V45))</f>
        <v>/</v>
      </c>
      <c r="GM15" s="58" t="str">
        <f>IF($B$2=1,IF('ธ.ค.'!W15="","",'ธ.ค.'!W15),IF('ธ.ค.'!W45="","",'ธ.ค.'!W45))</f>
        <v/>
      </c>
      <c r="GN15" s="58" t="str">
        <f>IF($B$2=1,IF('ธ.ค.'!X15="","",'ธ.ค.'!X15),IF('ธ.ค.'!X45="","",'ธ.ค.'!X45))</f>
        <v/>
      </c>
      <c r="GO15" s="58" t="str">
        <f>IF($B$2=1,IF('ธ.ค.'!Y15="","",'ธ.ค.'!Y15),IF('ธ.ค.'!Y45="","",'ธ.ค.'!Y45))</f>
        <v>/</v>
      </c>
      <c r="GP15" s="58" t="str">
        <f>IF($B$2=1,IF('ธ.ค.'!Z15="","",'ธ.ค.'!Z15),IF('ธ.ค.'!Z45="","",'ธ.ค.'!Z45))</f>
        <v>/</v>
      </c>
      <c r="GQ15" s="58" t="str">
        <f>IF($B$2=1,IF('ธ.ค.'!AA15="","",'ธ.ค.'!AA15),IF('ธ.ค.'!AA45="","",'ธ.ค.'!AA45))</f>
        <v>/</v>
      </c>
      <c r="GR15" s="58" t="str">
        <f>IF($B$2=1,IF('ธ.ค.'!AB15="","",'ธ.ค.'!AB15),IF('ธ.ค.'!AB45="","",'ธ.ค.'!AB45))</f>
        <v>/</v>
      </c>
      <c r="GS15" s="58" t="str">
        <f>IF($B$2=1,IF('ธ.ค.'!AC15="","",'ธ.ค.'!AC15),IF('ธ.ค.'!AC45="","",'ธ.ค.'!AC45))</f>
        <v>/</v>
      </c>
      <c r="GT15" s="58" t="str">
        <f>IF($B$2=1,IF('ธ.ค.'!AD15="","",'ธ.ค.'!AD15),IF('ธ.ค.'!AD45="","",'ธ.ค.'!AD45))</f>
        <v/>
      </c>
      <c r="GU15" s="58" t="str">
        <f>IF($B$2=1,IF('ธ.ค.'!AE15="","",'ธ.ค.'!AE15),IF('ธ.ค.'!AE45="","",'ธ.ค.'!AE45))</f>
        <v/>
      </c>
      <c r="GV15" s="58" t="str">
        <f>IF($B$2=1,IF('ธ.ค.'!AF15="","",'ธ.ค.'!AF15),IF('ธ.ค.'!AF45="","",'ธ.ค.'!AF45))</f>
        <v>/</v>
      </c>
      <c r="GW15" s="58" t="str">
        <f>IF($B$2=1,IF('ธ.ค.'!AG15="","",'ธ.ค.'!AG15),IF('ธ.ค.'!AG45="","",'ธ.ค.'!AG45))</f>
        <v>/</v>
      </c>
      <c r="GX15" s="58" t="str">
        <f>IF($B$2=1,IF('ธ.ค.'!AH15="","",'ธ.ค.'!AH15),IF('ธ.ค.'!AH45="","",'ธ.ค.'!AH45))</f>
        <v/>
      </c>
      <c r="GY15" s="58">
        <f>IF($B$2=1,IF('ธ.ค.'!AI15="","",'ธ.ค.'!AI15),IF('ธ.ค.'!AI45="","",'ธ.ค.'!AI45))</f>
        <v>20</v>
      </c>
      <c r="GZ15" s="57">
        <f t="shared" si="13"/>
        <v>12</v>
      </c>
      <c r="HA15" s="58"/>
      <c r="HB15" s="58" t="str">
        <f>IF($B$2=1,IF('ม.ค.'!D15="","",'ม.ค.'!D15),IF('ม.ค.'!D45="","",'ม.ค.'!D45))</f>
        <v/>
      </c>
      <c r="HC15" s="58" t="str">
        <f>IF($B$2=1,IF('ม.ค.'!E15="","",'ม.ค.'!E15),IF('ม.ค.'!E45="","",'ม.ค.'!E45))</f>
        <v/>
      </c>
      <c r="HD15" s="58" t="str">
        <f>IF($B$2=1,IF('ม.ค.'!F15="","",'ม.ค.'!F15),IF('ม.ค.'!F45="","",'ม.ค.'!F45))</f>
        <v/>
      </c>
      <c r="HE15" s="58" t="str">
        <f>IF($B$2=1,IF('ม.ค.'!G15="","",'ม.ค.'!G15),IF('ม.ค.'!G45="","",'ม.ค.'!G45))</f>
        <v/>
      </c>
      <c r="HF15" s="58" t="str">
        <f>IF($B$2=1,IF('ม.ค.'!H15="","",'ม.ค.'!H15),IF('ม.ค.'!H45="","",'ม.ค.'!H45))</f>
        <v>/</v>
      </c>
      <c r="HG15" s="58" t="str">
        <f>IF($B$2=1,IF('ม.ค.'!I15="","",'ม.ค.'!I15),IF('ม.ค.'!I45="","",'ม.ค.'!I45))</f>
        <v>/</v>
      </c>
      <c r="HH15" s="58" t="str">
        <f>IF($B$2=1,IF('ม.ค.'!J15="","",'ม.ค.'!J15),IF('ม.ค.'!J45="","",'ม.ค.'!J45))</f>
        <v>/</v>
      </c>
      <c r="HI15" s="58" t="str">
        <f>IF($B$2=1,IF('ม.ค.'!K15="","",'ม.ค.'!K15),IF('ม.ค.'!K45="","",'ม.ค.'!K45))</f>
        <v>/</v>
      </c>
      <c r="HJ15" s="58" t="str">
        <f>IF($B$2=1,IF('ม.ค.'!L15="","",'ม.ค.'!L15),IF('ม.ค.'!L45="","",'ม.ค.'!L45))</f>
        <v>/</v>
      </c>
      <c r="HK15" s="58" t="str">
        <f>IF($B$2=1,IF('ม.ค.'!M15="","",'ม.ค.'!M15),IF('ม.ค.'!M45="","",'ม.ค.'!M45))</f>
        <v/>
      </c>
      <c r="HL15" s="58" t="str">
        <f>IF($B$2=1,IF('ม.ค.'!N15="","",'ม.ค.'!N15),IF('ม.ค.'!N45="","",'ม.ค.'!N45))</f>
        <v/>
      </c>
      <c r="HM15" s="58" t="str">
        <f>IF($B$2=1,IF('ม.ค.'!O15="","",'ม.ค.'!O15),IF('ม.ค.'!O45="","",'ม.ค.'!O45))</f>
        <v>/</v>
      </c>
      <c r="HN15" s="58" t="str">
        <f>IF($B$2=1,IF('ม.ค.'!P15="","",'ม.ค.'!P15),IF('ม.ค.'!P45="","",'ม.ค.'!P45))</f>
        <v>/</v>
      </c>
      <c r="HO15" s="58" t="str">
        <f>IF($B$2=1,IF('ม.ค.'!Q15="","",'ม.ค.'!Q15),IF('ม.ค.'!Q45="","",'ม.ค.'!Q45))</f>
        <v>/</v>
      </c>
      <c r="HP15" s="58" t="str">
        <f>IF($B$2=1,IF('ม.ค.'!R15="","",'ม.ค.'!R15),IF('ม.ค.'!R45="","",'ม.ค.'!R45))</f>
        <v>/</v>
      </c>
      <c r="HQ15" s="58" t="str">
        <f>IF($B$2=1,IF('ม.ค.'!S15="","",'ม.ค.'!S15),IF('ม.ค.'!S45="","",'ม.ค.'!S45))</f>
        <v/>
      </c>
      <c r="HR15" s="58" t="str">
        <f>IF($B$2=1,IF('ม.ค.'!T15="","",'ม.ค.'!T15),IF('ม.ค.'!T45="","",'ม.ค.'!T45))</f>
        <v/>
      </c>
      <c r="HS15" s="58" t="str">
        <f>IF($B$2=1,IF('ม.ค.'!U15="","",'ม.ค.'!U15),IF('ม.ค.'!U45="","",'ม.ค.'!U45))</f>
        <v/>
      </c>
      <c r="HT15" s="58" t="str">
        <f>IF($B$2=1,IF('ม.ค.'!V15="","",'ม.ค.'!V15),IF('ม.ค.'!V45="","",'ม.ค.'!V45))</f>
        <v>/</v>
      </c>
      <c r="HU15" s="58" t="str">
        <f>IF($B$2=1,IF('ม.ค.'!W15="","",'ม.ค.'!W15),IF('ม.ค.'!W45="","",'ม.ค.'!W45))</f>
        <v>/</v>
      </c>
      <c r="HV15" s="58" t="str">
        <f>IF($B$2=1,IF('ม.ค.'!X15="","",'ม.ค.'!X15),IF('ม.ค.'!X45="","",'ม.ค.'!X45))</f>
        <v>/</v>
      </c>
      <c r="HW15" s="58" t="str">
        <f>IF($B$2=1,IF('ม.ค.'!Y15="","",'ม.ค.'!Y15),IF('ม.ค.'!Y45="","",'ม.ค.'!Y45))</f>
        <v>/</v>
      </c>
      <c r="HX15" s="58" t="str">
        <f>IF($B$2=1,IF('ม.ค.'!Z15="","",'ม.ค.'!Z15),IF('ม.ค.'!Z45="","",'ม.ค.'!Z45))</f>
        <v>/</v>
      </c>
      <c r="HY15" s="58" t="str">
        <f>IF($B$2=1,IF('ม.ค.'!AA15="","",'ม.ค.'!AA15),IF('ม.ค.'!AA45="","",'ม.ค.'!AA45))</f>
        <v/>
      </c>
      <c r="HZ15" s="58" t="str">
        <f>IF($B$2=1,IF('ม.ค.'!AB15="","",'ม.ค.'!AB15),IF('ม.ค.'!AB45="","",'ม.ค.'!AB45))</f>
        <v/>
      </c>
      <c r="IA15" s="58" t="str">
        <f>IF($B$2=1,IF('ม.ค.'!AC15="","",'ม.ค.'!AC15),IF('ม.ค.'!AC45="","",'ม.ค.'!AC45))</f>
        <v>/</v>
      </c>
      <c r="IB15" s="58" t="str">
        <f>IF($B$2=1,IF('ม.ค.'!AD15="","",'ม.ค.'!AD15),IF('ม.ค.'!AD45="","",'ม.ค.'!AD45))</f>
        <v>/</v>
      </c>
      <c r="IC15" s="58" t="str">
        <f>IF($B$2=1,IF('ม.ค.'!AE15="","",'ม.ค.'!AE15),IF('ม.ค.'!AE45="","",'ม.ค.'!AE45))</f>
        <v>/</v>
      </c>
      <c r="ID15" s="58" t="str">
        <f>IF($B$2=1,IF('ม.ค.'!AF15="","",'ม.ค.'!AF15),IF('ม.ค.'!AF45="","",'ม.ค.'!AF45))</f>
        <v>/</v>
      </c>
      <c r="IE15" s="58" t="str">
        <f>IF($B$2=1,IF('ม.ค.'!AG15="","",'ม.ค.'!AG15),IF('ม.ค.'!AG45="","",'ม.ค.'!AG45))</f>
        <v>/</v>
      </c>
      <c r="IF15" s="58" t="str">
        <f>IF($B$2=1,IF('ม.ค.'!AH15="","",'ม.ค.'!AH15),IF('ม.ค.'!AH45="","",'ม.ค.'!AH45))</f>
        <v/>
      </c>
      <c r="IG15" s="58">
        <f>IF($B$2=1,IF('ม.ค.'!AI15="","",'ม.ค.'!AI15),IF('ม.ค.'!AI45="","",'ม.ค.'!AI45))</f>
        <v>19</v>
      </c>
      <c r="IH15" s="57">
        <f t="shared" si="14"/>
        <v>12</v>
      </c>
      <c r="II15" s="58"/>
      <c r="IJ15" s="58" t="str">
        <f>IF($B$2=1,IF('ก.พ.'!D15="","",'ก.พ.'!D15),IF('ก.พ.'!D45="","",'ก.พ.'!D45))</f>
        <v/>
      </c>
      <c r="IK15" s="58" t="str">
        <f>IF($B$2=1,IF('ก.พ.'!E15="","",'ก.พ.'!E15),IF('ก.พ.'!E45="","",'ก.พ.'!E45))</f>
        <v>/</v>
      </c>
      <c r="IL15" s="58" t="str">
        <f>IF($B$2=1,IF('ก.พ.'!F15="","",'ก.พ.'!F15),IF('ก.พ.'!F45="","",'ก.พ.'!F45))</f>
        <v>/</v>
      </c>
      <c r="IM15" s="58" t="str">
        <f>IF($B$2=1,IF('ก.พ.'!G15="","",'ก.พ.'!G15),IF('ก.พ.'!G45="","",'ก.พ.'!G45))</f>
        <v>ล</v>
      </c>
      <c r="IN15" s="58" t="str">
        <f>IF($B$2=1,IF('ก.พ.'!H15="","",'ก.พ.'!H15),IF('ก.พ.'!H45="","",'ก.พ.'!H45))</f>
        <v>/</v>
      </c>
      <c r="IO15" s="58" t="str">
        <f>IF($B$2=1,IF('ก.พ.'!I15="","",'ก.พ.'!I15),IF('ก.พ.'!I45="","",'ก.พ.'!I45))</f>
        <v>/</v>
      </c>
      <c r="IP15" s="58" t="str">
        <f>IF($B$2=1,IF('ก.พ.'!J15="","",'ก.พ.'!J15),IF('ก.พ.'!J45="","",'ก.พ.'!J45))</f>
        <v/>
      </c>
      <c r="IQ15" s="58" t="str">
        <f>IF($B$2=1,IF('ก.พ.'!K15="","",'ก.พ.'!K15),IF('ก.พ.'!K45="","",'ก.พ.'!K45))</f>
        <v/>
      </c>
      <c r="IR15" s="58" t="str">
        <f>IF($B$2=1,IF('ก.พ.'!L15="","",'ก.พ.'!L15),IF('ก.พ.'!L45="","",'ก.พ.'!L45))</f>
        <v>/</v>
      </c>
      <c r="IS15" s="58" t="str">
        <f>IF($B$2=1,IF('ก.พ.'!M15="","",'ก.พ.'!M15),IF('ก.พ.'!M45="","",'ก.พ.'!M45))</f>
        <v>/</v>
      </c>
      <c r="IT15" s="58" t="str">
        <f>IF($B$2=1,IF('ก.พ.'!N15="","",'ก.พ.'!N15),IF('ก.พ.'!N45="","",'ก.พ.'!N45))</f>
        <v>/</v>
      </c>
      <c r="IU15" s="58" t="str">
        <f>IF($B$2=1,IF('ก.พ.'!O15="","",'ก.พ.'!O15),IF('ก.พ.'!O45="","",'ก.พ.'!O45))</f>
        <v>/</v>
      </c>
      <c r="IV15" s="58" t="str">
        <f>IF($B$2=1,IF('ก.พ.'!P15="","",'ก.พ.'!P15),IF('ก.พ.'!P45="","",'ก.พ.'!P45))</f>
        <v/>
      </c>
      <c r="IW15" s="58" t="str">
        <f>IF($B$2=1,IF('ก.พ.'!Q15="","",'ก.พ.'!Q15),IF('ก.พ.'!Q45="","",'ก.พ.'!Q45))</f>
        <v/>
      </c>
      <c r="IX15" s="58" t="str">
        <f>IF($B$2=1,IF('ก.พ.'!R15="","",'ก.พ.'!R15),IF('ก.พ.'!R45="","",'ก.พ.'!R45))</f>
        <v/>
      </c>
      <c r="IY15" s="58" t="str">
        <f>IF($B$2=1,IF('ก.พ.'!S15="","",'ก.พ.'!S15),IF('ก.พ.'!S45="","",'ก.พ.'!S45))</f>
        <v>/</v>
      </c>
      <c r="IZ15" s="58" t="str">
        <f>IF($B$2=1,IF('ก.พ.'!T15="","",'ก.พ.'!T15),IF('ก.พ.'!T45="","",'ก.พ.'!T45))</f>
        <v>/</v>
      </c>
      <c r="JA15" s="58" t="str">
        <f>IF($B$2=1,IF('ก.พ.'!U15="","",'ก.พ.'!U15),IF('ก.พ.'!U45="","",'ก.พ.'!U45))</f>
        <v>/</v>
      </c>
      <c r="JB15" s="58" t="str">
        <f>IF($B$2=1,IF('ก.พ.'!V15="","",'ก.พ.'!V15),IF('ก.พ.'!V45="","",'ก.พ.'!V45))</f>
        <v>/</v>
      </c>
      <c r="JC15" s="58" t="str">
        <f>IF($B$2=1,IF('ก.พ.'!W15="","",'ก.พ.'!W15),IF('ก.พ.'!W45="","",'ก.พ.'!W45))</f>
        <v>/</v>
      </c>
      <c r="JD15" s="58" t="str">
        <f>IF($B$2=1,IF('ก.พ.'!X15="","",'ก.พ.'!X15),IF('ก.พ.'!X45="","",'ก.พ.'!X45))</f>
        <v/>
      </c>
      <c r="JE15" s="58" t="str">
        <f>IF($B$2=1,IF('ก.พ.'!Y15="","",'ก.พ.'!Y15),IF('ก.พ.'!Y45="","",'ก.พ.'!Y45))</f>
        <v/>
      </c>
      <c r="JF15" s="58" t="str">
        <f>IF($B$2=1,IF('ก.พ.'!Z15="","",'ก.พ.'!Z15),IF('ก.พ.'!Z45="","",'ก.พ.'!Z45))</f>
        <v>/</v>
      </c>
      <c r="JG15" s="58" t="str">
        <f>IF($B$2=1,IF('ก.พ.'!AA15="","",'ก.พ.'!AA15),IF('ก.พ.'!AA45="","",'ก.พ.'!AA45))</f>
        <v>/</v>
      </c>
      <c r="JH15" s="58" t="str">
        <f>IF($B$2=1,IF('ก.พ.'!AB15="","",'ก.พ.'!AB15),IF('ก.พ.'!AB45="","",'ก.พ.'!AB45))</f>
        <v>/</v>
      </c>
      <c r="JI15" s="58" t="str">
        <f>IF($B$2=1,IF('ก.พ.'!AC15="","",'ก.พ.'!AC15),IF('ก.พ.'!AC45="","",'ก.พ.'!AC45))</f>
        <v>/</v>
      </c>
      <c r="JJ15" s="58" t="str">
        <f>IF($B$2=1,IF('ก.พ.'!AD15="","",'ก.พ.'!AD15),IF('ก.พ.'!AD45="","",'ก.พ.'!AD45))</f>
        <v>/</v>
      </c>
      <c r="JK15" s="58" t="str">
        <f>IF($B$2=1,IF('ก.พ.'!AE15="","",'ก.พ.'!AE15),IF('ก.พ.'!AE45="","",'ก.พ.'!AE45))</f>
        <v/>
      </c>
      <c r="JL15" s="58" t="str">
        <f>IF($B$2=1,IF('ก.พ.'!AF15="","",'ก.พ.'!AF15),IF('ก.พ.'!AF45="","",'ก.พ.'!AF45))</f>
        <v/>
      </c>
      <c r="JM15" s="58" t="str">
        <f>IF($B$2=1,IF('ก.พ.'!AG15="","",'ก.พ.'!AG15),IF('ก.พ.'!AG45="","",'ก.พ.'!AG45))</f>
        <v/>
      </c>
      <c r="JN15" s="58" t="str">
        <f>IF($B$2=1,IF('ก.พ.'!AH15="","",'ก.พ.'!AH15),IF('ก.พ.'!AH45="","",'ก.พ.'!AH45))</f>
        <v/>
      </c>
      <c r="JO15" s="58">
        <f>IF($B$2=1,IF('ก.พ.'!AI15="","",'ก.พ.'!AI15),IF('ก.พ.'!AI45="","",'ก.พ.'!AI45))</f>
        <v>18</v>
      </c>
      <c r="JP15" s="57">
        <f t="shared" si="15"/>
        <v>12</v>
      </c>
      <c r="JQ15" s="58"/>
      <c r="JR15" s="58" t="str">
        <f>IF($B$2=1,IF('มี.ค.'!D15="","",'มี.ค.'!D15),IF('มี.ค.'!D45="","",'มี.ค.'!D45))</f>
        <v/>
      </c>
      <c r="JS15" s="58" t="str">
        <f>IF($B$2=1,IF('มี.ค.'!E15="","",'มี.ค.'!E15),IF('มี.ค.'!E45="","",'มี.ค.'!E45))</f>
        <v/>
      </c>
      <c r="JT15" s="58" t="str">
        <f>IF($B$2=1,IF('มี.ค.'!F15="","",'มี.ค.'!F15),IF('มี.ค.'!F45="","",'มี.ค.'!F45))</f>
        <v/>
      </c>
      <c r="JU15" s="58" t="str">
        <f>IF($B$2=1,IF('มี.ค.'!G15="","",'มี.ค.'!G15),IF('มี.ค.'!G45="","",'มี.ค.'!G45))</f>
        <v/>
      </c>
      <c r="JV15" s="58" t="str">
        <f>IF($B$2=1,IF('มี.ค.'!H15="","",'มี.ค.'!H15),IF('มี.ค.'!H45="","",'มี.ค.'!H45))</f>
        <v/>
      </c>
      <c r="JW15" s="58" t="str">
        <f>IF($B$2=1,IF('มี.ค.'!I15="","",'มี.ค.'!I15),IF('มี.ค.'!I45="","",'มี.ค.'!I45))</f>
        <v/>
      </c>
      <c r="JX15" s="58" t="str">
        <f>IF($B$2=1,IF('มี.ค.'!J15="","",'มี.ค.'!J15),IF('มี.ค.'!J45="","",'มี.ค.'!J45))</f>
        <v/>
      </c>
      <c r="JY15" s="58" t="str">
        <f>IF($B$2=1,IF('มี.ค.'!K15="","",'มี.ค.'!K15),IF('มี.ค.'!K45="","",'มี.ค.'!K45))</f>
        <v/>
      </c>
      <c r="JZ15" s="58" t="str">
        <f>IF($B$2=1,IF('มี.ค.'!L15="","",'มี.ค.'!L15),IF('มี.ค.'!L45="","",'มี.ค.'!L45))</f>
        <v/>
      </c>
      <c r="KA15" s="58" t="str">
        <f>IF($B$2=1,IF('มี.ค.'!M15="","",'มี.ค.'!M15),IF('มี.ค.'!M45="","",'มี.ค.'!M45))</f>
        <v/>
      </c>
      <c r="KB15" s="58" t="str">
        <f>IF($B$2=1,IF('มี.ค.'!N15="","",'มี.ค.'!N15),IF('มี.ค.'!N45="","",'มี.ค.'!N45))</f>
        <v/>
      </c>
      <c r="KC15" s="58" t="str">
        <f>IF($B$2=1,IF('มี.ค.'!O15="","",'มี.ค.'!O15),IF('มี.ค.'!O45="","",'มี.ค.'!O45))</f>
        <v/>
      </c>
      <c r="KD15" s="58" t="str">
        <f>IF($B$2=1,IF('มี.ค.'!P15="","",'มี.ค.'!P15),IF('มี.ค.'!P45="","",'มี.ค.'!P45))</f>
        <v/>
      </c>
      <c r="KE15" s="58" t="str">
        <f>IF($B$2=1,IF('มี.ค.'!Q15="","",'มี.ค.'!Q15),IF('มี.ค.'!Q45="","",'มี.ค.'!Q45))</f>
        <v/>
      </c>
      <c r="KF15" s="58" t="str">
        <f>IF($B$2=1,IF('มี.ค.'!R15="","",'มี.ค.'!R15),IF('มี.ค.'!R45="","",'มี.ค.'!R45))</f>
        <v/>
      </c>
      <c r="KG15" s="58" t="str">
        <f>IF($B$2=1,IF('มี.ค.'!S15="","",'มี.ค.'!S15),IF('มี.ค.'!S45="","",'มี.ค.'!S45))</f>
        <v/>
      </c>
      <c r="KH15" s="58" t="str">
        <f>IF($B$2=1,IF('มี.ค.'!T15="","",'มี.ค.'!T15),IF('มี.ค.'!T45="","",'มี.ค.'!T45))</f>
        <v/>
      </c>
      <c r="KI15" s="58" t="str">
        <f>IF($B$2=1,IF('มี.ค.'!U15="","",'มี.ค.'!U15),IF('มี.ค.'!U45="","",'มี.ค.'!U45))</f>
        <v/>
      </c>
      <c r="KJ15" s="58" t="str">
        <f>IF($B$2=1,IF('มี.ค.'!V15="","",'มี.ค.'!V15),IF('มี.ค.'!V45="","",'มี.ค.'!V45))</f>
        <v/>
      </c>
      <c r="KK15" s="58" t="str">
        <f>IF($B$2=1,IF('มี.ค.'!W15="","",'มี.ค.'!W15),IF('มี.ค.'!W45="","",'มี.ค.'!W45))</f>
        <v/>
      </c>
      <c r="KL15" s="58" t="str">
        <f>IF($B$2=1,IF('มี.ค.'!X15="","",'มี.ค.'!X15),IF('มี.ค.'!X45="","",'มี.ค.'!X45))</f>
        <v/>
      </c>
      <c r="KM15" s="58" t="str">
        <f>IF($B$2=1,IF('มี.ค.'!Y15="","",'มี.ค.'!Y15),IF('มี.ค.'!Y45="","",'มี.ค.'!Y45))</f>
        <v/>
      </c>
      <c r="KN15" s="58" t="str">
        <f>IF($B$2=1,IF('มี.ค.'!Z15="","",'มี.ค.'!Z15),IF('มี.ค.'!Z45="","",'มี.ค.'!Z45))</f>
        <v/>
      </c>
      <c r="KO15" s="58" t="str">
        <f>IF($B$2=1,IF('มี.ค.'!AA15="","",'มี.ค.'!AA15),IF('มี.ค.'!AA45="","",'มี.ค.'!AA45))</f>
        <v/>
      </c>
      <c r="KP15" s="58" t="str">
        <f>IF($B$2=1,IF('มี.ค.'!AB15="","",'มี.ค.'!AB15),IF('มี.ค.'!AB45="","",'มี.ค.'!AB45))</f>
        <v/>
      </c>
      <c r="KQ15" s="58" t="str">
        <f>IF($B$2=1,IF('มี.ค.'!AC15="","",'มี.ค.'!AC15),IF('มี.ค.'!AC45="","",'มี.ค.'!AC45))</f>
        <v/>
      </c>
      <c r="KR15" s="58" t="str">
        <f>IF($B$2=1,IF('มี.ค.'!AD15="","",'มี.ค.'!AD15),IF('มี.ค.'!AD45="","",'มี.ค.'!AD45))</f>
        <v/>
      </c>
      <c r="KS15" s="58" t="str">
        <f>IF($B$2=1,IF('มี.ค.'!AE15="","",'มี.ค.'!AE15),IF('มี.ค.'!AE45="","",'มี.ค.'!AE45))</f>
        <v/>
      </c>
      <c r="KT15" s="58" t="str">
        <f>IF($B$2=1,IF('มี.ค.'!AF15="","",'มี.ค.'!AF15),IF('มี.ค.'!AF45="","",'มี.ค.'!AF45))</f>
        <v/>
      </c>
      <c r="KU15" s="58" t="str">
        <f>IF($B$2=1,IF('มี.ค.'!AG15="","",'มี.ค.'!AG15),IF('มี.ค.'!AG45="","",'มี.ค.'!AG45))</f>
        <v/>
      </c>
      <c r="KV15" s="58" t="str">
        <f>IF($B$2=1,IF('มี.ค.'!AH15="","",'มี.ค.'!AH15),IF('มี.ค.'!AH45="","",'มี.ค.'!AH45))</f>
        <v/>
      </c>
      <c r="KW15" s="58">
        <f>IF($B$2=1,IF('มี.ค.'!AI15="","",'มี.ค.'!AI15),IF('มี.ค.'!AI45="","",'มี.ค.'!AI45))</f>
        <v>0</v>
      </c>
      <c r="KX15" s="57">
        <f t="shared" si="16"/>
        <v>12</v>
      </c>
      <c r="KY15" s="58"/>
      <c r="KZ15" s="58" t="str">
        <f>IF($B$2=1,IF('ต.ค.'!D15="","",'ต.ค.'!D15),IF('ต.ค.'!D45="","",'ต.ค.'!D45))</f>
        <v/>
      </c>
      <c r="LA15" s="58" t="str">
        <f>IF($B$2=1,IF('ต.ค.'!E15="","",'ต.ค.'!E15),IF('ต.ค.'!E45="","",'ต.ค.'!E45))</f>
        <v/>
      </c>
      <c r="LB15" s="58" t="str">
        <f>IF($B$2=1,IF('ต.ค.'!F15="","",'ต.ค.'!F15),IF('ต.ค.'!F45="","",'ต.ค.'!F45))</f>
        <v/>
      </c>
      <c r="LC15" s="58" t="str">
        <f>IF($B$2=1,IF('ต.ค.'!G15="","",'ต.ค.'!G15),IF('ต.ค.'!G45="","",'ต.ค.'!G45))</f>
        <v/>
      </c>
      <c r="LD15" s="58" t="str">
        <f>IF($B$2=1,IF('ต.ค.'!H15="","",'ต.ค.'!H15),IF('ต.ค.'!H45="","",'ต.ค.'!H45))</f>
        <v/>
      </c>
      <c r="LE15" s="58" t="str">
        <f>IF($B$2=1,IF('ต.ค.'!I15="","",'ต.ค.'!I15),IF('ต.ค.'!I45="","",'ต.ค.'!I45))</f>
        <v/>
      </c>
      <c r="LF15" s="58" t="str">
        <f>IF($B$2=1,IF('ต.ค.'!J15="","",'ต.ค.'!J15),IF('ต.ค.'!J45="","",'ต.ค.'!J45))</f>
        <v/>
      </c>
      <c r="LG15" s="58" t="str">
        <f>IF($B$2=1,IF('ต.ค.'!K15="","",'ต.ค.'!K15),IF('ต.ค.'!K45="","",'ต.ค.'!K45))</f>
        <v/>
      </c>
      <c r="LH15" s="58" t="str">
        <f>IF($B$2=1,IF('ต.ค.'!L15="","",'ต.ค.'!L15),IF('ต.ค.'!L45="","",'ต.ค.'!L45))</f>
        <v/>
      </c>
      <c r="LI15" s="58" t="str">
        <f>IF($B$2=1,IF('ต.ค.'!M15="","",'ต.ค.'!M15),IF('ต.ค.'!M45="","",'ต.ค.'!M45))</f>
        <v/>
      </c>
      <c r="LJ15" s="58" t="str">
        <f>IF($B$2=1,IF('ต.ค.'!N15="","",'ต.ค.'!N15),IF('ต.ค.'!N45="","",'ต.ค.'!N45))</f>
        <v/>
      </c>
      <c r="LK15" s="58" t="str">
        <f>IF($B$2=1,IF('ต.ค.'!O15="","",'ต.ค.'!O15),IF('ต.ค.'!O45="","",'ต.ค.'!O45))</f>
        <v/>
      </c>
      <c r="LL15" s="58" t="str">
        <f>IF($B$2=1,IF('ต.ค.'!P15="","",'ต.ค.'!P15),IF('ต.ค.'!P45="","",'ต.ค.'!P45))</f>
        <v/>
      </c>
      <c r="LM15" s="58" t="str">
        <f>IF($B$2=1,IF('ต.ค.'!Q15="","",'ต.ค.'!Q15),IF('ต.ค.'!Q45="","",'ต.ค.'!Q45))</f>
        <v/>
      </c>
      <c r="LN15" s="58" t="str">
        <f>IF($B$2=1,IF('ต.ค.'!R15="","",'ต.ค.'!R15),IF('ต.ค.'!R45="","",'ต.ค.'!R45))</f>
        <v/>
      </c>
      <c r="LO15" s="58" t="str">
        <f>IF($B$2=1,IF('ต.ค.'!S15="","",'ต.ค.'!S15),IF('ต.ค.'!S45="","",'ต.ค.'!S45))</f>
        <v/>
      </c>
      <c r="LP15" s="58" t="str">
        <f>IF($B$2=1,IF('ต.ค.'!T15="","",'ต.ค.'!T15),IF('ต.ค.'!T45="","",'ต.ค.'!T45))</f>
        <v/>
      </c>
      <c r="LQ15" s="58" t="str">
        <f>IF($B$2=1,IF('ต.ค.'!U15="","",'ต.ค.'!U15),IF('ต.ค.'!U45="","",'ต.ค.'!U45))</f>
        <v/>
      </c>
      <c r="LR15" s="58" t="str">
        <f>IF($B$2=1,IF('ต.ค.'!V15="","",'ต.ค.'!V15),IF('ต.ค.'!V45="","",'ต.ค.'!V45))</f>
        <v/>
      </c>
      <c r="LS15" s="58" t="str">
        <f>IF($B$2=1,IF('ต.ค.'!W15="","",'ต.ค.'!W15),IF('ต.ค.'!W45="","",'ต.ค.'!W45))</f>
        <v/>
      </c>
      <c r="LT15" s="58" t="str">
        <f>IF($B$2=1,IF('ต.ค.'!X15="","",'ต.ค.'!X15),IF('ต.ค.'!X45="","",'ต.ค.'!X45))</f>
        <v/>
      </c>
      <c r="LU15" s="58" t="str">
        <f>IF($B$2=1,IF('ต.ค.'!Y15="","",'ต.ค.'!Y15),IF('ต.ค.'!Y45="","",'ต.ค.'!Y45))</f>
        <v/>
      </c>
      <c r="LV15" s="58" t="str">
        <f>IF($B$2=1,IF('ต.ค.'!Z15="","",'ต.ค.'!Z15),IF('ต.ค.'!Z45="","",'ต.ค.'!Z45))</f>
        <v/>
      </c>
      <c r="LW15" s="58" t="str">
        <f>IF($B$2=1,IF('ต.ค.'!AA15="","",'ต.ค.'!AA15),IF('ต.ค.'!AA45="","",'ต.ค.'!AA45))</f>
        <v/>
      </c>
      <c r="LX15" s="58" t="str">
        <f>IF($B$2=1,IF('ต.ค.'!AB15="","",'ต.ค.'!AB15),IF('ต.ค.'!AB45="","",'ต.ค.'!AB45))</f>
        <v/>
      </c>
      <c r="LY15" s="58" t="str">
        <f>IF($B$2=1,IF('ต.ค.'!AC15="","",'ต.ค.'!AC15),IF('ต.ค.'!AC45="","",'ต.ค.'!AC45))</f>
        <v/>
      </c>
      <c r="LZ15" s="58" t="str">
        <f>IF($B$2=1,IF('ต.ค.'!AD15="","",'ต.ค.'!AD15),IF('ต.ค.'!AD45="","",'ต.ค.'!AD45))</f>
        <v/>
      </c>
      <c r="MA15" s="58" t="str">
        <f>IF($B$2=1,IF('ต.ค.'!AE15="","",'ต.ค.'!AE15),IF('ต.ค.'!AE45="","",'ต.ค.'!AE45))</f>
        <v/>
      </c>
      <c r="MB15" s="58" t="str">
        <f>IF($B$2=1,IF('ต.ค.'!AF15="","",'ต.ค.'!AF15),IF('ต.ค.'!AF45="","",'ต.ค.'!AF45))</f>
        <v/>
      </c>
      <c r="MC15" s="58" t="str">
        <f>IF($B$2=1,IF('ต.ค.'!AG15="","",'ต.ค.'!AG15),IF('ต.ค.'!AG45="","",'ต.ค.'!AG45))</f>
        <v/>
      </c>
      <c r="MD15" s="58" t="str">
        <f>IF($B$2=1,IF('ต.ค.'!AH15="","",'ต.ค.'!AH15),IF('ต.ค.'!AH45="","",'ต.ค.'!AH45))</f>
        <v/>
      </c>
      <c r="ME15" s="58">
        <f>IF($B$2=1,IF('ต.ค.'!AI15="","",'ต.ค.'!AI15),IF('ต.ค.'!AI45="","",'ต.ค.'!AI45))</f>
        <v>0</v>
      </c>
      <c r="MF15" s="57">
        <f t="shared" si="17"/>
        <v>12</v>
      </c>
      <c r="MG15" s="58"/>
      <c r="MH15" s="58" t="str">
        <f>IF($B$2=1,IF('พ.ค.'!D15="","",'พ.ค.'!D15),IF('พ.ค.'!D45="","",'พ.ค.'!D45))</f>
        <v/>
      </c>
      <c r="MI15" s="58" t="str">
        <f>IF($B$2=1,IF('พ.ค.'!E15="","",'พ.ค.'!E15),IF('พ.ค.'!E45="","",'พ.ค.'!E45))</f>
        <v/>
      </c>
      <c r="MJ15" s="58" t="str">
        <f>IF($B$2=1,IF('พ.ค.'!F15="","",'พ.ค.'!F15),IF('พ.ค.'!F45="","",'พ.ค.'!F45))</f>
        <v/>
      </c>
      <c r="MK15" s="58" t="str">
        <f>IF($B$2=1,IF('พ.ค.'!G15="","",'พ.ค.'!G15),IF('พ.ค.'!G45="","",'พ.ค.'!G45))</f>
        <v/>
      </c>
      <c r="ML15" s="58" t="str">
        <f>IF($B$2=1,IF('พ.ค.'!H15="","",'พ.ค.'!H15),IF('พ.ค.'!H45="","",'พ.ค.'!H45))</f>
        <v/>
      </c>
      <c r="MM15" s="58" t="str">
        <f>IF($B$2=1,IF('พ.ค.'!I15="","",'พ.ค.'!I15),IF('พ.ค.'!I45="","",'พ.ค.'!I45))</f>
        <v/>
      </c>
      <c r="MN15" s="58" t="str">
        <f>IF($B$2=1,IF('พ.ค.'!J15="","",'พ.ค.'!J15),IF('พ.ค.'!J45="","",'พ.ค.'!J45))</f>
        <v/>
      </c>
      <c r="MO15" s="58" t="str">
        <f>IF($B$2=1,IF('พ.ค.'!K15="","",'พ.ค.'!K15),IF('พ.ค.'!K45="","",'พ.ค.'!K45))</f>
        <v/>
      </c>
      <c r="MP15" s="58" t="str">
        <f>IF($B$2=1,IF('พ.ค.'!L15="","",'พ.ค.'!L15),IF('พ.ค.'!L45="","",'พ.ค.'!L45))</f>
        <v/>
      </c>
      <c r="MQ15" s="58" t="str">
        <f>IF($B$2=1,IF('พ.ค.'!M15="","",'พ.ค.'!M15),IF('พ.ค.'!M45="","",'พ.ค.'!M45))</f>
        <v/>
      </c>
      <c r="MR15" s="58" t="str">
        <f>IF($B$2=1,IF('พ.ค.'!N15="","",'พ.ค.'!N15),IF('พ.ค.'!N45="","",'พ.ค.'!N45))</f>
        <v/>
      </c>
      <c r="MS15" s="58" t="str">
        <f>IF($B$2=1,IF('พ.ค.'!O15="","",'พ.ค.'!O15),IF('พ.ค.'!O45="","",'พ.ค.'!O45))</f>
        <v/>
      </c>
      <c r="MT15" s="58" t="str">
        <f>IF($B$2=1,IF('พ.ค.'!P15="","",'พ.ค.'!P15),IF('พ.ค.'!P45="","",'พ.ค.'!P45))</f>
        <v/>
      </c>
      <c r="MU15" s="58" t="str">
        <f>IF($B$2=1,IF('พ.ค.'!Q15="","",'พ.ค.'!Q15),IF('พ.ค.'!Q45="","",'พ.ค.'!Q45))</f>
        <v/>
      </c>
      <c r="MV15" s="58" t="str">
        <f>IF($B$2=1,IF('พ.ค.'!R15="","",'พ.ค.'!R15),IF('พ.ค.'!R45="","",'พ.ค.'!R45))</f>
        <v/>
      </c>
      <c r="MW15" s="58" t="str">
        <f>IF($B$2=1,IF('พ.ค.'!S15="","",'พ.ค.'!S15),IF('พ.ค.'!S45="","",'พ.ค.'!S45))</f>
        <v/>
      </c>
      <c r="MX15" s="58" t="str">
        <f>IF($B$2=1,IF('พ.ค.'!T15="","",'พ.ค.'!T15),IF('พ.ค.'!T45="","",'พ.ค.'!T45))</f>
        <v/>
      </c>
      <c r="MY15" s="58" t="str">
        <f>IF($B$2=1,IF('พ.ค.'!U15="","",'พ.ค.'!U15),IF('พ.ค.'!U45="","",'พ.ค.'!U45))</f>
        <v/>
      </c>
      <c r="MZ15" s="58" t="str">
        <f>IF($B$2=1,IF('พ.ค.'!V15="","",'พ.ค.'!V15),IF('พ.ค.'!V45="","",'พ.ค.'!V45))</f>
        <v/>
      </c>
      <c r="NA15" s="58" t="str">
        <f>IF($B$2=1,IF('พ.ค.'!W15="","",'พ.ค.'!W15),IF('พ.ค.'!W45="","",'พ.ค.'!W45))</f>
        <v/>
      </c>
      <c r="NB15" s="58" t="str">
        <f>IF($B$2=1,IF('พ.ค.'!X15="","",'พ.ค.'!X15),IF('พ.ค.'!X45="","",'พ.ค.'!X45))</f>
        <v/>
      </c>
      <c r="NC15" s="58" t="str">
        <f>IF($B$2=1,IF('พ.ค.'!Y15="","",'พ.ค.'!Y15),IF('พ.ค.'!Y45="","",'พ.ค.'!Y45))</f>
        <v/>
      </c>
      <c r="ND15" s="58" t="str">
        <f>IF($B$2=1,IF('พ.ค.'!Z15="","",'พ.ค.'!Z15),IF('พ.ค.'!Z45="","",'พ.ค.'!Z45))</f>
        <v/>
      </c>
      <c r="NE15" s="58" t="str">
        <f>IF($B$2=1,IF('พ.ค.'!AA15="","",'พ.ค.'!AA15),IF('พ.ค.'!AA45="","",'พ.ค.'!AA45))</f>
        <v/>
      </c>
      <c r="NF15" s="58" t="str">
        <f>IF($B$2=1,IF('พ.ค.'!AB15="","",'พ.ค.'!AB15),IF('พ.ค.'!AB45="","",'พ.ค.'!AB45))</f>
        <v/>
      </c>
      <c r="NG15" s="58" t="str">
        <f>IF($B$2=1,IF('พ.ค.'!AC15="","",'พ.ค.'!AC15),IF('พ.ค.'!AC45="","",'พ.ค.'!AC45))</f>
        <v/>
      </c>
      <c r="NH15" s="58" t="str">
        <f>IF($B$2=1,IF('พ.ค.'!AD15="","",'พ.ค.'!AD15),IF('พ.ค.'!AD45="","",'พ.ค.'!AD45))</f>
        <v/>
      </c>
      <c r="NI15" s="58" t="str">
        <f>IF($B$2=1,IF('พ.ค.'!AE15="","",'พ.ค.'!AE15),IF('พ.ค.'!AE45="","",'พ.ค.'!AE45))</f>
        <v/>
      </c>
      <c r="NJ15" s="58" t="str">
        <f>IF($B$2=1,IF('พ.ค.'!AF15="","",'พ.ค.'!AF15),IF('พ.ค.'!AF45="","",'พ.ค.'!AF45))</f>
        <v/>
      </c>
      <c r="NK15" s="58" t="str">
        <f>IF($B$2=1,IF('พ.ค.'!AG15="","",'พ.ค.'!AG15),IF('พ.ค.'!AG45="","",'พ.ค.'!AG45))</f>
        <v/>
      </c>
      <c r="NL15" s="58" t="str">
        <f>IF($B$2=1,IF('พ.ค.'!AH15="","",'พ.ค.'!AH15),IF('พ.ค.'!AH45="","",'พ.ค.'!AH45))</f>
        <v/>
      </c>
      <c r="NM15" s="58">
        <f>IF($B$2=1,IF('พ.ค.'!AI15="","",'พ.ค.'!AI15),IF('พ.ค.'!AI45="","",'พ.ค.'!AI45))</f>
        <v>0</v>
      </c>
    </row>
    <row r="16" spans="1:377" ht="21" customHeight="1">
      <c r="A16" s="49"/>
      <c r="B16" s="49"/>
      <c r="C16" s="49"/>
      <c r="D16" s="57">
        <f>ข้อมูลนักเรียน!$D15</f>
        <v>13</v>
      </c>
      <c r="E16" s="58"/>
      <c r="F16" s="58" t="str">
        <f>IF($B$2=1,IF('มิ.ย.'!D16="","",'มิ.ย.'!D16),IF('มิ.ย.'!D46="","",'มิ.ย.'!D46))</f>
        <v/>
      </c>
      <c r="G16" s="58" t="str">
        <f>IF($B$2=1,IF('มิ.ย.'!E16="","",'มิ.ย.'!E16),IF('มิ.ย.'!E46="","",'มิ.ย.'!E46))</f>
        <v/>
      </c>
      <c r="H16" s="58" t="str">
        <f>IF($B$2=1,IF('มิ.ย.'!F16="","",'มิ.ย.'!F16),IF('มิ.ย.'!F46="","",'มิ.ย.'!F46))</f>
        <v/>
      </c>
      <c r="I16" s="58" t="str">
        <f>IF($B$2=1,IF('มิ.ย.'!G16="","",'มิ.ย.'!G16),IF('มิ.ย.'!G46="","",'มิ.ย.'!G46))</f>
        <v/>
      </c>
      <c r="J16" s="58" t="str">
        <f>IF($B$2=1,IF('มิ.ย.'!H16="","",'มิ.ย.'!H16),IF('มิ.ย.'!H46="","",'มิ.ย.'!H46))</f>
        <v/>
      </c>
      <c r="K16" s="58" t="str">
        <f>IF($B$2=1,IF('มิ.ย.'!I16="","",'มิ.ย.'!I16),IF('มิ.ย.'!I46="","",'มิ.ย.'!I46))</f>
        <v/>
      </c>
      <c r="L16" s="58" t="str">
        <f>IF($B$2=1,IF('มิ.ย.'!J16="","",'มิ.ย.'!J16),IF('มิ.ย.'!J46="","",'มิ.ย.'!J46))</f>
        <v/>
      </c>
      <c r="M16" s="58" t="str">
        <f>IF($B$2=1,IF('มิ.ย.'!K16="","",'มิ.ย.'!K16),IF('มิ.ย.'!K46="","",'มิ.ย.'!K46))</f>
        <v/>
      </c>
      <c r="N16" s="58" t="str">
        <f>IF($B$2=1,IF('มิ.ย.'!L16="","",'มิ.ย.'!L16),IF('มิ.ย.'!L46="","",'มิ.ย.'!L46))</f>
        <v/>
      </c>
      <c r="O16" s="58" t="str">
        <f>IF($B$2=1,IF('มิ.ย.'!M16="","",'มิ.ย.'!M16),IF('มิ.ย.'!M46="","",'มิ.ย.'!M46))</f>
        <v/>
      </c>
      <c r="P16" s="58" t="str">
        <f>IF($B$2=1,IF('มิ.ย.'!N16="","",'มิ.ย.'!N16),IF('มิ.ย.'!N46="","",'มิ.ย.'!N46))</f>
        <v/>
      </c>
      <c r="Q16" s="58" t="str">
        <f>IF($B$2=1,IF('มิ.ย.'!O16="","",'มิ.ย.'!O16),IF('มิ.ย.'!O46="","",'มิ.ย.'!O46))</f>
        <v/>
      </c>
      <c r="R16" s="58" t="str">
        <f>IF($B$2=1,IF('มิ.ย.'!P16="","",'มิ.ย.'!P16),IF('มิ.ย.'!P46="","",'มิ.ย.'!P46))</f>
        <v/>
      </c>
      <c r="S16" s="58" t="str">
        <f>IF($B$2=1,IF('มิ.ย.'!Q16="","",'มิ.ย.'!Q16),IF('มิ.ย.'!Q46="","",'มิ.ย.'!Q46))</f>
        <v/>
      </c>
      <c r="T16" s="58" t="str">
        <f>IF($B$2=1,IF('มิ.ย.'!R16="","",'มิ.ย.'!R16),IF('มิ.ย.'!R46="","",'มิ.ย.'!R46))</f>
        <v/>
      </c>
      <c r="U16" s="58" t="str">
        <f>IF($B$2=1,IF('มิ.ย.'!S16="","",'มิ.ย.'!S16),IF('มิ.ย.'!S46="","",'มิ.ย.'!S46))</f>
        <v/>
      </c>
      <c r="V16" s="58" t="str">
        <f>IF($B$2=1,IF('มิ.ย.'!T16="","",'มิ.ย.'!T16),IF('มิ.ย.'!T46="","",'มิ.ย.'!T46))</f>
        <v/>
      </c>
      <c r="W16" s="58" t="str">
        <f>IF($B$2=1,IF('มิ.ย.'!U16="","",'มิ.ย.'!U16),IF('มิ.ย.'!U46="","",'มิ.ย.'!U46))</f>
        <v/>
      </c>
      <c r="X16" s="58" t="str">
        <f>IF($B$2=1,IF('มิ.ย.'!V16="","",'มิ.ย.'!V16),IF('มิ.ย.'!V46="","",'มิ.ย.'!V46))</f>
        <v/>
      </c>
      <c r="Y16" s="58" t="str">
        <f>IF($B$2=1,IF('มิ.ย.'!W16="","",'มิ.ย.'!W16),IF('มิ.ย.'!W46="","",'มิ.ย.'!W46))</f>
        <v/>
      </c>
      <c r="Z16" s="58" t="str">
        <f>IF($B$2=1,IF('มิ.ย.'!X16="","",'มิ.ย.'!X16),IF('มิ.ย.'!X46="","",'มิ.ย.'!X46))</f>
        <v/>
      </c>
      <c r="AA16" s="58" t="str">
        <f>IF($B$2=1,IF('มิ.ย.'!Y16="","",'มิ.ย.'!Y16),IF('มิ.ย.'!Y46="","",'มิ.ย.'!Y46))</f>
        <v/>
      </c>
      <c r="AB16" s="58" t="str">
        <f>IF($B$2=1,IF('มิ.ย.'!Z16="","",'มิ.ย.'!Z16),IF('มิ.ย.'!Z46="","",'มิ.ย.'!Z46))</f>
        <v/>
      </c>
      <c r="AC16" s="58" t="str">
        <f>IF($B$2=1,IF('มิ.ย.'!AA16="","",'มิ.ย.'!AA16),IF('มิ.ย.'!AA46="","",'มิ.ย.'!AA46))</f>
        <v/>
      </c>
      <c r="AD16" s="58" t="str">
        <f>IF($B$2=1,IF('มิ.ย.'!AB16="","",'มิ.ย.'!AB16),IF('มิ.ย.'!AB46="","",'มิ.ย.'!AB46))</f>
        <v/>
      </c>
      <c r="AE16" s="58" t="str">
        <f>IF($B$2=1,IF('มิ.ย.'!AC16="","",'มิ.ย.'!AC16),IF('มิ.ย.'!AC46="","",'มิ.ย.'!AC46))</f>
        <v/>
      </c>
      <c r="AF16" s="58" t="str">
        <f>IF($B$2=1,IF('มิ.ย.'!AD16="","",'มิ.ย.'!AD16),IF('มิ.ย.'!AD46="","",'มิ.ย.'!AD46))</f>
        <v/>
      </c>
      <c r="AG16" s="58" t="str">
        <f>IF($B$2=1,IF('มิ.ย.'!AE16="","",'มิ.ย.'!AE16),IF('มิ.ย.'!AE46="","",'มิ.ย.'!AE46))</f>
        <v/>
      </c>
      <c r="AH16" s="58" t="str">
        <f>IF($B$2=1,IF('มิ.ย.'!AF16="","",'มิ.ย.'!AF16),IF('มิ.ย.'!AF46="","",'มิ.ย.'!AF46))</f>
        <v/>
      </c>
      <c r="AI16" s="58" t="str">
        <f>IF($B$2=1,IF('มิ.ย.'!AG16="","",'มิ.ย.'!AG16),IF('มิ.ย.'!AG46="","",'มิ.ย.'!AG46))</f>
        <v/>
      </c>
      <c r="AJ16" s="58" t="str">
        <f>IF($B$2=1,IF('มิ.ย.'!AH16="","",'มิ.ย.'!AH16),IF('มิ.ย.'!AH46="","",'มิ.ย.'!AH46))</f>
        <v/>
      </c>
      <c r="AK16" s="58">
        <f>IF($B$2=1,IF('มิ.ย.'!AI16="","",'มิ.ย.'!AI16),IF('มิ.ย.'!AI46="","",'มิ.ย.'!AI46))</f>
        <v>0</v>
      </c>
      <c r="AL16" s="57">
        <f t="shared" si="18"/>
        <v>13</v>
      </c>
      <c r="AM16" s="58"/>
      <c r="AN16" s="58" t="str">
        <f>IF($B$2=1,IF('ก.ค.'!D16="","",'ก.ค.'!D16),IF('ก.ค.'!D46="","",'ก.ค.'!D46))</f>
        <v/>
      </c>
      <c r="AO16" s="58" t="str">
        <f>IF($B$2=1,IF('ก.ค.'!E16="","",'ก.ค.'!E16),IF('ก.ค.'!E46="","",'ก.ค.'!E46))</f>
        <v/>
      </c>
      <c r="AP16" s="58" t="str">
        <f>IF($B$2=1,IF('ก.ค.'!F16="","",'ก.ค.'!F16),IF('ก.ค.'!F46="","",'ก.ค.'!F46))</f>
        <v/>
      </c>
      <c r="AQ16" s="58" t="str">
        <f>IF($B$2=1,IF('ก.ค.'!G16="","",'ก.ค.'!G16),IF('ก.ค.'!G46="","",'ก.ค.'!G46))</f>
        <v/>
      </c>
      <c r="AR16" s="58" t="str">
        <f>IF($B$2=1,IF('ก.ค.'!H16="","",'ก.ค.'!H16),IF('ก.ค.'!H46="","",'ก.ค.'!H46))</f>
        <v/>
      </c>
      <c r="AS16" s="58" t="str">
        <f>IF($B$2=1,IF('ก.ค.'!I16="","",'ก.ค.'!I16),IF('ก.ค.'!I46="","",'ก.ค.'!I46))</f>
        <v/>
      </c>
      <c r="AT16" s="58" t="str">
        <f>IF($B$2=1,IF('ก.ค.'!J16="","",'ก.ค.'!J16),IF('ก.ค.'!J46="","",'ก.ค.'!J46))</f>
        <v/>
      </c>
      <c r="AU16" s="58" t="str">
        <f>IF($B$2=1,IF('ก.ค.'!K16="","",'ก.ค.'!K16),IF('ก.ค.'!K46="","",'ก.ค.'!K46))</f>
        <v/>
      </c>
      <c r="AV16" s="58" t="str">
        <f>IF($B$2=1,IF('ก.ค.'!L16="","",'ก.ค.'!L16),IF('ก.ค.'!L46="","",'ก.ค.'!L46))</f>
        <v/>
      </c>
      <c r="AW16" s="58" t="str">
        <f>IF($B$2=1,IF('ก.ค.'!M16="","",'ก.ค.'!M16),IF('ก.ค.'!M46="","",'ก.ค.'!M46))</f>
        <v/>
      </c>
      <c r="AX16" s="58" t="str">
        <f>IF($B$2=1,IF('ก.ค.'!N16="","",'ก.ค.'!N16),IF('ก.ค.'!N46="","",'ก.ค.'!N46))</f>
        <v/>
      </c>
      <c r="AY16" s="58" t="str">
        <f>IF($B$2=1,IF('ก.ค.'!O16="","",'ก.ค.'!O16),IF('ก.ค.'!O46="","",'ก.ค.'!O46))</f>
        <v/>
      </c>
      <c r="AZ16" s="58" t="str">
        <f>IF($B$2=1,IF('ก.ค.'!P16="","",'ก.ค.'!P16),IF('ก.ค.'!P46="","",'ก.ค.'!P46))</f>
        <v/>
      </c>
      <c r="BA16" s="58" t="str">
        <f>IF($B$2=1,IF('ก.ค.'!Q16="","",'ก.ค.'!Q16),IF('ก.ค.'!Q46="","",'ก.ค.'!Q46))</f>
        <v/>
      </c>
      <c r="BB16" s="58" t="str">
        <f>IF($B$2=1,IF('ก.ค.'!R16="","",'ก.ค.'!R16),IF('ก.ค.'!R46="","",'ก.ค.'!R46))</f>
        <v/>
      </c>
      <c r="BC16" s="58" t="str">
        <f>IF($B$2=1,IF('ก.ค.'!S16="","",'ก.ค.'!S16),IF('ก.ค.'!S46="","",'ก.ค.'!S46))</f>
        <v/>
      </c>
      <c r="BD16" s="58" t="str">
        <f>IF($B$2=1,IF('ก.ค.'!T16="","",'ก.ค.'!T16),IF('ก.ค.'!T46="","",'ก.ค.'!T46))</f>
        <v/>
      </c>
      <c r="BE16" s="58" t="str">
        <f>IF($B$2=1,IF('ก.ค.'!U16="","",'ก.ค.'!U16),IF('ก.ค.'!U46="","",'ก.ค.'!U46))</f>
        <v/>
      </c>
      <c r="BF16" s="58" t="str">
        <f>IF($B$2=1,IF('ก.ค.'!V16="","",'ก.ค.'!V16),IF('ก.ค.'!V46="","",'ก.ค.'!V46))</f>
        <v/>
      </c>
      <c r="BG16" s="58" t="str">
        <f>IF($B$2=1,IF('ก.ค.'!W16="","",'ก.ค.'!W16),IF('ก.ค.'!W46="","",'ก.ค.'!W46))</f>
        <v/>
      </c>
      <c r="BH16" s="58" t="str">
        <f>IF($B$2=1,IF('ก.ค.'!X16="","",'ก.ค.'!X16),IF('ก.ค.'!X46="","",'ก.ค.'!X46))</f>
        <v/>
      </c>
      <c r="BI16" s="58" t="str">
        <f>IF($B$2=1,IF('ก.ค.'!Y16="","",'ก.ค.'!Y16),IF('ก.ค.'!Y46="","",'ก.ค.'!Y46))</f>
        <v/>
      </c>
      <c r="BJ16" s="58" t="str">
        <f>IF($B$2=1,IF('ก.ค.'!Z16="","",'ก.ค.'!Z16),IF('ก.ค.'!Z46="","",'ก.ค.'!Z46))</f>
        <v/>
      </c>
      <c r="BK16" s="58" t="str">
        <f>IF($B$2=1,IF('ก.ค.'!AA16="","",'ก.ค.'!AA16),IF('ก.ค.'!AA46="","",'ก.ค.'!AA46))</f>
        <v/>
      </c>
      <c r="BL16" s="58" t="str">
        <f>IF($B$2=1,IF('ก.ค.'!AB16="","",'ก.ค.'!AB16),IF('ก.ค.'!AB46="","",'ก.ค.'!AB46))</f>
        <v/>
      </c>
      <c r="BM16" s="58" t="str">
        <f>IF($B$2=1,IF('ก.ค.'!AC16="","",'ก.ค.'!AC16),IF('ก.ค.'!AC46="","",'ก.ค.'!AC46))</f>
        <v/>
      </c>
      <c r="BN16" s="58" t="str">
        <f>IF($B$2=1,IF('ก.ค.'!AD16="","",'ก.ค.'!AD16),IF('ก.ค.'!AD46="","",'ก.ค.'!AD46))</f>
        <v/>
      </c>
      <c r="BO16" s="58" t="str">
        <f>IF($B$2=1,IF('ก.ค.'!AE16="","",'ก.ค.'!AE16),IF('ก.ค.'!AE46="","",'ก.ค.'!AE46))</f>
        <v/>
      </c>
      <c r="BP16" s="58" t="str">
        <f>IF($B$2=1,IF('ก.ค.'!AF16="","",'ก.ค.'!AF16),IF('ก.ค.'!AF46="","",'ก.ค.'!AF46))</f>
        <v/>
      </c>
      <c r="BQ16" s="58" t="str">
        <f>IF($B$2=1,IF('ก.ค.'!AG16="","",'ก.ค.'!AG16),IF('ก.ค.'!AG46="","",'ก.ค.'!AG46))</f>
        <v/>
      </c>
      <c r="BR16" s="58" t="str">
        <f>IF($B$2=1,IF('ก.ค.'!AH16="","",'ก.ค.'!AH16),IF('ก.ค.'!AH46="","",'ก.ค.'!AH46))</f>
        <v/>
      </c>
      <c r="BS16" s="58">
        <f>IF($B$2=1,IF('ก.ค.'!AI16="","",'ก.ค.'!AI16),IF('ก.ค.'!AI46="","",'ก.ค.'!AI46))</f>
        <v>0</v>
      </c>
      <c r="BT16" s="57">
        <f t="shared" si="19"/>
        <v>13</v>
      </c>
      <c r="BU16" s="58"/>
      <c r="BV16" s="58" t="str">
        <f>IF($B$2=1,IF('ส.ค.'!D16="","",'ส.ค.'!D16),IF('ส.ค.'!D46="","",'ส.ค.'!D46))</f>
        <v/>
      </c>
      <c r="BW16" s="58" t="str">
        <f>IF($B$2=1,IF('ส.ค.'!E16="","",'ส.ค.'!E16),IF('ส.ค.'!E46="","",'ส.ค.'!E46))</f>
        <v/>
      </c>
      <c r="BX16" s="58" t="str">
        <f>IF($B$2=1,IF('ส.ค.'!F16="","",'ส.ค.'!F16),IF('ส.ค.'!F46="","",'ส.ค.'!F46))</f>
        <v/>
      </c>
      <c r="BY16" s="58" t="str">
        <f>IF($B$2=1,IF('ส.ค.'!G16="","",'ส.ค.'!G16),IF('ส.ค.'!G46="","",'ส.ค.'!G46))</f>
        <v/>
      </c>
      <c r="BZ16" s="58" t="str">
        <f>IF($B$2=1,IF('ส.ค.'!H16="","",'ส.ค.'!H16),IF('ส.ค.'!H46="","",'ส.ค.'!H46))</f>
        <v/>
      </c>
      <c r="CA16" s="58" t="str">
        <f>IF($B$2=1,IF('ส.ค.'!I16="","",'ส.ค.'!I16),IF('ส.ค.'!I46="","",'ส.ค.'!I46))</f>
        <v/>
      </c>
      <c r="CB16" s="58" t="str">
        <f>IF($B$2=1,IF('ส.ค.'!J16="","",'ส.ค.'!J16),IF('ส.ค.'!J46="","",'ส.ค.'!J46))</f>
        <v/>
      </c>
      <c r="CC16" s="58" t="str">
        <f>IF($B$2=1,IF('ส.ค.'!K16="","",'ส.ค.'!K16),IF('ส.ค.'!K46="","",'ส.ค.'!K46))</f>
        <v/>
      </c>
      <c r="CD16" s="58" t="str">
        <f>IF($B$2=1,IF('ส.ค.'!L16="","",'ส.ค.'!L16),IF('ส.ค.'!L46="","",'ส.ค.'!L46))</f>
        <v/>
      </c>
      <c r="CE16" s="58" t="str">
        <f>IF($B$2=1,IF('ส.ค.'!M16="","",'ส.ค.'!M16),IF('ส.ค.'!M46="","",'ส.ค.'!M46))</f>
        <v/>
      </c>
      <c r="CF16" s="58" t="str">
        <f>IF($B$2=1,IF('ส.ค.'!N16="","",'ส.ค.'!N16),IF('ส.ค.'!N46="","",'ส.ค.'!N46))</f>
        <v/>
      </c>
      <c r="CG16" s="58" t="str">
        <f>IF($B$2=1,IF('ส.ค.'!O16="","",'ส.ค.'!O16),IF('ส.ค.'!O46="","",'ส.ค.'!O46))</f>
        <v/>
      </c>
      <c r="CH16" s="58" t="str">
        <f>IF($B$2=1,IF('ส.ค.'!P16="","",'ส.ค.'!P16),IF('ส.ค.'!P46="","",'ส.ค.'!P46))</f>
        <v/>
      </c>
      <c r="CI16" s="58" t="str">
        <f>IF($B$2=1,IF('ส.ค.'!Q16="","",'ส.ค.'!Q16),IF('ส.ค.'!Q46="","",'ส.ค.'!Q46))</f>
        <v/>
      </c>
      <c r="CJ16" s="58" t="str">
        <f>IF($B$2=1,IF('ส.ค.'!R16="","",'ส.ค.'!R16),IF('ส.ค.'!R46="","",'ส.ค.'!R46))</f>
        <v/>
      </c>
      <c r="CK16" s="58" t="str">
        <f>IF($B$2=1,IF('ส.ค.'!S16="","",'ส.ค.'!S16),IF('ส.ค.'!S46="","",'ส.ค.'!S46))</f>
        <v/>
      </c>
      <c r="CL16" s="58" t="str">
        <f>IF($B$2=1,IF('ส.ค.'!T16="","",'ส.ค.'!T16),IF('ส.ค.'!T46="","",'ส.ค.'!T46))</f>
        <v/>
      </c>
      <c r="CM16" s="58" t="str">
        <f>IF($B$2=1,IF('ส.ค.'!U16="","",'ส.ค.'!U16),IF('ส.ค.'!U46="","",'ส.ค.'!U46))</f>
        <v/>
      </c>
      <c r="CN16" s="58" t="str">
        <f>IF($B$2=1,IF('ส.ค.'!V16="","",'ส.ค.'!V16),IF('ส.ค.'!V46="","",'ส.ค.'!V46))</f>
        <v/>
      </c>
      <c r="CO16" s="58" t="str">
        <f>IF($B$2=1,IF('ส.ค.'!W16="","",'ส.ค.'!W16),IF('ส.ค.'!W46="","",'ส.ค.'!W46))</f>
        <v/>
      </c>
      <c r="CP16" s="58" t="str">
        <f>IF($B$2=1,IF('ส.ค.'!X16="","",'ส.ค.'!X16),IF('ส.ค.'!X46="","",'ส.ค.'!X46))</f>
        <v/>
      </c>
      <c r="CQ16" s="58" t="str">
        <f>IF($B$2=1,IF('ส.ค.'!Y16="","",'ส.ค.'!Y16),IF('ส.ค.'!Y46="","",'ส.ค.'!Y46))</f>
        <v/>
      </c>
      <c r="CR16" s="58" t="str">
        <f>IF($B$2=1,IF('ส.ค.'!Z16="","",'ส.ค.'!Z16),IF('ส.ค.'!Z46="","",'ส.ค.'!Z46))</f>
        <v/>
      </c>
      <c r="CS16" s="58" t="str">
        <f>IF($B$2=1,IF('ส.ค.'!AA16="","",'ส.ค.'!AA16),IF('ส.ค.'!AA46="","",'ส.ค.'!AA46))</f>
        <v/>
      </c>
      <c r="CT16" s="58" t="str">
        <f>IF($B$2=1,IF('ส.ค.'!AB16="","",'ส.ค.'!AB16),IF('ส.ค.'!AB46="","",'ส.ค.'!AB46))</f>
        <v/>
      </c>
      <c r="CU16" s="58" t="str">
        <f>IF($B$2=1,IF('ส.ค.'!AC16="","",'ส.ค.'!AC16),IF('ส.ค.'!AC46="","",'ส.ค.'!AC46))</f>
        <v/>
      </c>
      <c r="CV16" s="58" t="str">
        <f>IF($B$2=1,IF('ส.ค.'!AD16="","",'ส.ค.'!AD16),IF('ส.ค.'!AD46="","",'ส.ค.'!AD46))</f>
        <v/>
      </c>
      <c r="CW16" s="58" t="str">
        <f>IF($B$2=1,IF('ส.ค.'!AE16="","",'ส.ค.'!AE16),IF('ส.ค.'!AE46="","",'ส.ค.'!AE46))</f>
        <v/>
      </c>
      <c r="CX16" s="58" t="str">
        <f>IF($B$2=1,IF('ส.ค.'!AF16="","",'ส.ค.'!AF16),IF('ส.ค.'!AF46="","",'ส.ค.'!AF46))</f>
        <v/>
      </c>
      <c r="CY16" s="58" t="str">
        <f>IF($B$2=1,IF('ส.ค.'!AG16="","",'ส.ค.'!AG16),IF('ส.ค.'!AG46="","",'ส.ค.'!AG46))</f>
        <v/>
      </c>
      <c r="CZ16" s="58" t="str">
        <f>IF($B$2=1,IF('ส.ค.'!AH16="","",'ส.ค.'!AH16),IF('ส.ค.'!AH46="","",'ส.ค.'!AH46))</f>
        <v/>
      </c>
      <c r="DA16" s="58">
        <f>IF($B$2=1,IF('ส.ค.'!AI16="","",'ส.ค.'!AI16),IF('ส.ค.'!AI46="","",'ส.ค.'!AI46))</f>
        <v>0</v>
      </c>
      <c r="DB16" s="57">
        <f t="shared" si="20"/>
        <v>13</v>
      </c>
      <c r="DC16" s="58"/>
      <c r="DD16" s="58" t="str">
        <f>IF($B$2=1,IF('ก.ย.'!D16="","",'ก.ย.'!D16),IF('ก.ย.'!D46="","",'ก.ย.'!D46))</f>
        <v/>
      </c>
      <c r="DE16" s="58" t="str">
        <f>IF($B$2=1,IF('ก.ย.'!E16="","",'ก.ย.'!E16),IF('ก.ย.'!E46="","",'ก.ย.'!E46))</f>
        <v/>
      </c>
      <c r="DF16" s="58" t="str">
        <f>IF($B$2=1,IF('ก.ย.'!F16="","",'ก.ย.'!F16),IF('ก.ย.'!F46="","",'ก.ย.'!F46))</f>
        <v/>
      </c>
      <c r="DG16" s="58" t="str">
        <f>IF($B$2=1,IF('ก.ย.'!G16="","",'ก.ย.'!G16),IF('ก.ย.'!G46="","",'ก.ย.'!G46))</f>
        <v/>
      </c>
      <c r="DH16" s="58" t="str">
        <f>IF($B$2=1,IF('ก.ย.'!H16="","",'ก.ย.'!H16),IF('ก.ย.'!H46="","",'ก.ย.'!H46))</f>
        <v/>
      </c>
      <c r="DI16" s="58" t="str">
        <f>IF($B$2=1,IF('ก.ย.'!I16="","",'ก.ย.'!I16),IF('ก.ย.'!I46="","",'ก.ย.'!I46))</f>
        <v/>
      </c>
      <c r="DJ16" s="58" t="str">
        <f>IF($B$2=1,IF('ก.ย.'!J16="","",'ก.ย.'!J16),IF('ก.ย.'!J46="","",'ก.ย.'!J46))</f>
        <v/>
      </c>
      <c r="DK16" s="58" t="str">
        <f>IF($B$2=1,IF('ก.ย.'!K16="","",'ก.ย.'!K16),IF('ก.ย.'!K46="","",'ก.ย.'!K46))</f>
        <v/>
      </c>
      <c r="DL16" s="58" t="str">
        <f>IF($B$2=1,IF('ก.ย.'!L16="","",'ก.ย.'!L16),IF('ก.ย.'!L46="","",'ก.ย.'!L46))</f>
        <v/>
      </c>
      <c r="DM16" s="58" t="str">
        <f>IF($B$2=1,IF('ก.ย.'!M16="","",'ก.ย.'!M16),IF('ก.ย.'!M46="","",'ก.ย.'!M46))</f>
        <v/>
      </c>
      <c r="DN16" s="58" t="str">
        <f>IF($B$2=1,IF('ก.ย.'!N16="","",'ก.ย.'!N16),IF('ก.ย.'!N46="","",'ก.ย.'!N46))</f>
        <v/>
      </c>
      <c r="DO16" s="58" t="str">
        <f>IF($B$2=1,IF('ก.ย.'!O16="","",'ก.ย.'!O16),IF('ก.ย.'!O46="","",'ก.ย.'!O46))</f>
        <v/>
      </c>
      <c r="DP16" s="58" t="str">
        <f>IF($B$2=1,IF('ก.ย.'!P16="","",'ก.ย.'!P16),IF('ก.ย.'!P46="","",'ก.ย.'!P46))</f>
        <v/>
      </c>
      <c r="DQ16" s="58" t="str">
        <f>IF($B$2=1,IF('ก.ย.'!Q16="","",'ก.ย.'!Q16),IF('ก.ย.'!Q46="","",'ก.ย.'!Q46))</f>
        <v/>
      </c>
      <c r="DR16" s="58" t="str">
        <f>IF($B$2=1,IF('ก.ย.'!R16="","",'ก.ย.'!R16),IF('ก.ย.'!R46="","",'ก.ย.'!R46))</f>
        <v/>
      </c>
      <c r="DS16" s="58" t="str">
        <f>IF($B$2=1,IF('ก.ย.'!S16="","",'ก.ย.'!S16),IF('ก.ย.'!S46="","",'ก.ย.'!S46))</f>
        <v/>
      </c>
      <c r="DT16" s="58" t="str">
        <f>IF($B$2=1,IF('ก.ย.'!T16="","",'ก.ย.'!T16),IF('ก.ย.'!T46="","",'ก.ย.'!T46))</f>
        <v/>
      </c>
      <c r="DU16" s="58" t="str">
        <f>IF($B$2=1,IF('ก.ย.'!U16="","",'ก.ย.'!U16),IF('ก.ย.'!U46="","",'ก.ย.'!U46))</f>
        <v/>
      </c>
      <c r="DV16" s="58" t="str">
        <f>IF($B$2=1,IF('ก.ย.'!V16="","",'ก.ย.'!V16),IF('ก.ย.'!V46="","",'ก.ย.'!V46))</f>
        <v/>
      </c>
      <c r="DW16" s="58" t="str">
        <f>IF($B$2=1,IF('ก.ย.'!W16="","",'ก.ย.'!W16),IF('ก.ย.'!W46="","",'ก.ย.'!W46))</f>
        <v/>
      </c>
      <c r="DX16" s="58" t="str">
        <f>IF($B$2=1,IF('ก.ย.'!X16="","",'ก.ย.'!X16),IF('ก.ย.'!X46="","",'ก.ย.'!X46))</f>
        <v/>
      </c>
      <c r="DY16" s="58" t="str">
        <f>IF($B$2=1,IF('ก.ย.'!Y16="","",'ก.ย.'!Y16),IF('ก.ย.'!Y46="","",'ก.ย.'!Y46))</f>
        <v/>
      </c>
      <c r="DZ16" s="58" t="str">
        <f>IF($B$2=1,IF('ก.ย.'!Z16="","",'ก.ย.'!Z16),IF('ก.ย.'!Z46="","",'ก.ย.'!Z46))</f>
        <v/>
      </c>
      <c r="EA16" s="58" t="str">
        <f>IF($B$2=1,IF('ก.ย.'!AA16="","",'ก.ย.'!AA16),IF('ก.ย.'!AA46="","",'ก.ย.'!AA46))</f>
        <v/>
      </c>
      <c r="EB16" s="58" t="str">
        <f>IF($B$2=1,IF('ก.ย.'!AB16="","",'ก.ย.'!AB16),IF('ก.ย.'!AB46="","",'ก.ย.'!AB46))</f>
        <v/>
      </c>
      <c r="EC16" s="58" t="str">
        <f>IF($B$2=1,IF('ก.ย.'!AC16="","",'ก.ย.'!AC16),IF('ก.ย.'!AC46="","",'ก.ย.'!AC46))</f>
        <v/>
      </c>
      <c r="ED16" s="58" t="str">
        <f>IF($B$2=1,IF('ก.ย.'!AD16="","",'ก.ย.'!AD16),IF('ก.ย.'!AD46="","",'ก.ย.'!AD46))</f>
        <v/>
      </c>
      <c r="EE16" s="58" t="str">
        <f>IF($B$2=1,IF('ก.ย.'!AE16="","",'ก.ย.'!AE16),IF('ก.ย.'!AE46="","",'ก.ย.'!AE46))</f>
        <v/>
      </c>
      <c r="EF16" s="58" t="str">
        <f>IF($B$2=1,IF('ก.ย.'!AF16="","",'ก.ย.'!AF16),IF('ก.ย.'!AF46="","",'ก.ย.'!AF46))</f>
        <v/>
      </c>
      <c r="EG16" s="58" t="str">
        <f>IF($B$2=1,IF('ก.ย.'!AG16="","",'ก.ย.'!AG16),IF('ก.ย.'!AG46="","",'ก.ย.'!AG46))</f>
        <v/>
      </c>
      <c r="EH16" s="58" t="str">
        <f>IF($B$2=1,IF('ก.ย.'!AH16="","",'ก.ย.'!AH16),IF('ก.ย.'!AH46="","",'ก.ย.'!AH46))</f>
        <v/>
      </c>
      <c r="EI16" s="58">
        <f>IF($B$2=1,IF('ก.ย.'!AI16="","",'ก.ย.'!AI16),IF('ก.ย.'!AI46="","",'ก.ย.'!AI46))</f>
        <v>0</v>
      </c>
      <c r="EJ16" s="57">
        <f t="shared" si="11"/>
        <v>13</v>
      </c>
      <c r="EK16" s="58"/>
      <c r="EL16" s="58" t="str">
        <f>IF($B$2=1,IF('พ.ย.'!D16="","",'พ.ย.'!D16),IF('พ.ย.'!D46="","",'พ.ย.'!D46))</f>
        <v/>
      </c>
      <c r="EM16" s="58" t="str">
        <f>IF($B$2=1,IF('พ.ย.'!E16="","",'พ.ย.'!E16),IF('พ.ย.'!E46="","",'พ.ย.'!E46))</f>
        <v/>
      </c>
      <c r="EN16" s="58" t="str">
        <f>IF($B$2=1,IF('พ.ย.'!F16="","",'พ.ย.'!F16),IF('พ.ย.'!F46="","",'พ.ย.'!F46))</f>
        <v>/</v>
      </c>
      <c r="EO16" s="58" t="str">
        <f>IF($B$2=1,IF('พ.ย.'!G16="","",'พ.ย.'!G16),IF('พ.ย.'!G46="","",'พ.ย.'!G46))</f>
        <v>/</v>
      </c>
      <c r="EP16" s="58" t="str">
        <f>IF($B$2=1,IF('พ.ย.'!H16="","",'พ.ย.'!H16),IF('พ.ย.'!H46="","",'พ.ย.'!H46))</f>
        <v>/</v>
      </c>
      <c r="EQ16" s="58" t="str">
        <f>IF($B$2=1,IF('พ.ย.'!I16="","",'พ.ย.'!I16),IF('พ.ย.'!I46="","",'พ.ย.'!I46))</f>
        <v>/</v>
      </c>
      <c r="ER16" s="58" t="str">
        <f>IF($B$2=1,IF('พ.ย.'!J16="","",'พ.ย.'!J16),IF('พ.ย.'!J46="","",'พ.ย.'!J46))</f>
        <v>/</v>
      </c>
      <c r="ES16" s="58" t="str">
        <f>IF($B$2=1,IF('พ.ย.'!K16="","",'พ.ย.'!K16),IF('พ.ย.'!K46="","",'พ.ย.'!K46))</f>
        <v/>
      </c>
      <c r="ET16" s="58" t="str">
        <f>IF($B$2=1,IF('พ.ย.'!L16="","",'พ.ย.'!L16),IF('พ.ย.'!L46="","",'พ.ย.'!L46))</f>
        <v/>
      </c>
      <c r="EU16" s="58" t="str">
        <f>IF($B$2=1,IF('พ.ย.'!M16="","",'พ.ย.'!M16),IF('พ.ย.'!M46="","",'พ.ย.'!M46))</f>
        <v>/</v>
      </c>
      <c r="EV16" s="58" t="str">
        <f>IF($B$2=1,IF('พ.ย.'!N16="","",'พ.ย.'!N16),IF('พ.ย.'!N46="","",'พ.ย.'!N46))</f>
        <v>/</v>
      </c>
      <c r="EW16" s="58" t="str">
        <f>IF($B$2=1,IF('พ.ย.'!O16="","",'พ.ย.'!O16),IF('พ.ย.'!O46="","",'พ.ย.'!O46))</f>
        <v>/</v>
      </c>
      <c r="EX16" s="58" t="str">
        <f>IF($B$2=1,IF('พ.ย.'!P16="","",'พ.ย.'!P16),IF('พ.ย.'!P46="","",'พ.ย.'!P46))</f>
        <v>/</v>
      </c>
      <c r="EY16" s="58" t="str">
        <f>IF($B$2=1,IF('พ.ย.'!Q16="","",'พ.ย.'!Q16),IF('พ.ย.'!Q46="","",'พ.ย.'!Q46))</f>
        <v>/</v>
      </c>
      <c r="EZ16" s="58" t="str">
        <f>IF($B$2=1,IF('พ.ย.'!R16="","",'พ.ย.'!R16),IF('พ.ย.'!R46="","",'พ.ย.'!R46))</f>
        <v/>
      </c>
      <c r="FA16" s="58" t="str">
        <f>IF($B$2=1,IF('พ.ย.'!S16="","",'พ.ย.'!S16),IF('พ.ย.'!S46="","",'พ.ย.'!S46))</f>
        <v/>
      </c>
      <c r="FB16" s="58" t="str">
        <f>IF($B$2=1,IF('พ.ย.'!T16="","",'พ.ย.'!T16),IF('พ.ย.'!T46="","",'พ.ย.'!T46))</f>
        <v>/</v>
      </c>
      <c r="FC16" s="58" t="str">
        <f>IF($B$2=1,IF('พ.ย.'!U16="","",'พ.ย.'!U16),IF('พ.ย.'!U46="","",'พ.ย.'!U46))</f>
        <v>/</v>
      </c>
      <c r="FD16" s="58" t="str">
        <f>IF($B$2=1,IF('พ.ย.'!V16="","",'พ.ย.'!V16),IF('พ.ย.'!V46="","",'พ.ย.'!V46))</f>
        <v>/</v>
      </c>
      <c r="FE16" s="58" t="str">
        <f>IF($B$2=1,IF('พ.ย.'!W16="","",'พ.ย.'!W16),IF('พ.ย.'!W46="","",'พ.ย.'!W46))</f>
        <v>/</v>
      </c>
      <c r="FF16" s="58" t="str">
        <f>IF($B$2=1,IF('พ.ย.'!X16="","",'พ.ย.'!X16),IF('พ.ย.'!X46="","",'พ.ย.'!X46))</f>
        <v>/</v>
      </c>
      <c r="FG16" s="58" t="str">
        <f>IF($B$2=1,IF('พ.ย.'!Y16="","",'พ.ย.'!Y16),IF('พ.ย.'!Y46="","",'พ.ย.'!Y46))</f>
        <v/>
      </c>
      <c r="FH16" s="58" t="str">
        <f>IF($B$2=1,IF('พ.ย.'!Z16="","",'พ.ย.'!Z16),IF('พ.ย.'!Z46="","",'พ.ย.'!Z46))</f>
        <v/>
      </c>
      <c r="FI16" s="58" t="str">
        <f>IF($B$2=1,IF('พ.ย.'!AA16="","",'พ.ย.'!AA16),IF('พ.ย.'!AA46="","",'พ.ย.'!AA46))</f>
        <v>/</v>
      </c>
      <c r="FJ16" s="58" t="str">
        <f>IF($B$2=1,IF('พ.ย.'!AB16="","",'พ.ย.'!AB16),IF('พ.ย.'!AB46="","",'พ.ย.'!AB46))</f>
        <v>/</v>
      </c>
      <c r="FK16" s="58" t="str">
        <f>IF($B$2=1,IF('พ.ย.'!AC16="","",'พ.ย.'!AC16),IF('พ.ย.'!AC46="","",'พ.ย.'!AC46))</f>
        <v>/</v>
      </c>
      <c r="FL16" s="58" t="str">
        <f>IF($B$2=1,IF('พ.ย.'!AD16="","",'พ.ย.'!AD16),IF('พ.ย.'!AD46="","",'พ.ย.'!AD46))</f>
        <v>/</v>
      </c>
      <c r="FM16" s="58" t="str">
        <f>IF($B$2=1,IF('พ.ย.'!AE16="","",'พ.ย.'!AE16),IF('พ.ย.'!AE46="","",'พ.ย.'!AE46))</f>
        <v>/</v>
      </c>
      <c r="FN16" s="58" t="str">
        <f>IF($B$2=1,IF('พ.ย.'!AF16="","",'พ.ย.'!AF16),IF('พ.ย.'!AF46="","",'พ.ย.'!AF46))</f>
        <v/>
      </c>
      <c r="FO16" s="58" t="str">
        <f>IF($B$2=1,IF('พ.ย.'!AG16="","",'พ.ย.'!AG16),IF('พ.ย.'!AG46="","",'พ.ย.'!AG46))</f>
        <v/>
      </c>
      <c r="FP16" s="58" t="str">
        <f>IF($B$2=1,IF('พ.ย.'!AH16="","",'พ.ย.'!AH16),IF('พ.ย.'!AH46="","",'พ.ย.'!AH46))</f>
        <v/>
      </c>
      <c r="FQ16" s="58">
        <f>IF($B$2=1,IF('พ.ย.'!AI16="","",'พ.ย.'!AI16),IF('พ.ย.'!AI46="","",'พ.ย.'!AI46))</f>
        <v>20</v>
      </c>
      <c r="FR16" s="57">
        <f t="shared" si="12"/>
        <v>13</v>
      </c>
      <c r="FS16" s="58"/>
      <c r="FT16" s="58" t="str">
        <f>IF($B$2=1,IF('ธ.ค.'!D16="","",'ธ.ค.'!D16),IF('ธ.ค.'!D46="","",'ธ.ค.'!D46))</f>
        <v>/</v>
      </c>
      <c r="FU16" s="58" t="str">
        <f>IF($B$2=1,IF('ธ.ค.'!E16="","",'ธ.ค.'!E16),IF('ธ.ค.'!E46="","",'ธ.ค.'!E46))</f>
        <v>/</v>
      </c>
      <c r="FV16" s="58" t="str">
        <f>IF($B$2=1,IF('ธ.ค.'!F16="","",'ธ.ค.'!F16),IF('ธ.ค.'!F46="","",'ธ.ค.'!F46))</f>
        <v>/</v>
      </c>
      <c r="FW16" s="58" t="str">
        <f>IF($B$2=1,IF('ธ.ค.'!G16="","",'ธ.ค.'!G16),IF('ธ.ค.'!G46="","",'ธ.ค.'!G46))</f>
        <v>/</v>
      </c>
      <c r="FX16" s="58" t="str">
        <f>IF($B$2=1,IF('ธ.ค.'!H16="","",'ธ.ค.'!H16),IF('ธ.ค.'!H46="","",'ธ.ค.'!H46))</f>
        <v/>
      </c>
      <c r="FY16" s="58" t="str">
        <f>IF($B$2=1,IF('ธ.ค.'!I16="","",'ธ.ค.'!I16),IF('ธ.ค.'!I46="","",'ธ.ค.'!I46))</f>
        <v/>
      </c>
      <c r="FZ16" s="58" t="str">
        <f>IF($B$2=1,IF('ธ.ค.'!J16="","",'ธ.ค.'!J16),IF('ธ.ค.'!J46="","",'ธ.ค.'!J46))</f>
        <v/>
      </c>
      <c r="GA16" s="58" t="str">
        <f>IF($B$2=1,IF('ธ.ค.'!K16="","",'ธ.ค.'!K16),IF('ธ.ค.'!K46="","",'ธ.ค.'!K46))</f>
        <v>/</v>
      </c>
      <c r="GB16" s="58" t="str">
        <f>IF($B$2=1,IF('ธ.ค.'!L16="","",'ธ.ค.'!L16),IF('ธ.ค.'!L46="","",'ธ.ค.'!L46))</f>
        <v>/</v>
      </c>
      <c r="GC16" s="58" t="str">
        <f>IF($B$2=1,IF('ธ.ค.'!M16="","",'ธ.ค.'!M16),IF('ธ.ค.'!M46="","",'ธ.ค.'!M46))</f>
        <v/>
      </c>
      <c r="GD16" s="58" t="str">
        <f>IF($B$2=1,IF('ธ.ค.'!N16="","",'ธ.ค.'!N16),IF('ธ.ค.'!N46="","",'ธ.ค.'!N46))</f>
        <v>/</v>
      </c>
      <c r="GE16" s="58" t="str">
        <f>IF($B$2=1,IF('ธ.ค.'!O16="","",'ธ.ค.'!O16),IF('ธ.ค.'!O46="","",'ธ.ค.'!O46))</f>
        <v>/</v>
      </c>
      <c r="GF16" s="58" t="str">
        <f>IF($B$2=1,IF('ธ.ค.'!P16="","",'ธ.ค.'!P16),IF('ธ.ค.'!P46="","",'ธ.ค.'!P46))</f>
        <v/>
      </c>
      <c r="GG16" s="58" t="str">
        <f>IF($B$2=1,IF('ธ.ค.'!Q16="","",'ธ.ค.'!Q16),IF('ธ.ค.'!Q46="","",'ธ.ค.'!Q46))</f>
        <v/>
      </c>
      <c r="GH16" s="58" t="str">
        <f>IF($B$2=1,IF('ธ.ค.'!R16="","",'ธ.ค.'!R16),IF('ธ.ค.'!R46="","",'ธ.ค.'!R46))</f>
        <v>/</v>
      </c>
      <c r="GI16" s="58" t="str">
        <f>IF($B$2=1,IF('ธ.ค.'!S16="","",'ธ.ค.'!S16),IF('ธ.ค.'!S46="","",'ธ.ค.'!S46))</f>
        <v>/</v>
      </c>
      <c r="GJ16" s="58" t="str">
        <f>IF($B$2=1,IF('ธ.ค.'!T16="","",'ธ.ค.'!T16),IF('ธ.ค.'!T46="","",'ธ.ค.'!T46))</f>
        <v>/</v>
      </c>
      <c r="GK16" s="58" t="str">
        <f>IF($B$2=1,IF('ธ.ค.'!U16="","",'ธ.ค.'!U16),IF('ธ.ค.'!U46="","",'ธ.ค.'!U46))</f>
        <v>/</v>
      </c>
      <c r="GL16" s="58" t="str">
        <f>IF($B$2=1,IF('ธ.ค.'!V16="","",'ธ.ค.'!V16),IF('ธ.ค.'!V46="","",'ธ.ค.'!V46))</f>
        <v>/</v>
      </c>
      <c r="GM16" s="58" t="str">
        <f>IF($B$2=1,IF('ธ.ค.'!W16="","",'ธ.ค.'!W16),IF('ธ.ค.'!W46="","",'ธ.ค.'!W46))</f>
        <v/>
      </c>
      <c r="GN16" s="58" t="str">
        <f>IF($B$2=1,IF('ธ.ค.'!X16="","",'ธ.ค.'!X16),IF('ธ.ค.'!X46="","",'ธ.ค.'!X46))</f>
        <v/>
      </c>
      <c r="GO16" s="58" t="str">
        <f>IF($B$2=1,IF('ธ.ค.'!Y16="","",'ธ.ค.'!Y16),IF('ธ.ค.'!Y46="","",'ธ.ค.'!Y46))</f>
        <v>/</v>
      </c>
      <c r="GP16" s="58" t="str">
        <f>IF($B$2=1,IF('ธ.ค.'!Z16="","",'ธ.ค.'!Z16),IF('ธ.ค.'!Z46="","",'ธ.ค.'!Z46))</f>
        <v>/</v>
      </c>
      <c r="GQ16" s="58" t="str">
        <f>IF($B$2=1,IF('ธ.ค.'!AA16="","",'ธ.ค.'!AA16),IF('ธ.ค.'!AA46="","",'ธ.ค.'!AA46))</f>
        <v>/</v>
      </c>
      <c r="GR16" s="58" t="str">
        <f>IF($B$2=1,IF('ธ.ค.'!AB16="","",'ธ.ค.'!AB16),IF('ธ.ค.'!AB46="","",'ธ.ค.'!AB46))</f>
        <v>/</v>
      </c>
      <c r="GS16" s="58" t="str">
        <f>IF($B$2=1,IF('ธ.ค.'!AC16="","",'ธ.ค.'!AC16),IF('ธ.ค.'!AC46="","",'ธ.ค.'!AC46))</f>
        <v>/</v>
      </c>
      <c r="GT16" s="58" t="str">
        <f>IF($B$2=1,IF('ธ.ค.'!AD16="","",'ธ.ค.'!AD16),IF('ธ.ค.'!AD46="","",'ธ.ค.'!AD46))</f>
        <v/>
      </c>
      <c r="GU16" s="58" t="str">
        <f>IF($B$2=1,IF('ธ.ค.'!AE16="","",'ธ.ค.'!AE16),IF('ธ.ค.'!AE46="","",'ธ.ค.'!AE46))</f>
        <v/>
      </c>
      <c r="GV16" s="58" t="str">
        <f>IF($B$2=1,IF('ธ.ค.'!AF16="","",'ธ.ค.'!AF16),IF('ธ.ค.'!AF46="","",'ธ.ค.'!AF46))</f>
        <v>/</v>
      </c>
      <c r="GW16" s="58" t="str">
        <f>IF($B$2=1,IF('ธ.ค.'!AG16="","",'ธ.ค.'!AG16),IF('ธ.ค.'!AG46="","",'ธ.ค.'!AG46))</f>
        <v>/</v>
      </c>
      <c r="GX16" s="58" t="str">
        <f>IF($B$2=1,IF('ธ.ค.'!AH16="","",'ธ.ค.'!AH16),IF('ธ.ค.'!AH46="","",'ธ.ค.'!AH46))</f>
        <v/>
      </c>
      <c r="GY16" s="58">
        <f>IF($B$2=1,IF('ธ.ค.'!AI16="","",'ธ.ค.'!AI16),IF('ธ.ค.'!AI46="","",'ธ.ค.'!AI46))</f>
        <v>20</v>
      </c>
      <c r="GZ16" s="57">
        <f t="shared" si="13"/>
        <v>13</v>
      </c>
      <c r="HA16" s="58"/>
      <c r="HB16" s="58" t="str">
        <f>IF($B$2=1,IF('ม.ค.'!D16="","",'ม.ค.'!D16),IF('ม.ค.'!D46="","",'ม.ค.'!D46))</f>
        <v/>
      </c>
      <c r="HC16" s="58" t="str">
        <f>IF($B$2=1,IF('ม.ค.'!E16="","",'ม.ค.'!E16),IF('ม.ค.'!E46="","",'ม.ค.'!E46))</f>
        <v/>
      </c>
      <c r="HD16" s="58" t="str">
        <f>IF($B$2=1,IF('ม.ค.'!F16="","",'ม.ค.'!F16),IF('ม.ค.'!F46="","",'ม.ค.'!F46))</f>
        <v/>
      </c>
      <c r="HE16" s="58" t="str">
        <f>IF($B$2=1,IF('ม.ค.'!G16="","",'ม.ค.'!G16),IF('ม.ค.'!G46="","",'ม.ค.'!G46))</f>
        <v/>
      </c>
      <c r="HF16" s="58" t="str">
        <f>IF($B$2=1,IF('ม.ค.'!H16="","",'ม.ค.'!H16),IF('ม.ค.'!H46="","",'ม.ค.'!H46))</f>
        <v>ล</v>
      </c>
      <c r="HG16" s="58" t="str">
        <f>IF($B$2=1,IF('ม.ค.'!I16="","",'ม.ค.'!I16),IF('ม.ค.'!I46="","",'ม.ค.'!I46))</f>
        <v>/</v>
      </c>
      <c r="HH16" s="58" t="str">
        <f>IF($B$2=1,IF('ม.ค.'!J16="","",'ม.ค.'!J16),IF('ม.ค.'!J46="","",'ม.ค.'!J46))</f>
        <v>/</v>
      </c>
      <c r="HI16" s="58" t="str">
        <f>IF($B$2=1,IF('ม.ค.'!K16="","",'ม.ค.'!K16),IF('ม.ค.'!K46="","",'ม.ค.'!K46))</f>
        <v>/</v>
      </c>
      <c r="HJ16" s="58" t="str">
        <f>IF($B$2=1,IF('ม.ค.'!L16="","",'ม.ค.'!L16),IF('ม.ค.'!L46="","",'ม.ค.'!L46))</f>
        <v>/</v>
      </c>
      <c r="HK16" s="58" t="str">
        <f>IF($B$2=1,IF('ม.ค.'!M16="","",'ม.ค.'!M16),IF('ม.ค.'!M46="","",'ม.ค.'!M46))</f>
        <v/>
      </c>
      <c r="HL16" s="58" t="str">
        <f>IF($B$2=1,IF('ม.ค.'!N16="","",'ม.ค.'!N16),IF('ม.ค.'!N46="","",'ม.ค.'!N46))</f>
        <v/>
      </c>
      <c r="HM16" s="58" t="str">
        <f>IF($B$2=1,IF('ม.ค.'!O16="","",'ม.ค.'!O16),IF('ม.ค.'!O46="","",'ม.ค.'!O46))</f>
        <v>/</v>
      </c>
      <c r="HN16" s="58" t="str">
        <f>IF($B$2=1,IF('ม.ค.'!P16="","",'ม.ค.'!P16),IF('ม.ค.'!P46="","",'ม.ค.'!P46))</f>
        <v>/</v>
      </c>
      <c r="HO16" s="58" t="str">
        <f>IF($B$2=1,IF('ม.ค.'!Q16="","",'ม.ค.'!Q16),IF('ม.ค.'!Q46="","",'ม.ค.'!Q46))</f>
        <v>/</v>
      </c>
      <c r="HP16" s="58" t="str">
        <f>IF($B$2=1,IF('ม.ค.'!R16="","",'ม.ค.'!R16),IF('ม.ค.'!R46="","",'ม.ค.'!R46))</f>
        <v>/</v>
      </c>
      <c r="HQ16" s="58" t="str">
        <f>IF($B$2=1,IF('ม.ค.'!S16="","",'ม.ค.'!S16),IF('ม.ค.'!S46="","",'ม.ค.'!S46))</f>
        <v/>
      </c>
      <c r="HR16" s="58" t="str">
        <f>IF($B$2=1,IF('ม.ค.'!T16="","",'ม.ค.'!T16),IF('ม.ค.'!T46="","",'ม.ค.'!T46))</f>
        <v/>
      </c>
      <c r="HS16" s="58" t="str">
        <f>IF($B$2=1,IF('ม.ค.'!U16="","",'ม.ค.'!U16),IF('ม.ค.'!U46="","",'ม.ค.'!U46))</f>
        <v/>
      </c>
      <c r="HT16" s="58" t="str">
        <f>IF($B$2=1,IF('ม.ค.'!V16="","",'ม.ค.'!V16),IF('ม.ค.'!V46="","",'ม.ค.'!V46))</f>
        <v>/</v>
      </c>
      <c r="HU16" s="58" t="str">
        <f>IF($B$2=1,IF('ม.ค.'!W16="","",'ม.ค.'!W16),IF('ม.ค.'!W46="","",'ม.ค.'!W46))</f>
        <v>/</v>
      </c>
      <c r="HV16" s="58" t="str">
        <f>IF($B$2=1,IF('ม.ค.'!X16="","",'ม.ค.'!X16),IF('ม.ค.'!X46="","",'ม.ค.'!X46))</f>
        <v>/</v>
      </c>
      <c r="HW16" s="58" t="str">
        <f>IF($B$2=1,IF('ม.ค.'!Y16="","",'ม.ค.'!Y16),IF('ม.ค.'!Y46="","",'ม.ค.'!Y46))</f>
        <v>/</v>
      </c>
      <c r="HX16" s="58" t="str">
        <f>IF($B$2=1,IF('ม.ค.'!Z16="","",'ม.ค.'!Z16),IF('ม.ค.'!Z46="","",'ม.ค.'!Z46))</f>
        <v>/</v>
      </c>
      <c r="HY16" s="58" t="str">
        <f>IF($B$2=1,IF('ม.ค.'!AA16="","",'ม.ค.'!AA16),IF('ม.ค.'!AA46="","",'ม.ค.'!AA46))</f>
        <v/>
      </c>
      <c r="HZ16" s="58" t="str">
        <f>IF($B$2=1,IF('ม.ค.'!AB16="","",'ม.ค.'!AB16),IF('ม.ค.'!AB46="","",'ม.ค.'!AB46))</f>
        <v/>
      </c>
      <c r="IA16" s="58" t="str">
        <f>IF($B$2=1,IF('ม.ค.'!AC16="","",'ม.ค.'!AC16),IF('ม.ค.'!AC46="","",'ม.ค.'!AC46))</f>
        <v>/</v>
      </c>
      <c r="IB16" s="58" t="str">
        <f>IF($B$2=1,IF('ม.ค.'!AD16="","",'ม.ค.'!AD16),IF('ม.ค.'!AD46="","",'ม.ค.'!AD46))</f>
        <v>/</v>
      </c>
      <c r="IC16" s="58" t="str">
        <f>IF($B$2=1,IF('ม.ค.'!AE16="","",'ม.ค.'!AE16),IF('ม.ค.'!AE46="","",'ม.ค.'!AE46))</f>
        <v>/</v>
      </c>
      <c r="ID16" s="58" t="str">
        <f>IF($B$2=1,IF('ม.ค.'!AF16="","",'ม.ค.'!AF16),IF('ม.ค.'!AF46="","",'ม.ค.'!AF46))</f>
        <v>/</v>
      </c>
      <c r="IE16" s="58" t="str">
        <f>IF($B$2=1,IF('ม.ค.'!AG16="","",'ม.ค.'!AG16),IF('ม.ค.'!AG46="","",'ม.ค.'!AG46))</f>
        <v>/</v>
      </c>
      <c r="IF16" s="58" t="str">
        <f>IF($B$2=1,IF('ม.ค.'!AH16="","",'ม.ค.'!AH16),IF('ม.ค.'!AH46="","",'ม.ค.'!AH46))</f>
        <v/>
      </c>
      <c r="IG16" s="58">
        <f>IF($B$2=1,IF('ม.ค.'!AI16="","",'ม.ค.'!AI16),IF('ม.ค.'!AI46="","",'ม.ค.'!AI46))</f>
        <v>18</v>
      </c>
      <c r="IH16" s="57">
        <f t="shared" si="14"/>
        <v>13</v>
      </c>
      <c r="II16" s="58"/>
      <c r="IJ16" s="58" t="str">
        <f>IF($B$2=1,IF('ก.พ.'!D16="","",'ก.พ.'!D16),IF('ก.พ.'!D46="","",'ก.พ.'!D46))</f>
        <v/>
      </c>
      <c r="IK16" s="58" t="str">
        <f>IF($B$2=1,IF('ก.พ.'!E16="","",'ก.พ.'!E16),IF('ก.พ.'!E46="","",'ก.พ.'!E46))</f>
        <v>/</v>
      </c>
      <c r="IL16" s="58" t="str">
        <f>IF($B$2=1,IF('ก.พ.'!F16="","",'ก.พ.'!F16),IF('ก.พ.'!F46="","",'ก.พ.'!F46))</f>
        <v>/</v>
      </c>
      <c r="IM16" s="58" t="str">
        <f>IF($B$2=1,IF('ก.พ.'!G16="","",'ก.พ.'!G16),IF('ก.พ.'!G46="","",'ก.พ.'!G46))</f>
        <v>/</v>
      </c>
      <c r="IN16" s="58" t="str">
        <f>IF($B$2=1,IF('ก.พ.'!H16="","",'ก.พ.'!H16),IF('ก.พ.'!H46="","",'ก.พ.'!H46))</f>
        <v>/</v>
      </c>
      <c r="IO16" s="58" t="str">
        <f>IF($B$2=1,IF('ก.พ.'!I16="","",'ก.พ.'!I16),IF('ก.พ.'!I46="","",'ก.พ.'!I46))</f>
        <v>/</v>
      </c>
      <c r="IP16" s="58" t="str">
        <f>IF($B$2=1,IF('ก.พ.'!J16="","",'ก.พ.'!J16),IF('ก.พ.'!J46="","",'ก.พ.'!J46))</f>
        <v/>
      </c>
      <c r="IQ16" s="58" t="str">
        <f>IF($B$2=1,IF('ก.พ.'!K16="","",'ก.พ.'!K16),IF('ก.พ.'!K46="","",'ก.พ.'!K46))</f>
        <v/>
      </c>
      <c r="IR16" s="58" t="str">
        <f>IF($B$2=1,IF('ก.พ.'!L16="","",'ก.พ.'!L16),IF('ก.พ.'!L46="","",'ก.พ.'!L46))</f>
        <v>ล</v>
      </c>
      <c r="IS16" s="58" t="str">
        <f>IF($B$2=1,IF('ก.พ.'!M16="","",'ก.พ.'!M16),IF('ก.พ.'!M46="","",'ก.พ.'!M46))</f>
        <v>/</v>
      </c>
      <c r="IT16" s="58" t="str">
        <f>IF($B$2=1,IF('ก.พ.'!N16="","",'ก.พ.'!N16),IF('ก.พ.'!N46="","",'ก.พ.'!N46))</f>
        <v>/</v>
      </c>
      <c r="IU16" s="58" t="str">
        <f>IF($B$2=1,IF('ก.พ.'!O16="","",'ก.พ.'!O16),IF('ก.พ.'!O46="","",'ก.พ.'!O46))</f>
        <v>/</v>
      </c>
      <c r="IV16" s="58" t="str">
        <f>IF($B$2=1,IF('ก.พ.'!P16="","",'ก.พ.'!P16),IF('ก.พ.'!P46="","",'ก.พ.'!P46))</f>
        <v/>
      </c>
      <c r="IW16" s="58" t="str">
        <f>IF($B$2=1,IF('ก.พ.'!Q16="","",'ก.พ.'!Q16),IF('ก.พ.'!Q46="","",'ก.พ.'!Q46))</f>
        <v/>
      </c>
      <c r="IX16" s="58" t="str">
        <f>IF($B$2=1,IF('ก.พ.'!R16="","",'ก.พ.'!R16),IF('ก.พ.'!R46="","",'ก.พ.'!R46))</f>
        <v/>
      </c>
      <c r="IY16" s="58" t="str">
        <f>IF($B$2=1,IF('ก.พ.'!S16="","",'ก.พ.'!S16),IF('ก.พ.'!S46="","",'ก.พ.'!S46))</f>
        <v>/</v>
      </c>
      <c r="IZ16" s="58" t="str">
        <f>IF($B$2=1,IF('ก.พ.'!T16="","",'ก.พ.'!T16),IF('ก.พ.'!T46="","",'ก.พ.'!T46))</f>
        <v>/</v>
      </c>
      <c r="JA16" s="58" t="str">
        <f>IF($B$2=1,IF('ก.พ.'!U16="","",'ก.พ.'!U16),IF('ก.พ.'!U46="","",'ก.พ.'!U46))</f>
        <v>/</v>
      </c>
      <c r="JB16" s="58" t="str">
        <f>IF($B$2=1,IF('ก.พ.'!V16="","",'ก.พ.'!V16),IF('ก.พ.'!V46="","",'ก.พ.'!V46))</f>
        <v>/</v>
      </c>
      <c r="JC16" s="58" t="str">
        <f>IF($B$2=1,IF('ก.พ.'!W16="","",'ก.พ.'!W16),IF('ก.พ.'!W46="","",'ก.พ.'!W46))</f>
        <v>/</v>
      </c>
      <c r="JD16" s="58" t="str">
        <f>IF($B$2=1,IF('ก.พ.'!X16="","",'ก.พ.'!X16),IF('ก.พ.'!X46="","",'ก.พ.'!X46))</f>
        <v/>
      </c>
      <c r="JE16" s="58" t="str">
        <f>IF($B$2=1,IF('ก.พ.'!Y16="","",'ก.พ.'!Y16),IF('ก.พ.'!Y46="","",'ก.พ.'!Y46))</f>
        <v/>
      </c>
      <c r="JF16" s="58" t="str">
        <f>IF($B$2=1,IF('ก.พ.'!Z16="","",'ก.พ.'!Z16),IF('ก.พ.'!Z46="","",'ก.พ.'!Z46))</f>
        <v>/</v>
      </c>
      <c r="JG16" s="58" t="str">
        <f>IF($B$2=1,IF('ก.พ.'!AA16="","",'ก.พ.'!AA16),IF('ก.พ.'!AA46="","",'ก.พ.'!AA46))</f>
        <v>/</v>
      </c>
      <c r="JH16" s="58" t="str">
        <f>IF($B$2=1,IF('ก.พ.'!AB16="","",'ก.พ.'!AB16),IF('ก.พ.'!AB46="","",'ก.พ.'!AB46))</f>
        <v>/</v>
      </c>
      <c r="JI16" s="58" t="str">
        <f>IF($B$2=1,IF('ก.พ.'!AC16="","",'ก.พ.'!AC16),IF('ก.พ.'!AC46="","",'ก.พ.'!AC46))</f>
        <v>/</v>
      </c>
      <c r="JJ16" s="58" t="str">
        <f>IF($B$2=1,IF('ก.พ.'!AD16="","",'ก.พ.'!AD16),IF('ก.พ.'!AD46="","",'ก.พ.'!AD46))</f>
        <v>/</v>
      </c>
      <c r="JK16" s="58" t="str">
        <f>IF($B$2=1,IF('ก.พ.'!AE16="","",'ก.พ.'!AE16),IF('ก.พ.'!AE46="","",'ก.พ.'!AE46))</f>
        <v/>
      </c>
      <c r="JL16" s="58" t="str">
        <f>IF($B$2=1,IF('ก.พ.'!AF16="","",'ก.พ.'!AF16),IF('ก.พ.'!AF46="","",'ก.พ.'!AF46))</f>
        <v/>
      </c>
      <c r="JM16" s="58" t="str">
        <f>IF($B$2=1,IF('ก.พ.'!AG16="","",'ก.พ.'!AG16),IF('ก.พ.'!AG46="","",'ก.พ.'!AG46))</f>
        <v/>
      </c>
      <c r="JN16" s="58" t="str">
        <f>IF($B$2=1,IF('ก.พ.'!AH16="","",'ก.พ.'!AH16),IF('ก.พ.'!AH46="","",'ก.พ.'!AH46))</f>
        <v/>
      </c>
      <c r="JO16" s="58">
        <f>IF($B$2=1,IF('ก.พ.'!AI16="","",'ก.พ.'!AI16),IF('ก.พ.'!AI46="","",'ก.พ.'!AI46))</f>
        <v>18</v>
      </c>
      <c r="JP16" s="57">
        <f t="shared" si="15"/>
        <v>13</v>
      </c>
      <c r="JQ16" s="58"/>
      <c r="JR16" s="58" t="str">
        <f>IF($B$2=1,IF('มี.ค.'!D16="","",'มี.ค.'!D16),IF('มี.ค.'!D46="","",'มี.ค.'!D46))</f>
        <v/>
      </c>
      <c r="JS16" s="58" t="str">
        <f>IF($B$2=1,IF('มี.ค.'!E16="","",'มี.ค.'!E16),IF('มี.ค.'!E46="","",'มี.ค.'!E46))</f>
        <v/>
      </c>
      <c r="JT16" s="58" t="str">
        <f>IF($B$2=1,IF('มี.ค.'!F16="","",'มี.ค.'!F16),IF('มี.ค.'!F46="","",'มี.ค.'!F46))</f>
        <v/>
      </c>
      <c r="JU16" s="58" t="str">
        <f>IF($B$2=1,IF('มี.ค.'!G16="","",'มี.ค.'!G16),IF('มี.ค.'!G46="","",'มี.ค.'!G46))</f>
        <v/>
      </c>
      <c r="JV16" s="58" t="str">
        <f>IF($B$2=1,IF('มี.ค.'!H16="","",'มี.ค.'!H16),IF('มี.ค.'!H46="","",'มี.ค.'!H46))</f>
        <v/>
      </c>
      <c r="JW16" s="58" t="str">
        <f>IF($B$2=1,IF('มี.ค.'!I16="","",'มี.ค.'!I16),IF('มี.ค.'!I46="","",'มี.ค.'!I46))</f>
        <v/>
      </c>
      <c r="JX16" s="58" t="str">
        <f>IF($B$2=1,IF('มี.ค.'!J16="","",'มี.ค.'!J16),IF('มี.ค.'!J46="","",'มี.ค.'!J46))</f>
        <v/>
      </c>
      <c r="JY16" s="58" t="str">
        <f>IF($B$2=1,IF('มี.ค.'!K16="","",'มี.ค.'!K16),IF('มี.ค.'!K46="","",'มี.ค.'!K46))</f>
        <v/>
      </c>
      <c r="JZ16" s="58" t="str">
        <f>IF($B$2=1,IF('มี.ค.'!L16="","",'มี.ค.'!L16),IF('มี.ค.'!L46="","",'มี.ค.'!L46))</f>
        <v/>
      </c>
      <c r="KA16" s="58" t="str">
        <f>IF($B$2=1,IF('มี.ค.'!M16="","",'มี.ค.'!M16),IF('มี.ค.'!M46="","",'มี.ค.'!M46))</f>
        <v/>
      </c>
      <c r="KB16" s="58" t="str">
        <f>IF($B$2=1,IF('มี.ค.'!N16="","",'มี.ค.'!N16),IF('มี.ค.'!N46="","",'มี.ค.'!N46))</f>
        <v/>
      </c>
      <c r="KC16" s="58" t="str">
        <f>IF($B$2=1,IF('มี.ค.'!O16="","",'มี.ค.'!O16),IF('มี.ค.'!O46="","",'มี.ค.'!O46))</f>
        <v/>
      </c>
      <c r="KD16" s="58" t="str">
        <f>IF($B$2=1,IF('มี.ค.'!P16="","",'มี.ค.'!P16),IF('มี.ค.'!P46="","",'มี.ค.'!P46))</f>
        <v/>
      </c>
      <c r="KE16" s="58" t="str">
        <f>IF($B$2=1,IF('มี.ค.'!Q16="","",'มี.ค.'!Q16),IF('มี.ค.'!Q46="","",'มี.ค.'!Q46))</f>
        <v/>
      </c>
      <c r="KF16" s="58" t="str">
        <f>IF($B$2=1,IF('มี.ค.'!R16="","",'มี.ค.'!R16),IF('มี.ค.'!R46="","",'มี.ค.'!R46))</f>
        <v/>
      </c>
      <c r="KG16" s="58" t="str">
        <f>IF($B$2=1,IF('มี.ค.'!S16="","",'มี.ค.'!S16),IF('มี.ค.'!S46="","",'มี.ค.'!S46))</f>
        <v/>
      </c>
      <c r="KH16" s="58" t="str">
        <f>IF($B$2=1,IF('มี.ค.'!T16="","",'มี.ค.'!T16),IF('มี.ค.'!T46="","",'มี.ค.'!T46))</f>
        <v/>
      </c>
      <c r="KI16" s="58" t="str">
        <f>IF($B$2=1,IF('มี.ค.'!U16="","",'มี.ค.'!U16),IF('มี.ค.'!U46="","",'มี.ค.'!U46))</f>
        <v/>
      </c>
      <c r="KJ16" s="58" t="str">
        <f>IF($B$2=1,IF('มี.ค.'!V16="","",'มี.ค.'!V16),IF('มี.ค.'!V46="","",'มี.ค.'!V46))</f>
        <v/>
      </c>
      <c r="KK16" s="58" t="str">
        <f>IF($B$2=1,IF('มี.ค.'!W16="","",'มี.ค.'!W16),IF('มี.ค.'!W46="","",'มี.ค.'!W46))</f>
        <v/>
      </c>
      <c r="KL16" s="58" t="str">
        <f>IF($B$2=1,IF('มี.ค.'!X16="","",'มี.ค.'!X16),IF('มี.ค.'!X46="","",'มี.ค.'!X46))</f>
        <v/>
      </c>
      <c r="KM16" s="58" t="str">
        <f>IF($B$2=1,IF('มี.ค.'!Y16="","",'มี.ค.'!Y16),IF('มี.ค.'!Y46="","",'มี.ค.'!Y46))</f>
        <v/>
      </c>
      <c r="KN16" s="58" t="str">
        <f>IF($B$2=1,IF('มี.ค.'!Z16="","",'มี.ค.'!Z16),IF('มี.ค.'!Z46="","",'มี.ค.'!Z46))</f>
        <v/>
      </c>
      <c r="KO16" s="58" t="str">
        <f>IF($B$2=1,IF('มี.ค.'!AA16="","",'มี.ค.'!AA16),IF('มี.ค.'!AA46="","",'มี.ค.'!AA46))</f>
        <v/>
      </c>
      <c r="KP16" s="58" t="str">
        <f>IF($B$2=1,IF('มี.ค.'!AB16="","",'มี.ค.'!AB16),IF('มี.ค.'!AB46="","",'มี.ค.'!AB46))</f>
        <v/>
      </c>
      <c r="KQ16" s="58" t="str">
        <f>IF($B$2=1,IF('มี.ค.'!AC16="","",'มี.ค.'!AC16),IF('มี.ค.'!AC46="","",'มี.ค.'!AC46))</f>
        <v/>
      </c>
      <c r="KR16" s="58" t="str">
        <f>IF($B$2=1,IF('มี.ค.'!AD16="","",'มี.ค.'!AD16),IF('มี.ค.'!AD46="","",'มี.ค.'!AD46))</f>
        <v/>
      </c>
      <c r="KS16" s="58" t="str">
        <f>IF($B$2=1,IF('มี.ค.'!AE16="","",'มี.ค.'!AE16),IF('มี.ค.'!AE46="","",'มี.ค.'!AE46))</f>
        <v/>
      </c>
      <c r="KT16" s="58" t="str">
        <f>IF($B$2=1,IF('มี.ค.'!AF16="","",'มี.ค.'!AF16),IF('มี.ค.'!AF46="","",'มี.ค.'!AF46))</f>
        <v/>
      </c>
      <c r="KU16" s="58" t="str">
        <f>IF($B$2=1,IF('มี.ค.'!AG16="","",'มี.ค.'!AG16),IF('มี.ค.'!AG46="","",'มี.ค.'!AG46))</f>
        <v/>
      </c>
      <c r="KV16" s="58" t="str">
        <f>IF($B$2=1,IF('มี.ค.'!AH16="","",'มี.ค.'!AH16),IF('มี.ค.'!AH46="","",'มี.ค.'!AH46))</f>
        <v/>
      </c>
      <c r="KW16" s="58">
        <f>IF($B$2=1,IF('มี.ค.'!AI16="","",'มี.ค.'!AI16),IF('มี.ค.'!AI46="","",'มี.ค.'!AI46))</f>
        <v>0</v>
      </c>
      <c r="KX16" s="57">
        <f t="shared" si="16"/>
        <v>13</v>
      </c>
      <c r="KY16" s="58"/>
      <c r="KZ16" s="58" t="str">
        <f>IF($B$2=1,IF('ต.ค.'!D16="","",'ต.ค.'!D16),IF('ต.ค.'!D46="","",'ต.ค.'!D46))</f>
        <v/>
      </c>
      <c r="LA16" s="58" t="str">
        <f>IF($B$2=1,IF('ต.ค.'!E16="","",'ต.ค.'!E16),IF('ต.ค.'!E46="","",'ต.ค.'!E46))</f>
        <v/>
      </c>
      <c r="LB16" s="58" t="str">
        <f>IF($B$2=1,IF('ต.ค.'!F16="","",'ต.ค.'!F16),IF('ต.ค.'!F46="","",'ต.ค.'!F46))</f>
        <v/>
      </c>
      <c r="LC16" s="58" t="str">
        <f>IF($B$2=1,IF('ต.ค.'!G16="","",'ต.ค.'!G16),IF('ต.ค.'!G46="","",'ต.ค.'!G46))</f>
        <v/>
      </c>
      <c r="LD16" s="58" t="str">
        <f>IF($B$2=1,IF('ต.ค.'!H16="","",'ต.ค.'!H16),IF('ต.ค.'!H46="","",'ต.ค.'!H46))</f>
        <v/>
      </c>
      <c r="LE16" s="58" t="str">
        <f>IF($B$2=1,IF('ต.ค.'!I16="","",'ต.ค.'!I16),IF('ต.ค.'!I46="","",'ต.ค.'!I46))</f>
        <v/>
      </c>
      <c r="LF16" s="58" t="str">
        <f>IF($B$2=1,IF('ต.ค.'!J16="","",'ต.ค.'!J16),IF('ต.ค.'!J46="","",'ต.ค.'!J46))</f>
        <v/>
      </c>
      <c r="LG16" s="58" t="str">
        <f>IF($B$2=1,IF('ต.ค.'!K16="","",'ต.ค.'!K16),IF('ต.ค.'!K46="","",'ต.ค.'!K46))</f>
        <v/>
      </c>
      <c r="LH16" s="58" t="str">
        <f>IF($B$2=1,IF('ต.ค.'!L16="","",'ต.ค.'!L16),IF('ต.ค.'!L46="","",'ต.ค.'!L46))</f>
        <v/>
      </c>
      <c r="LI16" s="58" t="str">
        <f>IF($B$2=1,IF('ต.ค.'!M16="","",'ต.ค.'!M16),IF('ต.ค.'!M46="","",'ต.ค.'!M46))</f>
        <v/>
      </c>
      <c r="LJ16" s="58" t="str">
        <f>IF($B$2=1,IF('ต.ค.'!N16="","",'ต.ค.'!N16),IF('ต.ค.'!N46="","",'ต.ค.'!N46))</f>
        <v/>
      </c>
      <c r="LK16" s="58" t="str">
        <f>IF($B$2=1,IF('ต.ค.'!O16="","",'ต.ค.'!O16),IF('ต.ค.'!O46="","",'ต.ค.'!O46))</f>
        <v/>
      </c>
      <c r="LL16" s="58" t="str">
        <f>IF($B$2=1,IF('ต.ค.'!P16="","",'ต.ค.'!P16),IF('ต.ค.'!P46="","",'ต.ค.'!P46))</f>
        <v/>
      </c>
      <c r="LM16" s="58" t="str">
        <f>IF($B$2=1,IF('ต.ค.'!Q16="","",'ต.ค.'!Q16),IF('ต.ค.'!Q46="","",'ต.ค.'!Q46))</f>
        <v/>
      </c>
      <c r="LN16" s="58" t="str">
        <f>IF($B$2=1,IF('ต.ค.'!R16="","",'ต.ค.'!R16),IF('ต.ค.'!R46="","",'ต.ค.'!R46))</f>
        <v/>
      </c>
      <c r="LO16" s="58" t="str">
        <f>IF($B$2=1,IF('ต.ค.'!S16="","",'ต.ค.'!S16),IF('ต.ค.'!S46="","",'ต.ค.'!S46))</f>
        <v/>
      </c>
      <c r="LP16" s="58" t="str">
        <f>IF($B$2=1,IF('ต.ค.'!T16="","",'ต.ค.'!T16),IF('ต.ค.'!T46="","",'ต.ค.'!T46))</f>
        <v/>
      </c>
      <c r="LQ16" s="58" t="str">
        <f>IF($B$2=1,IF('ต.ค.'!U16="","",'ต.ค.'!U16),IF('ต.ค.'!U46="","",'ต.ค.'!U46))</f>
        <v/>
      </c>
      <c r="LR16" s="58" t="str">
        <f>IF($B$2=1,IF('ต.ค.'!V16="","",'ต.ค.'!V16),IF('ต.ค.'!V46="","",'ต.ค.'!V46))</f>
        <v/>
      </c>
      <c r="LS16" s="58" t="str">
        <f>IF($B$2=1,IF('ต.ค.'!W16="","",'ต.ค.'!W16),IF('ต.ค.'!W46="","",'ต.ค.'!W46))</f>
        <v/>
      </c>
      <c r="LT16" s="58" t="str">
        <f>IF($B$2=1,IF('ต.ค.'!X16="","",'ต.ค.'!X16),IF('ต.ค.'!X46="","",'ต.ค.'!X46))</f>
        <v/>
      </c>
      <c r="LU16" s="58" t="str">
        <f>IF($B$2=1,IF('ต.ค.'!Y16="","",'ต.ค.'!Y16),IF('ต.ค.'!Y46="","",'ต.ค.'!Y46))</f>
        <v/>
      </c>
      <c r="LV16" s="58" t="str">
        <f>IF($B$2=1,IF('ต.ค.'!Z16="","",'ต.ค.'!Z16),IF('ต.ค.'!Z46="","",'ต.ค.'!Z46))</f>
        <v/>
      </c>
      <c r="LW16" s="58" t="str">
        <f>IF($B$2=1,IF('ต.ค.'!AA16="","",'ต.ค.'!AA16),IF('ต.ค.'!AA46="","",'ต.ค.'!AA46))</f>
        <v/>
      </c>
      <c r="LX16" s="58" t="str">
        <f>IF($B$2=1,IF('ต.ค.'!AB16="","",'ต.ค.'!AB16),IF('ต.ค.'!AB46="","",'ต.ค.'!AB46))</f>
        <v/>
      </c>
      <c r="LY16" s="58" t="str">
        <f>IF($B$2=1,IF('ต.ค.'!AC16="","",'ต.ค.'!AC16),IF('ต.ค.'!AC46="","",'ต.ค.'!AC46))</f>
        <v/>
      </c>
      <c r="LZ16" s="58" t="str">
        <f>IF($B$2=1,IF('ต.ค.'!AD16="","",'ต.ค.'!AD16),IF('ต.ค.'!AD46="","",'ต.ค.'!AD46))</f>
        <v/>
      </c>
      <c r="MA16" s="58" t="str">
        <f>IF($B$2=1,IF('ต.ค.'!AE16="","",'ต.ค.'!AE16),IF('ต.ค.'!AE46="","",'ต.ค.'!AE46))</f>
        <v/>
      </c>
      <c r="MB16" s="58" t="str">
        <f>IF($B$2=1,IF('ต.ค.'!AF16="","",'ต.ค.'!AF16),IF('ต.ค.'!AF46="","",'ต.ค.'!AF46))</f>
        <v/>
      </c>
      <c r="MC16" s="58" t="str">
        <f>IF($B$2=1,IF('ต.ค.'!AG16="","",'ต.ค.'!AG16),IF('ต.ค.'!AG46="","",'ต.ค.'!AG46))</f>
        <v/>
      </c>
      <c r="MD16" s="58" t="str">
        <f>IF($B$2=1,IF('ต.ค.'!AH16="","",'ต.ค.'!AH16),IF('ต.ค.'!AH46="","",'ต.ค.'!AH46))</f>
        <v/>
      </c>
      <c r="ME16" s="58">
        <f>IF($B$2=1,IF('ต.ค.'!AI16="","",'ต.ค.'!AI16),IF('ต.ค.'!AI46="","",'ต.ค.'!AI46))</f>
        <v>0</v>
      </c>
      <c r="MF16" s="57">
        <f t="shared" si="17"/>
        <v>13</v>
      </c>
      <c r="MG16" s="58"/>
      <c r="MH16" s="58" t="str">
        <f>IF($B$2=1,IF('พ.ค.'!D16="","",'พ.ค.'!D16),IF('พ.ค.'!D46="","",'พ.ค.'!D46))</f>
        <v/>
      </c>
      <c r="MI16" s="58" t="str">
        <f>IF($B$2=1,IF('พ.ค.'!E16="","",'พ.ค.'!E16),IF('พ.ค.'!E46="","",'พ.ค.'!E46))</f>
        <v/>
      </c>
      <c r="MJ16" s="58" t="str">
        <f>IF($B$2=1,IF('พ.ค.'!F16="","",'พ.ค.'!F16),IF('พ.ค.'!F46="","",'พ.ค.'!F46))</f>
        <v/>
      </c>
      <c r="MK16" s="58" t="str">
        <f>IF($B$2=1,IF('พ.ค.'!G16="","",'พ.ค.'!G16),IF('พ.ค.'!G46="","",'พ.ค.'!G46))</f>
        <v/>
      </c>
      <c r="ML16" s="58" t="str">
        <f>IF($B$2=1,IF('พ.ค.'!H16="","",'พ.ค.'!H16),IF('พ.ค.'!H46="","",'พ.ค.'!H46))</f>
        <v/>
      </c>
      <c r="MM16" s="58" t="str">
        <f>IF($B$2=1,IF('พ.ค.'!I16="","",'พ.ค.'!I16),IF('พ.ค.'!I46="","",'พ.ค.'!I46))</f>
        <v/>
      </c>
      <c r="MN16" s="58" t="str">
        <f>IF($B$2=1,IF('พ.ค.'!J16="","",'พ.ค.'!J16),IF('พ.ค.'!J46="","",'พ.ค.'!J46))</f>
        <v/>
      </c>
      <c r="MO16" s="58" t="str">
        <f>IF($B$2=1,IF('พ.ค.'!K16="","",'พ.ค.'!K16),IF('พ.ค.'!K46="","",'พ.ค.'!K46))</f>
        <v/>
      </c>
      <c r="MP16" s="58" t="str">
        <f>IF($B$2=1,IF('พ.ค.'!L16="","",'พ.ค.'!L16),IF('พ.ค.'!L46="","",'พ.ค.'!L46))</f>
        <v/>
      </c>
      <c r="MQ16" s="58" t="str">
        <f>IF($B$2=1,IF('พ.ค.'!M16="","",'พ.ค.'!M16),IF('พ.ค.'!M46="","",'พ.ค.'!M46))</f>
        <v/>
      </c>
      <c r="MR16" s="58" t="str">
        <f>IF($B$2=1,IF('พ.ค.'!N16="","",'พ.ค.'!N16),IF('พ.ค.'!N46="","",'พ.ค.'!N46))</f>
        <v/>
      </c>
      <c r="MS16" s="58" t="str">
        <f>IF($B$2=1,IF('พ.ค.'!O16="","",'พ.ค.'!O16),IF('พ.ค.'!O46="","",'พ.ค.'!O46))</f>
        <v/>
      </c>
      <c r="MT16" s="58" t="str">
        <f>IF($B$2=1,IF('พ.ค.'!P16="","",'พ.ค.'!P16),IF('พ.ค.'!P46="","",'พ.ค.'!P46))</f>
        <v/>
      </c>
      <c r="MU16" s="58" t="str">
        <f>IF($B$2=1,IF('พ.ค.'!Q16="","",'พ.ค.'!Q16),IF('พ.ค.'!Q46="","",'พ.ค.'!Q46))</f>
        <v/>
      </c>
      <c r="MV16" s="58" t="str">
        <f>IF($B$2=1,IF('พ.ค.'!R16="","",'พ.ค.'!R16),IF('พ.ค.'!R46="","",'พ.ค.'!R46))</f>
        <v/>
      </c>
      <c r="MW16" s="58" t="str">
        <f>IF($B$2=1,IF('พ.ค.'!S16="","",'พ.ค.'!S16),IF('พ.ค.'!S46="","",'พ.ค.'!S46))</f>
        <v/>
      </c>
      <c r="MX16" s="58" t="str">
        <f>IF($B$2=1,IF('พ.ค.'!T16="","",'พ.ค.'!T16),IF('พ.ค.'!T46="","",'พ.ค.'!T46))</f>
        <v/>
      </c>
      <c r="MY16" s="58" t="str">
        <f>IF($B$2=1,IF('พ.ค.'!U16="","",'พ.ค.'!U16),IF('พ.ค.'!U46="","",'พ.ค.'!U46))</f>
        <v/>
      </c>
      <c r="MZ16" s="58" t="str">
        <f>IF($B$2=1,IF('พ.ค.'!V16="","",'พ.ค.'!V16),IF('พ.ค.'!V46="","",'พ.ค.'!V46))</f>
        <v/>
      </c>
      <c r="NA16" s="58" t="str">
        <f>IF($B$2=1,IF('พ.ค.'!W16="","",'พ.ค.'!W16),IF('พ.ค.'!W46="","",'พ.ค.'!W46))</f>
        <v/>
      </c>
      <c r="NB16" s="58" t="str">
        <f>IF($B$2=1,IF('พ.ค.'!X16="","",'พ.ค.'!X16),IF('พ.ค.'!X46="","",'พ.ค.'!X46))</f>
        <v/>
      </c>
      <c r="NC16" s="58" t="str">
        <f>IF($B$2=1,IF('พ.ค.'!Y16="","",'พ.ค.'!Y16),IF('พ.ค.'!Y46="","",'พ.ค.'!Y46))</f>
        <v/>
      </c>
      <c r="ND16" s="58" t="str">
        <f>IF($B$2=1,IF('พ.ค.'!Z16="","",'พ.ค.'!Z16),IF('พ.ค.'!Z46="","",'พ.ค.'!Z46))</f>
        <v/>
      </c>
      <c r="NE16" s="58" t="str">
        <f>IF($B$2=1,IF('พ.ค.'!AA16="","",'พ.ค.'!AA16),IF('พ.ค.'!AA46="","",'พ.ค.'!AA46))</f>
        <v/>
      </c>
      <c r="NF16" s="58" t="str">
        <f>IF($B$2=1,IF('พ.ค.'!AB16="","",'พ.ค.'!AB16),IF('พ.ค.'!AB46="","",'พ.ค.'!AB46))</f>
        <v/>
      </c>
      <c r="NG16" s="58" t="str">
        <f>IF($B$2=1,IF('พ.ค.'!AC16="","",'พ.ค.'!AC16),IF('พ.ค.'!AC46="","",'พ.ค.'!AC46))</f>
        <v/>
      </c>
      <c r="NH16" s="58" t="str">
        <f>IF($B$2=1,IF('พ.ค.'!AD16="","",'พ.ค.'!AD16),IF('พ.ค.'!AD46="","",'พ.ค.'!AD46))</f>
        <v/>
      </c>
      <c r="NI16" s="58" t="str">
        <f>IF($B$2=1,IF('พ.ค.'!AE16="","",'พ.ค.'!AE16),IF('พ.ค.'!AE46="","",'พ.ค.'!AE46))</f>
        <v/>
      </c>
      <c r="NJ16" s="58" t="str">
        <f>IF($B$2=1,IF('พ.ค.'!AF16="","",'พ.ค.'!AF16),IF('พ.ค.'!AF46="","",'พ.ค.'!AF46))</f>
        <v/>
      </c>
      <c r="NK16" s="58" t="str">
        <f>IF($B$2=1,IF('พ.ค.'!AG16="","",'พ.ค.'!AG16),IF('พ.ค.'!AG46="","",'พ.ค.'!AG46))</f>
        <v/>
      </c>
      <c r="NL16" s="58" t="str">
        <f>IF($B$2=1,IF('พ.ค.'!AH16="","",'พ.ค.'!AH16),IF('พ.ค.'!AH46="","",'พ.ค.'!AH46))</f>
        <v/>
      </c>
      <c r="NM16" s="58">
        <f>IF($B$2=1,IF('พ.ค.'!AI16="","",'พ.ค.'!AI16),IF('พ.ค.'!AI46="","",'พ.ค.'!AI46))</f>
        <v>0</v>
      </c>
    </row>
    <row r="17" spans="1:377" ht="21" customHeight="1">
      <c r="A17" s="49"/>
      <c r="B17" s="49"/>
      <c r="C17" s="49"/>
      <c r="D17" s="57">
        <f>ข้อมูลนักเรียน!$D16</f>
        <v>14</v>
      </c>
      <c r="E17" s="58"/>
      <c r="F17" s="58" t="str">
        <f>IF($B$2=1,IF('มิ.ย.'!D17="","",'มิ.ย.'!D17),IF('มิ.ย.'!D47="","",'มิ.ย.'!D47))</f>
        <v/>
      </c>
      <c r="G17" s="58" t="str">
        <f>IF($B$2=1,IF('มิ.ย.'!E17="","",'มิ.ย.'!E17),IF('มิ.ย.'!E47="","",'มิ.ย.'!E47))</f>
        <v/>
      </c>
      <c r="H17" s="58" t="str">
        <f>IF($B$2=1,IF('มิ.ย.'!F17="","",'มิ.ย.'!F17),IF('มิ.ย.'!F47="","",'มิ.ย.'!F47))</f>
        <v/>
      </c>
      <c r="I17" s="58" t="str">
        <f>IF($B$2=1,IF('มิ.ย.'!G17="","",'มิ.ย.'!G17),IF('มิ.ย.'!G47="","",'มิ.ย.'!G47))</f>
        <v/>
      </c>
      <c r="J17" s="58" t="str">
        <f>IF($B$2=1,IF('มิ.ย.'!H17="","",'มิ.ย.'!H17),IF('มิ.ย.'!H47="","",'มิ.ย.'!H47))</f>
        <v/>
      </c>
      <c r="K17" s="58" t="str">
        <f>IF($B$2=1,IF('มิ.ย.'!I17="","",'มิ.ย.'!I17),IF('มิ.ย.'!I47="","",'มิ.ย.'!I47))</f>
        <v/>
      </c>
      <c r="L17" s="58" t="str">
        <f>IF($B$2=1,IF('มิ.ย.'!J17="","",'มิ.ย.'!J17),IF('มิ.ย.'!J47="","",'มิ.ย.'!J47))</f>
        <v/>
      </c>
      <c r="M17" s="58" t="str">
        <f>IF($B$2=1,IF('มิ.ย.'!K17="","",'มิ.ย.'!K17),IF('มิ.ย.'!K47="","",'มิ.ย.'!K47))</f>
        <v/>
      </c>
      <c r="N17" s="58" t="str">
        <f>IF($B$2=1,IF('มิ.ย.'!L17="","",'มิ.ย.'!L17),IF('มิ.ย.'!L47="","",'มิ.ย.'!L47))</f>
        <v/>
      </c>
      <c r="O17" s="58" t="str">
        <f>IF($B$2=1,IF('มิ.ย.'!M17="","",'มิ.ย.'!M17),IF('มิ.ย.'!M47="","",'มิ.ย.'!M47))</f>
        <v/>
      </c>
      <c r="P17" s="58" t="str">
        <f>IF($B$2=1,IF('มิ.ย.'!N17="","",'มิ.ย.'!N17),IF('มิ.ย.'!N47="","",'มิ.ย.'!N47))</f>
        <v/>
      </c>
      <c r="Q17" s="58" t="str">
        <f>IF($B$2=1,IF('มิ.ย.'!O17="","",'มิ.ย.'!O17),IF('มิ.ย.'!O47="","",'มิ.ย.'!O47))</f>
        <v/>
      </c>
      <c r="R17" s="58" t="str">
        <f>IF($B$2=1,IF('มิ.ย.'!P17="","",'มิ.ย.'!P17),IF('มิ.ย.'!P47="","",'มิ.ย.'!P47))</f>
        <v/>
      </c>
      <c r="S17" s="58" t="str">
        <f>IF($B$2=1,IF('มิ.ย.'!Q17="","",'มิ.ย.'!Q17),IF('มิ.ย.'!Q47="","",'มิ.ย.'!Q47))</f>
        <v/>
      </c>
      <c r="T17" s="58" t="str">
        <f>IF($B$2=1,IF('มิ.ย.'!R17="","",'มิ.ย.'!R17),IF('มิ.ย.'!R47="","",'มิ.ย.'!R47))</f>
        <v/>
      </c>
      <c r="U17" s="58" t="str">
        <f>IF($B$2=1,IF('มิ.ย.'!S17="","",'มิ.ย.'!S17),IF('มิ.ย.'!S47="","",'มิ.ย.'!S47))</f>
        <v/>
      </c>
      <c r="V17" s="58" t="str">
        <f>IF($B$2=1,IF('มิ.ย.'!T17="","",'มิ.ย.'!T17),IF('มิ.ย.'!T47="","",'มิ.ย.'!T47))</f>
        <v/>
      </c>
      <c r="W17" s="58" t="str">
        <f>IF($B$2=1,IF('มิ.ย.'!U17="","",'มิ.ย.'!U17),IF('มิ.ย.'!U47="","",'มิ.ย.'!U47))</f>
        <v/>
      </c>
      <c r="X17" s="58" t="str">
        <f>IF($B$2=1,IF('มิ.ย.'!V17="","",'มิ.ย.'!V17),IF('มิ.ย.'!V47="","",'มิ.ย.'!V47))</f>
        <v/>
      </c>
      <c r="Y17" s="58" t="str">
        <f>IF($B$2=1,IF('มิ.ย.'!W17="","",'มิ.ย.'!W17),IF('มิ.ย.'!W47="","",'มิ.ย.'!W47))</f>
        <v/>
      </c>
      <c r="Z17" s="58" t="str">
        <f>IF($B$2=1,IF('มิ.ย.'!X17="","",'มิ.ย.'!X17),IF('มิ.ย.'!X47="","",'มิ.ย.'!X47))</f>
        <v/>
      </c>
      <c r="AA17" s="58" t="str">
        <f>IF($B$2=1,IF('มิ.ย.'!Y17="","",'มิ.ย.'!Y17),IF('มิ.ย.'!Y47="","",'มิ.ย.'!Y47))</f>
        <v/>
      </c>
      <c r="AB17" s="58" t="str">
        <f>IF($B$2=1,IF('มิ.ย.'!Z17="","",'มิ.ย.'!Z17),IF('มิ.ย.'!Z47="","",'มิ.ย.'!Z47))</f>
        <v/>
      </c>
      <c r="AC17" s="58" t="str">
        <f>IF($B$2=1,IF('มิ.ย.'!AA17="","",'มิ.ย.'!AA17),IF('มิ.ย.'!AA47="","",'มิ.ย.'!AA47))</f>
        <v/>
      </c>
      <c r="AD17" s="58" t="str">
        <f>IF($B$2=1,IF('มิ.ย.'!AB17="","",'มิ.ย.'!AB17),IF('มิ.ย.'!AB47="","",'มิ.ย.'!AB47))</f>
        <v/>
      </c>
      <c r="AE17" s="58" t="str">
        <f>IF($B$2=1,IF('มิ.ย.'!AC17="","",'มิ.ย.'!AC17),IF('มิ.ย.'!AC47="","",'มิ.ย.'!AC47))</f>
        <v/>
      </c>
      <c r="AF17" s="58" t="str">
        <f>IF($B$2=1,IF('มิ.ย.'!AD17="","",'มิ.ย.'!AD17),IF('มิ.ย.'!AD47="","",'มิ.ย.'!AD47))</f>
        <v/>
      </c>
      <c r="AG17" s="58" t="str">
        <f>IF($B$2=1,IF('มิ.ย.'!AE17="","",'มิ.ย.'!AE17),IF('มิ.ย.'!AE47="","",'มิ.ย.'!AE47))</f>
        <v/>
      </c>
      <c r="AH17" s="58" t="str">
        <f>IF($B$2=1,IF('มิ.ย.'!AF17="","",'มิ.ย.'!AF17),IF('มิ.ย.'!AF47="","",'มิ.ย.'!AF47))</f>
        <v/>
      </c>
      <c r="AI17" s="58" t="str">
        <f>IF($B$2=1,IF('มิ.ย.'!AG17="","",'มิ.ย.'!AG17),IF('มิ.ย.'!AG47="","",'มิ.ย.'!AG47))</f>
        <v/>
      </c>
      <c r="AJ17" s="58" t="str">
        <f>IF($B$2=1,IF('มิ.ย.'!AH17="","",'มิ.ย.'!AH17),IF('มิ.ย.'!AH47="","",'มิ.ย.'!AH47))</f>
        <v/>
      </c>
      <c r="AK17" s="58">
        <f>IF($B$2=1,IF('มิ.ย.'!AI17="","",'มิ.ย.'!AI17),IF('มิ.ย.'!AI47="","",'มิ.ย.'!AI47))</f>
        <v>0</v>
      </c>
      <c r="AL17" s="57">
        <f t="shared" si="18"/>
        <v>14</v>
      </c>
      <c r="AM17" s="58"/>
      <c r="AN17" s="58" t="str">
        <f>IF($B$2=1,IF('ก.ค.'!D17="","",'ก.ค.'!D17),IF('ก.ค.'!D47="","",'ก.ค.'!D47))</f>
        <v/>
      </c>
      <c r="AO17" s="58" t="str">
        <f>IF($B$2=1,IF('ก.ค.'!E17="","",'ก.ค.'!E17),IF('ก.ค.'!E47="","",'ก.ค.'!E47))</f>
        <v/>
      </c>
      <c r="AP17" s="58" t="str">
        <f>IF($B$2=1,IF('ก.ค.'!F17="","",'ก.ค.'!F17),IF('ก.ค.'!F47="","",'ก.ค.'!F47))</f>
        <v/>
      </c>
      <c r="AQ17" s="58" t="str">
        <f>IF($B$2=1,IF('ก.ค.'!G17="","",'ก.ค.'!G17),IF('ก.ค.'!G47="","",'ก.ค.'!G47))</f>
        <v/>
      </c>
      <c r="AR17" s="58" t="str">
        <f>IF($B$2=1,IF('ก.ค.'!H17="","",'ก.ค.'!H17),IF('ก.ค.'!H47="","",'ก.ค.'!H47))</f>
        <v/>
      </c>
      <c r="AS17" s="58" t="str">
        <f>IF($B$2=1,IF('ก.ค.'!I17="","",'ก.ค.'!I17),IF('ก.ค.'!I47="","",'ก.ค.'!I47))</f>
        <v/>
      </c>
      <c r="AT17" s="58" t="str">
        <f>IF($B$2=1,IF('ก.ค.'!J17="","",'ก.ค.'!J17),IF('ก.ค.'!J47="","",'ก.ค.'!J47))</f>
        <v/>
      </c>
      <c r="AU17" s="58" t="str">
        <f>IF($B$2=1,IF('ก.ค.'!K17="","",'ก.ค.'!K17),IF('ก.ค.'!K47="","",'ก.ค.'!K47))</f>
        <v/>
      </c>
      <c r="AV17" s="58" t="str">
        <f>IF($B$2=1,IF('ก.ค.'!L17="","",'ก.ค.'!L17),IF('ก.ค.'!L47="","",'ก.ค.'!L47))</f>
        <v/>
      </c>
      <c r="AW17" s="58" t="str">
        <f>IF($B$2=1,IF('ก.ค.'!M17="","",'ก.ค.'!M17),IF('ก.ค.'!M47="","",'ก.ค.'!M47))</f>
        <v/>
      </c>
      <c r="AX17" s="58" t="str">
        <f>IF($B$2=1,IF('ก.ค.'!N17="","",'ก.ค.'!N17),IF('ก.ค.'!N47="","",'ก.ค.'!N47))</f>
        <v/>
      </c>
      <c r="AY17" s="58" t="str">
        <f>IF($B$2=1,IF('ก.ค.'!O17="","",'ก.ค.'!O17),IF('ก.ค.'!O47="","",'ก.ค.'!O47))</f>
        <v/>
      </c>
      <c r="AZ17" s="58" t="str">
        <f>IF($B$2=1,IF('ก.ค.'!P17="","",'ก.ค.'!P17),IF('ก.ค.'!P47="","",'ก.ค.'!P47))</f>
        <v/>
      </c>
      <c r="BA17" s="58" t="str">
        <f>IF($B$2=1,IF('ก.ค.'!Q17="","",'ก.ค.'!Q17),IF('ก.ค.'!Q47="","",'ก.ค.'!Q47))</f>
        <v/>
      </c>
      <c r="BB17" s="58" t="str">
        <f>IF($B$2=1,IF('ก.ค.'!R17="","",'ก.ค.'!R17),IF('ก.ค.'!R47="","",'ก.ค.'!R47))</f>
        <v/>
      </c>
      <c r="BC17" s="58" t="str">
        <f>IF($B$2=1,IF('ก.ค.'!S17="","",'ก.ค.'!S17),IF('ก.ค.'!S47="","",'ก.ค.'!S47))</f>
        <v/>
      </c>
      <c r="BD17" s="58" t="str">
        <f>IF($B$2=1,IF('ก.ค.'!T17="","",'ก.ค.'!T17),IF('ก.ค.'!T47="","",'ก.ค.'!T47))</f>
        <v/>
      </c>
      <c r="BE17" s="58" t="str">
        <f>IF($B$2=1,IF('ก.ค.'!U17="","",'ก.ค.'!U17),IF('ก.ค.'!U47="","",'ก.ค.'!U47))</f>
        <v/>
      </c>
      <c r="BF17" s="58" t="str">
        <f>IF($B$2=1,IF('ก.ค.'!V17="","",'ก.ค.'!V17),IF('ก.ค.'!V47="","",'ก.ค.'!V47))</f>
        <v/>
      </c>
      <c r="BG17" s="58" t="str">
        <f>IF($B$2=1,IF('ก.ค.'!W17="","",'ก.ค.'!W17),IF('ก.ค.'!W47="","",'ก.ค.'!W47))</f>
        <v/>
      </c>
      <c r="BH17" s="58" t="str">
        <f>IF($B$2=1,IF('ก.ค.'!X17="","",'ก.ค.'!X17),IF('ก.ค.'!X47="","",'ก.ค.'!X47))</f>
        <v/>
      </c>
      <c r="BI17" s="58" t="str">
        <f>IF($B$2=1,IF('ก.ค.'!Y17="","",'ก.ค.'!Y17),IF('ก.ค.'!Y47="","",'ก.ค.'!Y47))</f>
        <v/>
      </c>
      <c r="BJ17" s="58" t="str">
        <f>IF($B$2=1,IF('ก.ค.'!Z17="","",'ก.ค.'!Z17),IF('ก.ค.'!Z47="","",'ก.ค.'!Z47))</f>
        <v/>
      </c>
      <c r="BK17" s="58" t="str">
        <f>IF($B$2=1,IF('ก.ค.'!AA17="","",'ก.ค.'!AA17),IF('ก.ค.'!AA47="","",'ก.ค.'!AA47))</f>
        <v/>
      </c>
      <c r="BL17" s="58" t="str">
        <f>IF($B$2=1,IF('ก.ค.'!AB17="","",'ก.ค.'!AB17),IF('ก.ค.'!AB47="","",'ก.ค.'!AB47))</f>
        <v/>
      </c>
      <c r="BM17" s="58" t="str">
        <f>IF($B$2=1,IF('ก.ค.'!AC17="","",'ก.ค.'!AC17),IF('ก.ค.'!AC47="","",'ก.ค.'!AC47))</f>
        <v/>
      </c>
      <c r="BN17" s="58" t="str">
        <f>IF($B$2=1,IF('ก.ค.'!AD17="","",'ก.ค.'!AD17),IF('ก.ค.'!AD47="","",'ก.ค.'!AD47))</f>
        <v/>
      </c>
      <c r="BO17" s="58" t="str">
        <f>IF($B$2=1,IF('ก.ค.'!AE17="","",'ก.ค.'!AE17),IF('ก.ค.'!AE47="","",'ก.ค.'!AE47))</f>
        <v/>
      </c>
      <c r="BP17" s="58" t="str">
        <f>IF($B$2=1,IF('ก.ค.'!AF17="","",'ก.ค.'!AF17),IF('ก.ค.'!AF47="","",'ก.ค.'!AF47))</f>
        <v/>
      </c>
      <c r="BQ17" s="58" t="str">
        <f>IF($B$2=1,IF('ก.ค.'!AG17="","",'ก.ค.'!AG17),IF('ก.ค.'!AG47="","",'ก.ค.'!AG47))</f>
        <v/>
      </c>
      <c r="BR17" s="58" t="str">
        <f>IF($B$2=1,IF('ก.ค.'!AH17="","",'ก.ค.'!AH17),IF('ก.ค.'!AH47="","",'ก.ค.'!AH47))</f>
        <v/>
      </c>
      <c r="BS17" s="58">
        <f>IF($B$2=1,IF('ก.ค.'!AI17="","",'ก.ค.'!AI17),IF('ก.ค.'!AI47="","",'ก.ค.'!AI47))</f>
        <v>0</v>
      </c>
      <c r="BT17" s="57">
        <f t="shared" si="19"/>
        <v>14</v>
      </c>
      <c r="BU17" s="58"/>
      <c r="BV17" s="58" t="str">
        <f>IF($B$2=1,IF('ส.ค.'!D17="","",'ส.ค.'!D17),IF('ส.ค.'!D47="","",'ส.ค.'!D47))</f>
        <v/>
      </c>
      <c r="BW17" s="58" t="str">
        <f>IF($B$2=1,IF('ส.ค.'!E17="","",'ส.ค.'!E17),IF('ส.ค.'!E47="","",'ส.ค.'!E47))</f>
        <v/>
      </c>
      <c r="BX17" s="58" t="str">
        <f>IF($B$2=1,IF('ส.ค.'!F17="","",'ส.ค.'!F17),IF('ส.ค.'!F47="","",'ส.ค.'!F47))</f>
        <v/>
      </c>
      <c r="BY17" s="58" t="str">
        <f>IF($B$2=1,IF('ส.ค.'!G17="","",'ส.ค.'!G17),IF('ส.ค.'!G47="","",'ส.ค.'!G47))</f>
        <v/>
      </c>
      <c r="BZ17" s="58" t="str">
        <f>IF($B$2=1,IF('ส.ค.'!H17="","",'ส.ค.'!H17),IF('ส.ค.'!H47="","",'ส.ค.'!H47))</f>
        <v/>
      </c>
      <c r="CA17" s="58" t="str">
        <f>IF($B$2=1,IF('ส.ค.'!I17="","",'ส.ค.'!I17),IF('ส.ค.'!I47="","",'ส.ค.'!I47))</f>
        <v/>
      </c>
      <c r="CB17" s="58" t="str">
        <f>IF($B$2=1,IF('ส.ค.'!J17="","",'ส.ค.'!J17),IF('ส.ค.'!J47="","",'ส.ค.'!J47))</f>
        <v/>
      </c>
      <c r="CC17" s="58" t="str">
        <f>IF($B$2=1,IF('ส.ค.'!K17="","",'ส.ค.'!K17),IF('ส.ค.'!K47="","",'ส.ค.'!K47))</f>
        <v/>
      </c>
      <c r="CD17" s="58" t="str">
        <f>IF($B$2=1,IF('ส.ค.'!L17="","",'ส.ค.'!L17),IF('ส.ค.'!L47="","",'ส.ค.'!L47))</f>
        <v/>
      </c>
      <c r="CE17" s="58" t="str">
        <f>IF($B$2=1,IF('ส.ค.'!M17="","",'ส.ค.'!M17),IF('ส.ค.'!M47="","",'ส.ค.'!M47))</f>
        <v/>
      </c>
      <c r="CF17" s="58" t="str">
        <f>IF($B$2=1,IF('ส.ค.'!N17="","",'ส.ค.'!N17),IF('ส.ค.'!N47="","",'ส.ค.'!N47))</f>
        <v/>
      </c>
      <c r="CG17" s="58" t="str">
        <f>IF($B$2=1,IF('ส.ค.'!O17="","",'ส.ค.'!O17),IF('ส.ค.'!O47="","",'ส.ค.'!O47))</f>
        <v/>
      </c>
      <c r="CH17" s="58" t="str">
        <f>IF($B$2=1,IF('ส.ค.'!P17="","",'ส.ค.'!P17),IF('ส.ค.'!P47="","",'ส.ค.'!P47))</f>
        <v/>
      </c>
      <c r="CI17" s="58" t="str">
        <f>IF($B$2=1,IF('ส.ค.'!Q17="","",'ส.ค.'!Q17),IF('ส.ค.'!Q47="","",'ส.ค.'!Q47))</f>
        <v/>
      </c>
      <c r="CJ17" s="58" t="str">
        <f>IF($B$2=1,IF('ส.ค.'!R17="","",'ส.ค.'!R17),IF('ส.ค.'!R47="","",'ส.ค.'!R47))</f>
        <v/>
      </c>
      <c r="CK17" s="58" t="str">
        <f>IF($B$2=1,IF('ส.ค.'!S17="","",'ส.ค.'!S17),IF('ส.ค.'!S47="","",'ส.ค.'!S47))</f>
        <v/>
      </c>
      <c r="CL17" s="58" t="str">
        <f>IF($B$2=1,IF('ส.ค.'!T17="","",'ส.ค.'!T17),IF('ส.ค.'!T47="","",'ส.ค.'!T47))</f>
        <v/>
      </c>
      <c r="CM17" s="58" t="str">
        <f>IF($B$2=1,IF('ส.ค.'!U17="","",'ส.ค.'!U17),IF('ส.ค.'!U47="","",'ส.ค.'!U47))</f>
        <v/>
      </c>
      <c r="CN17" s="58" t="str">
        <f>IF($B$2=1,IF('ส.ค.'!V17="","",'ส.ค.'!V17),IF('ส.ค.'!V47="","",'ส.ค.'!V47))</f>
        <v/>
      </c>
      <c r="CO17" s="58" t="str">
        <f>IF($B$2=1,IF('ส.ค.'!W17="","",'ส.ค.'!W17),IF('ส.ค.'!W47="","",'ส.ค.'!W47))</f>
        <v/>
      </c>
      <c r="CP17" s="58" t="str">
        <f>IF($B$2=1,IF('ส.ค.'!X17="","",'ส.ค.'!X17),IF('ส.ค.'!X47="","",'ส.ค.'!X47))</f>
        <v/>
      </c>
      <c r="CQ17" s="58" t="str">
        <f>IF($B$2=1,IF('ส.ค.'!Y17="","",'ส.ค.'!Y17),IF('ส.ค.'!Y47="","",'ส.ค.'!Y47))</f>
        <v/>
      </c>
      <c r="CR17" s="58" t="str">
        <f>IF($B$2=1,IF('ส.ค.'!Z17="","",'ส.ค.'!Z17),IF('ส.ค.'!Z47="","",'ส.ค.'!Z47))</f>
        <v/>
      </c>
      <c r="CS17" s="58" t="str">
        <f>IF($B$2=1,IF('ส.ค.'!AA17="","",'ส.ค.'!AA17),IF('ส.ค.'!AA47="","",'ส.ค.'!AA47))</f>
        <v/>
      </c>
      <c r="CT17" s="58" t="str">
        <f>IF($B$2=1,IF('ส.ค.'!AB17="","",'ส.ค.'!AB17),IF('ส.ค.'!AB47="","",'ส.ค.'!AB47))</f>
        <v/>
      </c>
      <c r="CU17" s="58" t="str">
        <f>IF($B$2=1,IF('ส.ค.'!AC17="","",'ส.ค.'!AC17),IF('ส.ค.'!AC47="","",'ส.ค.'!AC47))</f>
        <v/>
      </c>
      <c r="CV17" s="58" t="str">
        <f>IF($B$2=1,IF('ส.ค.'!AD17="","",'ส.ค.'!AD17),IF('ส.ค.'!AD47="","",'ส.ค.'!AD47))</f>
        <v/>
      </c>
      <c r="CW17" s="58" t="str">
        <f>IF($B$2=1,IF('ส.ค.'!AE17="","",'ส.ค.'!AE17),IF('ส.ค.'!AE47="","",'ส.ค.'!AE47))</f>
        <v/>
      </c>
      <c r="CX17" s="58" t="str">
        <f>IF($B$2=1,IF('ส.ค.'!AF17="","",'ส.ค.'!AF17),IF('ส.ค.'!AF47="","",'ส.ค.'!AF47))</f>
        <v/>
      </c>
      <c r="CY17" s="58" t="str">
        <f>IF($B$2=1,IF('ส.ค.'!AG17="","",'ส.ค.'!AG17),IF('ส.ค.'!AG47="","",'ส.ค.'!AG47))</f>
        <v/>
      </c>
      <c r="CZ17" s="58" t="str">
        <f>IF($B$2=1,IF('ส.ค.'!AH17="","",'ส.ค.'!AH17),IF('ส.ค.'!AH47="","",'ส.ค.'!AH47))</f>
        <v/>
      </c>
      <c r="DA17" s="58">
        <f>IF($B$2=1,IF('ส.ค.'!AI17="","",'ส.ค.'!AI17),IF('ส.ค.'!AI47="","",'ส.ค.'!AI47))</f>
        <v>0</v>
      </c>
      <c r="DB17" s="57">
        <f t="shared" si="20"/>
        <v>14</v>
      </c>
      <c r="DC17" s="58"/>
      <c r="DD17" s="58" t="str">
        <f>IF($B$2=1,IF('ก.ย.'!D17="","",'ก.ย.'!D17),IF('ก.ย.'!D47="","",'ก.ย.'!D47))</f>
        <v/>
      </c>
      <c r="DE17" s="58" t="str">
        <f>IF($B$2=1,IF('ก.ย.'!E17="","",'ก.ย.'!E17),IF('ก.ย.'!E47="","",'ก.ย.'!E47))</f>
        <v/>
      </c>
      <c r="DF17" s="58" t="str">
        <f>IF($B$2=1,IF('ก.ย.'!F17="","",'ก.ย.'!F17),IF('ก.ย.'!F47="","",'ก.ย.'!F47))</f>
        <v/>
      </c>
      <c r="DG17" s="58" t="str">
        <f>IF($B$2=1,IF('ก.ย.'!G17="","",'ก.ย.'!G17),IF('ก.ย.'!G47="","",'ก.ย.'!G47))</f>
        <v/>
      </c>
      <c r="DH17" s="58" t="str">
        <f>IF($B$2=1,IF('ก.ย.'!H17="","",'ก.ย.'!H17),IF('ก.ย.'!H47="","",'ก.ย.'!H47))</f>
        <v/>
      </c>
      <c r="DI17" s="58" t="str">
        <f>IF($B$2=1,IF('ก.ย.'!I17="","",'ก.ย.'!I17),IF('ก.ย.'!I47="","",'ก.ย.'!I47))</f>
        <v/>
      </c>
      <c r="DJ17" s="58" t="str">
        <f>IF($B$2=1,IF('ก.ย.'!J17="","",'ก.ย.'!J17),IF('ก.ย.'!J47="","",'ก.ย.'!J47))</f>
        <v/>
      </c>
      <c r="DK17" s="58" t="str">
        <f>IF($B$2=1,IF('ก.ย.'!K17="","",'ก.ย.'!K17),IF('ก.ย.'!K47="","",'ก.ย.'!K47))</f>
        <v/>
      </c>
      <c r="DL17" s="58" t="str">
        <f>IF($B$2=1,IF('ก.ย.'!L17="","",'ก.ย.'!L17),IF('ก.ย.'!L47="","",'ก.ย.'!L47))</f>
        <v/>
      </c>
      <c r="DM17" s="58" t="str">
        <f>IF($B$2=1,IF('ก.ย.'!M17="","",'ก.ย.'!M17),IF('ก.ย.'!M47="","",'ก.ย.'!M47))</f>
        <v/>
      </c>
      <c r="DN17" s="58" t="str">
        <f>IF($B$2=1,IF('ก.ย.'!N17="","",'ก.ย.'!N17),IF('ก.ย.'!N47="","",'ก.ย.'!N47))</f>
        <v/>
      </c>
      <c r="DO17" s="58" t="str">
        <f>IF($B$2=1,IF('ก.ย.'!O17="","",'ก.ย.'!O17),IF('ก.ย.'!O47="","",'ก.ย.'!O47))</f>
        <v/>
      </c>
      <c r="DP17" s="58" t="str">
        <f>IF($B$2=1,IF('ก.ย.'!P17="","",'ก.ย.'!P17),IF('ก.ย.'!P47="","",'ก.ย.'!P47))</f>
        <v/>
      </c>
      <c r="DQ17" s="58" t="str">
        <f>IF($B$2=1,IF('ก.ย.'!Q17="","",'ก.ย.'!Q17),IF('ก.ย.'!Q47="","",'ก.ย.'!Q47))</f>
        <v/>
      </c>
      <c r="DR17" s="58" t="str">
        <f>IF($B$2=1,IF('ก.ย.'!R17="","",'ก.ย.'!R17),IF('ก.ย.'!R47="","",'ก.ย.'!R47))</f>
        <v/>
      </c>
      <c r="DS17" s="58" t="str">
        <f>IF($B$2=1,IF('ก.ย.'!S17="","",'ก.ย.'!S17),IF('ก.ย.'!S47="","",'ก.ย.'!S47))</f>
        <v/>
      </c>
      <c r="DT17" s="58" t="str">
        <f>IF($B$2=1,IF('ก.ย.'!T17="","",'ก.ย.'!T17),IF('ก.ย.'!T47="","",'ก.ย.'!T47))</f>
        <v/>
      </c>
      <c r="DU17" s="58" t="str">
        <f>IF($B$2=1,IF('ก.ย.'!U17="","",'ก.ย.'!U17),IF('ก.ย.'!U47="","",'ก.ย.'!U47))</f>
        <v/>
      </c>
      <c r="DV17" s="58" t="str">
        <f>IF($B$2=1,IF('ก.ย.'!V17="","",'ก.ย.'!V17),IF('ก.ย.'!V47="","",'ก.ย.'!V47))</f>
        <v/>
      </c>
      <c r="DW17" s="58" t="str">
        <f>IF($B$2=1,IF('ก.ย.'!W17="","",'ก.ย.'!W17),IF('ก.ย.'!W47="","",'ก.ย.'!W47))</f>
        <v/>
      </c>
      <c r="DX17" s="58" t="str">
        <f>IF($B$2=1,IF('ก.ย.'!X17="","",'ก.ย.'!X17),IF('ก.ย.'!X47="","",'ก.ย.'!X47))</f>
        <v/>
      </c>
      <c r="DY17" s="58" t="str">
        <f>IF($B$2=1,IF('ก.ย.'!Y17="","",'ก.ย.'!Y17),IF('ก.ย.'!Y47="","",'ก.ย.'!Y47))</f>
        <v/>
      </c>
      <c r="DZ17" s="58" t="str">
        <f>IF($B$2=1,IF('ก.ย.'!Z17="","",'ก.ย.'!Z17),IF('ก.ย.'!Z47="","",'ก.ย.'!Z47))</f>
        <v/>
      </c>
      <c r="EA17" s="58" t="str">
        <f>IF($B$2=1,IF('ก.ย.'!AA17="","",'ก.ย.'!AA17),IF('ก.ย.'!AA47="","",'ก.ย.'!AA47))</f>
        <v/>
      </c>
      <c r="EB17" s="58" t="str">
        <f>IF($B$2=1,IF('ก.ย.'!AB17="","",'ก.ย.'!AB17),IF('ก.ย.'!AB47="","",'ก.ย.'!AB47))</f>
        <v/>
      </c>
      <c r="EC17" s="58" t="str">
        <f>IF($B$2=1,IF('ก.ย.'!AC17="","",'ก.ย.'!AC17),IF('ก.ย.'!AC47="","",'ก.ย.'!AC47))</f>
        <v/>
      </c>
      <c r="ED17" s="58" t="str">
        <f>IF($B$2=1,IF('ก.ย.'!AD17="","",'ก.ย.'!AD17),IF('ก.ย.'!AD47="","",'ก.ย.'!AD47))</f>
        <v/>
      </c>
      <c r="EE17" s="58" t="str">
        <f>IF($B$2=1,IF('ก.ย.'!AE17="","",'ก.ย.'!AE17),IF('ก.ย.'!AE47="","",'ก.ย.'!AE47))</f>
        <v/>
      </c>
      <c r="EF17" s="58" t="str">
        <f>IF($B$2=1,IF('ก.ย.'!AF17="","",'ก.ย.'!AF17),IF('ก.ย.'!AF47="","",'ก.ย.'!AF47))</f>
        <v/>
      </c>
      <c r="EG17" s="58" t="str">
        <f>IF($B$2=1,IF('ก.ย.'!AG17="","",'ก.ย.'!AG17),IF('ก.ย.'!AG47="","",'ก.ย.'!AG47))</f>
        <v/>
      </c>
      <c r="EH17" s="58" t="str">
        <f>IF($B$2=1,IF('ก.ย.'!AH17="","",'ก.ย.'!AH17),IF('ก.ย.'!AH47="","",'ก.ย.'!AH47))</f>
        <v/>
      </c>
      <c r="EI17" s="58">
        <f>IF($B$2=1,IF('ก.ย.'!AI17="","",'ก.ย.'!AI17),IF('ก.ย.'!AI47="","",'ก.ย.'!AI47))</f>
        <v>0</v>
      </c>
      <c r="EJ17" s="57">
        <f t="shared" si="11"/>
        <v>14</v>
      </c>
      <c r="EK17" s="58"/>
      <c r="EL17" s="58" t="str">
        <f>IF($B$2=1,IF('พ.ย.'!D17="","",'พ.ย.'!D17),IF('พ.ย.'!D47="","",'พ.ย.'!D47))</f>
        <v/>
      </c>
      <c r="EM17" s="58" t="str">
        <f>IF($B$2=1,IF('พ.ย.'!E17="","",'พ.ย.'!E17),IF('พ.ย.'!E47="","",'พ.ย.'!E47))</f>
        <v/>
      </c>
      <c r="EN17" s="58" t="str">
        <f>IF($B$2=1,IF('พ.ย.'!F17="","",'พ.ย.'!F17),IF('พ.ย.'!F47="","",'พ.ย.'!F47))</f>
        <v>/</v>
      </c>
      <c r="EO17" s="58" t="str">
        <f>IF($B$2=1,IF('พ.ย.'!G17="","",'พ.ย.'!G17),IF('พ.ย.'!G47="","",'พ.ย.'!G47))</f>
        <v>/</v>
      </c>
      <c r="EP17" s="58" t="str">
        <f>IF($B$2=1,IF('พ.ย.'!H17="","",'พ.ย.'!H17),IF('พ.ย.'!H47="","",'พ.ย.'!H47))</f>
        <v>/</v>
      </c>
      <c r="EQ17" s="58" t="str">
        <f>IF($B$2=1,IF('พ.ย.'!I17="","",'พ.ย.'!I17),IF('พ.ย.'!I47="","",'พ.ย.'!I47))</f>
        <v>/</v>
      </c>
      <c r="ER17" s="58" t="str">
        <f>IF($B$2=1,IF('พ.ย.'!J17="","",'พ.ย.'!J17),IF('พ.ย.'!J47="","",'พ.ย.'!J47))</f>
        <v>/</v>
      </c>
      <c r="ES17" s="58" t="str">
        <f>IF($B$2=1,IF('พ.ย.'!K17="","",'พ.ย.'!K17),IF('พ.ย.'!K47="","",'พ.ย.'!K47))</f>
        <v/>
      </c>
      <c r="ET17" s="58" t="str">
        <f>IF($B$2=1,IF('พ.ย.'!L17="","",'พ.ย.'!L17),IF('พ.ย.'!L47="","",'พ.ย.'!L47))</f>
        <v/>
      </c>
      <c r="EU17" s="58" t="str">
        <f>IF($B$2=1,IF('พ.ย.'!M17="","",'พ.ย.'!M17),IF('พ.ย.'!M47="","",'พ.ย.'!M47))</f>
        <v>/</v>
      </c>
      <c r="EV17" s="58" t="str">
        <f>IF($B$2=1,IF('พ.ย.'!N17="","",'พ.ย.'!N17),IF('พ.ย.'!N47="","",'พ.ย.'!N47))</f>
        <v>/</v>
      </c>
      <c r="EW17" s="58" t="str">
        <f>IF($B$2=1,IF('พ.ย.'!O17="","",'พ.ย.'!O17),IF('พ.ย.'!O47="","",'พ.ย.'!O47))</f>
        <v>/</v>
      </c>
      <c r="EX17" s="58" t="str">
        <f>IF($B$2=1,IF('พ.ย.'!P17="","",'พ.ย.'!P17),IF('พ.ย.'!P47="","",'พ.ย.'!P47))</f>
        <v>/</v>
      </c>
      <c r="EY17" s="58" t="str">
        <f>IF($B$2=1,IF('พ.ย.'!Q17="","",'พ.ย.'!Q17),IF('พ.ย.'!Q47="","",'พ.ย.'!Q47))</f>
        <v>/</v>
      </c>
      <c r="EZ17" s="58" t="str">
        <f>IF($B$2=1,IF('พ.ย.'!R17="","",'พ.ย.'!R17),IF('พ.ย.'!R47="","",'พ.ย.'!R47))</f>
        <v/>
      </c>
      <c r="FA17" s="58" t="str">
        <f>IF($B$2=1,IF('พ.ย.'!S17="","",'พ.ย.'!S17),IF('พ.ย.'!S47="","",'พ.ย.'!S47))</f>
        <v/>
      </c>
      <c r="FB17" s="58" t="str">
        <f>IF($B$2=1,IF('พ.ย.'!T17="","",'พ.ย.'!T17),IF('พ.ย.'!T47="","",'พ.ย.'!T47))</f>
        <v>/</v>
      </c>
      <c r="FC17" s="58" t="str">
        <f>IF($B$2=1,IF('พ.ย.'!U17="","",'พ.ย.'!U17),IF('พ.ย.'!U47="","",'พ.ย.'!U47))</f>
        <v>/</v>
      </c>
      <c r="FD17" s="58" t="str">
        <f>IF($B$2=1,IF('พ.ย.'!V17="","",'พ.ย.'!V17),IF('พ.ย.'!V47="","",'พ.ย.'!V47))</f>
        <v>/</v>
      </c>
      <c r="FE17" s="58" t="str">
        <f>IF($B$2=1,IF('พ.ย.'!W17="","",'พ.ย.'!W17),IF('พ.ย.'!W47="","",'พ.ย.'!W47))</f>
        <v>/</v>
      </c>
      <c r="FF17" s="58" t="str">
        <f>IF($B$2=1,IF('พ.ย.'!X17="","",'พ.ย.'!X17),IF('พ.ย.'!X47="","",'พ.ย.'!X47))</f>
        <v>/</v>
      </c>
      <c r="FG17" s="58" t="str">
        <f>IF($B$2=1,IF('พ.ย.'!Y17="","",'พ.ย.'!Y17),IF('พ.ย.'!Y47="","",'พ.ย.'!Y47))</f>
        <v/>
      </c>
      <c r="FH17" s="58" t="str">
        <f>IF($B$2=1,IF('พ.ย.'!Z17="","",'พ.ย.'!Z17),IF('พ.ย.'!Z47="","",'พ.ย.'!Z47))</f>
        <v/>
      </c>
      <c r="FI17" s="58" t="str">
        <f>IF($B$2=1,IF('พ.ย.'!AA17="","",'พ.ย.'!AA17),IF('พ.ย.'!AA47="","",'พ.ย.'!AA47))</f>
        <v>/</v>
      </c>
      <c r="FJ17" s="58" t="str">
        <f>IF($B$2=1,IF('พ.ย.'!AB17="","",'พ.ย.'!AB17),IF('พ.ย.'!AB47="","",'พ.ย.'!AB47))</f>
        <v>/</v>
      </c>
      <c r="FK17" s="58" t="str">
        <f>IF($B$2=1,IF('พ.ย.'!AC17="","",'พ.ย.'!AC17),IF('พ.ย.'!AC47="","",'พ.ย.'!AC47))</f>
        <v>/</v>
      </c>
      <c r="FL17" s="58" t="str">
        <f>IF($B$2=1,IF('พ.ย.'!AD17="","",'พ.ย.'!AD17),IF('พ.ย.'!AD47="","",'พ.ย.'!AD47))</f>
        <v>/</v>
      </c>
      <c r="FM17" s="58" t="str">
        <f>IF($B$2=1,IF('พ.ย.'!AE17="","",'พ.ย.'!AE17),IF('พ.ย.'!AE47="","",'พ.ย.'!AE47))</f>
        <v>/</v>
      </c>
      <c r="FN17" s="58" t="str">
        <f>IF($B$2=1,IF('พ.ย.'!AF17="","",'พ.ย.'!AF17),IF('พ.ย.'!AF47="","",'พ.ย.'!AF47))</f>
        <v/>
      </c>
      <c r="FO17" s="58" t="str">
        <f>IF($B$2=1,IF('พ.ย.'!AG17="","",'พ.ย.'!AG17),IF('พ.ย.'!AG47="","",'พ.ย.'!AG47))</f>
        <v/>
      </c>
      <c r="FP17" s="58" t="str">
        <f>IF($B$2=1,IF('พ.ย.'!AH17="","",'พ.ย.'!AH17),IF('พ.ย.'!AH47="","",'พ.ย.'!AH47))</f>
        <v/>
      </c>
      <c r="FQ17" s="58">
        <f>IF($B$2=1,IF('พ.ย.'!AI17="","",'พ.ย.'!AI17),IF('พ.ย.'!AI47="","",'พ.ย.'!AI47))</f>
        <v>20</v>
      </c>
      <c r="FR17" s="57">
        <f t="shared" si="12"/>
        <v>14</v>
      </c>
      <c r="FS17" s="58"/>
      <c r="FT17" s="58" t="str">
        <f>IF($B$2=1,IF('ธ.ค.'!D17="","",'ธ.ค.'!D17),IF('ธ.ค.'!D47="","",'ธ.ค.'!D47))</f>
        <v>/</v>
      </c>
      <c r="FU17" s="58" t="str">
        <f>IF($B$2=1,IF('ธ.ค.'!E17="","",'ธ.ค.'!E17),IF('ธ.ค.'!E47="","",'ธ.ค.'!E47))</f>
        <v>/</v>
      </c>
      <c r="FV17" s="58" t="str">
        <f>IF($B$2=1,IF('ธ.ค.'!F17="","",'ธ.ค.'!F17),IF('ธ.ค.'!F47="","",'ธ.ค.'!F47))</f>
        <v>/</v>
      </c>
      <c r="FW17" s="58" t="str">
        <f>IF($B$2=1,IF('ธ.ค.'!G17="","",'ธ.ค.'!G17),IF('ธ.ค.'!G47="","",'ธ.ค.'!G47))</f>
        <v>/</v>
      </c>
      <c r="FX17" s="58" t="str">
        <f>IF($B$2=1,IF('ธ.ค.'!H17="","",'ธ.ค.'!H17),IF('ธ.ค.'!H47="","",'ธ.ค.'!H47))</f>
        <v/>
      </c>
      <c r="FY17" s="58" t="str">
        <f>IF($B$2=1,IF('ธ.ค.'!I17="","",'ธ.ค.'!I17),IF('ธ.ค.'!I47="","",'ธ.ค.'!I47))</f>
        <v/>
      </c>
      <c r="FZ17" s="58" t="str">
        <f>IF($B$2=1,IF('ธ.ค.'!J17="","",'ธ.ค.'!J17),IF('ธ.ค.'!J47="","",'ธ.ค.'!J47))</f>
        <v/>
      </c>
      <c r="GA17" s="58" t="str">
        <f>IF($B$2=1,IF('ธ.ค.'!K17="","",'ธ.ค.'!K17),IF('ธ.ค.'!K47="","",'ธ.ค.'!K47))</f>
        <v>/</v>
      </c>
      <c r="GB17" s="58" t="str">
        <f>IF($B$2=1,IF('ธ.ค.'!L17="","",'ธ.ค.'!L17),IF('ธ.ค.'!L47="","",'ธ.ค.'!L47))</f>
        <v>/</v>
      </c>
      <c r="GC17" s="58" t="str">
        <f>IF($B$2=1,IF('ธ.ค.'!M17="","",'ธ.ค.'!M17),IF('ธ.ค.'!M47="","",'ธ.ค.'!M47))</f>
        <v/>
      </c>
      <c r="GD17" s="58" t="str">
        <f>IF($B$2=1,IF('ธ.ค.'!N17="","",'ธ.ค.'!N17),IF('ธ.ค.'!N47="","",'ธ.ค.'!N47))</f>
        <v>/</v>
      </c>
      <c r="GE17" s="58" t="str">
        <f>IF($B$2=1,IF('ธ.ค.'!O17="","",'ธ.ค.'!O17),IF('ธ.ค.'!O47="","",'ธ.ค.'!O47))</f>
        <v>/</v>
      </c>
      <c r="GF17" s="58" t="str">
        <f>IF($B$2=1,IF('ธ.ค.'!P17="","",'ธ.ค.'!P17),IF('ธ.ค.'!P47="","",'ธ.ค.'!P47))</f>
        <v/>
      </c>
      <c r="GG17" s="58" t="str">
        <f>IF($B$2=1,IF('ธ.ค.'!Q17="","",'ธ.ค.'!Q17),IF('ธ.ค.'!Q47="","",'ธ.ค.'!Q47))</f>
        <v/>
      </c>
      <c r="GH17" s="58" t="str">
        <f>IF($B$2=1,IF('ธ.ค.'!R17="","",'ธ.ค.'!R17),IF('ธ.ค.'!R47="","",'ธ.ค.'!R47))</f>
        <v>/</v>
      </c>
      <c r="GI17" s="58" t="str">
        <f>IF($B$2=1,IF('ธ.ค.'!S17="","",'ธ.ค.'!S17),IF('ธ.ค.'!S47="","",'ธ.ค.'!S47))</f>
        <v>/</v>
      </c>
      <c r="GJ17" s="58" t="str">
        <f>IF($B$2=1,IF('ธ.ค.'!T17="","",'ธ.ค.'!T17),IF('ธ.ค.'!T47="","",'ธ.ค.'!T47))</f>
        <v>/</v>
      </c>
      <c r="GK17" s="58" t="str">
        <f>IF($B$2=1,IF('ธ.ค.'!U17="","",'ธ.ค.'!U17),IF('ธ.ค.'!U47="","",'ธ.ค.'!U47))</f>
        <v>/</v>
      </c>
      <c r="GL17" s="58" t="str">
        <f>IF($B$2=1,IF('ธ.ค.'!V17="","",'ธ.ค.'!V17),IF('ธ.ค.'!V47="","",'ธ.ค.'!V47))</f>
        <v>/</v>
      </c>
      <c r="GM17" s="58" t="str">
        <f>IF($B$2=1,IF('ธ.ค.'!W17="","",'ธ.ค.'!W17),IF('ธ.ค.'!W47="","",'ธ.ค.'!W47))</f>
        <v/>
      </c>
      <c r="GN17" s="58" t="str">
        <f>IF($B$2=1,IF('ธ.ค.'!X17="","",'ธ.ค.'!X17),IF('ธ.ค.'!X47="","",'ธ.ค.'!X47))</f>
        <v/>
      </c>
      <c r="GO17" s="58" t="str">
        <f>IF($B$2=1,IF('ธ.ค.'!Y17="","",'ธ.ค.'!Y17),IF('ธ.ค.'!Y47="","",'ธ.ค.'!Y47))</f>
        <v>/</v>
      </c>
      <c r="GP17" s="58" t="str">
        <f>IF($B$2=1,IF('ธ.ค.'!Z17="","",'ธ.ค.'!Z17),IF('ธ.ค.'!Z47="","",'ธ.ค.'!Z47))</f>
        <v>/</v>
      </c>
      <c r="GQ17" s="58" t="str">
        <f>IF($B$2=1,IF('ธ.ค.'!AA17="","",'ธ.ค.'!AA17),IF('ธ.ค.'!AA47="","",'ธ.ค.'!AA47))</f>
        <v>/</v>
      </c>
      <c r="GR17" s="58" t="str">
        <f>IF($B$2=1,IF('ธ.ค.'!AB17="","",'ธ.ค.'!AB17),IF('ธ.ค.'!AB47="","",'ธ.ค.'!AB47))</f>
        <v>/</v>
      </c>
      <c r="GS17" s="58" t="str">
        <f>IF($B$2=1,IF('ธ.ค.'!AC17="","",'ธ.ค.'!AC17),IF('ธ.ค.'!AC47="","",'ธ.ค.'!AC47))</f>
        <v>/</v>
      </c>
      <c r="GT17" s="58" t="str">
        <f>IF($B$2=1,IF('ธ.ค.'!AD17="","",'ธ.ค.'!AD17),IF('ธ.ค.'!AD47="","",'ธ.ค.'!AD47))</f>
        <v/>
      </c>
      <c r="GU17" s="58" t="str">
        <f>IF($B$2=1,IF('ธ.ค.'!AE17="","",'ธ.ค.'!AE17),IF('ธ.ค.'!AE47="","",'ธ.ค.'!AE47))</f>
        <v/>
      </c>
      <c r="GV17" s="58" t="str">
        <f>IF($B$2=1,IF('ธ.ค.'!AF17="","",'ธ.ค.'!AF17),IF('ธ.ค.'!AF47="","",'ธ.ค.'!AF47))</f>
        <v>/</v>
      </c>
      <c r="GW17" s="58" t="str">
        <f>IF($B$2=1,IF('ธ.ค.'!AG17="","",'ธ.ค.'!AG17),IF('ธ.ค.'!AG47="","",'ธ.ค.'!AG47))</f>
        <v>/</v>
      </c>
      <c r="GX17" s="58" t="str">
        <f>IF($B$2=1,IF('ธ.ค.'!AH17="","",'ธ.ค.'!AH17),IF('ธ.ค.'!AH47="","",'ธ.ค.'!AH47))</f>
        <v/>
      </c>
      <c r="GY17" s="58">
        <f>IF($B$2=1,IF('ธ.ค.'!AI17="","",'ธ.ค.'!AI17),IF('ธ.ค.'!AI47="","",'ธ.ค.'!AI47))</f>
        <v>20</v>
      </c>
      <c r="GZ17" s="57">
        <f t="shared" si="13"/>
        <v>14</v>
      </c>
      <c r="HA17" s="58"/>
      <c r="HB17" s="58" t="str">
        <f>IF($B$2=1,IF('ม.ค.'!D17="","",'ม.ค.'!D17),IF('ม.ค.'!D47="","",'ม.ค.'!D47))</f>
        <v/>
      </c>
      <c r="HC17" s="58" t="str">
        <f>IF($B$2=1,IF('ม.ค.'!E17="","",'ม.ค.'!E17),IF('ม.ค.'!E47="","",'ม.ค.'!E47))</f>
        <v/>
      </c>
      <c r="HD17" s="58" t="str">
        <f>IF($B$2=1,IF('ม.ค.'!F17="","",'ม.ค.'!F17),IF('ม.ค.'!F47="","",'ม.ค.'!F47))</f>
        <v/>
      </c>
      <c r="HE17" s="58" t="str">
        <f>IF($B$2=1,IF('ม.ค.'!G17="","",'ม.ค.'!G17),IF('ม.ค.'!G47="","",'ม.ค.'!G47))</f>
        <v/>
      </c>
      <c r="HF17" s="58" t="str">
        <f>IF($B$2=1,IF('ม.ค.'!H17="","",'ม.ค.'!H17),IF('ม.ค.'!H47="","",'ม.ค.'!H47))</f>
        <v>/</v>
      </c>
      <c r="HG17" s="58" t="str">
        <f>IF($B$2=1,IF('ม.ค.'!I17="","",'ม.ค.'!I17),IF('ม.ค.'!I47="","",'ม.ค.'!I47))</f>
        <v>/</v>
      </c>
      <c r="HH17" s="58" t="str">
        <f>IF($B$2=1,IF('ม.ค.'!J17="","",'ม.ค.'!J17),IF('ม.ค.'!J47="","",'ม.ค.'!J47))</f>
        <v>/</v>
      </c>
      <c r="HI17" s="58" t="str">
        <f>IF($B$2=1,IF('ม.ค.'!K17="","",'ม.ค.'!K17),IF('ม.ค.'!K47="","",'ม.ค.'!K47))</f>
        <v>/</v>
      </c>
      <c r="HJ17" s="58" t="str">
        <f>IF($B$2=1,IF('ม.ค.'!L17="","",'ม.ค.'!L17),IF('ม.ค.'!L47="","",'ม.ค.'!L47))</f>
        <v>/</v>
      </c>
      <c r="HK17" s="58" t="str">
        <f>IF($B$2=1,IF('ม.ค.'!M17="","",'ม.ค.'!M17),IF('ม.ค.'!M47="","",'ม.ค.'!M47))</f>
        <v/>
      </c>
      <c r="HL17" s="58" t="str">
        <f>IF($B$2=1,IF('ม.ค.'!N17="","",'ม.ค.'!N17),IF('ม.ค.'!N47="","",'ม.ค.'!N47))</f>
        <v/>
      </c>
      <c r="HM17" s="58" t="str">
        <f>IF($B$2=1,IF('ม.ค.'!O17="","",'ม.ค.'!O17),IF('ม.ค.'!O47="","",'ม.ค.'!O47))</f>
        <v>/</v>
      </c>
      <c r="HN17" s="58" t="str">
        <f>IF($B$2=1,IF('ม.ค.'!P17="","",'ม.ค.'!P17),IF('ม.ค.'!P47="","",'ม.ค.'!P47))</f>
        <v>/</v>
      </c>
      <c r="HO17" s="58" t="str">
        <f>IF($B$2=1,IF('ม.ค.'!Q17="","",'ม.ค.'!Q17),IF('ม.ค.'!Q47="","",'ม.ค.'!Q47))</f>
        <v>/</v>
      </c>
      <c r="HP17" s="58" t="str">
        <f>IF($B$2=1,IF('ม.ค.'!R17="","",'ม.ค.'!R17),IF('ม.ค.'!R47="","",'ม.ค.'!R47))</f>
        <v>/</v>
      </c>
      <c r="HQ17" s="58" t="str">
        <f>IF($B$2=1,IF('ม.ค.'!S17="","",'ม.ค.'!S17),IF('ม.ค.'!S47="","",'ม.ค.'!S47))</f>
        <v/>
      </c>
      <c r="HR17" s="58" t="str">
        <f>IF($B$2=1,IF('ม.ค.'!T17="","",'ม.ค.'!T17),IF('ม.ค.'!T47="","",'ม.ค.'!T47))</f>
        <v/>
      </c>
      <c r="HS17" s="58" t="str">
        <f>IF($B$2=1,IF('ม.ค.'!U17="","",'ม.ค.'!U17),IF('ม.ค.'!U47="","",'ม.ค.'!U47))</f>
        <v/>
      </c>
      <c r="HT17" s="58" t="str">
        <f>IF($B$2=1,IF('ม.ค.'!V17="","",'ม.ค.'!V17),IF('ม.ค.'!V47="","",'ม.ค.'!V47))</f>
        <v>/</v>
      </c>
      <c r="HU17" s="58" t="str">
        <f>IF($B$2=1,IF('ม.ค.'!W17="","",'ม.ค.'!W17),IF('ม.ค.'!W47="","",'ม.ค.'!W47))</f>
        <v>/</v>
      </c>
      <c r="HV17" s="58" t="str">
        <f>IF($B$2=1,IF('ม.ค.'!X17="","",'ม.ค.'!X17),IF('ม.ค.'!X47="","",'ม.ค.'!X47))</f>
        <v>/</v>
      </c>
      <c r="HW17" s="58" t="str">
        <f>IF($B$2=1,IF('ม.ค.'!Y17="","",'ม.ค.'!Y17),IF('ม.ค.'!Y47="","",'ม.ค.'!Y47))</f>
        <v>/</v>
      </c>
      <c r="HX17" s="58" t="str">
        <f>IF($B$2=1,IF('ม.ค.'!Z17="","",'ม.ค.'!Z17),IF('ม.ค.'!Z47="","",'ม.ค.'!Z47))</f>
        <v>/</v>
      </c>
      <c r="HY17" s="58" t="str">
        <f>IF($B$2=1,IF('ม.ค.'!AA17="","",'ม.ค.'!AA17),IF('ม.ค.'!AA47="","",'ม.ค.'!AA47))</f>
        <v/>
      </c>
      <c r="HZ17" s="58" t="str">
        <f>IF($B$2=1,IF('ม.ค.'!AB17="","",'ม.ค.'!AB17),IF('ม.ค.'!AB47="","",'ม.ค.'!AB47))</f>
        <v/>
      </c>
      <c r="IA17" s="58" t="str">
        <f>IF($B$2=1,IF('ม.ค.'!AC17="","",'ม.ค.'!AC17),IF('ม.ค.'!AC47="","",'ม.ค.'!AC47))</f>
        <v>/</v>
      </c>
      <c r="IB17" s="58" t="str">
        <f>IF($B$2=1,IF('ม.ค.'!AD17="","",'ม.ค.'!AD17),IF('ม.ค.'!AD47="","",'ม.ค.'!AD47))</f>
        <v>/</v>
      </c>
      <c r="IC17" s="58" t="str">
        <f>IF($B$2=1,IF('ม.ค.'!AE17="","",'ม.ค.'!AE17),IF('ม.ค.'!AE47="","",'ม.ค.'!AE47))</f>
        <v>/</v>
      </c>
      <c r="ID17" s="58" t="str">
        <f>IF($B$2=1,IF('ม.ค.'!AF17="","",'ม.ค.'!AF17),IF('ม.ค.'!AF47="","",'ม.ค.'!AF47))</f>
        <v>/</v>
      </c>
      <c r="IE17" s="58" t="str">
        <f>IF($B$2=1,IF('ม.ค.'!AG17="","",'ม.ค.'!AG17),IF('ม.ค.'!AG47="","",'ม.ค.'!AG47))</f>
        <v>/</v>
      </c>
      <c r="IF17" s="58" t="str">
        <f>IF($B$2=1,IF('ม.ค.'!AH17="","",'ม.ค.'!AH17),IF('ม.ค.'!AH47="","",'ม.ค.'!AH47))</f>
        <v/>
      </c>
      <c r="IG17" s="58">
        <f>IF($B$2=1,IF('ม.ค.'!AI17="","",'ม.ค.'!AI17),IF('ม.ค.'!AI47="","",'ม.ค.'!AI47))</f>
        <v>19</v>
      </c>
      <c r="IH17" s="57">
        <f t="shared" si="14"/>
        <v>14</v>
      </c>
      <c r="II17" s="58"/>
      <c r="IJ17" s="58" t="str">
        <f>IF($B$2=1,IF('ก.พ.'!D17="","",'ก.พ.'!D17),IF('ก.พ.'!D47="","",'ก.พ.'!D47))</f>
        <v/>
      </c>
      <c r="IK17" s="58" t="str">
        <f>IF($B$2=1,IF('ก.พ.'!E17="","",'ก.พ.'!E17),IF('ก.พ.'!E47="","",'ก.พ.'!E47))</f>
        <v>/</v>
      </c>
      <c r="IL17" s="58" t="str">
        <f>IF($B$2=1,IF('ก.พ.'!F17="","",'ก.พ.'!F17),IF('ก.พ.'!F47="","",'ก.พ.'!F47))</f>
        <v>/</v>
      </c>
      <c r="IM17" s="58" t="str">
        <f>IF($B$2=1,IF('ก.พ.'!G17="","",'ก.พ.'!G17),IF('ก.พ.'!G47="","",'ก.พ.'!G47))</f>
        <v>/</v>
      </c>
      <c r="IN17" s="58" t="str">
        <f>IF($B$2=1,IF('ก.พ.'!H17="","",'ก.พ.'!H17),IF('ก.พ.'!H47="","",'ก.พ.'!H47))</f>
        <v>ล</v>
      </c>
      <c r="IO17" s="58" t="str">
        <f>IF($B$2=1,IF('ก.พ.'!I17="","",'ก.พ.'!I17),IF('ก.พ.'!I47="","",'ก.พ.'!I47))</f>
        <v>/</v>
      </c>
      <c r="IP17" s="58" t="str">
        <f>IF($B$2=1,IF('ก.พ.'!J17="","",'ก.พ.'!J17),IF('ก.พ.'!J47="","",'ก.พ.'!J47))</f>
        <v/>
      </c>
      <c r="IQ17" s="58" t="str">
        <f>IF($B$2=1,IF('ก.พ.'!K17="","",'ก.พ.'!K17),IF('ก.พ.'!K47="","",'ก.พ.'!K47))</f>
        <v/>
      </c>
      <c r="IR17" s="58" t="str">
        <f>IF($B$2=1,IF('ก.พ.'!L17="","",'ก.พ.'!L17),IF('ก.พ.'!L47="","",'ก.พ.'!L47))</f>
        <v>/</v>
      </c>
      <c r="IS17" s="58" t="str">
        <f>IF($B$2=1,IF('ก.พ.'!M17="","",'ก.พ.'!M17),IF('ก.พ.'!M47="","",'ก.พ.'!M47))</f>
        <v>/</v>
      </c>
      <c r="IT17" s="58" t="str">
        <f>IF($B$2=1,IF('ก.พ.'!N17="","",'ก.พ.'!N17),IF('ก.พ.'!N47="","",'ก.พ.'!N47))</f>
        <v>/</v>
      </c>
      <c r="IU17" s="58" t="str">
        <f>IF($B$2=1,IF('ก.พ.'!O17="","",'ก.พ.'!O17),IF('ก.พ.'!O47="","",'ก.พ.'!O47))</f>
        <v>/</v>
      </c>
      <c r="IV17" s="58" t="str">
        <f>IF($B$2=1,IF('ก.พ.'!P17="","",'ก.พ.'!P17),IF('ก.พ.'!P47="","",'ก.พ.'!P47))</f>
        <v/>
      </c>
      <c r="IW17" s="58" t="str">
        <f>IF($B$2=1,IF('ก.พ.'!Q17="","",'ก.พ.'!Q17),IF('ก.พ.'!Q47="","",'ก.พ.'!Q47))</f>
        <v/>
      </c>
      <c r="IX17" s="58" t="str">
        <f>IF($B$2=1,IF('ก.พ.'!R17="","",'ก.พ.'!R17),IF('ก.พ.'!R47="","",'ก.พ.'!R47))</f>
        <v/>
      </c>
      <c r="IY17" s="58" t="str">
        <f>IF($B$2=1,IF('ก.พ.'!S17="","",'ก.พ.'!S17),IF('ก.พ.'!S47="","",'ก.พ.'!S47))</f>
        <v>/</v>
      </c>
      <c r="IZ17" s="58" t="str">
        <f>IF($B$2=1,IF('ก.พ.'!T17="","",'ก.พ.'!T17),IF('ก.พ.'!T47="","",'ก.พ.'!T47))</f>
        <v>/</v>
      </c>
      <c r="JA17" s="58" t="str">
        <f>IF($B$2=1,IF('ก.พ.'!U17="","",'ก.พ.'!U17),IF('ก.พ.'!U47="","",'ก.พ.'!U47))</f>
        <v>/</v>
      </c>
      <c r="JB17" s="58" t="str">
        <f>IF($B$2=1,IF('ก.พ.'!V17="","",'ก.พ.'!V17),IF('ก.พ.'!V47="","",'ก.พ.'!V47))</f>
        <v>/</v>
      </c>
      <c r="JC17" s="58" t="str">
        <f>IF($B$2=1,IF('ก.พ.'!W17="","",'ก.พ.'!W17),IF('ก.พ.'!W47="","",'ก.พ.'!W47))</f>
        <v>/</v>
      </c>
      <c r="JD17" s="58" t="str">
        <f>IF($B$2=1,IF('ก.พ.'!X17="","",'ก.พ.'!X17),IF('ก.พ.'!X47="","",'ก.พ.'!X47))</f>
        <v/>
      </c>
      <c r="JE17" s="58" t="str">
        <f>IF($B$2=1,IF('ก.พ.'!Y17="","",'ก.พ.'!Y17),IF('ก.พ.'!Y47="","",'ก.พ.'!Y47))</f>
        <v/>
      </c>
      <c r="JF17" s="58" t="str">
        <f>IF($B$2=1,IF('ก.พ.'!Z17="","",'ก.พ.'!Z17),IF('ก.พ.'!Z47="","",'ก.พ.'!Z47))</f>
        <v>/</v>
      </c>
      <c r="JG17" s="58" t="str">
        <f>IF($B$2=1,IF('ก.พ.'!AA17="","",'ก.พ.'!AA17),IF('ก.พ.'!AA47="","",'ก.พ.'!AA47))</f>
        <v>/</v>
      </c>
      <c r="JH17" s="58" t="str">
        <f>IF($B$2=1,IF('ก.พ.'!AB17="","",'ก.พ.'!AB17),IF('ก.พ.'!AB47="","",'ก.พ.'!AB47))</f>
        <v>/</v>
      </c>
      <c r="JI17" s="58" t="str">
        <f>IF($B$2=1,IF('ก.พ.'!AC17="","",'ก.พ.'!AC17),IF('ก.พ.'!AC47="","",'ก.พ.'!AC47))</f>
        <v>/</v>
      </c>
      <c r="JJ17" s="58" t="str">
        <f>IF($B$2=1,IF('ก.พ.'!AD17="","",'ก.พ.'!AD17),IF('ก.พ.'!AD47="","",'ก.พ.'!AD47))</f>
        <v>/</v>
      </c>
      <c r="JK17" s="58" t="str">
        <f>IF($B$2=1,IF('ก.พ.'!AE17="","",'ก.พ.'!AE17),IF('ก.พ.'!AE47="","",'ก.พ.'!AE47))</f>
        <v/>
      </c>
      <c r="JL17" s="58" t="str">
        <f>IF($B$2=1,IF('ก.พ.'!AF17="","",'ก.พ.'!AF17),IF('ก.พ.'!AF47="","",'ก.พ.'!AF47))</f>
        <v/>
      </c>
      <c r="JM17" s="58" t="str">
        <f>IF($B$2=1,IF('ก.พ.'!AG17="","",'ก.พ.'!AG17),IF('ก.พ.'!AG47="","",'ก.พ.'!AG47))</f>
        <v/>
      </c>
      <c r="JN17" s="58" t="str">
        <f>IF($B$2=1,IF('ก.พ.'!AH17="","",'ก.พ.'!AH17),IF('ก.พ.'!AH47="","",'ก.พ.'!AH47))</f>
        <v/>
      </c>
      <c r="JO17" s="58">
        <f>IF($B$2=1,IF('ก.พ.'!AI17="","",'ก.พ.'!AI17),IF('ก.พ.'!AI47="","",'ก.พ.'!AI47))</f>
        <v>18</v>
      </c>
      <c r="JP17" s="57">
        <f t="shared" si="15"/>
        <v>14</v>
      </c>
      <c r="JQ17" s="58"/>
      <c r="JR17" s="58" t="str">
        <f>IF($B$2=1,IF('มี.ค.'!D17="","",'มี.ค.'!D17),IF('มี.ค.'!D47="","",'มี.ค.'!D47))</f>
        <v/>
      </c>
      <c r="JS17" s="58" t="str">
        <f>IF($B$2=1,IF('มี.ค.'!E17="","",'มี.ค.'!E17),IF('มี.ค.'!E47="","",'มี.ค.'!E47))</f>
        <v/>
      </c>
      <c r="JT17" s="58" t="str">
        <f>IF($B$2=1,IF('มี.ค.'!F17="","",'มี.ค.'!F17),IF('มี.ค.'!F47="","",'มี.ค.'!F47))</f>
        <v/>
      </c>
      <c r="JU17" s="58" t="str">
        <f>IF($B$2=1,IF('มี.ค.'!G17="","",'มี.ค.'!G17),IF('มี.ค.'!G47="","",'มี.ค.'!G47))</f>
        <v/>
      </c>
      <c r="JV17" s="58" t="str">
        <f>IF($B$2=1,IF('มี.ค.'!H17="","",'มี.ค.'!H17),IF('มี.ค.'!H47="","",'มี.ค.'!H47))</f>
        <v/>
      </c>
      <c r="JW17" s="58" t="str">
        <f>IF($B$2=1,IF('มี.ค.'!I17="","",'มี.ค.'!I17),IF('มี.ค.'!I47="","",'มี.ค.'!I47))</f>
        <v/>
      </c>
      <c r="JX17" s="58" t="str">
        <f>IF($B$2=1,IF('มี.ค.'!J17="","",'มี.ค.'!J17),IF('มี.ค.'!J47="","",'มี.ค.'!J47))</f>
        <v/>
      </c>
      <c r="JY17" s="58" t="str">
        <f>IF($B$2=1,IF('มี.ค.'!K17="","",'มี.ค.'!K17),IF('มี.ค.'!K47="","",'มี.ค.'!K47))</f>
        <v/>
      </c>
      <c r="JZ17" s="58" t="str">
        <f>IF($B$2=1,IF('มี.ค.'!L17="","",'มี.ค.'!L17),IF('มี.ค.'!L47="","",'มี.ค.'!L47))</f>
        <v/>
      </c>
      <c r="KA17" s="58" t="str">
        <f>IF($B$2=1,IF('มี.ค.'!M17="","",'มี.ค.'!M17),IF('มี.ค.'!M47="","",'มี.ค.'!M47))</f>
        <v/>
      </c>
      <c r="KB17" s="58" t="str">
        <f>IF($B$2=1,IF('มี.ค.'!N17="","",'มี.ค.'!N17),IF('มี.ค.'!N47="","",'มี.ค.'!N47))</f>
        <v/>
      </c>
      <c r="KC17" s="58" t="str">
        <f>IF($B$2=1,IF('มี.ค.'!O17="","",'มี.ค.'!O17),IF('มี.ค.'!O47="","",'มี.ค.'!O47))</f>
        <v/>
      </c>
      <c r="KD17" s="58" t="str">
        <f>IF($B$2=1,IF('มี.ค.'!P17="","",'มี.ค.'!P17),IF('มี.ค.'!P47="","",'มี.ค.'!P47))</f>
        <v/>
      </c>
      <c r="KE17" s="58" t="str">
        <f>IF($B$2=1,IF('มี.ค.'!Q17="","",'มี.ค.'!Q17),IF('มี.ค.'!Q47="","",'มี.ค.'!Q47))</f>
        <v/>
      </c>
      <c r="KF17" s="58" t="str">
        <f>IF($B$2=1,IF('มี.ค.'!R17="","",'มี.ค.'!R17),IF('มี.ค.'!R47="","",'มี.ค.'!R47))</f>
        <v/>
      </c>
      <c r="KG17" s="58" t="str">
        <f>IF($B$2=1,IF('มี.ค.'!S17="","",'มี.ค.'!S17),IF('มี.ค.'!S47="","",'มี.ค.'!S47))</f>
        <v/>
      </c>
      <c r="KH17" s="58" t="str">
        <f>IF($B$2=1,IF('มี.ค.'!T17="","",'มี.ค.'!T17),IF('มี.ค.'!T47="","",'มี.ค.'!T47))</f>
        <v/>
      </c>
      <c r="KI17" s="58" t="str">
        <f>IF($B$2=1,IF('มี.ค.'!U17="","",'มี.ค.'!U17),IF('มี.ค.'!U47="","",'มี.ค.'!U47))</f>
        <v/>
      </c>
      <c r="KJ17" s="58" t="str">
        <f>IF($B$2=1,IF('มี.ค.'!V17="","",'มี.ค.'!V17),IF('มี.ค.'!V47="","",'มี.ค.'!V47))</f>
        <v/>
      </c>
      <c r="KK17" s="58" t="str">
        <f>IF($B$2=1,IF('มี.ค.'!W17="","",'มี.ค.'!W17),IF('มี.ค.'!W47="","",'มี.ค.'!W47))</f>
        <v/>
      </c>
      <c r="KL17" s="58" t="str">
        <f>IF($B$2=1,IF('มี.ค.'!X17="","",'มี.ค.'!X17),IF('มี.ค.'!X47="","",'มี.ค.'!X47))</f>
        <v/>
      </c>
      <c r="KM17" s="58" t="str">
        <f>IF($B$2=1,IF('มี.ค.'!Y17="","",'มี.ค.'!Y17),IF('มี.ค.'!Y47="","",'มี.ค.'!Y47))</f>
        <v/>
      </c>
      <c r="KN17" s="58" t="str">
        <f>IF($B$2=1,IF('มี.ค.'!Z17="","",'มี.ค.'!Z17),IF('มี.ค.'!Z47="","",'มี.ค.'!Z47))</f>
        <v/>
      </c>
      <c r="KO17" s="58" t="str">
        <f>IF($B$2=1,IF('มี.ค.'!AA17="","",'มี.ค.'!AA17),IF('มี.ค.'!AA47="","",'มี.ค.'!AA47))</f>
        <v/>
      </c>
      <c r="KP17" s="58" t="str">
        <f>IF($B$2=1,IF('มี.ค.'!AB17="","",'มี.ค.'!AB17),IF('มี.ค.'!AB47="","",'มี.ค.'!AB47))</f>
        <v/>
      </c>
      <c r="KQ17" s="58" t="str">
        <f>IF($B$2=1,IF('มี.ค.'!AC17="","",'มี.ค.'!AC17),IF('มี.ค.'!AC47="","",'มี.ค.'!AC47))</f>
        <v/>
      </c>
      <c r="KR17" s="58" t="str">
        <f>IF($B$2=1,IF('มี.ค.'!AD17="","",'มี.ค.'!AD17),IF('มี.ค.'!AD47="","",'มี.ค.'!AD47))</f>
        <v/>
      </c>
      <c r="KS17" s="58" t="str">
        <f>IF($B$2=1,IF('มี.ค.'!AE17="","",'มี.ค.'!AE17),IF('มี.ค.'!AE47="","",'มี.ค.'!AE47))</f>
        <v/>
      </c>
      <c r="KT17" s="58" t="str">
        <f>IF($B$2=1,IF('มี.ค.'!AF17="","",'มี.ค.'!AF17),IF('มี.ค.'!AF47="","",'มี.ค.'!AF47))</f>
        <v/>
      </c>
      <c r="KU17" s="58" t="str">
        <f>IF($B$2=1,IF('มี.ค.'!AG17="","",'มี.ค.'!AG17),IF('มี.ค.'!AG47="","",'มี.ค.'!AG47))</f>
        <v/>
      </c>
      <c r="KV17" s="58" t="str">
        <f>IF($B$2=1,IF('มี.ค.'!AH17="","",'มี.ค.'!AH17),IF('มี.ค.'!AH47="","",'มี.ค.'!AH47))</f>
        <v/>
      </c>
      <c r="KW17" s="58">
        <f>IF($B$2=1,IF('มี.ค.'!AI17="","",'มี.ค.'!AI17),IF('มี.ค.'!AI47="","",'มี.ค.'!AI47))</f>
        <v>0</v>
      </c>
      <c r="KX17" s="57">
        <f t="shared" si="16"/>
        <v>14</v>
      </c>
      <c r="KY17" s="58"/>
      <c r="KZ17" s="58" t="str">
        <f>IF($B$2=1,IF('ต.ค.'!D17="","",'ต.ค.'!D17),IF('ต.ค.'!D47="","",'ต.ค.'!D47))</f>
        <v/>
      </c>
      <c r="LA17" s="58" t="str">
        <f>IF($B$2=1,IF('ต.ค.'!E17="","",'ต.ค.'!E17),IF('ต.ค.'!E47="","",'ต.ค.'!E47))</f>
        <v/>
      </c>
      <c r="LB17" s="58" t="str">
        <f>IF($B$2=1,IF('ต.ค.'!F17="","",'ต.ค.'!F17),IF('ต.ค.'!F47="","",'ต.ค.'!F47))</f>
        <v/>
      </c>
      <c r="LC17" s="58" t="str">
        <f>IF($B$2=1,IF('ต.ค.'!G17="","",'ต.ค.'!G17),IF('ต.ค.'!G47="","",'ต.ค.'!G47))</f>
        <v/>
      </c>
      <c r="LD17" s="58" t="str">
        <f>IF($B$2=1,IF('ต.ค.'!H17="","",'ต.ค.'!H17),IF('ต.ค.'!H47="","",'ต.ค.'!H47))</f>
        <v/>
      </c>
      <c r="LE17" s="58" t="str">
        <f>IF($B$2=1,IF('ต.ค.'!I17="","",'ต.ค.'!I17),IF('ต.ค.'!I47="","",'ต.ค.'!I47))</f>
        <v/>
      </c>
      <c r="LF17" s="58" t="str">
        <f>IF($B$2=1,IF('ต.ค.'!J17="","",'ต.ค.'!J17),IF('ต.ค.'!J47="","",'ต.ค.'!J47))</f>
        <v/>
      </c>
      <c r="LG17" s="58" t="str">
        <f>IF($B$2=1,IF('ต.ค.'!K17="","",'ต.ค.'!K17),IF('ต.ค.'!K47="","",'ต.ค.'!K47))</f>
        <v/>
      </c>
      <c r="LH17" s="58" t="str">
        <f>IF($B$2=1,IF('ต.ค.'!L17="","",'ต.ค.'!L17),IF('ต.ค.'!L47="","",'ต.ค.'!L47))</f>
        <v/>
      </c>
      <c r="LI17" s="58" t="str">
        <f>IF($B$2=1,IF('ต.ค.'!M17="","",'ต.ค.'!M17),IF('ต.ค.'!M47="","",'ต.ค.'!M47))</f>
        <v/>
      </c>
      <c r="LJ17" s="58" t="str">
        <f>IF($B$2=1,IF('ต.ค.'!N17="","",'ต.ค.'!N17),IF('ต.ค.'!N47="","",'ต.ค.'!N47))</f>
        <v/>
      </c>
      <c r="LK17" s="58" t="str">
        <f>IF($B$2=1,IF('ต.ค.'!O17="","",'ต.ค.'!O17),IF('ต.ค.'!O47="","",'ต.ค.'!O47))</f>
        <v/>
      </c>
      <c r="LL17" s="58" t="str">
        <f>IF($B$2=1,IF('ต.ค.'!P17="","",'ต.ค.'!P17),IF('ต.ค.'!P47="","",'ต.ค.'!P47))</f>
        <v/>
      </c>
      <c r="LM17" s="58" t="str">
        <f>IF($B$2=1,IF('ต.ค.'!Q17="","",'ต.ค.'!Q17),IF('ต.ค.'!Q47="","",'ต.ค.'!Q47))</f>
        <v/>
      </c>
      <c r="LN17" s="58" t="str">
        <f>IF($B$2=1,IF('ต.ค.'!R17="","",'ต.ค.'!R17),IF('ต.ค.'!R47="","",'ต.ค.'!R47))</f>
        <v/>
      </c>
      <c r="LO17" s="58" t="str">
        <f>IF($B$2=1,IF('ต.ค.'!S17="","",'ต.ค.'!S17),IF('ต.ค.'!S47="","",'ต.ค.'!S47))</f>
        <v/>
      </c>
      <c r="LP17" s="58" t="str">
        <f>IF($B$2=1,IF('ต.ค.'!T17="","",'ต.ค.'!T17),IF('ต.ค.'!T47="","",'ต.ค.'!T47))</f>
        <v/>
      </c>
      <c r="LQ17" s="58" t="str">
        <f>IF($B$2=1,IF('ต.ค.'!U17="","",'ต.ค.'!U17),IF('ต.ค.'!U47="","",'ต.ค.'!U47))</f>
        <v/>
      </c>
      <c r="LR17" s="58" t="str">
        <f>IF($B$2=1,IF('ต.ค.'!V17="","",'ต.ค.'!V17),IF('ต.ค.'!V47="","",'ต.ค.'!V47))</f>
        <v/>
      </c>
      <c r="LS17" s="58" t="str">
        <f>IF($B$2=1,IF('ต.ค.'!W17="","",'ต.ค.'!W17),IF('ต.ค.'!W47="","",'ต.ค.'!W47))</f>
        <v/>
      </c>
      <c r="LT17" s="58" t="str">
        <f>IF($B$2=1,IF('ต.ค.'!X17="","",'ต.ค.'!X17),IF('ต.ค.'!X47="","",'ต.ค.'!X47))</f>
        <v/>
      </c>
      <c r="LU17" s="58" t="str">
        <f>IF($B$2=1,IF('ต.ค.'!Y17="","",'ต.ค.'!Y17),IF('ต.ค.'!Y47="","",'ต.ค.'!Y47))</f>
        <v/>
      </c>
      <c r="LV17" s="58" t="str">
        <f>IF($B$2=1,IF('ต.ค.'!Z17="","",'ต.ค.'!Z17),IF('ต.ค.'!Z47="","",'ต.ค.'!Z47))</f>
        <v/>
      </c>
      <c r="LW17" s="58" t="str">
        <f>IF($B$2=1,IF('ต.ค.'!AA17="","",'ต.ค.'!AA17),IF('ต.ค.'!AA47="","",'ต.ค.'!AA47))</f>
        <v/>
      </c>
      <c r="LX17" s="58" t="str">
        <f>IF($B$2=1,IF('ต.ค.'!AB17="","",'ต.ค.'!AB17),IF('ต.ค.'!AB47="","",'ต.ค.'!AB47))</f>
        <v/>
      </c>
      <c r="LY17" s="58" t="str">
        <f>IF($B$2=1,IF('ต.ค.'!AC17="","",'ต.ค.'!AC17),IF('ต.ค.'!AC47="","",'ต.ค.'!AC47))</f>
        <v/>
      </c>
      <c r="LZ17" s="58" t="str">
        <f>IF($B$2=1,IF('ต.ค.'!AD17="","",'ต.ค.'!AD17),IF('ต.ค.'!AD47="","",'ต.ค.'!AD47))</f>
        <v/>
      </c>
      <c r="MA17" s="58" t="str">
        <f>IF($B$2=1,IF('ต.ค.'!AE17="","",'ต.ค.'!AE17),IF('ต.ค.'!AE47="","",'ต.ค.'!AE47))</f>
        <v/>
      </c>
      <c r="MB17" s="58" t="str">
        <f>IF($B$2=1,IF('ต.ค.'!AF17="","",'ต.ค.'!AF17),IF('ต.ค.'!AF47="","",'ต.ค.'!AF47))</f>
        <v/>
      </c>
      <c r="MC17" s="58" t="str">
        <f>IF($B$2=1,IF('ต.ค.'!AG17="","",'ต.ค.'!AG17),IF('ต.ค.'!AG47="","",'ต.ค.'!AG47))</f>
        <v/>
      </c>
      <c r="MD17" s="58" t="str">
        <f>IF($B$2=1,IF('ต.ค.'!AH17="","",'ต.ค.'!AH17),IF('ต.ค.'!AH47="","",'ต.ค.'!AH47))</f>
        <v/>
      </c>
      <c r="ME17" s="58">
        <f>IF($B$2=1,IF('ต.ค.'!AI17="","",'ต.ค.'!AI17),IF('ต.ค.'!AI47="","",'ต.ค.'!AI47))</f>
        <v>0</v>
      </c>
      <c r="MF17" s="57">
        <f t="shared" si="17"/>
        <v>14</v>
      </c>
      <c r="MG17" s="58"/>
      <c r="MH17" s="58" t="str">
        <f>IF($B$2=1,IF('พ.ค.'!D17="","",'พ.ค.'!D17),IF('พ.ค.'!D47="","",'พ.ค.'!D47))</f>
        <v/>
      </c>
      <c r="MI17" s="58" t="str">
        <f>IF($B$2=1,IF('พ.ค.'!E17="","",'พ.ค.'!E17),IF('พ.ค.'!E47="","",'พ.ค.'!E47))</f>
        <v/>
      </c>
      <c r="MJ17" s="58" t="str">
        <f>IF($B$2=1,IF('พ.ค.'!F17="","",'พ.ค.'!F17),IF('พ.ค.'!F47="","",'พ.ค.'!F47))</f>
        <v/>
      </c>
      <c r="MK17" s="58" t="str">
        <f>IF($B$2=1,IF('พ.ค.'!G17="","",'พ.ค.'!G17),IF('พ.ค.'!G47="","",'พ.ค.'!G47))</f>
        <v/>
      </c>
      <c r="ML17" s="58" t="str">
        <f>IF($B$2=1,IF('พ.ค.'!H17="","",'พ.ค.'!H17),IF('พ.ค.'!H47="","",'พ.ค.'!H47))</f>
        <v/>
      </c>
      <c r="MM17" s="58" t="str">
        <f>IF($B$2=1,IF('พ.ค.'!I17="","",'พ.ค.'!I17),IF('พ.ค.'!I47="","",'พ.ค.'!I47))</f>
        <v/>
      </c>
      <c r="MN17" s="58" t="str">
        <f>IF($B$2=1,IF('พ.ค.'!J17="","",'พ.ค.'!J17),IF('พ.ค.'!J47="","",'พ.ค.'!J47))</f>
        <v/>
      </c>
      <c r="MO17" s="58" t="str">
        <f>IF($B$2=1,IF('พ.ค.'!K17="","",'พ.ค.'!K17),IF('พ.ค.'!K47="","",'พ.ค.'!K47))</f>
        <v/>
      </c>
      <c r="MP17" s="58" t="str">
        <f>IF($B$2=1,IF('พ.ค.'!L17="","",'พ.ค.'!L17),IF('พ.ค.'!L47="","",'พ.ค.'!L47))</f>
        <v/>
      </c>
      <c r="MQ17" s="58" t="str">
        <f>IF($B$2=1,IF('พ.ค.'!M17="","",'พ.ค.'!M17),IF('พ.ค.'!M47="","",'พ.ค.'!M47))</f>
        <v/>
      </c>
      <c r="MR17" s="58" t="str">
        <f>IF($B$2=1,IF('พ.ค.'!N17="","",'พ.ค.'!N17),IF('พ.ค.'!N47="","",'พ.ค.'!N47))</f>
        <v/>
      </c>
      <c r="MS17" s="58" t="str">
        <f>IF($B$2=1,IF('พ.ค.'!O17="","",'พ.ค.'!O17),IF('พ.ค.'!O47="","",'พ.ค.'!O47))</f>
        <v/>
      </c>
      <c r="MT17" s="58" t="str">
        <f>IF($B$2=1,IF('พ.ค.'!P17="","",'พ.ค.'!P17),IF('พ.ค.'!P47="","",'พ.ค.'!P47))</f>
        <v/>
      </c>
      <c r="MU17" s="58" t="str">
        <f>IF($B$2=1,IF('พ.ค.'!Q17="","",'พ.ค.'!Q17),IF('พ.ค.'!Q47="","",'พ.ค.'!Q47))</f>
        <v/>
      </c>
      <c r="MV17" s="58" t="str">
        <f>IF($B$2=1,IF('พ.ค.'!R17="","",'พ.ค.'!R17),IF('พ.ค.'!R47="","",'พ.ค.'!R47))</f>
        <v/>
      </c>
      <c r="MW17" s="58" t="str">
        <f>IF($B$2=1,IF('พ.ค.'!S17="","",'พ.ค.'!S17),IF('พ.ค.'!S47="","",'พ.ค.'!S47))</f>
        <v/>
      </c>
      <c r="MX17" s="58" t="str">
        <f>IF($B$2=1,IF('พ.ค.'!T17="","",'พ.ค.'!T17),IF('พ.ค.'!T47="","",'พ.ค.'!T47))</f>
        <v/>
      </c>
      <c r="MY17" s="58" t="str">
        <f>IF($B$2=1,IF('พ.ค.'!U17="","",'พ.ค.'!U17),IF('พ.ค.'!U47="","",'พ.ค.'!U47))</f>
        <v/>
      </c>
      <c r="MZ17" s="58" t="str">
        <f>IF($B$2=1,IF('พ.ค.'!V17="","",'พ.ค.'!V17),IF('พ.ค.'!V47="","",'พ.ค.'!V47))</f>
        <v/>
      </c>
      <c r="NA17" s="58" t="str">
        <f>IF($B$2=1,IF('พ.ค.'!W17="","",'พ.ค.'!W17),IF('พ.ค.'!W47="","",'พ.ค.'!W47))</f>
        <v/>
      </c>
      <c r="NB17" s="58" t="str">
        <f>IF($B$2=1,IF('พ.ค.'!X17="","",'พ.ค.'!X17),IF('พ.ค.'!X47="","",'พ.ค.'!X47))</f>
        <v/>
      </c>
      <c r="NC17" s="58" t="str">
        <f>IF($B$2=1,IF('พ.ค.'!Y17="","",'พ.ค.'!Y17),IF('พ.ค.'!Y47="","",'พ.ค.'!Y47))</f>
        <v/>
      </c>
      <c r="ND17" s="58" t="str">
        <f>IF($B$2=1,IF('พ.ค.'!Z17="","",'พ.ค.'!Z17),IF('พ.ค.'!Z47="","",'พ.ค.'!Z47))</f>
        <v/>
      </c>
      <c r="NE17" s="58" t="str">
        <f>IF($B$2=1,IF('พ.ค.'!AA17="","",'พ.ค.'!AA17),IF('พ.ค.'!AA47="","",'พ.ค.'!AA47))</f>
        <v/>
      </c>
      <c r="NF17" s="58" t="str">
        <f>IF($B$2=1,IF('พ.ค.'!AB17="","",'พ.ค.'!AB17),IF('พ.ค.'!AB47="","",'พ.ค.'!AB47))</f>
        <v/>
      </c>
      <c r="NG17" s="58" t="str">
        <f>IF($B$2=1,IF('พ.ค.'!AC17="","",'พ.ค.'!AC17),IF('พ.ค.'!AC47="","",'พ.ค.'!AC47))</f>
        <v/>
      </c>
      <c r="NH17" s="58" t="str">
        <f>IF($B$2=1,IF('พ.ค.'!AD17="","",'พ.ค.'!AD17),IF('พ.ค.'!AD47="","",'พ.ค.'!AD47))</f>
        <v/>
      </c>
      <c r="NI17" s="58" t="str">
        <f>IF($B$2=1,IF('พ.ค.'!AE17="","",'พ.ค.'!AE17),IF('พ.ค.'!AE47="","",'พ.ค.'!AE47))</f>
        <v/>
      </c>
      <c r="NJ17" s="58" t="str">
        <f>IF($B$2=1,IF('พ.ค.'!AF17="","",'พ.ค.'!AF17),IF('พ.ค.'!AF47="","",'พ.ค.'!AF47))</f>
        <v/>
      </c>
      <c r="NK17" s="58" t="str">
        <f>IF($B$2=1,IF('พ.ค.'!AG17="","",'พ.ค.'!AG17),IF('พ.ค.'!AG47="","",'พ.ค.'!AG47))</f>
        <v/>
      </c>
      <c r="NL17" s="58" t="str">
        <f>IF($B$2=1,IF('พ.ค.'!AH17="","",'พ.ค.'!AH17),IF('พ.ค.'!AH47="","",'พ.ค.'!AH47))</f>
        <v/>
      </c>
      <c r="NM17" s="58">
        <f>IF($B$2=1,IF('พ.ค.'!AI17="","",'พ.ค.'!AI17),IF('พ.ค.'!AI47="","",'พ.ค.'!AI47))</f>
        <v>0</v>
      </c>
    </row>
    <row r="18" spans="1:377" ht="21" customHeight="1">
      <c r="A18" s="49"/>
      <c r="B18" s="49"/>
      <c r="C18" s="49"/>
      <c r="D18" s="57">
        <f>ข้อมูลนักเรียน!$D17</f>
        <v>15</v>
      </c>
      <c r="E18" s="58"/>
      <c r="F18" s="58" t="str">
        <f>IF($B$2=1,IF('มิ.ย.'!D18="","",'มิ.ย.'!D18),IF('มิ.ย.'!D48="","",'มิ.ย.'!D48))</f>
        <v/>
      </c>
      <c r="G18" s="58" t="str">
        <f>IF($B$2=1,IF('มิ.ย.'!E18="","",'มิ.ย.'!E18),IF('มิ.ย.'!E48="","",'มิ.ย.'!E48))</f>
        <v/>
      </c>
      <c r="H18" s="58" t="str">
        <f>IF($B$2=1,IF('มิ.ย.'!F18="","",'มิ.ย.'!F18),IF('มิ.ย.'!F48="","",'มิ.ย.'!F48))</f>
        <v/>
      </c>
      <c r="I18" s="58" t="str">
        <f>IF($B$2=1,IF('มิ.ย.'!G18="","",'มิ.ย.'!G18),IF('มิ.ย.'!G48="","",'มิ.ย.'!G48))</f>
        <v/>
      </c>
      <c r="J18" s="58" t="str">
        <f>IF($B$2=1,IF('มิ.ย.'!H18="","",'มิ.ย.'!H18),IF('มิ.ย.'!H48="","",'มิ.ย.'!H48))</f>
        <v/>
      </c>
      <c r="K18" s="58" t="str">
        <f>IF($B$2=1,IF('มิ.ย.'!I18="","",'มิ.ย.'!I18),IF('มิ.ย.'!I48="","",'มิ.ย.'!I48))</f>
        <v/>
      </c>
      <c r="L18" s="58" t="str">
        <f>IF($B$2=1,IF('มิ.ย.'!J18="","",'มิ.ย.'!J18),IF('มิ.ย.'!J48="","",'มิ.ย.'!J48))</f>
        <v/>
      </c>
      <c r="M18" s="58" t="str">
        <f>IF($B$2=1,IF('มิ.ย.'!K18="","",'มิ.ย.'!K18),IF('มิ.ย.'!K48="","",'มิ.ย.'!K48))</f>
        <v/>
      </c>
      <c r="N18" s="58" t="str">
        <f>IF($B$2=1,IF('มิ.ย.'!L18="","",'มิ.ย.'!L18),IF('มิ.ย.'!L48="","",'มิ.ย.'!L48))</f>
        <v/>
      </c>
      <c r="O18" s="58" t="str">
        <f>IF($B$2=1,IF('มิ.ย.'!M18="","",'มิ.ย.'!M18),IF('มิ.ย.'!M48="","",'มิ.ย.'!M48))</f>
        <v/>
      </c>
      <c r="P18" s="58" t="str">
        <f>IF($B$2=1,IF('มิ.ย.'!N18="","",'มิ.ย.'!N18),IF('มิ.ย.'!N48="","",'มิ.ย.'!N48))</f>
        <v/>
      </c>
      <c r="Q18" s="58" t="str">
        <f>IF($B$2=1,IF('มิ.ย.'!O18="","",'มิ.ย.'!O18),IF('มิ.ย.'!O48="","",'มิ.ย.'!O48))</f>
        <v/>
      </c>
      <c r="R18" s="58" t="str">
        <f>IF($B$2=1,IF('มิ.ย.'!P18="","",'มิ.ย.'!P18),IF('มิ.ย.'!P48="","",'มิ.ย.'!P48))</f>
        <v/>
      </c>
      <c r="S18" s="58" t="str">
        <f>IF($B$2=1,IF('มิ.ย.'!Q18="","",'มิ.ย.'!Q18),IF('มิ.ย.'!Q48="","",'มิ.ย.'!Q48))</f>
        <v/>
      </c>
      <c r="T18" s="58" t="str">
        <f>IF($B$2=1,IF('มิ.ย.'!R18="","",'มิ.ย.'!R18),IF('มิ.ย.'!R48="","",'มิ.ย.'!R48))</f>
        <v/>
      </c>
      <c r="U18" s="58" t="str">
        <f>IF($B$2=1,IF('มิ.ย.'!S18="","",'มิ.ย.'!S18),IF('มิ.ย.'!S48="","",'มิ.ย.'!S48))</f>
        <v/>
      </c>
      <c r="V18" s="58" t="str">
        <f>IF($B$2=1,IF('มิ.ย.'!T18="","",'มิ.ย.'!T18),IF('มิ.ย.'!T48="","",'มิ.ย.'!T48))</f>
        <v/>
      </c>
      <c r="W18" s="58" t="str">
        <f>IF($B$2=1,IF('มิ.ย.'!U18="","",'มิ.ย.'!U18),IF('มิ.ย.'!U48="","",'มิ.ย.'!U48))</f>
        <v/>
      </c>
      <c r="X18" s="58" t="str">
        <f>IF($B$2=1,IF('มิ.ย.'!V18="","",'มิ.ย.'!V18),IF('มิ.ย.'!V48="","",'มิ.ย.'!V48))</f>
        <v/>
      </c>
      <c r="Y18" s="58" t="str">
        <f>IF($B$2=1,IF('มิ.ย.'!W18="","",'มิ.ย.'!W18),IF('มิ.ย.'!W48="","",'มิ.ย.'!W48))</f>
        <v/>
      </c>
      <c r="Z18" s="58" t="str">
        <f>IF($B$2=1,IF('มิ.ย.'!X18="","",'มิ.ย.'!X18),IF('มิ.ย.'!X48="","",'มิ.ย.'!X48))</f>
        <v/>
      </c>
      <c r="AA18" s="58" t="str">
        <f>IF($B$2=1,IF('มิ.ย.'!Y18="","",'มิ.ย.'!Y18),IF('มิ.ย.'!Y48="","",'มิ.ย.'!Y48))</f>
        <v/>
      </c>
      <c r="AB18" s="58" t="str">
        <f>IF($B$2=1,IF('มิ.ย.'!Z18="","",'มิ.ย.'!Z18),IF('มิ.ย.'!Z48="","",'มิ.ย.'!Z48))</f>
        <v/>
      </c>
      <c r="AC18" s="58" t="str">
        <f>IF($B$2=1,IF('มิ.ย.'!AA18="","",'มิ.ย.'!AA18),IF('มิ.ย.'!AA48="","",'มิ.ย.'!AA48))</f>
        <v/>
      </c>
      <c r="AD18" s="58" t="str">
        <f>IF($B$2=1,IF('มิ.ย.'!AB18="","",'มิ.ย.'!AB18),IF('มิ.ย.'!AB48="","",'มิ.ย.'!AB48))</f>
        <v/>
      </c>
      <c r="AE18" s="58" t="str">
        <f>IF($B$2=1,IF('มิ.ย.'!AC18="","",'มิ.ย.'!AC18),IF('มิ.ย.'!AC48="","",'มิ.ย.'!AC48))</f>
        <v/>
      </c>
      <c r="AF18" s="58" t="str">
        <f>IF($B$2=1,IF('มิ.ย.'!AD18="","",'มิ.ย.'!AD18),IF('มิ.ย.'!AD48="","",'มิ.ย.'!AD48))</f>
        <v/>
      </c>
      <c r="AG18" s="58" t="str">
        <f>IF($B$2=1,IF('มิ.ย.'!AE18="","",'มิ.ย.'!AE18),IF('มิ.ย.'!AE48="","",'มิ.ย.'!AE48))</f>
        <v/>
      </c>
      <c r="AH18" s="58" t="str">
        <f>IF($B$2=1,IF('มิ.ย.'!AF18="","",'มิ.ย.'!AF18),IF('มิ.ย.'!AF48="","",'มิ.ย.'!AF48))</f>
        <v/>
      </c>
      <c r="AI18" s="58" t="str">
        <f>IF($B$2=1,IF('มิ.ย.'!AG18="","",'มิ.ย.'!AG18),IF('มิ.ย.'!AG48="","",'มิ.ย.'!AG48))</f>
        <v/>
      </c>
      <c r="AJ18" s="58" t="str">
        <f>IF($B$2=1,IF('มิ.ย.'!AH18="","",'มิ.ย.'!AH18),IF('มิ.ย.'!AH48="","",'มิ.ย.'!AH48))</f>
        <v/>
      </c>
      <c r="AK18" s="58">
        <f>IF($B$2=1,IF('มิ.ย.'!AI18="","",'มิ.ย.'!AI18),IF('มิ.ย.'!AI48="","",'มิ.ย.'!AI48))</f>
        <v>0</v>
      </c>
      <c r="AL18" s="57">
        <f t="shared" si="18"/>
        <v>15</v>
      </c>
      <c r="AM18" s="58"/>
      <c r="AN18" s="58" t="str">
        <f>IF($B$2=1,IF('ก.ค.'!D18="","",'ก.ค.'!D18),IF('ก.ค.'!D48="","",'ก.ค.'!D48))</f>
        <v/>
      </c>
      <c r="AO18" s="58" t="str">
        <f>IF($B$2=1,IF('ก.ค.'!E18="","",'ก.ค.'!E18),IF('ก.ค.'!E48="","",'ก.ค.'!E48))</f>
        <v/>
      </c>
      <c r="AP18" s="58" t="str">
        <f>IF($B$2=1,IF('ก.ค.'!F18="","",'ก.ค.'!F18),IF('ก.ค.'!F48="","",'ก.ค.'!F48))</f>
        <v/>
      </c>
      <c r="AQ18" s="58" t="str">
        <f>IF($B$2=1,IF('ก.ค.'!G18="","",'ก.ค.'!G18),IF('ก.ค.'!G48="","",'ก.ค.'!G48))</f>
        <v/>
      </c>
      <c r="AR18" s="58" t="str">
        <f>IF($B$2=1,IF('ก.ค.'!H18="","",'ก.ค.'!H18),IF('ก.ค.'!H48="","",'ก.ค.'!H48))</f>
        <v/>
      </c>
      <c r="AS18" s="58" t="str">
        <f>IF($B$2=1,IF('ก.ค.'!I18="","",'ก.ค.'!I18),IF('ก.ค.'!I48="","",'ก.ค.'!I48))</f>
        <v/>
      </c>
      <c r="AT18" s="58" t="str">
        <f>IF($B$2=1,IF('ก.ค.'!J18="","",'ก.ค.'!J18),IF('ก.ค.'!J48="","",'ก.ค.'!J48))</f>
        <v/>
      </c>
      <c r="AU18" s="58" t="str">
        <f>IF($B$2=1,IF('ก.ค.'!K18="","",'ก.ค.'!K18),IF('ก.ค.'!K48="","",'ก.ค.'!K48))</f>
        <v/>
      </c>
      <c r="AV18" s="58" t="str">
        <f>IF($B$2=1,IF('ก.ค.'!L18="","",'ก.ค.'!L18),IF('ก.ค.'!L48="","",'ก.ค.'!L48))</f>
        <v/>
      </c>
      <c r="AW18" s="58" t="str">
        <f>IF($B$2=1,IF('ก.ค.'!M18="","",'ก.ค.'!M18),IF('ก.ค.'!M48="","",'ก.ค.'!M48))</f>
        <v/>
      </c>
      <c r="AX18" s="58" t="str">
        <f>IF($B$2=1,IF('ก.ค.'!N18="","",'ก.ค.'!N18),IF('ก.ค.'!N48="","",'ก.ค.'!N48))</f>
        <v/>
      </c>
      <c r="AY18" s="58" t="str">
        <f>IF($B$2=1,IF('ก.ค.'!O18="","",'ก.ค.'!O18),IF('ก.ค.'!O48="","",'ก.ค.'!O48))</f>
        <v/>
      </c>
      <c r="AZ18" s="58" t="str">
        <f>IF($B$2=1,IF('ก.ค.'!P18="","",'ก.ค.'!P18),IF('ก.ค.'!P48="","",'ก.ค.'!P48))</f>
        <v/>
      </c>
      <c r="BA18" s="58" t="str">
        <f>IF($B$2=1,IF('ก.ค.'!Q18="","",'ก.ค.'!Q18),IF('ก.ค.'!Q48="","",'ก.ค.'!Q48))</f>
        <v/>
      </c>
      <c r="BB18" s="58" t="str">
        <f>IF($B$2=1,IF('ก.ค.'!R18="","",'ก.ค.'!R18),IF('ก.ค.'!R48="","",'ก.ค.'!R48))</f>
        <v/>
      </c>
      <c r="BC18" s="58" t="str">
        <f>IF($B$2=1,IF('ก.ค.'!S18="","",'ก.ค.'!S18),IF('ก.ค.'!S48="","",'ก.ค.'!S48))</f>
        <v/>
      </c>
      <c r="BD18" s="58" t="str">
        <f>IF($B$2=1,IF('ก.ค.'!T18="","",'ก.ค.'!T18),IF('ก.ค.'!T48="","",'ก.ค.'!T48))</f>
        <v/>
      </c>
      <c r="BE18" s="58" t="str">
        <f>IF($B$2=1,IF('ก.ค.'!U18="","",'ก.ค.'!U18),IF('ก.ค.'!U48="","",'ก.ค.'!U48))</f>
        <v/>
      </c>
      <c r="BF18" s="58" t="str">
        <f>IF($B$2=1,IF('ก.ค.'!V18="","",'ก.ค.'!V18),IF('ก.ค.'!V48="","",'ก.ค.'!V48))</f>
        <v/>
      </c>
      <c r="BG18" s="58" t="str">
        <f>IF($B$2=1,IF('ก.ค.'!W18="","",'ก.ค.'!W18),IF('ก.ค.'!W48="","",'ก.ค.'!W48))</f>
        <v/>
      </c>
      <c r="BH18" s="58" t="str">
        <f>IF($B$2=1,IF('ก.ค.'!X18="","",'ก.ค.'!X18),IF('ก.ค.'!X48="","",'ก.ค.'!X48))</f>
        <v/>
      </c>
      <c r="BI18" s="58" t="str">
        <f>IF($B$2=1,IF('ก.ค.'!Y18="","",'ก.ค.'!Y18),IF('ก.ค.'!Y48="","",'ก.ค.'!Y48))</f>
        <v/>
      </c>
      <c r="BJ18" s="58" t="str">
        <f>IF($B$2=1,IF('ก.ค.'!Z18="","",'ก.ค.'!Z18),IF('ก.ค.'!Z48="","",'ก.ค.'!Z48))</f>
        <v/>
      </c>
      <c r="BK18" s="58" t="str">
        <f>IF($B$2=1,IF('ก.ค.'!AA18="","",'ก.ค.'!AA18),IF('ก.ค.'!AA48="","",'ก.ค.'!AA48))</f>
        <v/>
      </c>
      <c r="BL18" s="58" t="str">
        <f>IF($B$2=1,IF('ก.ค.'!AB18="","",'ก.ค.'!AB18),IF('ก.ค.'!AB48="","",'ก.ค.'!AB48))</f>
        <v/>
      </c>
      <c r="BM18" s="58" t="str">
        <f>IF($B$2=1,IF('ก.ค.'!AC18="","",'ก.ค.'!AC18),IF('ก.ค.'!AC48="","",'ก.ค.'!AC48))</f>
        <v/>
      </c>
      <c r="BN18" s="58" t="str">
        <f>IF($B$2=1,IF('ก.ค.'!AD18="","",'ก.ค.'!AD18),IF('ก.ค.'!AD48="","",'ก.ค.'!AD48))</f>
        <v/>
      </c>
      <c r="BO18" s="58" t="str">
        <f>IF($B$2=1,IF('ก.ค.'!AE18="","",'ก.ค.'!AE18),IF('ก.ค.'!AE48="","",'ก.ค.'!AE48))</f>
        <v/>
      </c>
      <c r="BP18" s="58" t="str">
        <f>IF($B$2=1,IF('ก.ค.'!AF18="","",'ก.ค.'!AF18),IF('ก.ค.'!AF48="","",'ก.ค.'!AF48))</f>
        <v/>
      </c>
      <c r="BQ18" s="58" t="str">
        <f>IF($B$2=1,IF('ก.ค.'!AG18="","",'ก.ค.'!AG18),IF('ก.ค.'!AG48="","",'ก.ค.'!AG48))</f>
        <v/>
      </c>
      <c r="BR18" s="58" t="str">
        <f>IF($B$2=1,IF('ก.ค.'!AH18="","",'ก.ค.'!AH18),IF('ก.ค.'!AH48="","",'ก.ค.'!AH48))</f>
        <v/>
      </c>
      <c r="BS18" s="58">
        <f>IF($B$2=1,IF('ก.ค.'!AI18="","",'ก.ค.'!AI18),IF('ก.ค.'!AI48="","",'ก.ค.'!AI48))</f>
        <v>0</v>
      </c>
      <c r="BT18" s="57">
        <f t="shared" si="19"/>
        <v>15</v>
      </c>
      <c r="BU18" s="58"/>
      <c r="BV18" s="58" t="str">
        <f>IF($B$2=1,IF('ส.ค.'!D18="","",'ส.ค.'!D18),IF('ส.ค.'!D48="","",'ส.ค.'!D48))</f>
        <v/>
      </c>
      <c r="BW18" s="58" t="str">
        <f>IF($B$2=1,IF('ส.ค.'!E18="","",'ส.ค.'!E18),IF('ส.ค.'!E48="","",'ส.ค.'!E48))</f>
        <v/>
      </c>
      <c r="BX18" s="58" t="str">
        <f>IF($B$2=1,IF('ส.ค.'!F18="","",'ส.ค.'!F18),IF('ส.ค.'!F48="","",'ส.ค.'!F48))</f>
        <v/>
      </c>
      <c r="BY18" s="58" t="str">
        <f>IF($B$2=1,IF('ส.ค.'!G18="","",'ส.ค.'!G18),IF('ส.ค.'!G48="","",'ส.ค.'!G48))</f>
        <v/>
      </c>
      <c r="BZ18" s="58" t="str">
        <f>IF($B$2=1,IF('ส.ค.'!H18="","",'ส.ค.'!H18),IF('ส.ค.'!H48="","",'ส.ค.'!H48))</f>
        <v/>
      </c>
      <c r="CA18" s="58" t="str">
        <f>IF($B$2=1,IF('ส.ค.'!I18="","",'ส.ค.'!I18),IF('ส.ค.'!I48="","",'ส.ค.'!I48))</f>
        <v/>
      </c>
      <c r="CB18" s="58" t="str">
        <f>IF($B$2=1,IF('ส.ค.'!J18="","",'ส.ค.'!J18),IF('ส.ค.'!J48="","",'ส.ค.'!J48))</f>
        <v/>
      </c>
      <c r="CC18" s="58" t="str">
        <f>IF($B$2=1,IF('ส.ค.'!K18="","",'ส.ค.'!K18),IF('ส.ค.'!K48="","",'ส.ค.'!K48))</f>
        <v/>
      </c>
      <c r="CD18" s="58" t="str">
        <f>IF($B$2=1,IF('ส.ค.'!L18="","",'ส.ค.'!L18),IF('ส.ค.'!L48="","",'ส.ค.'!L48))</f>
        <v/>
      </c>
      <c r="CE18" s="58" t="str">
        <f>IF($B$2=1,IF('ส.ค.'!M18="","",'ส.ค.'!M18),IF('ส.ค.'!M48="","",'ส.ค.'!M48))</f>
        <v/>
      </c>
      <c r="CF18" s="58" t="str">
        <f>IF($B$2=1,IF('ส.ค.'!N18="","",'ส.ค.'!N18),IF('ส.ค.'!N48="","",'ส.ค.'!N48))</f>
        <v/>
      </c>
      <c r="CG18" s="58" t="str">
        <f>IF($B$2=1,IF('ส.ค.'!O18="","",'ส.ค.'!O18),IF('ส.ค.'!O48="","",'ส.ค.'!O48))</f>
        <v/>
      </c>
      <c r="CH18" s="58" t="str">
        <f>IF($B$2=1,IF('ส.ค.'!P18="","",'ส.ค.'!P18),IF('ส.ค.'!P48="","",'ส.ค.'!P48))</f>
        <v/>
      </c>
      <c r="CI18" s="58" t="str">
        <f>IF($B$2=1,IF('ส.ค.'!Q18="","",'ส.ค.'!Q18),IF('ส.ค.'!Q48="","",'ส.ค.'!Q48))</f>
        <v/>
      </c>
      <c r="CJ18" s="58" t="str">
        <f>IF($B$2=1,IF('ส.ค.'!R18="","",'ส.ค.'!R18),IF('ส.ค.'!R48="","",'ส.ค.'!R48))</f>
        <v/>
      </c>
      <c r="CK18" s="58" t="str">
        <f>IF($B$2=1,IF('ส.ค.'!S18="","",'ส.ค.'!S18),IF('ส.ค.'!S48="","",'ส.ค.'!S48))</f>
        <v/>
      </c>
      <c r="CL18" s="58" t="str">
        <f>IF($B$2=1,IF('ส.ค.'!T18="","",'ส.ค.'!T18),IF('ส.ค.'!T48="","",'ส.ค.'!T48))</f>
        <v/>
      </c>
      <c r="CM18" s="58" t="str">
        <f>IF($B$2=1,IF('ส.ค.'!U18="","",'ส.ค.'!U18),IF('ส.ค.'!U48="","",'ส.ค.'!U48))</f>
        <v/>
      </c>
      <c r="CN18" s="58" t="str">
        <f>IF($B$2=1,IF('ส.ค.'!V18="","",'ส.ค.'!V18),IF('ส.ค.'!V48="","",'ส.ค.'!V48))</f>
        <v/>
      </c>
      <c r="CO18" s="58" t="str">
        <f>IF($B$2=1,IF('ส.ค.'!W18="","",'ส.ค.'!W18),IF('ส.ค.'!W48="","",'ส.ค.'!W48))</f>
        <v/>
      </c>
      <c r="CP18" s="58" t="str">
        <f>IF($B$2=1,IF('ส.ค.'!X18="","",'ส.ค.'!X18),IF('ส.ค.'!X48="","",'ส.ค.'!X48))</f>
        <v/>
      </c>
      <c r="CQ18" s="58" t="str">
        <f>IF($B$2=1,IF('ส.ค.'!Y18="","",'ส.ค.'!Y18),IF('ส.ค.'!Y48="","",'ส.ค.'!Y48))</f>
        <v/>
      </c>
      <c r="CR18" s="58" t="str">
        <f>IF($B$2=1,IF('ส.ค.'!Z18="","",'ส.ค.'!Z18),IF('ส.ค.'!Z48="","",'ส.ค.'!Z48))</f>
        <v/>
      </c>
      <c r="CS18" s="58" t="str">
        <f>IF($B$2=1,IF('ส.ค.'!AA18="","",'ส.ค.'!AA18),IF('ส.ค.'!AA48="","",'ส.ค.'!AA48))</f>
        <v/>
      </c>
      <c r="CT18" s="58" t="str">
        <f>IF($B$2=1,IF('ส.ค.'!AB18="","",'ส.ค.'!AB18),IF('ส.ค.'!AB48="","",'ส.ค.'!AB48))</f>
        <v/>
      </c>
      <c r="CU18" s="58" t="str">
        <f>IF($B$2=1,IF('ส.ค.'!AC18="","",'ส.ค.'!AC18),IF('ส.ค.'!AC48="","",'ส.ค.'!AC48))</f>
        <v/>
      </c>
      <c r="CV18" s="58" t="str">
        <f>IF($B$2=1,IF('ส.ค.'!AD18="","",'ส.ค.'!AD18),IF('ส.ค.'!AD48="","",'ส.ค.'!AD48))</f>
        <v/>
      </c>
      <c r="CW18" s="58" t="str">
        <f>IF($B$2=1,IF('ส.ค.'!AE18="","",'ส.ค.'!AE18),IF('ส.ค.'!AE48="","",'ส.ค.'!AE48))</f>
        <v/>
      </c>
      <c r="CX18" s="58" t="str">
        <f>IF($B$2=1,IF('ส.ค.'!AF18="","",'ส.ค.'!AF18),IF('ส.ค.'!AF48="","",'ส.ค.'!AF48))</f>
        <v/>
      </c>
      <c r="CY18" s="58" t="str">
        <f>IF($B$2=1,IF('ส.ค.'!AG18="","",'ส.ค.'!AG18),IF('ส.ค.'!AG48="","",'ส.ค.'!AG48))</f>
        <v/>
      </c>
      <c r="CZ18" s="58" t="str">
        <f>IF($B$2=1,IF('ส.ค.'!AH18="","",'ส.ค.'!AH18),IF('ส.ค.'!AH48="","",'ส.ค.'!AH48))</f>
        <v/>
      </c>
      <c r="DA18" s="58">
        <f>IF($B$2=1,IF('ส.ค.'!AI18="","",'ส.ค.'!AI18),IF('ส.ค.'!AI48="","",'ส.ค.'!AI48))</f>
        <v>0</v>
      </c>
      <c r="DB18" s="57">
        <f t="shared" si="20"/>
        <v>15</v>
      </c>
      <c r="DC18" s="58"/>
      <c r="DD18" s="58" t="str">
        <f>IF($B$2=1,IF('ก.ย.'!D18="","",'ก.ย.'!D18),IF('ก.ย.'!D48="","",'ก.ย.'!D48))</f>
        <v/>
      </c>
      <c r="DE18" s="58" t="str">
        <f>IF($B$2=1,IF('ก.ย.'!E18="","",'ก.ย.'!E18),IF('ก.ย.'!E48="","",'ก.ย.'!E48))</f>
        <v/>
      </c>
      <c r="DF18" s="58" t="str">
        <f>IF($B$2=1,IF('ก.ย.'!F18="","",'ก.ย.'!F18),IF('ก.ย.'!F48="","",'ก.ย.'!F48))</f>
        <v/>
      </c>
      <c r="DG18" s="58" t="str">
        <f>IF($B$2=1,IF('ก.ย.'!G18="","",'ก.ย.'!G18),IF('ก.ย.'!G48="","",'ก.ย.'!G48))</f>
        <v/>
      </c>
      <c r="DH18" s="58" t="str">
        <f>IF($B$2=1,IF('ก.ย.'!H18="","",'ก.ย.'!H18),IF('ก.ย.'!H48="","",'ก.ย.'!H48))</f>
        <v/>
      </c>
      <c r="DI18" s="58" t="str">
        <f>IF($B$2=1,IF('ก.ย.'!I18="","",'ก.ย.'!I18),IF('ก.ย.'!I48="","",'ก.ย.'!I48))</f>
        <v/>
      </c>
      <c r="DJ18" s="58" t="str">
        <f>IF($B$2=1,IF('ก.ย.'!J18="","",'ก.ย.'!J18),IF('ก.ย.'!J48="","",'ก.ย.'!J48))</f>
        <v/>
      </c>
      <c r="DK18" s="58" t="str">
        <f>IF($B$2=1,IF('ก.ย.'!K18="","",'ก.ย.'!K18),IF('ก.ย.'!K48="","",'ก.ย.'!K48))</f>
        <v/>
      </c>
      <c r="DL18" s="58" t="str">
        <f>IF($B$2=1,IF('ก.ย.'!L18="","",'ก.ย.'!L18),IF('ก.ย.'!L48="","",'ก.ย.'!L48))</f>
        <v/>
      </c>
      <c r="DM18" s="58" t="str">
        <f>IF($B$2=1,IF('ก.ย.'!M18="","",'ก.ย.'!M18),IF('ก.ย.'!M48="","",'ก.ย.'!M48))</f>
        <v/>
      </c>
      <c r="DN18" s="58" t="str">
        <f>IF($B$2=1,IF('ก.ย.'!N18="","",'ก.ย.'!N18),IF('ก.ย.'!N48="","",'ก.ย.'!N48))</f>
        <v/>
      </c>
      <c r="DO18" s="58" t="str">
        <f>IF($B$2=1,IF('ก.ย.'!O18="","",'ก.ย.'!O18),IF('ก.ย.'!O48="","",'ก.ย.'!O48))</f>
        <v/>
      </c>
      <c r="DP18" s="58" t="str">
        <f>IF($B$2=1,IF('ก.ย.'!P18="","",'ก.ย.'!P18),IF('ก.ย.'!P48="","",'ก.ย.'!P48))</f>
        <v/>
      </c>
      <c r="DQ18" s="58" t="str">
        <f>IF($B$2=1,IF('ก.ย.'!Q18="","",'ก.ย.'!Q18),IF('ก.ย.'!Q48="","",'ก.ย.'!Q48))</f>
        <v/>
      </c>
      <c r="DR18" s="58" t="str">
        <f>IF($B$2=1,IF('ก.ย.'!R18="","",'ก.ย.'!R18),IF('ก.ย.'!R48="","",'ก.ย.'!R48))</f>
        <v/>
      </c>
      <c r="DS18" s="58" t="str">
        <f>IF($B$2=1,IF('ก.ย.'!S18="","",'ก.ย.'!S18),IF('ก.ย.'!S48="","",'ก.ย.'!S48))</f>
        <v/>
      </c>
      <c r="DT18" s="58" t="str">
        <f>IF($B$2=1,IF('ก.ย.'!T18="","",'ก.ย.'!T18),IF('ก.ย.'!T48="","",'ก.ย.'!T48))</f>
        <v/>
      </c>
      <c r="DU18" s="58" t="str">
        <f>IF($B$2=1,IF('ก.ย.'!U18="","",'ก.ย.'!U18),IF('ก.ย.'!U48="","",'ก.ย.'!U48))</f>
        <v/>
      </c>
      <c r="DV18" s="58" t="str">
        <f>IF($B$2=1,IF('ก.ย.'!V18="","",'ก.ย.'!V18),IF('ก.ย.'!V48="","",'ก.ย.'!V48))</f>
        <v/>
      </c>
      <c r="DW18" s="58" t="str">
        <f>IF($B$2=1,IF('ก.ย.'!W18="","",'ก.ย.'!W18),IF('ก.ย.'!W48="","",'ก.ย.'!W48))</f>
        <v/>
      </c>
      <c r="DX18" s="58" t="str">
        <f>IF($B$2=1,IF('ก.ย.'!X18="","",'ก.ย.'!X18),IF('ก.ย.'!X48="","",'ก.ย.'!X48))</f>
        <v/>
      </c>
      <c r="DY18" s="58" t="str">
        <f>IF($B$2=1,IF('ก.ย.'!Y18="","",'ก.ย.'!Y18),IF('ก.ย.'!Y48="","",'ก.ย.'!Y48))</f>
        <v/>
      </c>
      <c r="DZ18" s="58" t="str">
        <f>IF($B$2=1,IF('ก.ย.'!Z18="","",'ก.ย.'!Z18),IF('ก.ย.'!Z48="","",'ก.ย.'!Z48))</f>
        <v/>
      </c>
      <c r="EA18" s="58" t="str">
        <f>IF($B$2=1,IF('ก.ย.'!AA18="","",'ก.ย.'!AA18),IF('ก.ย.'!AA48="","",'ก.ย.'!AA48))</f>
        <v/>
      </c>
      <c r="EB18" s="58" t="str">
        <f>IF($B$2=1,IF('ก.ย.'!AB18="","",'ก.ย.'!AB18),IF('ก.ย.'!AB48="","",'ก.ย.'!AB48))</f>
        <v/>
      </c>
      <c r="EC18" s="58" t="str">
        <f>IF($B$2=1,IF('ก.ย.'!AC18="","",'ก.ย.'!AC18),IF('ก.ย.'!AC48="","",'ก.ย.'!AC48))</f>
        <v/>
      </c>
      <c r="ED18" s="58" t="str">
        <f>IF($B$2=1,IF('ก.ย.'!AD18="","",'ก.ย.'!AD18),IF('ก.ย.'!AD48="","",'ก.ย.'!AD48))</f>
        <v/>
      </c>
      <c r="EE18" s="58" t="str">
        <f>IF($B$2=1,IF('ก.ย.'!AE18="","",'ก.ย.'!AE18),IF('ก.ย.'!AE48="","",'ก.ย.'!AE48))</f>
        <v/>
      </c>
      <c r="EF18" s="58" t="str">
        <f>IF($B$2=1,IF('ก.ย.'!AF18="","",'ก.ย.'!AF18),IF('ก.ย.'!AF48="","",'ก.ย.'!AF48))</f>
        <v/>
      </c>
      <c r="EG18" s="58" t="str">
        <f>IF($B$2=1,IF('ก.ย.'!AG18="","",'ก.ย.'!AG18),IF('ก.ย.'!AG48="","",'ก.ย.'!AG48))</f>
        <v/>
      </c>
      <c r="EH18" s="58" t="str">
        <f>IF($B$2=1,IF('ก.ย.'!AH18="","",'ก.ย.'!AH18),IF('ก.ย.'!AH48="","",'ก.ย.'!AH48))</f>
        <v/>
      </c>
      <c r="EI18" s="58">
        <f>IF($B$2=1,IF('ก.ย.'!AI18="","",'ก.ย.'!AI18),IF('ก.ย.'!AI48="","",'ก.ย.'!AI48))</f>
        <v>0</v>
      </c>
      <c r="EJ18" s="57">
        <f t="shared" si="11"/>
        <v>15</v>
      </c>
      <c r="EK18" s="58"/>
      <c r="EL18" s="58" t="str">
        <f>IF($B$2=1,IF('พ.ย.'!D18="","",'พ.ย.'!D18),IF('พ.ย.'!D48="","",'พ.ย.'!D48))</f>
        <v/>
      </c>
      <c r="EM18" s="58" t="str">
        <f>IF($B$2=1,IF('พ.ย.'!E18="","",'พ.ย.'!E18),IF('พ.ย.'!E48="","",'พ.ย.'!E48))</f>
        <v/>
      </c>
      <c r="EN18" s="58" t="str">
        <f>IF($B$2=1,IF('พ.ย.'!F18="","",'พ.ย.'!F18),IF('พ.ย.'!F48="","",'พ.ย.'!F48))</f>
        <v>/</v>
      </c>
      <c r="EO18" s="58" t="str">
        <f>IF($B$2=1,IF('พ.ย.'!G18="","",'พ.ย.'!G18),IF('พ.ย.'!G48="","",'พ.ย.'!G48))</f>
        <v>/</v>
      </c>
      <c r="EP18" s="58" t="str">
        <f>IF($B$2=1,IF('พ.ย.'!H18="","",'พ.ย.'!H18),IF('พ.ย.'!H48="","",'พ.ย.'!H48))</f>
        <v>/</v>
      </c>
      <c r="EQ18" s="58" t="str">
        <f>IF($B$2=1,IF('พ.ย.'!I18="","",'พ.ย.'!I18),IF('พ.ย.'!I48="","",'พ.ย.'!I48))</f>
        <v>/</v>
      </c>
      <c r="ER18" s="58" t="str">
        <f>IF($B$2=1,IF('พ.ย.'!J18="","",'พ.ย.'!J18),IF('พ.ย.'!J48="","",'พ.ย.'!J48))</f>
        <v>/</v>
      </c>
      <c r="ES18" s="58" t="str">
        <f>IF($B$2=1,IF('พ.ย.'!K18="","",'พ.ย.'!K18),IF('พ.ย.'!K48="","",'พ.ย.'!K48))</f>
        <v/>
      </c>
      <c r="ET18" s="58" t="str">
        <f>IF($B$2=1,IF('พ.ย.'!L18="","",'พ.ย.'!L18),IF('พ.ย.'!L48="","",'พ.ย.'!L48))</f>
        <v/>
      </c>
      <c r="EU18" s="58" t="str">
        <f>IF($B$2=1,IF('พ.ย.'!M18="","",'พ.ย.'!M18),IF('พ.ย.'!M48="","",'พ.ย.'!M48))</f>
        <v>/</v>
      </c>
      <c r="EV18" s="58" t="str">
        <f>IF($B$2=1,IF('พ.ย.'!N18="","",'พ.ย.'!N18),IF('พ.ย.'!N48="","",'พ.ย.'!N48))</f>
        <v>ข</v>
      </c>
      <c r="EW18" s="58" t="str">
        <f>IF($B$2=1,IF('พ.ย.'!O18="","",'พ.ย.'!O18),IF('พ.ย.'!O48="","",'พ.ย.'!O48))</f>
        <v>/</v>
      </c>
      <c r="EX18" s="58" t="str">
        <f>IF($B$2=1,IF('พ.ย.'!P18="","",'พ.ย.'!P18),IF('พ.ย.'!P48="","",'พ.ย.'!P48))</f>
        <v>/</v>
      </c>
      <c r="EY18" s="58" t="str">
        <f>IF($B$2=1,IF('พ.ย.'!Q18="","",'พ.ย.'!Q18),IF('พ.ย.'!Q48="","",'พ.ย.'!Q48))</f>
        <v>ล</v>
      </c>
      <c r="EZ18" s="58" t="str">
        <f>IF($B$2=1,IF('พ.ย.'!R18="","",'พ.ย.'!R18),IF('พ.ย.'!R48="","",'พ.ย.'!R48))</f>
        <v/>
      </c>
      <c r="FA18" s="58" t="str">
        <f>IF($B$2=1,IF('พ.ย.'!S18="","",'พ.ย.'!S18),IF('พ.ย.'!S48="","",'พ.ย.'!S48))</f>
        <v/>
      </c>
      <c r="FB18" s="58" t="str">
        <f>IF($B$2=1,IF('พ.ย.'!T18="","",'พ.ย.'!T18),IF('พ.ย.'!T48="","",'พ.ย.'!T48))</f>
        <v>/</v>
      </c>
      <c r="FC18" s="58" t="str">
        <f>IF($B$2=1,IF('พ.ย.'!U18="","",'พ.ย.'!U18),IF('พ.ย.'!U48="","",'พ.ย.'!U48))</f>
        <v>/</v>
      </c>
      <c r="FD18" s="58" t="str">
        <f>IF($B$2=1,IF('พ.ย.'!V18="","",'พ.ย.'!V18),IF('พ.ย.'!V48="","",'พ.ย.'!V48))</f>
        <v>/</v>
      </c>
      <c r="FE18" s="58" t="str">
        <f>IF($B$2=1,IF('พ.ย.'!W18="","",'พ.ย.'!W18),IF('พ.ย.'!W48="","",'พ.ย.'!W48))</f>
        <v>/</v>
      </c>
      <c r="FF18" s="58" t="str">
        <f>IF($B$2=1,IF('พ.ย.'!X18="","",'พ.ย.'!X18),IF('พ.ย.'!X48="","",'พ.ย.'!X48))</f>
        <v>/</v>
      </c>
      <c r="FG18" s="58" t="str">
        <f>IF($B$2=1,IF('พ.ย.'!Y18="","",'พ.ย.'!Y18),IF('พ.ย.'!Y48="","",'พ.ย.'!Y48))</f>
        <v/>
      </c>
      <c r="FH18" s="58" t="str">
        <f>IF($B$2=1,IF('พ.ย.'!Z18="","",'พ.ย.'!Z18),IF('พ.ย.'!Z48="","",'พ.ย.'!Z48))</f>
        <v/>
      </c>
      <c r="FI18" s="58" t="str">
        <f>IF($B$2=1,IF('พ.ย.'!AA18="","",'พ.ย.'!AA18),IF('พ.ย.'!AA48="","",'พ.ย.'!AA48))</f>
        <v>/</v>
      </c>
      <c r="FJ18" s="58" t="str">
        <f>IF($B$2=1,IF('พ.ย.'!AB18="","",'พ.ย.'!AB18),IF('พ.ย.'!AB48="","",'พ.ย.'!AB48))</f>
        <v>/</v>
      </c>
      <c r="FK18" s="58" t="str">
        <f>IF($B$2=1,IF('พ.ย.'!AC18="","",'พ.ย.'!AC18),IF('พ.ย.'!AC48="","",'พ.ย.'!AC48))</f>
        <v>/</v>
      </c>
      <c r="FL18" s="58" t="str">
        <f>IF($B$2=1,IF('พ.ย.'!AD18="","",'พ.ย.'!AD18),IF('พ.ย.'!AD48="","",'พ.ย.'!AD48))</f>
        <v>/</v>
      </c>
      <c r="FM18" s="58" t="str">
        <f>IF($B$2=1,IF('พ.ย.'!AE18="","",'พ.ย.'!AE18),IF('พ.ย.'!AE48="","",'พ.ย.'!AE48))</f>
        <v>ข</v>
      </c>
      <c r="FN18" s="58" t="str">
        <f>IF($B$2=1,IF('พ.ย.'!AF18="","",'พ.ย.'!AF18),IF('พ.ย.'!AF48="","",'พ.ย.'!AF48))</f>
        <v/>
      </c>
      <c r="FO18" s="58" t="str">
        <f>IF($B$2=1,IF('พ.ย.'!AG18="","",'พ.ย.'!AG18),IF('พ.ย.'!AG48="","",'พ.ย.'!AG48))</f>
        <v/>
      </c>
      <c r="FP18" s="58" t="str">
        <f>IF($B$2=1,IF('พ.ย.'!AH18="","",'พ.ย.'!AH18),IF('พ.ย.'!AH48="","",'พ.ย.'!AH48))</f>
        <v/>
      </c>
      <c r="FQ18" s="58">
        <f>IF($B$2=1,IF('พ.ย.'!AI18="","",'พ.ย.'!AI18),IF('พ.ย.'!AI48="","",'พ.ย.'!AI48))</f>
        <v>17</v>
      </c>
      <c r="FR18" s="57">
        <f t="shared" si="12"/>
        <v>15</v>
      </c>
      <c r="FS18" s="58"/>
      <c r="FT18" s="58" t="str">
        <f>IF($B$2=1,IF('ธ.ค.'!D18="","",'ธ.ค.'!D18),IF('ธ.ค.'!D48="","",'ธ.ค.'!D48))</f>
        <v>/</v>
      </c>
      <c r="FU18" s="58" t="str">
        <f>IF($B$2=1,IF('ธ.ค.'!E18="","",'ธ.ค.'!E18),IF('ธ.ค.'!E48="","",'ธ.ค.'!E48))</f>
        <v>/</v>
      </c>
      <c r="FV18" s="58" t="str">
        <f>IF($B$2=1,IF('ธ.ค.'!F18="","",'ธ.ค.'!F18),IF('ธ.ค.'!F48="","",'ธ.ค.'!F48))</f>
        <v>/</v>
      </c>
      <c r="FW18" s="58" t="str">
        <f>IF($B$2=1,IF('ธ.ค.'!G18="","",'ธ.ค.'!G18),IF('ธ.ค.'!G48="","",'ธ.ค.'!G48))</f>
        <v>/</v>
      </c>
      <c r="FX18" s="58" t="str">
        <f>IF($B$2=1,IF('ธ.ค.'!H18="","",'ธ.ค.'!H18),IF('ธ.ค.'!H48="","",'ธ.ค.'!H48))</f>
        <v/>
      </c>
      <c r="FY18" s="58" t="str">
        <f>IF($B$2=1,IF('ธ.ค.'!I18="","",'ธ.ค.'!I18),IF('ธ.ค.'!I48="","",'ธ.ค.'!I48))</f>
        <v/>
      </c>
      <c r="FZ18" s="58" t="str">
        <f>IF($B$2=1,IF('ธ.ค.'!J18="","",'ธ.ค.'!J18),IF('ธ.ค.'!J48="","",'ธ.ค.'!J48))</f>
        <v/>
      </c>
      <c r="GA18" s="58" t="str">
        <f>IF($B$2=1,IF('ธ.ค.'!K18="","",'ธ.ค.'!K18),IF('ธ.ค.'!K48="","",'ธ.ค.'!K48))</f>
        <v>/</v>
      </c>
      <c r="GB18" s="58" t="str">
        <f>IF($B$2=1,IF('ธ.ค.'!L18="","",'ธ.ค.'!L18),IF('ธ.ค.'!L48="","",'ธ.ค.'!L48))</f>
        <v>ล</v>
      </c>
      <c r="GC18" s="58" t="str">
        <f>IF($B$2=1,IF('ธ.ค.'!M18="","",'ธ.ค.'!M18),IF('ธ.ค.'!M48="","",'ธ.ค.'!M48))</f>
        <v/>
      </c>
      <c r="GD18" s="58" t="str">
        <f>IF($B$2=1,IF('ธ.ค.'!N18="","",'ธ.ค.'!N18),IF('ธ.ค.'!N48="","",'ธ.ค.'!N48))</f>
        <v>/</v>
      </c>
      <c r="GE18" s="58" t="str">
        <f>IF($B$2=1,IF('ธ.ค.'!O18="","",'ธ.ค.'!O18),IF('ธ.ค.'!O48="","",'ธ.ค.'!O48))</f>
        <v>/</v>
      </c>
      <c r="GF18" s="58" t="str">
        <f>IF($B$2=1,IF('ธ.ค.'!P18="","",'ธ.ค.'!P18),IF('ธ.ค.'!P48="","",'ธ.ค.'!P48))</f>
        <v/>
      </c>
      <c r="GG18" s="58" t="str">
        <f>IF($B$2=1,IF('ธ.ค.'!Q18="","",'ธ.ค.'!Q18),IF('ธ.ค.'!Q48="","",'ธ.ค.'!Q48))</f>
        <v/>
      </c>
      <c r="GH18" s="58" t="str">
        <f>IF($B$2=1,IF('ธ.ค.'!R18="","",'ธ.ค.'!R18),IF('ธ.ค.'!R48="","",'ธ.ค.'!R48))</f>
        <v>/</v>
      </c>
      <c r="GI18" s="58" t="str">
        <f>IF($B$2=1,IF('ธ.ค.'!S18="","",'ธ.ค.'!S18),IF('ธ.ค.'!S48="","",'ธ.ค.'!S48))</f>
        <v>/</v>
      </c>
      <c r="GJ18" s="58" t="str">
        <f>IF($B$2=1,IF('ธ.ค.'!T18="","",'ธ.ค.'!T18),IF('ธ.ค.'!T48="","",'ธ.ค.'!T48))</f>
        <v>ข</v>
      </c>
      <c r="GK18" s="58" t="str">
        <f>IF($B$2=1,IF('ธ.ค.'!U18="","",'ธ.ค.'!U18),IF('ธ.ค.'!U48="","",'ธ.ค.'!U48))</f>
        <v>/</v>
      </c>
      <c r="GL18" s="58" t="str">
        <f>IF($B$2=1,IF('ธ.ค.'!V18="","",'ธ.ค.'!V18),IF('ธ.ค.'!V48="","",'ธ.ค.'!V48))</f>
        <v>/</v>
      </c>
      <c r="GM18" s="58" t="str">
        <f>IF($B$2=1,IF('ธ.ค.'!W18="","",'ธ.ค.'!W18),IF('ธ.ค.'!W48="","",'ธ.ค.'!W48))</f>
        <v/>
      </c>
      <c r="GN18" s="58" t="str">
        <f>IF($B$2=1,IF('ธ.ค.'!X18="","",'ธ.ค.'!X18),IF('ธ.ค.'!X48="","",'ธ.ค.'!X48))</f>
        <v/>
      </c>
      <c r="GO18" s="58" t="str">
        <f>IF($B$2=1,IF('ธ.ค.'!Y18="","",'ธ.ค.'!Y18),IF('ธ.ค.'!Y48="","",'ธ.ค.'!Y48))</f>
        <v>/</v>
      </c>
      <c r="GP18" s="58" t="str">
        <f>IF($B$2=1,IF('ธ.ค.'!Z18="","",'ธ.ค.'!Z18),IF('ธ.ค.'!Z48="","",'ธ.ค.'!Z48))</f>
        <v>/</v>
      </c>
      <c r="GQ18" s="58" t="str">
        <f>IF($B$2=1,IF('ธ.ค.'!AA18="","",'ธ.ค.'!AA18),IF('ธ.ค.'!AA48="","",'ธ.ค.'!AA48))</f>
        <v>ล</v>
      </c>
      <c r="GR18" s="58" t="str">
        <f>IF($B$2=1,IF('ธ.ค.'!AB18="","",'ธ.ค.'!AB18),IF('ธ.ค.'!AB48="","",'ธ.ค.'!AB48))</f>
        <v>/</v>
      </c>
      <c r="GS18" s="58" t="str">
        <f>IF($B$2=1,IF('ธ.ค.'!AC18="","",'ธ.ค.'!AC18),IF('ธ.ค.'!AC48="","",'ธ.ค.'!AC48))</f>
        <v>ล</v>
      </c>
      <c r="GT18" s="58" t="str">
        <f>IF($B$2=1,IF('ธ.ค.'!AD18="","",'ธ.ค.'!AD18),IF('ธ.ค.'!AD48="","",'ธ.ค.'!AD48))</f>
        <v/>
      </c>
      <c r="GU18" s="58" t="str">
        <f>IF($B$2=1,IF('ธ.ค.'!AE18="","",'ธ.ค.'!AE18),IF('ธ.ค.'!AE48="","",'ธ.ค.'!AE48))</f>
        <v/>
      </c>
      <c r="GV18" s="58" t="str">
        <f>IF($B$2=1,IF('ธ.ค.'!AF18="","",'ธ.ค.'!AF18),IF('ธ.ค.'!AF48="","",'ธ.ค.'!AF48))</f>
        <v>/</v>
      </c>
      <c r="GW18" s="58" t="str">
        <f>IF($B$2=1,IF('ธ.ค.'!AG18="","",'ธ.ค.'!AG18),IF('ธ.ค.'!AG48="","",'ธ.ค.'!AG48))</f>
        <v>/</v>
      </c>
      <c r="GX18" s="58" t="str">
        <f>IF($B$2=1,IF('ธ.ค.'!AH18="","",'ธ.ค.'!AH18),IF('ธ.ค.'!AH48="","",'ธ.ค.'!AH48))</f>
        <v/>
      </c>
      <c r="GY18" s="58">
        <f>IF($B$2=1,IF('ธ.ค.'!AI18="","",'ธ.ค.'!AI18),IF('ธ.ค.'!AI48="","",'ธ.ค.'!AI48))</f>
        <v>16</v>
      </c>
      <c r="GZ18" s="57">
        <f t="shared" si="13"/>
        <v>15</v>
      </c>
      <c r="HA18" s="58"/>
      <c r="HB18" s="58" t="str">
        <f>IF($B$2=1,IF('ม.ค.'!D18="","",'ม.ค.'!D18),IF('ม.ค.'!D48="","",'ม.ค.'!D48))</f>
        <v/>
      </c>
      <c r="HC18" s="58" t="str">
        <f>IF($B$2=1,IF('ม.ค.'!E18="","",'ม.ค.'!E18),IF('ม.ค.'!E48="","",'ม.ค.'!E48))</f>
        <v/>
      </c>
      <c r="HD18" s="58" t="str">
        <f>IF($B$2=1,IF('ม.ค.'!F18="","",'ม.ค.'!F18),IF('ม.ค.'!F48="","",'ม.ค.'!F48))</f>
        <v/>
      </c>
      <c r="HE18" s="58" t="str">
        <f>IF($B$2=1,IF('ม.ค.'!G18="","",'ม.ค.'!G18),IF('ม.ค.'!G48="","",'ม.ค.'!G48))</f>
        <v/>
      </c>
      <c r="HF18" s="58" t="str">
        <f>IF($B$2=1,IF('ม.ค.'!H18="","",'ม.ค.'!H18),IF('ม.ค.'!H48="","",'ม.ค.'!H48))</f>
        <v>ล</v>
      </c>
      <c r="HG18" s="58" t="str">
        <f>IF($B$2=1,IF('ม.ค.'!I18="","",'ม.ค.'!I18),IF('ม.ค.'!I48="","",'ม.ค.'!I48))</f>
        <v>/</v>
      </c>
      <c r="HH18" s="58" t="str">
        <f>IF($B$2=1,IF('ม.ค.'!J18="","",'ม.ค.'!J18),IF('ม.ค.'!J48="","",'ม.ค.'!J48))</f>
        <v>/</v>
      </c>
      <c r="HI18" s="58" t="str">
        <f>IF($B$2=1,IF('ม.ค.'!K18="","",'ม.ค.'!K18),IF('ม.ค.'!K48="","",'ม.ค.'!K48))</f>
        <v>/</v>
      </c>
      <c r="HJ18" s="58" t="str">
        <f>IF($B$2=1,IF('ม.ค.'!L18="","",'ม.ค.'!L18),IF('ม.ค.'!L48="","",'ม.ค.'!L48))</f>
        <v>/</v>
      </c>
      <c r="HK18" s="58" t="str">
        <f>IF($B$2=1,IF('ม.ค.'!M18="","",'ม.ค.'!M18),IF('ม.ค.'!M48="","",'ม.ค.'!M48))</f>
        <v/>
      </c>
      <c r="HL18" s="58" t="str">
        <f>IF($B$2=1,IF('ม.ค.'!N18="","",'ม.ค.'!N18),IF('ม.ค.'!N48="","",'ม.ค.'!N48))</f>
        <v/>
      </c>
      <c r="HM18" s="58" t="str">
        <f>IF($B$2=1,IF('ม.ค.'!O18="","",'ม.ค.'!O18),IF('ม.ค.'!O48="","",'ม.ค.'!O48))</f>
        <v>ล</v>
      </c>
      <c r="HN18" s="58" t="str">
        <f>IF($B$2=1,IF('ม.ค.'!P18="","",'ม.ค.'!P18),IF('ม.ค.'!P48="","",'ม.ค.'!P48))</f>
        <v>/</v>
      </c>
      <c r="HO18" s="58" t="str">
        <f>IF($B$2=1,IF('ม.ค.'!Q18="","",'ม.ค.'!Q18),IF('ม.ค.'!Q48="","",'ม.ค.'!Q48))</f>
        <v>ล</v>
      </c>
      <c r="HP18" s="58" t="str">
        <f>IF($B$2=1,IF('ม.ค.'!R18="","",'ม.ค.'!R18),IF('ม.ค.'!R48="","",'ม.ค.'!R48))</f>
        <v>/</v>
      </c>
      <c r="HQ18" s="58" t="str">
        <f>IF($B$2=1,IF('ม.ค.'!S18="","",'ม.ค.'!S18),IF('ม.ค.'!S48="","",'ม.ค.'!S48))</f>
        <v/>
      </c>
      <c r="HR18" s="58" t="str">
        <f>IF($B$2=1,IF('ม.ค.'!T18="","",'ม.ค.'!T18),IF('ม.ค.'!T48="","",'ม.ค.'!T48))</f>
        <v/>
      </c>
      <c r="HS18" s="58" t="str">
        <f>IF($B$2=1,IF('ม.ค.'!U18="","",'ม.ค.'!U18),IF('ม.ค.'!U48="","",'ม.ค.'!U48))</f>
        <v/>
      </c>
      <c r="HT18" s="58" t="str">
        <f>IF($B$2=1,IF('ม.ค.'!V18="","",'ม.ค.'!V18),IF('ม.ค.'!V48="","",'ม.ค.'!V48))</f>
        <v>/</v>
      </c>
      <c r="HU18" s="58" t="str">
        <f>IF($B$2=1,IF('ม.ค.'!W18="","",'ม.ค.'!W18),IF('ม.ค.'!W48="","",'ม.ค.'!W48))</f>
        <v>/</v>
      </c>
      <c r="HV18" s="58" t="str">
        <f>IF($B$2=1,IF('ม.ค.'!X18="","",'ม.ค.'!X18),IF('ม.ค.'!X48="","",'ม.ค.'!X48))</f>
        <v>ล</v>
      </c>
      <c r="HW18" s="58" t="str">
        <f>IF($B$2=1,IF('ม.ค.'!Y18="","",'ม.ค.'!Y18),IF('ม.ค.'!Y48="","",'ม.ค.'!Y48))</f>
        <v>/</v>
      </c>
      <c r="HX18" s="58" t="str">
        <f>IF($B$2=1,IF('ม.ค.'!Z18="","",'ม.ค.'!Z18),IF('ม.ค.'!Z48="","",'ม.ค.'!Z48))</f>
        <v>/</v>
      </c>
      <c r="HY18" s="58" t="str">
        <f>IF($B$2=1,IF('ม.ค.'!AA18="","",'ม.ค.'!AA18),IF('ม.ค.'!AA48="","",'ม.ค.'!AA48))</f>
        <v/>
      </c>
      <c r="HZ18" s="58" t="str">
        <f>IF($B$2=1,IF('ม.ค.'!AB18="","",'ม.ค.'!AB18),IF('ม.ค.'!AB48="","",'ม.ค.'!AB48))</f>
        <v/>
      </c>
      <c r="IA18" s="58" t="str">
        <f>IF($B$2=1,IF('ม.ค.'!AC18="","",'ม.ค.'!AC18),IF('ม.ค.'!AC48="","",'ม.ค.'!AC48))</f>
        <v>/</v>
      </c>
      <c r="IB18" s="58" t="str">
        <f>IF($B$2=1,IF('ม.ค.'!AD18="","",'ม.ค.'!AD18),IF('ม.ค.'!AD48="","",'ม.ค.'!AD48))</f>
        <v>/</v>
      </c>
      <c r="IC18" s="58" t="str">
        <f>IF($B$2=1,IF('ม.ค.'!AE18="","",'ม.ค.'!AE18),IF('ม.ค.'!AE48="","",'ม.ค.'!AE48))</f>
        <v>/</v>
      </c>
      <c r="ID18" s="58" t="str">
        <f>IF($B$2=1,IF('ม.ค.'!AF18="","",'ม.ค.'!AF18),IF('ม.ค.'!AF48="","",'ม.ค.'!AF48))</f>
        <v>/</v>
      </c>
      <c r="IE18" s="58" t="str">
        <f>IF($B$2=1,IF('ม.ค.'!AG18="","",'ม.ค.'!AG18),IF('ม.ค.'!AG48="","",'ม.ค.'!AG48))</f>
        <v>/</v>
      </c>
      <c r="IF18" s="58" t="str">
        <f>IF($B$2=1,IF('ม.ค.'!AH18="","",'ม.ค.'!AH18),IF('ม.ค.'!AH48="","",'ม.ค.'!AH48))</f>
        <v/>
      </c>
      <c r="IG18" s="58">
        <f>IF($B$2=1,IF('ม.ค.'!AI18="","",'ม.ค.'!AI18),IF('ม.ค.'!AI48="","",'ม.ค.'!AI48))</f>
        <v>15</v>
      </c>
      <c r="IH18" s="57">
        <f t="shared" si="14"/>
        <v>15</v>
      </c>
      <c r="II18" s="58"/>
      <c r="IJ18" s="58" t="str">
        <f>IF($B$2=1,IF('ก.พ.'!D18="","",'ก.พ.'!D18),IF('ก.พ.'!D48="","",'ก.พ.'!D48))</f>
        <v/>
      </c>
      <c r="IK18" s="58" t="str">
        <f>IF($B$2=1,IF('ก.พ.'!E18="","",'ก.พ.'!E18),IF('ก.พ.'!E48="","",'ก.พ.'!E48))</f>
        <v>/</v>
      </c>
      <c r="IL18" s="58" t="str">
        <f>IF($B$2=1,IF('ก.พ.'!F18="","",'ก.พ.'!F18),IF('ก.พ.'!F48="","",'ก.พ.'!F48))</f>
        <v>ป</v>
      </c>
      <c r="IM18" s="58" t="str">
        <f>IF($B$2=1,IF('ก.พ.'!G18="","",'ก.พ.'!G18),IF('ก.พ.'!G48="","",'ก.พ.'!G48))</f>
        <v>/</v>
      </c>
      <c r="IN18" s="58" t="str">
        <f>IF($B$2=1,IF('ก.พ.'!H18="","",'ก.พ.'!H18),IF('ก.พ.'!H48="","",'ก.พ.'!H48))</f>
        <v>/</v>
      </c>
      <c r="IO18" s="58" t="str">
        <f>IF($B$2=1,IF('ก.พ.'!I18="","",'ก.พ.'!I18),IF('ก.พ.'!I48="","",'ก.พ.'!I48))</f>
        <v>/</v>
      </c>
      <c r="IP18" s="58" t="str">
        <f>IF($B$2=1,IF('ก.พ.'!J18="","",'ก.พ.'!J18),IF('ก.พ.'!J48="","",'ก.พ.'!J48))</f>
        <v/>
      </c>
      <c r="IQ18" s="58" t="str">
        <f>IF($B$2=1,IF('ก.พ.'!K18="","",'ก.พ.'!K18),IF('ก.พ.'!K48="","",'ก.พ.'!K48))</f>
        <v/>
      </c>
      <c r="IR18" s="58" t="str">
        <f>IF($B$2=1,IF('ก.พ.'!L18="","",'ก.พ.'!L18),IF('ก.พ.'!L48="","",'ก.พ.'!L48))</f>
        <v>ล</v>
      </c>
      <c r="IS18" s="58" t="str">
        <f>IF($B$2=1,IF('ก.พ.'!M18="","",'ก.พ.'!M18),IF('ก.พ.'!M48="","",'ก.พ.'!M48))</f>
        <v>/</v>
      </c>
      <c r="IT18" s="58" t="str">
        <f>IF($B$2=1,IF('ก.พ.'!N18="","",'ก.พ.'!N18),IF('ก.พ.'!N48="","",'ก.พ.'!N48))</f>
        <v>/</v>
      </c>
      <c r="IU18" s="58" t="str">
        <f>IF($B$2=1,IF('ก.พ.'!O18="","",'ก.พ.'!O18),IF('ก.พ.'!O48="","",'ก.พ.'!O48))</f>
        <v>/</v>
      </c>
      <c r="IV18" s="58" t="str">
        <f>IF($B$2=1,IF('ก.พ.'!P18="","",'ก.พ.'!P18),IF('ก.พ.'!P48="","",'ก.พ.'!P48))</f>
        <v/>
      </c>
      <c r="IW18" s="58" t="str">
        <f>IF($B$2=1,IF('ก.พ.'!Q18="","",'ก.พ.'!Q18),IF('ก.พ.'!Q48="","",'ก.พ.'!Q48))</f>
        <v/>
      </c>
      <c r="IX18" s="58" t="str">
        <f>IF($B$2=1,IF('ก.พ.'!R18="","",'ก.พ.'!R18),IF('ก.พ.'!R48="","",'ก.พ.'!R48))</f>
        <v/>
      </c>
      <c r="IY18" s="58" t="str">
        <f>IF($B$2=1,IF('ก.พ.'!S18="","",'ก.พ.'!S18),IF('ก.พ.'!S48="","",'ก.พ.'!S48))</f>
        <v>ล</v>
      </c>
      <c r="IZ18" s="58" t="str">
        <f>IF($B$2=1,IF('ก.พ.'!T18="","",'ก.พ.'!T18),IF('ก.พ.'!T48="","",'ก.พ.'!T48))</f>
        <v>ล</v>
      </c>
      <c r="JA18" s="58" t="str">
        <f>IF($B$2=1,IF('ก.พ.'!U18="","",'ก.พ.'!U18),IF('ก.พ.'!U48="","",'ก.พ.'!U48))</f>
        <v>/</v>
      </c>
      <c r="JB18" s="58" t="str">
        <f>IF($B$2=1,IF('ก.พ.'!V18="","",'ก.พ.'!V18),IF('ก.พ.'!V48="","",'ก.พ.'!V48))</f>
        <v>/</v>
      </c>
      <c r="JC18" s="58" t="str">
        <f>IF($B$2=1,IF('ก.พ.'!W18="","",'ก.พ.'!W18),IF('ก.พ.'!W48="","",'ก.พ.'!W48))</f>
        <v>/</v>
      </c>
      <c r="JD18" s="58" t="str">
        <f>IF($B$2=1,IF('ก.พ.'!X18="","",'ก.พ.'!X18),IF('ก.พ.'!X48="","",'ก.พ.'!X48))</f>
        <v/>
      </c>
      <c r="JE18" s="58" t="str">
        <f>IF($B$2=1,IF('ก.พ.'!Y18="","",'ก.พ.'!Y18),IF('ก.พ.'!Y48="","",'ก.พ.'!Y48))</f>
        <v/>
      </c>
      <c r="JF18" s="58" t="str">
        <f>IF($B$2=1,IF('ก.พ.'!Z18="","",'ก.พ.'!Z18),IF('ก.พ.'!Z48="","",'ก.พ.'!Z48))</f>
        <v>/</v>
      </c>
      <c r="JG18" s="58" t="str">
        <f>IF($B$2=1,IF('ก.พ.'!AA18="","",'ก.พ.'!AA18),IF('ก.พ.'!AA48="","",'ก.พ.'!AA48))</f>
        <v>/</v>
      </c>
      <c r="JH18" s="58" t="str">
        <f>IF($B$2=1,IF('ก.พ.'!AB18="","",'ก.พ.'!AB18),IF('ก.พ.'!AB48="","",'ก.พ.'!AB48))</f>
        <v>/</v>
      </c>
      <c r="JI18" s="58" t="str">
        <f>IF($B$2=1,IF('ก.พ.'!AC18="","",'ก.พ.'!AC18),IF('ก.พ.'!AC48="","",'ก.พ.'!AC48))</f>
        <v>/</v>
      </c>
      <c r="JJ18" s="58" t="str">
        <f>IF($B$2=1,IF('ก.พ.'!AD18="","",'ก.พ.'!AD18),IF('ก.พ.'!AD48="","",'ก.พ.'!AD48))</f>
        <v>/</v>
      </c>
      <c r="JK18" s="58" t="str">
        <f>IF($B$2=1,IF('ก.พ.'!AE18="","",'ก.พ.'!AE18),IF('ก.พ.'!AE48="","",'ก.พ.'!AE48))</f>
        <v/>
      </c>
      <c r="JL18" s="58" t="str">
        <f>IF($B$2=1,IF('ก.พ.'!AF18="","",'ก.พ.'!AF18),IF('ก.พ.'!AF48="","",'ก.พ.'!AF48))</f>
        <v/>
      </c>
      <c r="JM18" s="58" t="str">
        <f>IF($B$2=1,IF('ก.พ.'!AG18="","",'ก.พ.'!AG18),IF('ก.พ.'!AG48="","",'ก.พ.'!AG48))</f>
        <v/>
      </c>
      <c r="JN18" s="58" t="str">
        <f>IF($B$2=1,IF('ก.พ.'!AH18="","",'ก.พ.'!AH18),IF('ก.พ.'!AH48="","",'ก.พ.'!AH48))</f>
        <v/>
      </c>
      <c r="JO18" s="58">
        <f>IF($B$2=1,IF('ก.พ.'!AI18="","",'ก.พ.'!AI18),IF('ก.พ.'!AI48="","",'ก.พ.'!AI48))</f>
        <v>15</v>
      </c>
      <c r="JP18" s="57">
        <f t="shared" si="15"/>
        <v>15</v>
      </c>
      <c r="JQ18" s="58"/>
      <c r="JR18" s="58" t="str">
        <f>IF($B$2=1,IF('มี.ค.'!D18="","",'มี.ค.'!D18),IF('มี.ค.'!D48="","",'มี.ค.'!D48))</f>
        <v/>
      </c>
      <c r="JS18" s="58" t="str">
        <f>IF($B$2=1,IF('มี.ค.'!E18="","",'มี.ค.'!E18),IF('มี.ค.'!E48="","",'มี.ค.'!E48))</f>
        <v/>
      </c>
      <c r="JT18" s="58" t="str">
        <f>IF($B$2=1,IF('มี.ค.'!F18="","",'มี.ค.'!F18),IF('มี.ค.'!F48="","",'มี.ค.'!F48))</f>
        <v/>
      </c>
      <c r="JU18" s="58" t="str">
        <f>IF($B$2=1,IF('มี.ค.'!G18="","",'มี.ค.'!G18),IF('มี.ค.'!G48="","",'มี.ค.'!G48))</f>
        <v/>
      </c>
      <c r="JV18" s="58" t="str">
        <f>IF($B$2=1,IF('มี.ค.'!H18="","",'มี.ค.'!H18),IF('มี.ค.'!H48="","",'มี.ค.'!H48))</f>
        <v/>
      </c>
      <c r="JW18" s="58" t="str">
        <f>IF($B$2=1,IF('มี.ค.'!I18="","",'มี.ค.'!I18),IF('มี.ค.'!I48="","",'มี.ค.'!I48))</f>
        <v/>
      </c>
      <c r="JX18" s="58" t="str">
        <f>IF($B$2=1,IF('มี.ค.'!J18="","",'มี.ค.'!J18),IF('มี.ค.'!J48="","",'มี.ค.'!J48))</f>
        <v/>
      </c>
      <c r="JY18" s="58" t="str">
        <f>IF($B$2=1,IF('มี.ค.'!K18="","",'มี.ค.'!K18),IF('มี.ค.'!K48="","",'มี.ค.'!K48))</f>
        <v/>
      </c>
      <c r="JZ18" s="58" t="str">
        <f>IF($B$2=1,IF('มี.ค.'!L18="","",'มี.ค.'!L18),IF('มี.ค.'!L48="","",'มี.ค.'!L48))</f>
        <v/>
      </c>
      <c r="KA18" s="58" t="str">
        <f>IF($B$2=1,IF('มี.ค.'!M18="","",'มี.ค.'!M18),IF('มี.ค.'!M48="","",'มี.ค.'!M48))</f>
        <v/>
      </c>
      <c r="KB18" s="58" t="str">
        <f>IF($B$2=1,IF('มี.ค.'!N18="","",'มี.ค.'!N18),IF('มี.ค.'!N48="","",'มี.ค.'!N48))</f>
        <v/>
      </c>
      <c r="KC18" s="58" t="str">
        <f>IF($B$2=1,IF('มี.ค.'!O18="","",'มี.ค.'!O18),IF('มี.ค.'!O48="","",'มี.ค.'!O48))</f>
        <v/>
      </c>
      <c r="KD18" s="58" t="str">
        <f>IF($B$2=1,IF('มี.ค.'!P18="","",'มี.ค.'!P18),IF('มี.ค.'!P48="","",'มี.ค.'!P48))</f>
        <v/>
      </c>
      <c r="KE18" s="58" t="str">
        <f>IF($B$2=1,IF('มี.ค.'!Q18="","",'มี.ค.'!Q18),IF('มี.ค.'!Q48="","",'มี.ค.'!Q48))</f>
        <v/>
      </c>
      <c r="KF18" s="58" t="str">
        <f>IF($B$2=1,IF('มี.ค.'!R18="","",'มี.ค.'!R18),IF('มี.ค.'!R48="","",'มี.ค.'!R48))</f>
        <v/>
      </c>
      <c r="KG18" s="58" t="str">
        <f>IF($B$2=1,IF('มี.ค.'!S18="","",'มี.ค.'!S18),IF('มี.ค.'!S48="","",'มี.ค.'!S48))</f>
        <v/>
      </c>
      <c r="KH18" s="58" t="str">
        <f>IF($B$2=1,IF('มี.ค.'!T18="","",'มี.ค.'!T18),IF('มี.ค.'!T48="","",'มี.ค.'!T48))</f>
        <v/>
      </c>
      <c r="KI18" s="58" t="str">
        <f>IF($B$2=1,IF('มี.ค.'!U18="","",'มี.ค.'!U18),IF('มี.ค.'!U48="","",'มี.ค.'!U48))</f>
        <v/>
      </c>
      <c r="KJ18" s="58" t="str">
        <f>IF($B$2=1,IF('มี.ค.'!V18="","",'มี.ค.'!V18),IF('มี.ค.'!V48="","",'มี.ค.'!V48))</f>
        <v/>
      </c>
      <c r="KK18" s="58" t="str">
        <f>IF($B$2=1,IF('มี.ค.'!W18="","",'มี.ค.'!W18),IF('มี.ค.'!W48="","",'มี.ค.'!W48))</f>
        <v/>
      </c>
      <c r="KL18" s="58" t="str">
        <f>IF($B$2=1,IF('มี.ค.'!X18="","",'มี.ค.'!X18),IF('มี.ค.'!X48="","",'มี.ค.'!X48))</f>
        <v/>
      </c>
      <c r="KM18" s="58" t="str">
        <f>IF($B$2=1,IF('มี.ค.'!Y18="","",'มี.ค.'!Y18),IF('มี.ค.'!Y48="","",'มี.ค.'!Y48))</f>
        <v/>
      </c>
      <c r="KN18" s="58" t="str">
        <f>IF($B$2=1,IF('มี.ค.'!Z18="","",'มี.ค.'!Z18),IF('มี.ค.'!Z48="","",'มี.ค.'!Z48))</f>
        <v/>
      </c>
      <c r="KO18" s="58" t="str">
        <f>IF($B$2=1,IF('มี.ค.'!AA18="","",'มี.ค.'!AA18),IF('มี.ค.'!AA48="","",'มี.ค.'!AA48))</f>
        <v/>
      </c>
      <c r="KP18" s="58" t="str">
        <f>IF($B$2=1,IF('มี.ค.'!AB18="","",'มี.ค.'!AB18),IF('มี.ค.'!AB48="","",'มี.ค.'!AB48))</f>
        <v/>
      </c>
      <c r="KQ18" s="58" t="str">
        <f>IF($B$2=1,IF('มี.ค.'!AC18="","",'มี.ค.'!AC18),IF('มี.ค.'!AC48="","",'มี.ค.'!AC48))</f>
        <v/>
      </c>
      <c r="KR18" s="58" t="str">
        <f>IF($B$2=1,IF('มี.ค.'!AD18="","",'มี.ค.'!AD18),IF('มี.ค.'!AD48="","",'มี.ค.'!AD48))</f>
        <v/>
      </c>
      <c r="KS18" s="58" t="str">
        <f>IF($B$2=1,IF('มี.ค.'!AE18="","",'มี.ค.'!AE18),IF('มี.ค.'!AE48="","",'มี.ค.'!AE48))</f>
        <v/>
      </c>
      <c r="KT18" s="58" t="str">
        <f>IF($B$2=1,IF('มี.ค.'!AF18="","",'มี.ค.'!AF18),IF('มี.ค.'!AF48="","",'มี.ค.'!AF48))</f>
        <v/>
      </c>
      <c r="KU18" s="58" t="str">
        <f>IF($B$2=1,IF('มี.ค.'!AG18="","",'มี.ค.'!AG18),IF('มี.ค.'!AG48="","",'มี.ค.'!AG48))</f>
        <v/>
      </c>
      <c r="KV18" s="58" t="str">
        <f>IF($B$2=1,IF('มี.ค.'!AH18="","",'มี.ค.'!AH18),IF('มี.ค.'!AH48="","",'มี.ค.'!AH48))</f>
        <v/>
      </c>
      <c r="KW18" s="58">
        <f>IF($B$2=1,IF('มี.ค.'!AI18="","",'มี.ค.'!AI18),IF('มี.ค.'!AI48="","",'มี.ค.'!AI48))</f>
        <v>0</v>
      </c>
      <c r="KX18" s="57">
        <f t="shared" si="16"/>
        <v>15</v>
      </c>
      <c r="KY18" s="58"/>
      <c r="KZ18" s="58" t="str">
        <f>IF($B$2=1,IF('ต.ค.'!D18="","",'ต.ค.'!D18),IF('ต.ค.'!D48="","",'ต.ค.'!D48))</f>
        <v/>
      </c>
      <c r="LA18" s="58" t="str">
        <f>IF($B$2=1,IF('ต.ค.'!E18="","",'ต.ค.'!E18),IF('ต.ค.'!E48="","",'ต.ค.'!E48))</f>
        <v/>
      </c>
      <c r="LB18" s="58" t="str">
        <f>IF($B$2=1,IF('ต.ค.'!F18="","",'ต.ค.'!F18),IF('ต.ค.'!F48="","",'ต.ค.'!F48))</f>
        <v/>
      </c>
      <c r="LC18" s="58" t="str">
        <f>IF($B$2=1,IF('ต.ค.'!G18="","",'ต.ค.'!G18),IF('ต.ค.'!G48="","",'ต.ค.'!G48))</f>
        <v/>
      </c>
      <c r="LD18" s="58" t="str">
        <f>IF($B$2=1,IF('ต.ค.'!H18="","",'ต.ค.'!H18),IF('ต.ค.'!H48="","",'ต.ค.'!H48))</f>
        <v/>
      </c>
      <c r="LE18" s="58" t="str">
        <f>IF($B$2=1,IF('ต.ค.'!I18="","",'ต.ค.'!I18),IF('ต.ค.'!I48="","",'ต.ค.'!I48))</f>
        <v/>
      </c>
      <c r="LF18" s="58" t="str">
        <f>IF($B$2=1,IF('ต.ค.'!J18="","",'ต.ค.'!J18),IF('ต.ค.'!J48="","",'ต.ค.'!J48))</f>
        <v/>
      </c>
      <c r="LG18" s="58" t="str">
        <f>IF($B$2=1,IF('ต.ค.'!K18="","",'ต.ค.'!K18),IF('ต.ค.'!K48="","",'ต.ค.'!K48))</f>
        <v/>
      </c>
      <c r="LH18" s="58" t="str">
        <f>IF($B$2=1,IF('ต.ค.'!L18="","",'ต.ค.'!L18),IF('ต.ค.'!L48="","",'ต.ค.'!L48))</f>
        <v/>
      </c>
      <c r="LI18" s="58" t="str">
        <f>IF($B$2=1,IF('ต.ค.'!M18="","",'ต.ค.'!M18),IF('ต.ค.'!M48="","",'ต.ค.'!M48))</f>
        <v/>
      </c>
      <c r="LJ18" s="58" t="str">
        <f>IF($B$2=1,IF('ต.ค.'!N18="","",'ต.ค.'!N18),IF('ต.ค.'!N48="","",'ต.ค.'!N48))</f>
        <v/>
      </c>
      <c r="LK18" s="58" t="str">
        <f>IF($B$2=1,IF('ต.ค.'!O18="","",'ต.ค.'!O18),IF('ต.ค.'!O48="","",'ต.ค.'!O48))</f>
        <v/>
      </c>
      <c r="LL18" s="58" t="str">
        <f>IF($B$2=1,IF('ต.ค.'!P18="","",'ต.ค.'!P18),IF('ต.ค.'!P48="","",'ต.ค.'!P48))</f>
        <v/>
      </c>
      <c r="LM18" s="58" t="str">
        <f>IF($B$2=1,IF('ต.ค.'!Q18="","",'ต.ค.'!Q18),IF('ต.ค.'!Q48="","",'ต.ค.'!Q48))</f>
        <v/>
      </c>
      <c r="LN18" s="58" t="str">
        <f>IF($B$2=1,IF('ต.ค.'!R18="","",'ต.ค.'!R18),IF('ต.ค.'!R48="","",'ต.ค.'!R48))</f>
        <v/>
      </c>
      <c r="LO18" s="58" t="str">
        <f>IF($B$2=1,IF('ต.ค.'!S18="","",'ต.ค.'!S18),IF('ต.ค.'!S48="","",'ต.ค.'!S48))</f>
        <v/>
      </c>
      <c r="LP18" s="58" t="str">
        <f>IF($B$2=1,IF('ต.ค.'!T18="","",'ต.ค.'!T18),IF('ต.ค.'!T48="","",'ต.ค.'!T48))</f>
        <v/>
      </c>
      <c r="LQ18" s="58" t="str">
        <f>IF($B$2=1,IF('ต.ค.'!U18="","",'ต.ค.'!U18),IF('ต.ค.'!U48="","",'ต.ค.'!U48))</f>
        <v/>
      </c>
      <c r="LR18" s="58" t="str">
        <f>IF($B$2=1,IF('ต.ค.'!V18="","",'ต.ค.'!V18),IF('ต.ค.'!V48="","",'ต.ค.'!V48))</f>
        <v/>
      </c>
      <c r="LS18" s="58" t="str">
        <f>IF($B$2=1,IF('ต.ค.'!W18="","",'ต.ค.'!W18),IF('ต.ค.'!W48="","",'ต.ค.'!W48))</f>
        <v/>
      </c>
      <c r="LT18" s="58" t="str">
        <f>IF($B$2=1,IF('ต.ค.'!X18="","",'ต.ค.'!X18),IF('ต.ค.'!X48="","",'ต.ค.'!X48))</f>
        <v/>
      </c>
      <c r="LU18" s="58" t="str">
        <f>IF($B$2=1,IF('ต.ค.'!Y18="","",'ต.ค.'!Y18),IF('ต.ค.'!Y48="","",'ต.ค.'!Y48))</f>
        <v/>
      </c>
      <c r="LV18" s="58" t="str">
        <f>IF($B$2=1,IF('ต.ค.'!Z18="","",'ต.ค.'!Z18),IF('ต.ค.'!Z48="","",'ต.ค.'!Z48))</f>
        <v/>
      </c>
      <c r="LW18" s="58" t="str">
        <f>IF($B$2=1,IF('ต.ค.'!AA18="","",'ต.ค.'!AA18),IF('ต.ค.'!AA48="","",'ต.ค.'!AA48))</f>
        <v/>
      </c>
      <c r="LX18" s="58" t="str">
        <f>IF($B$2=1,IF('ต.ค.'!AB18="","",'ต.ค.'!AB18),IF('ต.ค.'!AB48="","",'ต.ค.'!AB48))</f>
        <v/>
      </c>
      <c r="LY18" s="58" t="str">
        <f>IF($B$2=1,IF('ต.ค.'!AC18="","",'ต.ค.'!AC18),IF('ต.ค.'!AC48="","",'ต.ค.'!AC48))</f>
        <v/>
      </c>
      <c r="LZ18" s="58" t="str">
        <f>IF($B$2=1,IF('ต.ค.'!AD18="","",'ต.ค.'!AD18),IF('ต.ค.'!AD48="","",'ต.ค.'!AD48))</f>
        <v/>
      </c>
      <c r="MA18" s="58" t="str">
        <f>IF($B$2=1,IF('ต.ค.'!AE18="","",'ต.ค.'!AE18),IF('ต.ค.'!AE48="","",'ต.ค.'!AE48))</f>
        <v/>
      </c>
      <c r="MB18" s="58" t="str">
        <f>IF($B$2=1,IF('ต.ค.'!AF18="","",'ต.ค.'!AF18),IF('ต.ค.'!AF48="","",'ต.ค.'!AF48))</f>
        <v/>
      </c>
      <c r="MC18" s="58" t="str">
        <f>IF($B$2=1,IF('ต.ค.'!AG18="","",'ต.ค.'!AG18),IF('ต.ค.'!AG48="","",'ต.ค.'!AG48))</f>
        <v/>
      </c>
      <c r="MD18" s="58" t="str">
        <f>IF($B$2=1,IF('ต.ค.'!AH18="","",'ต.ค.'!AH18),IF('ต.ค.'!AH48="","",'ต.ค.'!AH48))</f>
        <v/>
      </c>
      <c r="ME18" s="58">
        <f>IF($B$2=1,IF('ต.ค.'!AI18="","",'ต.ค.'!AI18),IF('ต.ค.'!AI48="","",'ต.ค.'!AI48))</f>
        <v>0</v>
      </c>
      <c r="MF18" s="57">
        <f t="shared" si="17"/>
        <v>15</v>
      </c>
      <c r="MG18" s="58"/>
      <c r="MH18" s="58" t="str">
        <f>IF($B$2=1,IF('พ.ค.'!D18="","",'พ.ค.'!D18),IF('พ.ค.'!D48="","",'พ.ค.'!D48))</f>
        <v/>
      </c>
      <c r="MI18" s="58" t="str">
        <f>IF($B$2=1,IF('พ.ค.'!E18="","",'พ.ค.'!E18),IF('พ.ค.'!E48="","",'พ.ค.'!E48))</f>
        <v/>
      </c>
      <c r="MJ18" s="58" t="str">
        <f>IF($B$2=1,IF('พ.ค.'!F18="","",'พ.ค.'!F18),IF('พ.ค.'!F48="","",'พ.ค.'!F48))</f>
        <v/>
      </c>
      <c r="MK18" s="58" t="str">
        <f>IF($B$2=1,IF('พ.ค.'!G18="","",'พ.ค.'!G18),IF('พ.ค.'!G48="","",'พ.ค.'!G48))</f>
        <v/>
      </c>
      <c r="ML18" s="58" t="str">
        <f>IF($B$2=1,IF('พ.ค.'!H18="","",'พ.ค.'!H18),IF('พ.ค.'!H48="","",'พ.ค.'!H48))</f>
        <v/>
      </c>
      <c r="MM18" s="58" t="str">
        <f>IF($B$2=1,IF('พ.ค.'!I18="","",'พ.ค.'!I18),IF('พ.ค.'!I48="","",'พ.ค.'!I48))</f>
        <v/>
      </c>
      <c r="MN18" s="58" t="str">
        <f>IF($B$2=1,IF('พ.ค.'!J18="","",'พ.ค.'!J18),IF('พ.ค.'!J48="","",'พ.ค.'!J48))</f>
        <v/>
      </c>
      <c r="MO18" s="58" t="str">
        <f>IF($B$2=1,IF('พ.ค.'!K18="","",'พ.ค.'!K18),IF('พ.ค.'!K48="","",'พ.ค.'!K48))</f>
        <v/>
      </c>
      <c r="MP18" s="58" t="str">
        <f>IF($B$2=1,IF('พ.ค.'!L18="","",'พ.ค.'!L18),IF('พ.ค.'!L48="","",'พ.ค.'!L48))</f>
        <v/>
      </c>
      <c r="MQ18" s="58" t="str">
        <f>IF($B$2=1,IF('พ.ค.'!M18="","",'พ.ค.'!M18),IF('พ.ค.'!M48="","",'พ.ค.'!M48))</f>
        <v/>
      </c>
      <c r="MR18" s="58" t="str">
        <f>IF($B$2=1,IF('พ.ค.'!N18="","",'พ.ค.'!N18),IF('พ.ค.'!N48="","",'พ.ค.'!N48))</f>
        <v/>
      </c>
      <c r="MS18" s="58" t="str">
        <f>IF($B$2=1,IF('พ.ค.'!O18="","",'พ.ค.'!O18),IF('พ.ค.'!O48="","",'พ.ค.'!O48))</f>
        <v/>
      </c>
      <c r="MT18" s="58" t="str">
        <f>IF($B$2=1,IF('พ.ค.'!P18="","",'พ.ค.'!P18),IF('พ.ค.'!P48="","",'พ.ค.'!P48))</f>
        <v/>
      </c>
      <c r="MU18" s="58" t="str">
        <f>IF($B$2=1,IF('พ.ค.'!Q18="","",'พ.ค.'!Q18),IF('พ.ค.'!Q48="","",'พ.ค.'!Q48))</f>
        <v/>
      </c>
      <c r="MV18" s="58" t="str">
        <f>IF($B$2=1,IF('พ.ค.'!R18="","",'พ.ค.'!R18),IF('พ.ค.'!R48="","",'พ.ค.'!R48))</f>
        <v/>
      </c>
      <c r="MW18" s="58" t="str">
        <f>IF($B$2=1,IF('พ.ค.'!S18="","",'พ.ค.'!S18),IF('พ.ค.'!S48="","",'พ.ค.'!S48))</f>
        <v/>
      </c>
      <c r="MX18" s="58" t="str">
        <f>IF($B$2=1,IF('พ.ค.'!T18="","",'พ.ค.'!T18),IF('พ.ค.'!T48="","",'พ.ค.'!T48))</f>
        <v/>
      </c>
      <c r="MY18" s="58" t="str">
        <f>IF($B$2=1,IF('พ.ค.'!U18="","",'พ.ค.'!U18),IF('พ.ค.'!U48="","",'พ.ค.'!U48))</f>
        <v/>
      </c>
      <c r="MZ18" s="58" t="str">
        <f>IF($B$2=1,IF('พ.ค.'!V18="","",'พ.ค.'!V18),IF('พ.ค.'!V48="","",'พ.ค.'!V48))</f>
        <v/>
      </c>
      <c r="NA18" s="58" t="str">
        <f>IF($B$2=1,IF('พ.ค.'!W18="","",'พ.ค.'!W18),IF('พ.ค.'!W48="","",'พ.ค.'!W48))</f>
        <v/>
      </c>
      <c r="NB18" s="58" t="str">
        <f>IF($B$2=1,IF('พ.ค.'!X18="","",'พ.ค.'!X18),IF('พ.ค.'!X48="","",'พ.ค.'!X48))</f>
        <v/>
      </c>
      <c r="NC18" s="58" t="str">
        <f>IF($B$2=1,IF('พ.ค.'!Y18="","",'พ.ค.'!Y18),IF('พ.ค.'!Y48="","",'พ.ค.'!Y48))</f>
        <v/>
      </c>
      <c r="ND18" s="58" t="str">
        <f>IF($B$2=1,IF('พ.ค.'!Z18="","",'พ.ค.'!Z18),IF('พ.ค.'!Z48="","",'พ.ค.'!Z48))</f>
        <v/>
      </c>
      <c r="NE18" s="58" t="str">
        <f>IF($B$2=1,IF('พ.ค.'!AA18="","",'พ.ค.'!AA18),IF('พ.ค.'!AA48="","",'พ.ค.'!AA48))</f>
        <v/>
      </c>
      <c r="NF18" s="58" t="str">
        <f>IF($B$2=1,IF('พ.ค.'!AB18="","",'พ.ค.'!AB18),IF('พ.ค.'!AB48="","",'พ.ค.'!AB48))</f>
        <v/>
      </c>
      <c r="NG18" s="58" t="str">
        <f>IF($B$2=1,IF('พ.ค.'!AC18="","",'พ.ค.'!AC18),IF('พ.ค.'!AC48="","",'พ.ค.'!AC48))</f>
        <v/>
      </c>
      <c r="NH18" s="58" t="str">
        <f>IF($B$2=1,IF('พ.ค.'!AD18="","",'พ.ค.'!AD18),IF('พ.ค.'!AD48="","",'พ.ค.'!AD48))</f>
        <v/>
      </c>
      <c r="NI18" s="58" t="str">
        <f>IF($B$2=1,IF('พ.ค.'!AE18="","",'พ.ค.'!AE18),IF('พ.ค.'!AE48="","",'พ.ค.'!AE48))</f>
        <v/>
      </c>
      <c r="NJ18" s="58" t="str">
        <f>IF($B$2=1,IF('พ.ค.'!AF18="","",'พ.ค.'!AF18),IF('พ.ค.'!AF48="","",'พ.ค.'!AF48))</f>
        <v/>
      </c>
      <c r="NK18" s="58" t="str">
        <f>IF($B$2=1,IF('พ.ค.'!AG18="","",'พ.ค.'!AG18),IF('พ.ค.'!AG48="","",'พ.ค.'!AG48))</f>
        <v/>
      </c>
      <c r="NL18" s="58" t="str">
        <f>IF($B$2=1,IF('พ.ค.'!AH18="","",'พ.ค.'!AH18),IF('พ.ค.'!AH48="","",'พ.ค.'!AH48))</f>
        <v/>
      </c>
      <c r="NM18" s="58">
        <f>IF($B$2=1,IF('พ.ค.'!AI18="","",'พ.ค.'!AI18),IF('พ.ค.'!AI48="","",'พ.ค.'!AI48))</f>
        <v>0</v>
      </c>
    </row>
    <row r="19" spans="1:377" ht="21" customHeight="1">
      <c r="A19" s="49"/>
      <c r="B19" s="49"/>
      <c r="C19" s="49"/>
      <c r="D19" s="57">
        <f>ข้อมูลนักเรียน!$D18</f>
        <v>16</v>
      </c>
      <c r="E19" s="58"/>
      <c r="F19" s="58" t="str">
        <f>IF($B$2=1,IF('มิ.ย.'!D19="","",'มิ.ย.'!D19),IF('มิ.ย.'!D49="","",'มิ.ย.'!D49))</f>
        <v/>
      </c>
      <c r="G19" s="58" t="str">
        <f>IF($B$2=1,IF('มิ.ย.'!E19="","",'มิ.ย.'!E19),IF('มิ.ย.'!E49="","",'มิ.ย.'!E49))</f>
        <v/>
      </c>
      <c r="H19" s="58" t="str">
        <f>IF($B$2=1,IF('มิ.ย.'!F19="","",'มิ.ย.'!F19),IF('มิ.ย.'!F49="","",'มิ.ย.'!F49))</f>
        <v/>
      </c>
      <c r="I19" s="58" t="str">
        <f>IF($B$2=1,IF('มิ.ย.'!G19="","",'มิ.ย.'!G19),IF('มิ.ย.'!G49="","",'มิ.ย.'!G49))</f>
        <v/>
      </c>
      <c r="J19" s="58" t="str">
        <f>IF($B$2=1,IF('มิ.ย.'!H19="","",'มิ.ย.'!H19),IF('มิ.ย.'!H49="","",'มิ.ย.'!H49))</f>
        <v/>
      </c>
      <c r="K19" s="58" t="str">
        <f>IF($B$2=1,IF('มิ.ย.'!I19="","",'มิ.ย.'!I19),IF('มิ.ย.'!I49="","",'มิ.ย.'!I49))</f>
        <v/>
      </c>
      <c r="L19" s="58" t="str">
        <f>IF($B$2=1,IF('มิ.ย.'!J19="","",'มิ.ย.'!J19),IF('มิ.ย.'!J49="","",'มิ.ย.'!J49))</f>
        <v/>
      </c>
      <c r="M19" s="58" t="str">
        <f>IF($B$2=1,IF('มิ.ย.'!K19="","",'มิ.ย.'!K19),IF('มิ.ย.'!K49="","",'มิ.ย.'!K49))</f>
        <v/>
      </c>
      <c r="N19" s="58" t="str">
        <f>IF($B$2=1,IF('มิ.ย.'!L19="","",'มิ.ย.'!L19),IF('มิ.ย.'!L49="","",'มิ.ย.'!L49))</f>
        <v/>
      </c>
      <c r="O19" s="58" t="str">
        <f>IF($B$2=1,IF('มิ.ย.'!M19="","",'มิ.ย.'!M19),IF('มิ.ย.'!M49="","",'มิ.ย.'!M49))</f>
        <v/>
      </c>
      <c r="P19" s="58" t="str">
        <f>IF($B$2=1,IF('มิ.ย.'!N19="","",'มิ.ย.'!N19),IF('มิ.ย.'!N49="","",'มิ.ย.'!N49))</f>
        <v/>
      </c>
      <c r="Q19" s="58" t="str">
        <f>IF($B$2=1,IF('มิ.ย.'!O19="","",'มิ.ย.'!O19),IF('มิ.ย.'!O49="","",'มิ.ย.'!O49))</f>
        <v/>
      </c>
      <c r="R19" s="58" t="str">
        <f>IF($B$2=1,IF('มิ.ย.'!P19="","",'มิ.ย.'!P19),IF('มิ.ย.'!P49="","",'มิ.ย.'!P49))</f>
        <v/>
      </c>
      <c r="S19" s="58" t="str">
        <f>IF($B$2=1,IF('มิ.ย.'!Q19="","",'มิ.ย.'!Q19),IF('มิ.ย.'!Q49="","",'มิ.ย.'!Q49))</f>
        <v/>
      </c>
      <c r="T19" s="58" t="str">
        <f>IF($B$2=1,IF('มิ.ย.'!R19="","",'มิ.ย.'!R19),IF('มิ.ย.'!R49="","",'มิ.ย.'!R49))</f>
        <v/>
      </c>
      <c r="U19" s="58" t="str">
        <f>IF($B$2=1,IF('มิ.ย.'!S19="","",'มิ.ย.'!S19),IF('มิ.ย.'!S49="","",'มิ.ย.'!S49))</f>
        <v/>
      </c>
      <c r="V19" s="58" t="str">
        <f>IF($B$2=1,IF('มิ.ย.'!T19="","",'มิ.ย.'!T19),IF('มิ.ย.'!T49="","",'มิ.ย.'!T49))</f>
        <v/>
      </c>
      <c r="W19" s="58" t="str">
        <f>IF($B$2=1,IF('มิ.ย.'!U19="","",'มิ.ย.'!U19),IF('มิ.ย.'!U49="","",'มิ.ย.'!U49))</f>
        <v/>
      </c>
      <c r="X19" s="58" t="str">
        <f>IF($B$2=1,IF('มิ.ย.'!V19="","",'มิ.ย.'!V19),IF('มิ.ย.'!V49="","",'มิ.ย.'!V49))</f>
        <v/>
      </c>
      <c r="Y19" s="58" t="str">
        <f>IF($B$2=1,IF('มิ.ย.'!W19="","",'มิ.ย.'!W19),IF('มิ.ย.'!W49="","",'มิ.ย.'!W49))</f>
        <v/>
      </c>
      <c r="Z19" s="58" t="str">
        <f>IF($B$2=1,IF('มิ.ย.'!X19="","",'มิ.ย.'!X19),IF('มิ.ย.'!X49="","",'มิ.ย.'!X49))</f>
        <v/>
      </c>
      <c r="AA19" s="58" t="str">
        <f>IF($B$2=1,IF('มิ.ย.'!Y19="","",'มิ.ย.'!Y19),IF('มิ.ย.'!Y49="","",'มิ.ย.'!Y49))</f>
        <v/>
      </c>
      <c r="AB19" s="58" t="str">
        <f>IF($B$2=1,IF('มิ.ย.'!Z19="","",'มิ.ย.'!Z19),IF('มิ.ย.'!Z49="","",'มิ.ย.'!Z49))</f>
        <v/>
      </c>
      <c r="AC19" s="58" t="str">
        <f>IF($B$2=1,IF('มิ.ย.'!AA19="","",'มิ.ย.'!AA19),IF('มิ.ย.'!AA49="","",'มิ.ย.'!AA49))</f>
        <v/>
      </c>
      <c r="AD19" s="58" t="str">
        <f>IF($B$2=1,IF('มิ.ย.'!AB19="","",'มิ.ย.'!AB19),IF('มิ.ย.'!AB49="","",'มิ.ย.'!AB49))</f>
        <v/>
      </c>
      <c r="AE19" s="58" t="str">
        <f>IF($B$2=1,IF('มิ.ย.'!AC19="","",'มิ.ย.'!AC19),IF('มิ.ย.'!AC49="","",'มิ.ย.'!AC49))</f>
        <v/>
      </c>
      <c r="AF19" s="58" t="str">
        <f>IF($B$2=1,IF('มิ.ย.'!AD19="","",'มิ.ย.'!AD19),IF('มิ.ย.'!AD49="","",'มิ.ย.'!AD49))</f>
        <v/>
      </c>
      <c r="AG19" s="58" t="str">
        <f>IF($B$2=1,IF('มิ.ย.'!AE19="","",'มิ.ย.'!AE19),IF('มิ.ย.'!AE49="","",'มิ.ย.'!AE49))</f>
        <v/>
      </c>
      <c r="AH19" s="58" t="str">
        <f>IF($B$2=1,IF('มิ.ย.'!AF19="","",'มิ.ย.'!AF19),IF('มิ.ย.'!AF49="","",'มิ.ย.'!AF49))</f>
        <v/>
      </c>
      <c r="AI19" s="58" t="str">
        <f>IF($B$2=1,IF('มิ.ย.'!AG19="","",'มิ.ย.'!AG19),IF('มิ.ย.'!AG49="","",'มิ.ย.'!AG49))</f>
        <v/>
      </c>
      <c r="AJ19" s="58" t="str">
        <f>IF($B$2=1,IF('มิ.ย.'!AH19="","",'มิ.ย.'!AH19),IF('มิ.ย.'!AH49="","",'มิ.ย.'!AH49))</f>
        <v/>
      </c>
      <c r="AK19" s="58">
        <f>IF($B$2=1,IF('มิ.ย.'!AI19="","",'มิ.ย.'!AI19),IF('มิ.ย.'!AI49="","",'มิ.ย.'!AI49))</f>
        <v>0</v>
      </c>
      <c r="AL19" s="57">
        <f t="shared" si="18"/>
        <v>16</v>
      </c>
      <c r="AM19" s="58"/>
      <c r="AN19" s="58" t="str">
        <f>IF($B$2=1,IF('ก.ค.'!D19="","",'ก.ค.'!D19),IF('ก.ค.'!D49="","",'ก.ค.'!D49))</f>
        <v/>
      </c>
      <c r="AO19" s="58" t="str">
        <f>IF($B$2=1,IF('ก.ค.'!E19="","",'ก.ค.'!E19),IF('ก.ค.'!E49="","",'ก.ค.'!E49))</f>
        <v/>
      </c>
      <c r="AP19" s="58" t="str">
        <f>IF($B$2=1,IF('ก.ค.'!F19="","",'ก.ค.'!F19),IF('ก.ค.'!F49="","",'ก.ค.'!F49))</f>
        <v/>
      </c>
      <c r="AQ19" s="58" t="str">
        <f>IF($B$2=1,IF('ก.ค.'!G19="","",'ก.ค.'!G19),IF('ก.ค.'!G49="","",'ก.ค.'!G49))</f>
        <v/>
      </c>
      <c r="AR19" s="58" t="str">
        <f>IF($B$2=1,IF('ก.ค.'!H19="","",'ก.ค.'!H19),IF('ก.ค.'!H49="","",'ก.ค.'!H49))</f>
        <v/>
      </c>
      <c r="AS19" s="58" t="str">
        <f>IF($B$2=1,IF('ก.ค.'!I19="","",'ก.ค.'!I19),IF('ก.ค.'!I49="","",'ก.ค.'!I49))</f>
        <v/>
      </c>
      <c r="AT19" s="58" t="str">
        <f>IF($B$2=1,IF('ก.ค.'!J19="","",'ก.ค.'!J19),IF('ก.ค.'!J49="","",'ก.ค.'!J49))</f>
        <v/>
      </c>
      <c r="AU19" s="58" t="str">
        <f>IF($B$2=1,IF('ก.ค.'!K19="","",'ก.ค.'!K19),IF('ก.ค.'!K49="","",'ก.ค.'!K49))</f>
        <v/>
      </c>
      <c r="AV19" s="58" t="str">
        <f>IF($B$2=1,IF('ก.ค.'!L19="","",'ก.ค.'!L19),IF('ก.ค.'!L49="","",'ก.ค.'!L49))</f>
        <v/>
      </c>
      <c r="AW19" s="58" t="str">
        <f>IF($B$2=1,IF('ก.ค.'!M19="","",'ก.ค.'!M19),IF('ก.ค.'!M49="","",'ก.ค.'!M49))</f>
        <v/>
      </c>
      <c r="AX19" s="58" t="str">
        <f>IF($B$2=1,IF('ก.ค.'!N19="","",'ก.ค.'!N19),IF('ก.ค.'!N49="","",'ก.ค.'!N49))</f>
        <v/>
      </c>
      <c r="AY19" s="58" t="str">
        <f>IF($B$2=1,IF('ก.ค.'!O19="","",'ก.ค.'!O19),IF('ก.ค.'!O49="","",'ก.ค.'!O49))</f>
        <v/>
      </c>
      <c r="AZ19" s="58" t="str">
        <f>IF($B$2=1,IF('ก.ค.'!P19="","",'ก.ค.'!P19),IF('ก.ค.'!P49="","",'ก.ค.'!P49))</f>
        <v/>
      </c>
      <c r="BA19" s="58" t="str">
        <f>IF($B$2=1,IF('ก.ค.'!Q19="","",'ก.ค.'!Q19),IF('ก.ค.'!Q49="","",'ก.ค.'!Q49))</f>
        <v/>
      </c>
      <c r="BB19" s="58" t="str">
        <f>IF($B$2=1,IF('ก.ค.'!R19="","",'ก.ค.'!R19),IF('ก.ค.'!R49="","",'ก.ค.'!R49))</f>
        <v/>
      </c>
      <c r="BC19" s="58" t="str">
        <f>IF($B$2=1,IF('ก.ค.'!S19="","",'ก.ค.'!S19),IF('ก.ค.'!S49="","",'ก.ค.'!S49))</f>
        <v/>
      </c>
      <c r="BD19" s="58" t="str">
        <f>IF($B$2=1,IF('ก.ค.'!T19="","",'ก.ค.'!T19),IF('ก.ค.'!T49="","",'ก.ค.'!T49))</f>
        <v/>
      </c>
      <c r="BE19" s="58" t="str">
        <f>IF($B$2=1,IF('ก.ค.'!U19="","",'ก.ค.'!U19),IF('ก.ค.'!U49="","",'ก.ค.'!U49))</f>
        <v/>
      </c>
      <c r="BF19" s="58" t="str">
        <f>IF($B$2=1,IF('ก.ค.'!V19="","",'ก.ค.'!V19),IF('ก.ค.'!V49="","",'ก.ค.'!V49))</f>
        <v/>
      </c>
      <c r="BG19" s="58" t="str">
        <f>IF($B$2=1,IF('ก.ค.'!W19="","",'ก.ค.'!W19),IF('ก.ค.'!W49="","",'ก.ค.'!W49))</f>
        <v/>
      </c>
      <c r="BH19" s="58" t="str">
        <f>IF($B$2=1,IF('ก.ค.'!X19="","",'ก.ค.'!X19),IF('ก.ค.'!X49="","",'ก.ค.'!X49))</f>
        <v/>
      </c>
      <c r="BI19" s="58" t="str">
        <f>IF($B$2=1,IF('ก.ค.'!Y19="","",'ก.ค.'!Y19),IF('ก.ค.'!Y49="","",'ก.ค.'!Y49))</f>
        <v/>
      </c>
      <c r="BJ19" s="58" t="str">
        <f>IF($B$2=1,IF('ก.ค.'!Z19="","",'ก.ค.'!Z19),IF('ก.ค.'!Z49="","",'ก.ค.'!Z49))</f>
        <v/>
      </c>
      <c r="BK19" s="58" t="str">
        <f>IF($B$2=1,IF('ก.ค.'!AA19="","",'ก.ค.'!AA19),IF('ก.ค.'!AA49="","",'ก.ค.'!AA49))</f>
        <v/>
      </c>
      <c r="BL19" s="58" t="str">
        <f>IF($B$2=1,IF('ก.ค.'!AB19="","",'ก.ค.'!AB19),IF('ก.ค.'!AB49="","",'ก.ค.'!AB49))</f>
        <v/>
      </c>
      <c r="BM19" s="58" t="str">
        <f>IF($B$2=1,IF('ก.ค.'!AC19="","",'ก.ค.'!AC19),IF('ก.ค.'!AC49="","",'ก.ค.'!AC49))</f>
        <v/>
      </c>
      <c r="BN19" s="58" t="str">
        <f>IF($B$2=1,IF('ก.ค.'!AD19="","",'ก.ค.'!AD19),IF('ก.ค.'!AD49="","",'ก.ค.'!AD49))</f>
        <v/>
      </c>
      <c r="BO19" s="58" t="str">
        <f>IF($B$2=1,IF('ก.ค.'!AE19="","",'ก.ค.'!AE19),IF('ก.ค.'!AE49="","",'ก.ค.'!AE49))</f>
        <v/>
      </c>
      <c r="BP19" s="58" t="str">
        <f>IF($B$2=1,IF('ก.ค.'!AF19="","",'ก.ค.'!AF19),IF('ก.ค.'!AF49="","",'ก.ค.'!AF49))</f>
        <v/>
      </c>
      <c r="BQ19" s="58" t="str">
        <f>IF($B$2=1,IF('ก.ค.'!AG19="","",'ก.ค.'!AG19),IF('ก.ค.'!AG49="","",'ก.ค.'!AG49))</f>
        <v/>
      </c>
      <c r="BR19" s="58" t="str">
        <f>IF($B$2=1,IF('ก.ค.'!AH19="","",'ก.ค.'!AH19),IF('ก.ค.'!AH49="","",'ก.ค.'!AH49))</f>
        <v/>
      </c>
      <c r="BS19" s="58">
        <f>IF($B$2=1,IF('ก.ค.'!AI19="","",'ก.ค.'!AI19),IF('ก.ค.'!AI49="","",'ก.ค.'!AI49))</f>
        <v>0</v>
      </c>
      <c r="BT19" s="57">
        <f t="shared" si="19"/>
        <v>16</v>
      </c>
      <c r="BU19" s="58"/>
      <c r="BV19" s="58" t="str">
        <f>IF($B$2=1,IF('ส.ค.'!D19="","",'ส.ค.'!D19),IF('ส.ค.'!D49="","",'ส.ค.'!D49))</f>
        <v/>
      </c>
      <c r="BW19" s="58" t="str">
        <f>IF($B$2=1,IF('ส.ค.'!E19="","",'ส.ค.'!E19),IF('ส.ค.'!E49="","",'ส.ค.'!E49))</f>
        <v/>
      </c>
      <c r="BX19" s="58" t="str">
        <f>IF($B$2=1,IF('ส.ค.'!F19="","",'ส.ค.'!F19),IF('ส.ค.'!F49="","",'ส.ค.'!F49))</f>
        <v/>
      </c>
      <c r="BY19" s="58" t="str">
        <f>IF($B$2=1,IF('ส.ค.'!G19="","",'ส.ค.'!G19),IF('ส.ค.'!G49="","",'ส.ค.'!G49))</f>
        <v/>
      </c>
      <c r="BZ19" s="58" t="str">
        <f>IF($B$2=1,IF('ส.ค.'!H19="","",'ส.ค.'!H19),IF('ส.ค.'!H49="","",'ส.ค.'!H49))</f>
        <v/>
      </c>
      <c r="CA19" s="58" t="str">
        <f>IF($B$2=1,IF('ส.ค.'!I19="","",'ส.ค.'!I19),IF('ส.ค.'!I49="","",'ส.ค.'!I49))</f>
        <v/>
      </c>
      <c r="CB19" s="58" t="str">
        <f>IF($B$2=1,IF('ส.ค.'!J19="","",'ส.ค.'!J19),IF('ส.ค.'!J49="","",'ส.ค.'!J49))</f>
        <v/>
      </c>
      <c r="CC19" s="58" t="str">
        <f>IF($B$2=1,IF('ส.ค.'!K19="","",'ส.ค.'!K19),IF('ส.ค.'!K49="","",'ส.ค.'!K49))</f>
        <v/>
      </c>
      <c r="CD19" s="58" t="str">
        <f>IF($B$2=1,IF('ส.ค.'!L19="","",'ส.ค.'!L19),IF('ส.ค.'!L49="","",'ส.ค.'!L49))</f>
        <v/>
      </c>
      <c r="CE19" s="58" t="str">
        <f>IF($B$2=1,IF('ส.ค.'!M19="","",'ส.ค.'!M19),IF('ส.ค.'!M49="","",'ส.ค.'!M49))</f>
        <v/>
      </c>
      <c r="CF19" s="58" t="str">
        <f>IF($B$2=1,IF('ส.ค.'!N19="","",'ส.ค.'!N19),IF('ส.ค.'!N49="","",'ส.ค.'!N49))</f>
        <v/>
      </c>
      <c r="CG19" s="58" t="str">
        <f>IF($B$2=1,IF('ส.ค.'!O19="","",'ส.ค.'!O19),IF('ส.ค.'!O49="","",'ส.ค.'!O49))</f>
        <v/>
      </c>
      <c r="CH19" s="58" t="str">
        <f>IF($B$2=1,IF('ส.ค.'!P19="","",'ส.ค.'!P19),IF('ส.ค.'!P49="","",'ส.ค.'!P49))</f>
        <v/>
      </c>
      <c r="CI19" s="58" t="str">
        <f>IF($B$2=1,IF('ส.ค.'!Q19="","",'ส.ค.'!Q19),IF('ส.ค.'!Q49="","",'ส.ค.'!Q49))</f>
        <v/>
      </c>
      <c r="CJ19" s="58" t="str">
        <f>IF($B$2=1,IF('ส.ค.'!R19="","",'ส.ค.'!R19),IF('ส.ค.'!R49="","",'ส.ค.'!R49))</f>
        <v/>
      </c>
      <c r="CK19" s="58" t="str">
        <f>IF($B$2=1,IF('ส.ค.'!S19="","",'ส.ค.'!S19),IF('ส.ค.'!S49="","",'ส.ค.'!S49))</f>
        <v/>
      </c>
      <c r="CL19" s="58" t="str">
        <f>IF($B$2=1,IF('ส.ค.'!T19="","",'ส.ค.'!T19),IF('ส.ค.'!T49="","",'ส.ค.'!T49))</f>
        <v/>
      </c>
      <c r="CM19" s="58" t="str">
        <f>IF($B$2=1,IF('ส.ค.'!U19="","",'ส.ค.'!U19),IF('ส.ค.'!U49="","",'ส.ค.'!U49))</f>
        <v/>
      </c>
      <c r="CN19" s="58" t="str">
        <f>IF($B$2=1,IF('ส.ค.'!V19="","",'ส.ค.'!V19),IF('ส.ค.'!V49="","",'ส.ค.'!V49))</f>
        <v/>
      </c>
      <c r="CO19" s="58" t="str">
        <f>IF($B$2=1,IF('ส.ค.'!W19="","",'ส.ค.'!W19),IF('ส.ค.'!W49="","",'ส.ค.'!W49))</f>
        <v/>
      </c>
      <c r="CP19" s="58" t="str">
        <f>IF($B$2=1,IF('ส.ค.'!X19="","",'ส.ค.'!X19),IF('ส.ค.'!X49="","",'ส.ค.'!X49))</f>
        <v/>
      </c>
      <c r="CQ19" s="58" t="str">
        <f>IF($B$2=1,IF('ส.ค.'!Y19="","",'ส.ค.'!Y19),IF('ส.ค.'!Y49="","",'ส.ค.'!Y49))</f>
        <v/>
      </c>
      <c r="CR19" s="58" t="str">
        <f>IF($B$2=1,IF('ส.ค.'!Z19="","",'ส.ค.'!Z19),IF('ส.ค.'!Z49="","",'ส.ค.'!Z49))</f>
        <v/>
      </c>
      <c r="CS19" s="58" t="str">
        <f>IF($B$2=1,IF('ส.ค.'!AA19="","",'ส.ค.'!AA19),IF('ส.ค.'!AA49="","",'ส.ค.'!AA49))</f>
        <v/>
      </c>
      <c r="CT19" s="58" t="str">
        <f>IF($B$2=1,IF('ส.ค.'!AB19="","",'ส.ค.'!AB19),IF('ส.ค.'!AB49="","",'ส.ค.'!AB49))</f>
        <v/>
      </c>
      <c r="CU19" s="58" t="str">
        <f>IF($B$2=1,IF('ส.ค.'!AC19="","",'ส.ค.'!AC19),IF('ส.ค.'!AC49="","",'ส.ค.'!AC49))</f>
        <v/>
      </c>
      <c r="CV19" s="58" t="str">
        <f>IF($B$2=1,IF('ส.ค.'!AD19="","",'ส.ค.'!AD19),IF('ส.ค.'!AD49="","",'ส.ค.'!AD49))</f>
        <v/>
      </c>
      <c r="CW19" s="58" t="str">
        <f>IF($B$2=1,IF('ส.ค.'!AE19="","",'ส.ค.'!AE19),IF('ส.ค.'!AE49="","",'ส.ค.'!AE49))</f>
        <v/>
      </c>
      <c r="CX19" s="58" t="str">
        <f>IF($B$2=1,IF('ส.ค.'!AF19="","",'ส.ค.'!AF19),IF('ส.ค.'!AF49="","",'ส.ค.'!AF49))</f>
        <v/>
      </c>
      <c r="CY19" s="58" t="str">
        <f>IF($B$2=1,IF('ส.ค.'!AG19="","",'ส.ค.'!AG19),IF('ส.ค.'!AG49="","",'ส.ค.'!AG49))</f>
        <v/>
      </c>
      <c r="CZ19" s="58" t="str">
        <f>IF($B$2=1,IF('ส.ค.'!AH19="","",'ส.ค.'!AH19),IF('ส.ค.'!AH49="","",'ส.ค.'!AH49))</f>
        <v/>
      </c>
      <c r="DA19" s="58">
        <f>IF($B$2=1,IF('ส.ค.'!AI19="","",'ส.ค.'!AI19),IF('ส.ค.'!AI49="","",'ส.ค.'!AI49))</f>
        <v>0</v>
      </c>
      <c r="DB19" s="57">
        <f t="shared" si="20"/>
        <v>16</v>
      </c>
      <c r="DC19" s="58"/>
      <c r="DD19" s="58" t="str">
        <f>IF($B$2=1,IF('ก.ย.'!D19="","",'ก.ย.'!D19),IF('ก.ย.'!D49="","",'ก.ย.'!D49))</f>
        <v/>
      </c>
      <c r="DE19" s="58" t="str">
        <f>IF($B$2=1,IF('ก.ย.'!E19="","",'ก.ย.'!E19),IF('ก.ย.'!E49="","",'ก.ย.'!E49))</f>
        <v/>
      </c>
      <c r="DF19" s="58" t="str">
        <f>IF($B$2=1,IF('ก.ย.'!F19="","",'ก.ย.'!F19),IF('ก.ย.'!F49="","",'ก.ย.'!F49))</f>
        <v/>
      </c>
      <c r="DG19" s="58" t="str">
        <f>IF($B$2=1,IF('ก.ย.'!G19="","",'ก.ย.'!G19),IF('ก.ย.'!G49="","",'ก.ย.'!G49))</f>
        <v/>
      </c>
      <c r="DH19" s="58" t="str">
        <f>IF($B$2=1,IF('ก.ย.'!H19="","",'ก.ย.'!H19),IF('ก.ย.'!H49="","",'ก.ย.'!H49))</f>
        <v/>
      </c>
      <c r="DI19" s="58" t="str">
        <f>IF($B$2=1,IF('ก.ย.'!I19="","",'ก.ย.'!I19),IF('ก.ย.'!I49="","",'ก.ย.'!I49))</f>
        <v/>
      </c>
      <c r="DJ19" s="58" t="str">
        <f>IF($B$2=1,IF('ก.ย.'!J19="","",'ก.ย.'!J19),IF('ก.ย.'!J49="","",'ก.ย.'!J49))</f>
        <v/>
      </c>
      <c r="DK19" s="58" t="str">
        <f>IF($B$2=1,IF('ก.ย.'!K19="","",'ก.ย.'!K19),IF('ก.ย.'!K49="","",'ก.ย.'!K49))</f>
        <v/>
      </c>
      <c r="DL19" s="58" t="str">
        <f>IF($B$2=1,IF('ก.ย.'!L19="","",'ก.ย.'!L19),IF('ก.ย.'!L49="","",'ก.ย.'!L49))</f>
        <v/>
      </c>
      <c r="DM19" s="58" t="str">
        <f>IF($B$2=1,IF('ก.ย.'!M19="","",'ก.ย.'!M19),IF('ก.ย.'!M49="","",'ก.ย.'!M49))</f>
        <v/>
      </c>
      <c r="DN19" s="58" t="str">
        <f>IF($B$2=1,IF('ก.ย.'!N19="","",'ก.ย.'!N19),IF('ก.ย.'!N49="","",'ก.ย.'!N49))</f>
        <v/>
      </c>
      <c r="DO19" s="58" t="str">
        <f>IF($B$2=1,IF('ก.ย.'!O19="","",'ก.ย.'!O19),IF('ก.ย.'!O49="","",'ก.ย.'!O49))</f>
        <v/>
      </c>
      <c r="DP19" s="58" t="str">
        <f>IF($B$2=1,IF('ก.ย.'!P19="","",'ก.ย.'!P19),IF('ก.ย.'!P49="","",'ก.ย.'!P49))</f>
        <v/>
      </c>
      <c r="DQ19" s="58" t="str">
        <f>IF($B$2=1,IF('ก.ย.'!Q19="","",'ก.ย.'!Q19),IF('ก.ย.'!Q49="","",'ก.ย.'!Q49))</f>
        <v/>
      </c>
      <c r="DR19" s="58" t="str">
        <f>IF($B$2=1,IF('ก.ย.'!R19="","",'ก.ย.'!R19),IF('ก.ย.'!R49="","",'ก.ย.'!R49))</f>
        <v/>
      </c>
      <c r="DS19" s="58" t="str">
        <f>IF($B$2=1,IF('ก.ย.'!S19="","",'ก.ย.'!S19),IF('ก.ย.'!S49="","",'ก.ย.'!S49))</f>
        <v/>
      </c>
      <c r="DT19" s="58" t="str">
        <f>IF($B$2=1,IF('ก.ย.'!T19="","",'ก.ย.'!T19),IF('ก.ย.'!T49="","",'ก.ย.'!T49))</f>
        <v/>
      </c>
      <c r="DU19" s="58" t="str">
        <f>IF($B$2=1,IF('ก.ย.'!U19="","",'ก.ย.'!U19),IF('ก.ย.'!U49="","",'ก.ย.'!U49))</f>
        <v/>
      </c>
      <c r="DV19" s="58" t="str">
        <f>IF($B$2=1,IF('ก.ย.'!V19="","",'ก.ย.'!V19),IF('ก.ย.'!V49="","",'ก.ย.'!V49))</f>
        <v/>
      </c>
      <c r="DW19" s="58" t="str">
        <f>IF($B$2=1,IF('ก.ย.'!W19="","",'ก.ย.'!W19),IF('ก.ย.'!W49="","",'ก.ย.'!W49))</f>
        <v/>
      </c>
      <c r="DX19" s="58" t="str">
        <f>IF($B$2=1,IF('ก.ย.'!X19="","",'ก.ย.'!X19),IF('ก.ย.'!X49="","",'ก.ย.'!X49))</f>
        <v/>
      </c>
      <c r="DY19" s="58" t="str">
        <f>IF($B$2=1,IF('ก.ย.'!Y19="","",'ก.ย.'!Y19),IF('ก.ย.'!Y49="","",'ก.ย.'!Y49))</f>
        <v/>
      </c>
      <c r="DZ19" s="58" t="str">
        <f>IF($B$2=1,IF('ก.ย.'!Z19="","",'ก.ย.'!Z19),IF('ก.ย.'!Z49="","",'ก.ย.'!Z49))</f>
        <v/>
      </c>
      <c r="EA19" s="58" t="str">
        <f>IF($B$2=1,IF('ก.ย.'!AA19="","",'ก.ย.'!AA19),IF('ก.ย.'!AA49="","",'ก.ย.'!AA49))</f>
        <v/>
      </c>
      <c r="EB19" s="58" t="str">
        <f>IF($B$2=1,IF('ก.ย.'!AB19="","",'ก.ย.'!AB19),IF('ก.ย.'!AB49="","",'ก.ย.'!AB49))</f>
        <v/>
      </c>
      <c r="EC19" s="58" t="str">
        <f>IF($B$2=1,IF('ก.ย.'!AC19="","",'ก.ย.'!AC19),IF('ก.ย.'!AC49="","",'ก.ย.'!AC49))</f>
        <v/>
      </c>
      <c r="ED19" s="58" t="str">
        <f>IF($B$2=1,IF('ก.ย.'!AD19="","",'ก.ย.'!AD19),IF('ก.ย.'!AD49="","",'ก.ย.'!AD49))</f>
        <v/>
      </c>
      <c r="EE19" s="58" t="str">
        <f>IF($B$2=1,IF('ก.ย.'!AE19="","",'ก.ย.'!AE19),IF('ก.ย.'!AE49="","",'ก.ย.'!AE49))</f>
        <v/>
      </c>
      <c r="EF19" s="58" t="str">
        <f>IF($B$2=1,IF('ก.ย.'!AF19="","",'ก.ย.'!AF19),IF('ก.ย.'!AF49="","",'ก.ย.'!AF49))</f>
        <v/>
      </c>
      <c r="EG19" s="58" t="str">
        <f>IF($B$2=1,IF('ก.ย.'!AG19="","",'ก.ย.'!AG19),IF('ก.ย.'!AG49="","",'ก.ย.'!AG49))</f>
        <v/>
      </c>
      <c r="EH19" s="58" t="str">
        <f>IF($B$2=1,IF('ก.ย.'!AH19="","",'ก.ย.'!AH19),IF('ก.ย.'!AH49="","",'ก.ย.'!AH49))</f>
        <v/>
      </c>
      <c r="EI19" s="58">
        <f>IF($B$2=1,IF('ก.ย.'!AI19="","",'ก.ย.'!AI19),IF('ก.ย.'!AI49="","",'ก.ย.'!AI49))</f>
        <v>0</v>
      </c>
      <c r="EJ19" s="57">
        <f t="shared" si="11"/>
        <v>16</v>
      </c>
      <c r="EK19" s="58"/>
      <c r="EL19" s="58" t="str">
        <f>IF($B$2=1,IF('พ.ย.'!D19="","",'พ.ย.'!D19),IF('พ.ย.'!D49="","",'พ.ย.'!D49))</f>
        <v/>
      </c>
      <c r="EM19" s="58" t="str">
        <f>IF($B$2=1,IF('พ.ย.'!E19="","",'พ.ย.'!E19),IF('พ.ย.'!E49="","",'พ.ย.'!E49))</f>
        <v/>
      </c>
      <c r="EN19" s="58" t="str">
        <f>IF($B$2=1,IF('พ.ย.'!F19="","",'พ.ย.'!F19),IF('พ.ย.'!F49="","",'พ.ย.'!F49))</f>
        <v>ล</v>
      </c>
      <c r="EO19" s="58" t="str">
        <f>IF($B$2=1,IF('พ.ย.'!G19="","",'พ.ย.'!G19),IF('พ.ย.'!G49="","",'พ.ย.'!G49))</f>
        <v>/</v>
      </c>
      <c r="EP19" s="58" t="str">
        <f>IF($B$2=1,IF('พ.ย.'!H19="","",'พ.ย.'!H19),IF('พ.ย.'!H49="","",'พ.ย.'!H49))</f>
        <v>/</v>
      </c>
      <c r="EQ19" s="58" t="str">
        <f>IF($B$2=1,IF('พ.ย.'!I19="","",'พ.ย.'!I19),IF('พ.ย.'!I49="","",'พ.ย.'!I49))</f>
        <v>/</v>
      </c>
      <c r="ER19" s="58" t="str">
        <f>IF($B$2=1,IF('พ.ย.'!J19="","",'พ.ย.'!J19),IF('พ.ย.'!J49="","",'พ.ย.'!J49))</f>
        <v>/</v>
      </c>
      <c r="ES19" s="58" t="str">
        <f>IF($B$2=1,IF('พ.ย.'!K19="","",'พ.ย.'!K19),IF('พ.ย.'!K49="","",'พ.ย.'!K49))</f>
        <v/>
      </c>
      <c r="ET19" s="58" t="str">
        <f>IF($B$2=1,IF('พ.ย.'!L19="","",'พ.ย.'!L19),IF('พ.ย.'!L49="","",'พ.ย.'!L49))</f>
        <v/>
      </c>
      <c r="EU19" s="58" t="str">
        <f>IF($B$2=1,IF('พ.ย.'!M19="","",'พ.ย.'!M19),IF('พ.ย.'!M49="","",'พ.ย.'!M49))</f>
        <v>/</v>
      </c>
      <c r="EV19" s="58" t="str">
        <f>IF($B$2=1,IF('พ.ย.'!N19="","",'พ.ย.'!N19),IF('พ.ย.'!N49="","",'พ.ย.'!N49))</f>
        <v>/</v>
      </c>
      <c r="EW19" s="58" t="str">
        <f>IF($B$2=1,IF('พ.ย.'!O19="","",'พ.ย.'!O19),IF('พ.ย.'!O49="","",'พ.ย.'!O49))</f>
        <v>/</v>
      </c>
      <c r="EX19" s="58" t="str">
        <f>IF($B$2=1,IF('พ.ย.'!P19="","",'พ.ย.'!P19),IF('พ.ย.'!P49="","",'พ.ย.'!P49))</f>
        <v>/</v>
      </c>
      <c r="EY19" s="58" t="str">
        <f>IF($B$2=1,IF('พ.ย.'!Q19="","",'พ.ย.'!Q19),IF('พ.ย.'!Q49="","",'พ.ย.'!Q49))</f>
        <v>/</v>
      </c>
      <c r="EZ19" s="58" t="str">
        <f>IF($B$2=1,IF('พ.ย.'!R19="","",'พ.ย.'!R19),IF('พ.ย.'!R49="","",'พ.ย.'!R49))</f>
        <v/>
      </c>
      <c r="FA19" s="58" t="str">
        <f>IF($B$2=1,IF('พ.ย.'!S19="","",'พ.ย.'!S19),IF('พ.ย.'!S49="","",'พ.ย.'!S49))</f>
        <v/>
      </c>
      <c r="FB19" s="58" t="str">
        <f>IF($B$2=1,IF('พ.ย.'!T19="","",'พ.ย.'!T19),IF('พ.ย.'!T49="","",'พ.ย.'!T49))</f>
        <v>/</v>
      </c>
      <c r="FC19" s="58" t="str">
        <f>IF($B$2=1,IF('พ.ย.'!U19="","",'พ.ย.'!U19),IF('พ.ย.'!U49="","",'พ.ย.'!U49))</f>
        <v>/</v>
      </c>
      <c r="FD19" s="58" t="str">
        <f>IF($B$2=1,IF('พ.ย.'!V19="","",'พ.ย.'!V19),IF('พ.ย.'!V49="","",'พ.ย.'!V49))</f>
        <v>/</v>
      </c>
      <c r="FE19" s="58" t="str">
        <f>IF($B$2=1,IF('พ.ย.'!W19="","",'พ.ย.'!W19),IF('พ.ย.'!W49="","",'พ.ย.'!W49))</f>
        <v>/</v>
      </c>
      <c r="FF19" s="58" t="str">
        <f>IF($B$2=1,IF('พ.ย.'!X19="","",'พ.ย.'!X19),IF('พ.ย.'!X49="","",'พ.ย.'!X49))</f>
        <v>/</v>
      </c>
      <c r="FG19" s="58" t="str">
        <f>IF($B$2=1,IF('พ.ย.'!Y19="","",'พ.ย.'!Y19),IF('พ.ย.'!Y49="","",'พ.ย.'!Y49))</f>
        <v/>
      </c>
      <c r="FH19" s="58" t="str">
        <f>IF($B$2=1,IF('พ.ย.'!Z19="","",'พ.ย.'!Z19),IF('พ.ย.'!Z49="","",'พ.ย.'!Z49))</f>
        <v/>
      </c>
      <c r="FI19" s="58" t="str">
        <f>IF($B$2=1,IF('พ.ย.'!AA19="","",'พ.ย.'!AA19),IF('พ.ย.'!AA49="","",'พ.ย.'!AA49))</f>
        <v>/</v>
      </c>
      <c r="FJ19" s="58" t="str">
        <f>IF($B$2=1,IF('พ.ย.'!AB19="","",'พ.ย.'!AB19),IF('พ.ย.'!AB49="","",'พ.ย.'!AB49))</f>
        <v>/</v>
      </c>
      <c r="FK19" s="58" t="str">
        <f>IF($B$2=1,IF('พ.ย.'!AC19="","",'พ.ย.'!AC19),IF('พ.ย.'!AC49="","",'พ.ย.'!AC49))</f>
        <v>/</v>
      </c>
      <c r="FL19" s="58" t="str">
        <f>IF($B$2=1,IF('พ.ย.'!AD19="","",'พ.ย.'!AD19),IF('พ.ย.'!AD49="","",'พ.ย.'!AD49))</f>
        <v>/</v>
      </c>
      <c r="FM19" s="58" t="str">
        <f>IF($B$2=1,IF('พ.ย.'!AE19="","",'พ.ย.'!AE19),IF('พ.ย.'!AE49="","",'พ.ย.'!AE49))</f>
        <v>/</v>
      </c>
      <c r="FN19" s="58" t="str">
        <f>IF($B$2=1,IF('พ.ย.'!AF19="","",'พ.ย.'!AF19),IF('พ.ย.'!AF49="","",'พ.ย.'!AF49))</f>
        <v/>
      </c>
      <c r="FO19" s="58" t="str">
        <f>IF($B$2=1,IF('พ.ย.'!AG19="","",'พ.ย.'!AG19),IF('พ.ย.'!AG49="","",'พ.ย.'!AG49))</f>
        <v/>
      </c>
      <c r="FP19" s="58" t="str">
        <f>IF($B$2=1,IF('พ.ย.'!AH19="","",'พ.ย.'!AH19),IF('พ.ย.'!AH49="","",'พ.ย.'!AH49))</f>
        <v/>
      </c>
      <c r="FQ19" s="58">
        <f>IF($B$2=1,IF('พ.ย.'!AI19="","",'พ.ย.'!AI19),IF('พ.ย.'!AI49="","",'พ.ย.'!AI49))</f>
        <v>19</v>
      </c>
      <c r="FR19" s="57">
        <f t="shared" si="12"/>
        <v>16</v>
      </c>
      <c r="FS19" s="58"/>
      <c r="FT19" s="58" t="str">
        <f>IF($B$2=1,IF('ธ.ค.'!D19="","",'ธ.ค.'!D19),IF('ธ.ค.'!D49="","",'ธ.ค.'!D49))</f>
        <v>/</v>
      </c>
      <c r="FU19" s="58" t="str">
        <f>IF($B$2=1,IF('ธ.ค.'!E19="","",'ธ.ค.'!E19),IF('ธ.ค.'!E49="","",'ธ.ค.'!E49))</f>
        <v>/</v>
      </c>
      <c r="FV19" s="58" t="str">
        <f>IF($B$2=1,IF('ธ.ค.'!F19="","",'ธ.ค.'!F19),IF('ธ.ค.'!F49="","",'ธ.ค.'!F49))</f>
        <v>/</v>
      </c>
      <c r="FW19" s="58" t="str">
        <f>IF($B$2=1,IF('ธ.ค.'!G19="","",'ธ.ค.'!G19),IF('ธ.ค.'!G49="","",'ธ.ค.'!G49))</f>
        <v>/</v>
      </c>
      <c r="FX19" s="58" t="str">
        <f>IF($B$2=1,IF('ธ.ค.'!H19="","",'ธ.ค.'!H19),IF('ธ.ค.'!H49="","",'ธ.ค.'!H49))</f>
        <v/>
      </c>
      <c r="FY19" s="58" t="str">
        <f>IF($B$2=1,IF('ธ.ค.'!I19="","",'ธ.ค.'!I19),IF('ธ.ค.'!I49="","",'ธ.ค.'!I49))</f>
        <v/>
      </c>
      <c r="FZ19" s="58" t="str">
        <f>IF($B$2=1,IF('ธ.ค.'!J19="","",'ธ.ค.'!J19),IF('ธ.ค.'!J49="","",'ธ.ค.'!J49))</f>
        <v/>
      </c>
      <c r="GA19" s="58" t="str">
        <f>IF($B$2=1,IF('ธ.ค.'!K19="","",'ธ.ค.'!K19),IF('ธ.ค.'!K49="","",'ธ.ค.'!K49))</f>
        <v>/</v>
      </c>
      <c r="GB19" s="58" t="str">
        <f>IF($B$2=1,IF('ธ.ค.'!L19="","",'ธ.ค.'!L19),IF('ธ.ค.'!L49="","",'ธ.ค.'!L49))</f>
        <v>/</v>
      </c>
      <c r="GC19" s="58" t="str">
        <f>IF($B$2=1,IF('ธ.ค.'!M19="","",'ธ.ค.'!M19),IF('ธ.ค.'!M49="","",'ธ.ค.'!M49))</f>
        <v/>
      </c>
      <c r="GD19" s="58" t="str">
        <f>IF($B$2=1,IF('ธ.ค.'!N19="","",'ธ.ค.'!N19),IF('ธ.ค.'!N49="","",'ธ.ค.'!N49))</f>
        <v>/</v>
      </c>
      <c r="GE19" s="58" t="str">
        <f>IF($B$2=1,IF('ธ.ค.'!O19="","",'ธ.ค.'!O19),IF('ธ.ค.'!O49="","",'ธ.ค.'!O49))</f>
        <v>/</v>
      </c>
      <c r="GF19" s="58" t="str">
        <f>IF($B$2=1,IF('ธ.ค.'!P19="","",'ธ.ค.'!P19),IF('ธ.ค.'!P49="","",'ธ.ค.'!P49))</f>
        <v/>
      </c>
      <c r="GG19" s="58" t="str">
        <f>IF($B$2=1,IF('ธ.ค.'!Q19="","",'ธ.ค.'!Q19),IF('ธ.ค.'!Q49="","",'ธ.ค.'!Q49))</f>
        <v/>
      </c>
      <c r="GH19" s="58" t="str">
        <f>IF($B$2=1,IF('ธ.ค.'!R19="","",'ธ.ค.'!R19),IF('ธ.ค.'!R49="","",'ธ.ค.'!R49))</f>
        <v>ข</v>
      </c>
      <c r="GI19" s="58" t="str">
        <f>IF($B$2=1,IF('ธ.ค.'!S19="","",'ธ.ค.'!S19),IF('ธ.ค.'!S49="","",'ธ.ค.'!S49))</f>
        <v>/</v>
      </c>
      <c r="GJ19" s="58" t="str">
        <f>IF($B$2=1,IF('ธ.ค.'!T19="","",'ธ.ค.'!T19),IF('ธ.ค.'!T49="","",'ธ.ค.'!T49))</f>
        <v>/</v>
      </c>
      <c r="GK19" s="58" t="str">
        <f>IF($B$2=1,IF('ธ.ค.'!U19="","",'ธ.ค.'!U19),IF('ธ.ค.'!U49="","",'ธ.ค.'!U49))</f>
        <v>/</v>
      </c>
      <c r="GL19" s="58" t="str">
        <f>IF($B$2=1,IF('ธ.ค.'!V19="","",'ธ.ค.'!V19),IF('ธ.ค.'!V49="","",'ธ.ค.'!V49))</f>
        <v>/</v>
      </c>
      <c r="GM19" s="58" t="str">
        <f>IF($B$2=1,IF('ธ.ค.'!W19="","",'ธ.ค.'!W19),IF('ธ.ค.'!W49="","",'ธ.ค.'!W49))</f>
        <v/>
      </c>
      <c r="GN19" s="58" t="str">
        <f>IF($B$2=1,IF('ธ.ค.'!X19="","",'ธ.ค.'!X19),IF('ธ.ค.'!X49="","",'ธ.ค.'!X49))</f>
        <v/>
      </c>
      <c r="GO19" s="58" t="str">
        <f>IF($B$2=1,IF('ธ.ค.'!Y19="","",'ธ.ค.'!Y19),IF('ธ.ค.'!Y49="","",'ธ.ค.'!Y49))</f>
        <v>/</v>
      </c>
      <c r="GP19" s="58" t="str">
        <f>IF($B$2=1,IF('ธ.ค.'!Z19="","",'ธ.ค.'!Z19),IF('ธ.ค.'!Z49="","",'ธ.ค.'!Z49))</f>
        <v>/</v>
      </c>
      <c r="GQ19" s="58" t="str">
        <f>IF($B$2=1,IF('ธ.ค.'!AA19="","",'ธ.ค.'!AA19),IF('ธ.ค.'!AA49="","",'ธ.ค.'!AA49))</f>
        <v>/</v>
      </c>
      <c r="GR19" s="58" t="str">
        <f>IF($B$2=1,IF('ธ.ค.'!AB19="","",'ธ.ค.'!AB19),IF('ธ.ค.'!AB49="","",'ธ.ค.'!AB49))</f>
        <v>/</v>
      </c>
      <c r="GS19" s="58" t="str">
        <f>IF($B$2=1,IF('ธ.ค.'!AC19="","",'ธ.ค.'!AC19),IF('ธ.ค.'!AC49="","",'ธ.ค.'!AC49))</f>
        <v>/</v>
      </c>
      <c r="GT19" s="58" t="str">
        <f>IF($B$2=1,IF('ธ.ค.'!AD19="","",'ธ.ค.'!AD19),IF('ธ.ค.'!AD49="","",'ธ.ค.'!AD49))</f>
        <v/>
      </c>
      <c r="GU19" s="58" t="str">
        <f>IF($B$2=1,IF('ธ.ค.'!AE19="","",'ธ.ค.'!AE19),IF('ธ.ค.'!AE49="","",'ธ.ค.'!AE49))</f>
        <v/>
      </c>
      <c r="GV19" s="58" t="str">
        <f>IF($B$2=1,IF('ธ.ค.'!AF19="","",'ธ.ค.'!AF19),IF('ธ.ค.'!AF49="","",'ธ.ค.'!AF49))</f>
        <v>/</v>
      </c>
      <c r="GW19" s="58" t="str">
        <f>IF($B$2=1,IF('ธ.ค.'!AG19="","",'ธ.ค.'!AG19),IF('ธ.ค.'!AG49="","",'ธ.ค.'!AG49))</f>
        <v>/</v>
      </c>
      <c r="GX19" s="58" t="str">
        <f>IF($B$2=1,IF('ธ.ค.'!AH19="","",'ธ.ค.'!AH19),IF('ธ.ค.'!AH49="","",'ธ.ค.'!AH49))</f>
        <v/>
      </c>
      <c r="GY19" s="58">
        <f>IF($B$2=1,IF('ธ.ค.'!AI19="","",'ธ.ค.'!AI19),IF('ธ.ค.'!AI49="","",'ธ.ค.'!AI49))</f>
        <v>19</v>
      </c>
      <c r="GZ19" s="57">
        <f t="shared" si="13"/>
        <v>16</v>
      </c>
      <c r="HA19" s="58"/>
      <c r="HB19" s="58" t="str">
        <f>IF($B$2=1,IF('ม.ค.'!D19="","",'ม.ค.'!D19),IF('ม.ค.'!D49="","",'ม.ค.'!D49))</f>
        <v/>
      </c>
      <c r="HC19" s="58" t="str">
        <f>IF($B$2=1,IF('ม.ค.'!E19="","",'ม.ค.'!E19),IF('ม.ค.'!E49="","",'ม.ค.'!E49))</f>
        <v/>
      </c>
      <c r="HD19" s="58" t="str">
        <f>IF($B$2=1,IF('ม.ค.'!F19="","",'ม.ค.'!F19),IF('ม.ค.'!F49="","",'ม.ค.'!F49))</f>
        <v/>
      </c>
      <c r="HE19" s="58" t="str">
        <f>IF($B$2=1,IF('ม.ค.'!G19="","",'ม.ค.'!G19),IF('ม.ค.'!G49="","",'ม.ค.'!G49))</f>
        <v/>
      </c>
      <c r="HF19" s="58" t="str">
        <f>IF($B$2=1,IF('ม.ค.'!H19="","",'ม.ค.'!H19),IF('ม.ค.'!H49="","",'ม.ค.'!H49))</f>
        <v>/</v>
      </c>
      <c r="HG19" s="58" t="str">
        <f>IF($B$2=1,IF('ม.ค.'!I19="","",'ม.ค.'!I19),IF('ม.ค.'!I49="","",'ม.ค.'!I49))</f>
        <v>/</v>
      </c>
      <c r="HH19" s="58" t="str">
        <f>IF($B$2=1,IF('ม.ค.'!J19="","",'ม.ค.'!J19),IF('ม.ค.'!J49="","",'ม.ค.'!J49))</f>
        <v>ล</v>
      </c>
      <c r="HI19" s="58" t="str">
        <f>IF($B$2=1,IF('ม.ค.'!K19="","",'ม.ค.'!K19),IF('ม.ค.'!K49="","",'ม.ค.'!K49))</f>
        <v>ล</v>
      </c>
      <c r="HJ19" s="58" t="str">
        <f>IF($B$2=1,IF('ม.ค.'!L19="","",'ม.ค.'!L19),IF('ม.ค.'!L49="","",'ม.ค.'!L49))</f>
        <v>ล</v>
      </c>
      <c r="HK19" s="58" t="str">
        <f>IF($B$2=1,IF('ม.ค.'!M19="","",'ม.ค.'!M19),IF('ม.ค.'!M49="","",'ม.ค.'!M49))</f>
        <v/>
      </c>
      <c r="HL19" s="58" t="str">
        <f>IF($B$2=1,IF('ม.ค.'!N19="","",'ม.ค.'!N19),IF('ม.ค.'!N49="","",'ม.ค.'!N49))</f>
        <v/>
      </c>
      <c r="HM19" s="58" t="str">
        <f>IF($B$2=1,IF('ม.ค.'!O19="","",'ม.ค.'!O19),IF('ม.ค.'!O49="","",'ม.ค.'!O49))</f>
        <v>/</v>
      </c>
      <c r="HN19" s="58" t="str">
        <f>IF($B$2=1,IF('ม.ค.'!P19="","",'ม.ค.'!P19),IF('ม.ค.'!P49="","",'ม.ค.'!P49))</f>
        <v>/</v>
      </c>
      <c r="HO19" s="58" t="str">
        <f>IF($B$2=1,IF('ม.ค.'!Q19="","",'ม.ค.'!Q19),IF('ม.ค.'!Q49="","",'ม.ค.'!Q49))</f>
        <v>/</v>
      </c>
      <c r="HP19" s="58" t="str">
        <f>IF($B$2=1,IF('ม.ค.'!R19="","",'ม.ค.'!R19),IF('ม.ค.'!R49="","",'ม.ค.'!R49))</f>
        <v>/</v>
      </c>
      <c r="HQ19" s="58" t="str">
        <f>IF($B$2=1,IF('ม.ค.'!S19="","",'ม.ค.'!S19),IF('ม.ค.'!S49="","",'ม.ค.'!S49))</f>
        <v/>
      </c>
      <c r="HR19" s="58" t="str">
        <f>IF($B$2=1,IF('ม.ค.'!T19="","",'ม.ค.'!T19),IF('ม.ค.'!T49="","",'ม.ค.'!T49))</f>
        <v/>
      </c>
      <c r="HS19" s="58" t="str">
        <f>IF($B$2=1,IF('ม.ค.'!U19="","",'ม.ค.'!U19),IF('ม.ค.'!U49="","",'ม.ค.'!U49))</f>
        <v/>
      </c>
      <c r="HT19" s="58" t="str">
        <f>IF($B$2=1,IF('ม.ค.'!V19="","",'ม.ค.'!V19),IF('ม.ค.'!V49="","",'ม.ค.'!V49))</f>
        <v>/</v>
      </c>
      <c r="HU19" s="58" t="str">
        <f>IF($B$2=1,IF('ม.ค.'!W19="","",'ม.ค.'!W19),IF('ม.ค.'!W49="","",'ม.ค.'!W49))</f>
        <v>/</v>
      </c>
      <c r="HV19" s="58" t="str">
        <f>IF($B$2=1,IF('ม.ค.'!X19="","",'ม.ค.'!X19),IF('ม.ค.'!X49="","",'ม.ค.'!X49))</f>
        <v>/</v>
      </c>
      <c r="HW19" s="58" t="str">
        <f>IF($B$2=1,IF('ม.ค.'!Y19="","",'ม.ค.'!Y19),IF('ม.ค.'!Y49="","",'ม.ค.'!Y49))</f>
        <v>/</v>
      </c>
      <c r="HX19" s="58" t="str">
        <f>IF($B$2=1,IF('ม.ค.'!Z19="","",'ม.ค.'!Z19),IF('ม.ค.'!Z49="","",'ม.ค.'!Z49))</f>
        <v>/</v>
      </c>
      <c r="HY19" s="58" t="str">
        <f>IF($B$2=1,IF('ม.ค.'!AA19="","",'ม.ค.'!AA19),IF('ม.ค.'!AA49="","",'ม.ค.'!AA49))</f>
        <v/>
      </c>
      <c r="HZ19" s="58" t="str">
        <f>IF($B$2=1,IF('ม.ค.'!AB19="","",'ม.ค.'!AB19),IF('ม.ค.'!AB49="","",'ม.ค.'!AB49))</f>
        <v/>
      </c>
      <c r="IA19" s="58" t="str">
        <f>IF($B$2=1,IF('ม.ค.'!AC19="","",'ม.ค.'!AC19),IF('ม.ค.'!AC49="","",'ม.ค.'!AC49))</f>
        <v>/</v>
      </c>
      <c r="IB19" s="58" t="str">
        <f>IF($B$2=1,IF('ม.ค.'!AD19="","",'ม.ค.'!AD19),IF('ม.ค.'!AD49="","",'ม.ค.'!AD49))</f>
        <v>/</v>
      </c>
      <c r="IC19" s="58" t="str">
        <f>IF($B$2=1,IF('ม.ค.'!AE19="","",'ม.ค.'!AE19),IF('ม.ค.'!AE49="","",'ม.ค.'!AE49))</f>
        <v>/</v>
      </c>
      <c r="ID19" s="58" t="str">
        <f>IF($B$2=1,IF('ม.ค.'!AF19="","",'ม.ค.'!AF19),IF('ม.ค.'!AF49="","",'ม.ค.'!AF49))</f>
        <v>/</v>
      </c>
      <c r="IE19" s="58" t="str">
        <f>IF($B$2=1,IF('ม.ค.'!AG19="","",'ม.ค.'!AG19),IF('ม.ค.'!AG49="","",'ม.ค.'!AG49))</f>
        <v>/</v>
      </c>
      <c r="IF19" s="58" t="str">
        <f>IF($B$2=1,IF('ม.ค.'!AH19="","",'ม.ค.'!AH19),IF('ม.ค.'!AH49="","",'ม.ค.'!AH49))</f>
        <v/>
      </c>
      <c r="IG19" s="58">
        <f>IF($B$2=1,IF('ม.ค.'!AI19="","",'ม.ค.'!AI19),IF('ม.ค.'!AI49="","",'ม.ค.'!AI49))</f>
        <v>16</v>
      </c>
      <c r="IH19" s="57">
        <f t="shared" si="14"/>
        <v>16</v>
      </c>
      <c r="II19" s="58"/>
      <c r="IJ19" s="58" t="str">
        <f>IF($B$2=1,IF('ก.พ.'!D19="","",'ก.พ.'!D19),IF('ก.พ.'!D49="","",'ก.พ.'!D49))</f>
        <v/>
      </c>
      <c r="IK19" s="58" t="str">
        <f>IF($B$2=1,IF('ก.พ.'!E19="","",'ก.พ.'!E19),IF('ก.พ.'!E49="","",'ก.พ.'!E49))</f>
        <v>ล</v>
      </c>
      <c r="IL19" s="58" t="str">
        <f>IF($B$2=1,IF('ก.พ.'!F19="","",'ก.พ.'!F19),IF('ก.พ.'!F49="","",'ก.พ.'!F49))</f>
        <v>ล</v>
      </c>
      <c r="IM19" s="58" t="str">
        <f>IF($B$2=1,IF('ก.พ.'!G19="","",'ก.พ.'!G19),IF('ก.พ.'!G49="","",'ก.พ.'!G49))</f>
        <v>ล</v>
      </c>
      <c r="IN19" s="58" t="str">
        <f>IF($B$2=1,IF('ก.พ.'!H19="","",'ก.พ.'!H19),IF('ก.พ.'!H49="","",'ก.พ.'!H49))</f>
        <v>ล</v>
      </c>
      <c r="IO19" s="58" t="str">
        <f>IF($B$2=1,IF('ก.พ.'!I19="","",'ก.พ.'!I19),IF('ก.พ.'!I49="","",'ก.พ.'!I49))</f>
        <v>/</v>
      </c>
      <c r="IP19" s="58" t="str">
        <f>IF($B$2=1,IF('ก.พ.'!J19="","",'ก.พ.'!J19),IF('ก.พ.'!J49="","",'ก.พ.'!J49))</f>
        <v/>
      </c>
      <c r="IQ19" s="58" t="str">
        <f>IF($B$2=1,IF('ก.พ.'!K19="","",'ก.พ.'!K19),IF('ก.พ.'!K49="","",'ก.พ.'!K49))</f>
        <v/>
      </c>
      <c r="IR19" s="58" t="str">
        <f>IF($B$2=1,IF('ก.พ.'!L19="","",'ก.พ.'!L19),IF('ก.พ.'!L49="","",'ก.พ.'!L49))</f>
        <v>/</v>
      </c>
      <c r="IS19" s="58" t="str">
        <f>IF($B$2=1,IF('ก.พ.'!M19="","",'ก.พ.'!M19),IF('ก.พ.'!M49="","",'ก.พ.'!M49))</f>
        <v>/</v>
      </c>
      <c r="IT19" s="58" t="str">
        <f>IF($B$2=1,IF('ก.พ.'!N19="","",'ก.พ.'!N19),IF('ก.พ.'!N49="","",'ก.พ.'!N49))</f>
        <v>/</v>
      </c>
      <c r="IU19" s="58" t="str">
        <f>IF($B$2=1,IF('ก.พ.'!O19="","",'ก.พ.'!O19),IF('ก.พ.'!O49="","",'ก.พ.'!O49))</f>
        <v>/</v>
      </c>
      <c r="IV19" s="58" t="str">
        <f>IF($B$2=1,IF('ก.พ.'!P19="","",'ก.พ.'!P19),IF('ก.พ.'!P49="","",'ก.พ.'!P49))</f>
        <v/>
      </c>
      <c r="IW19" s="58" t="str">
        <f>IF($B$2=1,IF('ก.พ.'!Q19="","",'ก.พ.'!Q19),IF('ก.พ.'!Q49="","",'ก.พ.'!Q49))</f>
        <v/>
      </c>
      <c r="IX19" s="58" t="str">
        <f>IF($B$2=1,IF('ก.พ.'!R19="","",'ก.พ.'!R19),IF('ก.พ.'!R49="","",'ก.พ.'!R49))</f>
        <v/>
      </c>
      <c r="IY19" s="58" t="str">
        <f>IF($B$2=1,IF('ก.พ.'!S19="","",'ก.พ.'!S19),IF('ก.พ.'!S49="","",'ก.พ.'!S49))</f>
        <v>/</v>
      </c>
      <c r="IZ19" s="58" t="str">
        <f>IF($B$2=1,IF('ก.พ.'!T19="","",'ก.พ.'!T19),IF('ก.พ.'!T49="","",'ก.พ.'!T49))</f>
        <v>/</v>
      </c>
      <c r="JA19" s="58" t="str">
        <f>IF($B$2=1,IF('ก.พ.'!U19="","",'ก.พ.'!U19),IF('ก.พ.'!U49="","",'ก.พ.'!U49))</f>
        <v>/</v>
      </c>
      <c r="JB19" s="58" t="str">
        <f>IF($B$2=1,IF('ก.พ.'!V19="","",'ก.พ.'!V19),IF('ก.พ.'!V49="","",'ก.พ.'!V49))</f>
        <v>/</v>
      </c>
      <c r="JC19" s="58" t="str">
        <f>IF($B$2=1,IF('ก.พ.'!W19="","",'ก.พ.'!W19),IF('ก.พ.'!W49="","",'ก.พ.'!W49))</f>
        <v>/</v>
      </c>
      <c r="JD19" s="58" t="str">
        <f>IF($B$2=1,IF('ก.พ.'!X19="","",'ก.พ.'!X19),IF('ก.พ.'!X49="","",'ก.พ.'!X49))</f>
        <v/>
      </c>
      <c r="JE19" s="58" t="str">
        <f>IF($B$2=1,IF('ก.พ.'!Y19="","",'ก.พ.'!Y19),IF('ก.พ.'!Y49="","",'ก.พ.'!Y49))</f>
        <v/>
      </c>
      <c r="JF19" s="58" t="str">
        <f>IF($B$2=1,IF('ก.พ.'!Z19="","",'ก.พ.'!Z19),IF('ก.พ.'!Z49="","",'ก.พ.'!Z49))</f>
        <v>/</v>
      </c>
      <c r="JG19" s="58" t="str">
        <f>IF($B$2=1,IF('ก.พ.'!AA19="","",'ก.พ.'!AA19),IF('ก.พ.'!AA49="","",'ก.พ.'!AA49))</f>
        <v>/</v>
      </c>
      <c r="JH19" s="58" t="str">
        <f>IF($B$2=1,IF('ก.พ.'!AB19="","",'ก.พ.'!AB19),IF('ก.พ.'!AB49="","",'ก.พ.'!AB49))</f>
        <v>/</v>
      </c>
      <c r="JI19" s="58" t="str">
        <f>IF($B$2=1,IF('ก.พ.'!AC19="","",'ก.พ.'!AC19),IF('ก.พ.'!AC49="","",'ก.พ.'!AC49))</f>
        <v>/</v>
      </c>
      <c r="JJ19" s="58" t="str">
        <f>IF($B$2=1,IF('ก.พ.'!AD19="","",'ก.พ.'!AD19),IF('ก.พ.'!AD49="","",'ก.พ.'!AD49))</f>
        <v>/</v>
      </c>
      <c r="JK19" s="58" t="str">
        <f>IF($B$2=1,IF('ก.พ.'!AE19="","",'ก.พ.'!AE19),IF('ก.พ.'!AE49="","",'ก.พ.'!AE49))</f>
        <v/>
      </c>
      <c r="JL19" s="58" t="str">
        <f>IF($B$2=1,IF('ก.พ.'!AF19="","",'ก.พ.'!AF19),IF('ก.พ.'!AF49="","",'ก.พ.'!AF49))</f>
        <v/>
      </c>
      <c r="JM19" s="58" t="str">
        <f>IF($B$2=1,IF('ก.พ.'!AG19="","",'ก.พ.'!AG19),IF('ก.พ.'!AG49="","",'ก.พ.'!AG49))</f>
        <v/>
      </c>
      <c r="JN19" s="58" t="str">
        <f>IF($B$2=1,IF('ก.พ.'!AH19="","",'ก.พ.'!AH19),IF('ก.พ.'!AH49="","",'ก.พ.'!AH49))</f>
        <v/>
      </c>
      <c r="JO19" s="58">
        <f>IF($B$2=1,IF('ก.พ.'!AI19="","",'ก.พ.'!AI19),IF('ก.พ.'!AI49="","",'ก.พ.'!AI49))</f>
        <v>15</v>
      </c>
      <c r="JP19" s="57">
        <f t="shared" si="15"/>
        <v>16</v>
      </c>
      <c r="JQ19" s="58"/>
      <c r="JR19" s="58" t="str">
        <f>IF($B$2=1,IF('มี.ค.'!D19="","",'มี.ค.'!D19),IF('มี.ค.'!D49="","",'มี.ค.'!D49))</f>
        <v/>
      </c>
      <c r="JS19" s="58" t="str">
        <f>IF($B$2=1,IF('มี.ค.'!E19="","",'มี.ค.'!E19),IF('มี.ค.'!E49="","",'มี.ค.'!E49))</f>
        <v/>
      </c>
      <c r="JT19" s="58" t="str">
        <f>IF($B$2=1,IF('มี.ค.'!F19="","",'มี.ค.'!F19),IF('มี.ค.'!F49="","",'มี.ค.'!F49))</f>
        <v/>
      </c>
      <c r="JU19" s="58" t="str">
        <f>IF($B$2=1,IF('มี.ค.'!G19="","",'มี.ค.'!G19),IF('มี.ค.'!G49="","",'มี.ค.'!G49))</f>
        <v/>
      </c>
      <c r="JV19" s="58" t="str">
        <f>IF($B$2=1,IF('มี.ค.'!H19="","",'มี.ค.'!H19),IF('มี.ค.'!H49="","",'มี.ค.'!H49))</f>
        <v/>
      </c>
      <c r="JW19" s="58" t="str">
        <f>IF($B$2=1,IF('มี.ค.'!I19="","",'มี.ค.'!I19),IF('มี.ค.'!I49="","",'มี.ค.'!I49))</f>
        <v/>
      </c>
      <c r="JX19" s="58" t="str">
        <f>IF($B$2=1,IF('มี.ค.'!J19="","",'มี.ค.'!J19),IF('มี.ค.'!J49="","",'มี.ค.'!J49))</f>
        <v/>
      </c>
      <c r="JY19" s="58" t="str">
        <f>IF($B$2=1,IF('มี.ค.'!K19="","",'มี.ค.'!K19),IF('มี.ค.'!K49="","",'มี.ค.'!K49))</f>
        <v/>
      </c>
      <c r="JZ19" s="58" t="str">
        <f>IF($B$2=1,IF('มี.ค.'!L19="","",'มี.ค.'!L19),IF('มี.ค.'!L49="","",'มี.ค.'!L49))</f>
        <v/>
      </c>
      <c r="KA19" s="58" t="str">
        <f>IF($B$2=1,IF('มี.ค.'!M19="","",'มี.ค.'!M19),IF('มี.ค.'!M49="","",'มี.ค.'!M49))</f>
        <v/>
      </c>
      <c r="KB19" s="58" t="str">
        <f>IF($B$2=1,IF('มี.ค.'!N19="","",'มี.ค.'!N19),IF('มี.ค.'!N49="","",'มี.ค.'!N49))</f>
        <v/>
      </c>
      <c r="KC19" s="58" t="str">
        <f>IF($B$2=1,IF('มี.ค.'!O19="","",'มี.ค.'!O19),IF('มี.ค.'!O49="","",'มี.ค.'!O49))</f>
        <v/>
      </c>
      <c r="KD19" s="58" t="str">
        <f>IF($B$2=1,IF('มี.ค.'!P19="","",'มี.ค.'!P19),IF('มี.ค.'!P49="","",'มี.ค.'!P49))</f>
        <v/>
      </c>
      <c r="KE19" s="58" t="str">
        <f>IF($B$2=1,IF('มี.ค.'!Q19="","",'มี.ค.'!Q19),IF('มี.ค.'!Q49="","",'มี.ค.'!Q49))</f>
        <v/>
      </c>
      <c r="KF19" s="58" t="str">
        <f>IF($B$2=1,IF('มี.ค.'!R19="","",'มี.ค.'!R19),IF('มี.ค.'!R49="","",'มี.ค.'!R49))</f>
        <v/>
      </c>
      <c r="KG19" s="58" t="str">
        <f>IF($B$2=1,IF('มี.ค.'!S19="","",'มี.ค.'!S19),IF('มี.ค.'!S49="","",'มี.ค.'!S49))</f>
        <v/>
      </c>
      <c r="KH19" s="58" t="str">
        <f>IF($B$2=1,IF('มี.ค.'!T19="","",'มี.ค.'!T19),IF('มี.ค.'!T49="","",'มี.ค.'!T49))</f>
        <v/>
      </c>
      <c r="KI19" s="58" t="str">
        <f>IF($B$2=1,IF('มี.ค.'!U19="","",'มี.ค.'!U19),IF('มี.ค.'!U49="","",'มี.ค.'!U49))</f>
        <v/>
      </c>
      <c r="KJ19" s="58" t="str">
        <f>IF($B$2=1,IF('มี.ค.'!V19="","",'มี.ค.'!V19),IF('มี.ค.'!V49="","",'มี.ค.'!V49))</f>
        <v/>
      </c>
      <c r="KK19" s="58" t="str">
        <f>IF($B$2=1,IF('มี.ค.'!W19="","",'มี.ค.'!W19),IF('มี.ค.'!W49="","",'มี.ค.'!W49))</f>
        <v/>
      </c>
      <c r="KL19" s="58" t="str">
        <f>IF($B$2=1,IF('มี.ค.'!X19="","",'มี.ค.'!X19),IF('มี.ค.'!X49="","",'มี.ค.'!X49))</f>
        <v/>
      </c>
      <c r="KM19" s="58" t="str">
        <f>IF($B$2=1,IF('มี.ค.'!Y19="","",'มี.ค.'!Y19),IF('มี.ค.'!Y49="","",'มี.ค.'!Y49))</f>
        <v/>
      </c>
      <c r="KN19" s="58" t="str">
        <f>IF($B$2=1,IF('มี.ค.'!Z19="","",'มี.ค.'!Z19),IF('มี.ค.'!Z49="","",'มี.ค.'!Z49))</f>
        <v/>
      </c>
      <c r="KO19" s="58" t="str">
        <f>IF($B$2=1,IF('มี.ค.'!AA19="","",'มี.ค.'!AA19),IF('มี.ค.'!AA49="","",'มี.ค.'!AA49))</f>
        <v/>
      </c>
      <c r="KP19" s="58" t="str">
        <f>IF($B$2=1,IF('มี.ค.'!AB19="","",'มี.ค.'!AB19),IF('มี.ค.'!AB49="","",'มี.ค.'!AB49))</f>
        <v/>
      </c>
      <c r="KQ19" s="58" t="str">
        <f>IF($B$2=1,IF('มี.ค.'!AC19="","",'มี.ค.'!AC19),IF('มี.ค.'!AC49="","",'มี.ค.'!AC49))</f>
        <v/>
      </c>
      <c r="KR19" s="58" t="str">
        <f>IF($B$2=1,IF('มี.ค.'!AD19="","",'มี.ค.'!AD19),IF('มี.ค.'!AD49="","",'มี.ค.'!AD49))</f>
        <v/>
      </c>
      <c r="KS19" s="58" t="str">
        <f>IF($B$2=1,IF('มี.ค.'!AE19="","",'มี.ค.'!AE19),IF('มี.ค.'!AE49="","",'มี.ค.'!AE49))</f>
        <v/>
      </c>
      <c r="KT19" s="58" t="str">
        <f>IF($B$2=1,IF('มี.ค.'!AF19="","",'มี.ค.'!AF19),IF('มี.ค.'!AF49="","",'มี.ค.'!AF49))</f>
        <v/>
      </c>
      <c r="KU19" s="58" t="str">
        <f>IF($B$2=1,IF('มี.ค.'!AG19="","",'มี.ค.'!AG19),IF('มี.ค.'!AG49="","",'มี.ค.'!AG49))</f>
        <v/>
      </c>
      <c r="KV19" s="58" t="str">
        <f>IF($B$2=1,IF('มี.ค.'!AH19="","",'มี.ค.'!AH19),IF('มี.ค.'!AH49="","",'มี.ค.'!AH49))</f>
        <v/>
      </c>
      <c r="KW19" s="58">
        <f>IF($B$2=1,IF('มี.ค.'!AI19="","",'มี.ค.'!AI19),IF('มี.ค.'!AI49="","",'มี.ค.'!AI49))</f>
        <v>0</v>
      </c>
      <c r="KX19" s="57">
        <f t="shared" si="16"/>
        <v>16</v>
      </c>
      <c r="KY19" s="58"/>
      <c r="KZ19" s="58" t="str">
        <f>IF($B$2=1,IF('ต.ค.'!D19="","",'ต.ค.'!D19),IF('ต.ค.'!D49="","",'ต.ค.'!D49))</f>
        <v/>
      </c>
      <c r="LA19" s="58" t="str">
        <f>IF($B$2=1,IF('ต.ค.'!E19="","",'ต.ค.'!E19),IF('ต.ค.'!E49="","",'ต.ค.'!E49))</f>
        <v/>
      </c>
      <c r="LB19" s="58" t="str">
        <f>IF($B$2=1,IF('ต.ค.'!F19="","",'ต.ค.'!F19),IF('ต.ค.'!F49="","",'ต.ค.'!F49))</f>
        <v/>
      </c>
      <c r="LC19" s="58" t="str">
        <f>IF($B$2=1,IF('ต.ค.'!G19="","",'ต.ค.'!G19),IF('ต.ค.'!G49="","",'ต.ค.'!G49))</f>
        <v/>
      </c>
      <c r="LD19" s="58" t="str">
        <f>IF($B$2=1,IF('ต.ค.'!H19="","",'ต.ค.'!H19),IF('ต.ค.'!H49="","",'ต.ค.'!H49))</f>
        <v/>
      </c>
      <c r="LE19" s="58" t="str">
        <f>IF($B$2=1,IF('ต.ค.'!I19="","",'ต.ค.'!I19),IF('ต.ค.'!I49="","",'ต.ค.'!I49))</f>
        <v/>
      </c>
      <c r="LF19" s="58" t="str">
        <f>IF($B$2=1,IF('ต.ค.'!J19="","",'ต.ค.'!J19),IF('ต.ค.'!J49="","",'ต.ค.'!J49))</f>
        <v/>
      </c>
      <c r="LG19" s="58" t="str">
        <f>IF($B$2=1,IF('ต.ค.'!K19="","",'ต.ค.'!K19),IF('ต.ค.'!K49="","",'ต.ค.'!K49))</f>
        <v/>
      </c>
      <c r="LH19" s="58" t="str">
        <f>IF($B$2=1,IF('ต.ค.'!L19="","",'ต.ค.'!L19),IF('ต.ค.'!L49="","",'ต.ค.'!L49))</f>
        <v/>
      </c>
      <c r="LI19" s="58" t="str">
        <f>IF($B$2=1,IF('ต.ค.'!M19="","",'ต.ค.'!M19),IF('ต.ค.'!M49="","",'ต.ค.'!M49))</f>
        <v/>
      </c>
      <c r="LJ19" s="58" t="str">
        <f>IF($B$2=1,IF('ต.ค.'!N19="","",'ต.ค.'!N19),IF('ต.ค.'!N49="","",'ต.ค.'!N49))</f>
        <v/>
      </c>
      <c r="LK19" s="58" t="str">
        <f>IF($B$2=1,IF('ต.ค.'!O19="","",'ต.ค.'!O19),IF('ต.ค.'!O49="","",'ต.ค.'!O49))</f>
        <v/>
      </c>
      <c r="LL19" s="58" t="str">
        <f>IF($B$2=1,IF('ต.ค.'!P19="","",'ต.ค.'!P19),IF('ต.ค.'!P49="","",'ต.ค.'!P49))</f>
        <v/>
      </c>
      <c r="LM19" s="58" t="str">
        <f>IF($B$2=1,IF('ต.ค.'!Q19="","",'ต.ค.'!Q19),IF('ต.ค.'!Q49="","",'ต.ค.'!Q49))</f>
        <v/>
      </c>
      <c r="LN19" s="58" t="str">
        <f>IF($B$2=1,IF('ต.ค.'!R19="","",'ต.ค.'!R19),IF('ต.ค.'!R49="","",'ต.ค.'!R49))</f>
        <v/>
      </c>
      <c r="LO19" s="58" t="str">
        <f>IF($B$2=1,IF('ต.ค.'!S19="","",'ต.ค.'!S19),IF('ต.ค.'!S49="","",'ต.ค.'!S49))</f>
        <v/>
      </c>
      <c r="LP19" s="58" t="str">
        <f>IF($B$2=1,IF('ต.ค.'!T19="","",'ต.ค.'!T19),IF('ต.ค.'!T49="","",'ต.ค.'!T49))</f>
        <v/>
      </c>
      <c r="LQ19" s="58" t="str">
        <f>IF($B$2=1,IF('ต.ค.'!U19="","",'ต.ค.'!U19),IF('ต.ค.'!U49="","",'ต.ค.'!U49))</f>
        <v/>
      </c>
      <c r="LR19" s="58" t="str">
        <f>IF($B$2=1,IF('ต.ค.'!V19="","",'ต.ค.'!V19),IF('ต.ค.'!V49="","",'ต.ค.'!V49))</f>
        <v/>
      </c>
      <c r="LS19" s="58" t="str">
        <f>IF($B$2=1,IF('ต.ค.'!W19="","",'ต.ค.'!W19),IF('ต.ค.'!W49="","",'ต.ค.'!W49))</f>
        <v/>
      </c>
      <c r="LT19" s="58" t="str">
        <f>IF($B$2=1,IF('ต.ค.'!X19="","",'ต.ค.'!X19),IF('ต.ค.'!X49="","",'ต.ค.'!X49))</f>
        <v/>
      </c>
      <c r="LU19" s="58" t="str">
        <f>IF($B$2=1,IF('ต.ค.'!Y19="","",'ต.ค.'!Y19),IF('ต.ค.'!Y49="","",'ต.ค.'!Y49))</f>
        <v/>
      </c>
      <c r="LV19" s="58" t="str">
        <f>IF($B$2=1,IF('ต.ค.'!Z19="","",'ต.ค.'!Z19),IF('ต.ค.'!Z49="","",'ต.ค.'!Z49))</f>
        <v/>
      </c>
      <c r="LW19" s="58" t="str">
        <f>IF($B$2=1,IF('ต.ค.'!AA19="","",'ต.ค.'!AA19),IF('ต.ค.'!AA49="","",'ต.ค.'!AA49))</f>
        <v/>
      </c>
      <c r="LX19" s="58" t="str">
        <f>IF($B$2=1,IF('ต.ค.'!AB19="","",'ต.ค.'!AB19),IF('ต.ค.'!AB49="","",'ต.ค.'!AB49))</f>
        <v/>
      </c>
      <c r="LY19" s="58" t="str">
        <f>IF($B$2=1,IF('ต.ค.'!AC19="","",'ต.ค.'!AC19),IF('ต.ค.'!AC49="","",'ต.ค.'!AC49))</f>
        <v/>
      </c>
      <c r="LZ19" s="58" t="str">
        <f>IF($B$2=1,IF('ต.ค.'!AD19="","",'ต.ค.'!AD19),IF('ต.ค.'!AD49="","",'ต.ค.'!AD49))</f>
        <v/>
      </c>
      <c r="MA19" s="58" t="str">
        <f>IF($B$2=1,IF('ต.ค.'!AE19="","",'ต.ค.'!AE19),IF('ต.ค.'!AE49="","",'ต.ค.'!AE49))</f>
        <v/>
      </c>
      <c r="MB19" s="58" t="str">
        <f>IF($B$2=1,IF('ต.ค.'!AF19="","",'ต.ค.'!AF19),IF('ต.ค.'!AF49="","",'ต.ค.'!AF49))</f>
        <v/>
      </c>
      <c r="MC19" s="58" t="str">
        <f>IF($B$2=1,IF('ต.ค.'!AG19="","",'ต.ค.'!AG19),IF('ต.ค.'!AG49="","",'ต.ค.'!AG49))</f>
        <v/>
      </c>
      <c r="MD19" s="58" t="str">
        <f>IF($B$2=1,IF('ต.ค.'!AH19="","",'ต.ค.'!AH19),IF('ต.ค.'!AH49="","",'ต.ค.'!AH49))</f>
        <v/>
      </c>
      <c r="ME19" s="58">
        <f>IF($B$2=1,IF('ต.ค.'!AI19="","",'ต.ค.'!AI19),IF('ต.ค.'!AI49="","",'ต.ค.'!AI49))</f>
        <v>0</v>
      </c>
      <c r="MF19" s="57">
        <f t="shared" si="17"/>
        <v>16</v>
      </c>
      <c r="MG19" s="58"/>
      <c r="MH19" s="58" t="str">
        <f>IF($B$2=1,IF('พ.ค.'!D19="","",'พ.ค.'!D19),IF('พ.ค.'!D49="","",'พ.ค.'!D49))</f>
        <v/>
      </c>
      <c r="MI19" s="58" t="str">
        <f>IF($B$2=1,IF('พ.ค.'!E19="","",'พ.ค.'!E19),IF('พ.ค.'!E49="","",'พ.ค.'!E49))</f>
        <v/>
      </c>
      <c r="MJ19" s="58" t="str">
        <f>IF($B$2=1,IF('พ.ค.'!F19="","",'พ.ค.'!F19),IF('พ.ค.'!F49="","",'พ.ค.'!F49))</f>
        <v/>
      </c>
      <c r="MK19" s="58" t="str">
        <f>IF($B$2=1,IF('พ.ค.'!G19="","",'พ.ค.'!G19),IF('พ.ค.'!G49="","",'พ.ค.'!G49))</f>
        <v/>
      </c>
      <c r="ML19" s="58" t="str">
        <f>IF($B$2=1,IF('พ.ค.'!H19="","",'พ.ค.'!H19),IF('พ.ค.'!H49="","",'พ.ค.'!H49))</f>
        <v/>
      </c>
      <c r="MM19" s="58" t="str">
        <f>IF($B$2=1,IF('พ.ค.'!I19="","",'พ.ค.'!I19),IF('พ.ค.'!I49="","",'พ.ค.'!I49))</f>
        <v/>
      </c>
      <c r="MN19" s="58" t="str">
        <f>IF($B$2=1,IF('พ.ค.'!J19="","",'พ.ค.'!J19),IF('พ.ค.'!J49="","",'พ.ค.'!J49))</f>
        <v/>
      </c>
      <c r="MO19" s="58" t="str">
        <f>IF($B$2=1,IF('พ.ค.'!K19="","",'พ.ค.'!K19),IF('พ.ค.'!K49="","",'พ.ค.'!K49))</f>
        <v/>
      </c>
      <c r="MP19" s="58" t="str">
        <f>IF($B$2=1,IF('พ.ค.'!L19="","",'พ.ค.'!L19),IF('พ.ค.'!L49="","",'พ.ค.'!L49))</f>
        <v/>
      </c>
      <c r="MQ19" s="58" t="str">
        <f>IF($B$2=1,IF('พ.ค.'!M19="","",'พ.ค.'!M19),IF('พ.ค.'!M49="","",'พ.ค.'!M49))</f>
        <v/>
      </c>
      <c r="MR19" s="58" t="str">
        <f>IF($B$2=1,IF('พ.ค.'!N19="","",'พ.ค.'!N19),IF('พ.ค.'!N49="","",'พ.ค.'!N49))</f>
        <v/>
      </c>
      <c r="MS19" s="58" t="str">
        <f>IF($B$2=1,IF('พ.ค.'!O19="","",'พ.ค.'!O19),IF('พ.ค.'!O49="","",'พ.ค.'!O49))</f>
        <v/>
      </c>
      <c r="MT19" s="58" t="str">
        <f>IF($B$2=1,IF('พ.ค.'!P19="","",'พ.ค.'!P19),IF('พ.ค.'!P49="","",'พ.ค.'!P49))</f>
        <v/>
      </c>
      <c r="MU19" s="58" t="str">
        <f>IF($B$2=1,IF('พ.ค.'!Q19="","",'พ.ค.'!Q19),IF('พ.ค.'!Q49="","",'พ.ค.'!Q49))</f>
        <v/>
      </c>
      <c r="MV19" s="58" t="str">
        <f>IF($B$2=1,IF('พ.ค.'!R19="","",'พ.ค.'!R19),IF('พ.ค.'!R49="","",'พ.ค.'!R49))</f>
        <v/>
      </c>
      <c r="MW19" s="58" t="str">
        <f>IF($B$2=1,IF('พ.ค.'!S19="","",'พ.ค.'!S19),IF('พ.ค.'!S49="","",'พ.ค.'!S49))</f>
        <v/>
      </c>
      <c r="MX19" s="58" t="str">
        <f>IF($B$2=1,IF('พ.ค.'!T19="","",'พ.ค.'!T19),IF('พ.ค.'!T49="","",'พ.ค.'!T49))</f>
        <v/>
      </c>
      <c r="MY19" s="58" t="str">
        <f>IF($B$2=1,IF('พ.ค.'!U19="","",'พ.ค.'!U19),IF('พ.ค.'!U49="","",'พ.ค.'!U49))</f>
        <v/>
      </c>
      <c r="MZ19" s="58" t="str">
        <f>IF($B$2=1,IF('พ.ค.'!V19="","",'พ.ค.'!V19),IF('พ.ค.'!V49="","",'พ.ค.'!V49))</f>
        <v/>
      </c>
      <c r="NA19" s="58" t="str">
        <f>IF($B$2=1,IF('พ.ค.'!W19="","",'พ.ค.'!W19),IF('พ.ค.'!W49="","",'พ.ค.'!W49))</f>
        <v/>
      </c>
      <c r="NB19" s="58" t="str">
        <f>IF($B$2=1,IF('พ.ค.'!X19="","",'พ.ค.'!X19),IF('พ.ค.'!X49="","",'พ.ค.'!X49))</f>
        <v/>
      </c>
      <c r="NC19" s="58" t="str">
        <f>IF($B$2=1,IF('พ.ค.'!Y19="","",'พ.ค.'!Y19),IF('พ.ค.'!Y49="","",'พ.ค.'!Y49))</f>
        <v/>
      </c>
      <c r="ND19" s="58" t="str">
        <f>IF($B$2=1,IF('พ.ค.'!Z19="","",'พ.ค.'!Z19),IF('พ.ค.'!Z49="","",'พ.ค.'!Z49))</f>
        <v/>
      </c>
      <c r="NE19" s="58" t="str">
        <f>IF($B$2=1,IF('พ.ค.'!AA19="","",'พ.ค.'!AA19),IF('พ.ค.'!AA49="","",'พ.ค.'!AA49))</f>
        <v/>
      </c>
      <c r="NF19" s="58" t="str">
        <f>IF($B$2=1,IF('พ.ค.'!AB19="","",'พ.ค.'!AB19),IF('พ.ค.'!AB49="","",'พ.ค.'!AB49))</f>
        <v/>
      </c>
      <c r="NG19" s="58" t="str">
        <f>IF($B$2=1,IF('พ.ค.'!AC19="","",'พ.ค.'!AC19),IF('พ.ค.'!AC49="","",'พ.ค.'!AC49))</f>
        <v/>
      </c>
      <c r="NH19" s="58" t="str">
        <f>IF($B$2=1,IF('พ.ค.'!AD19="","",'พ.ค.'!AD19),IF('พ.ค.'!AD49="","",'พ.ค.'!AD49))</f>
        <v/>
      </c>
      <c r="NI19" s="58" t="str">
        <f>IF($B$2=1,IF('พ.ค.'!AE19="","",'พ.ค.'!AE19),IF('พ.ค.'!AE49="","",'พ.ค.'!AE49))</f>
        <v/>
      </c>
      <c r="NJ19" s="58" t="str">
        <f>IF($B$2=1,IF('พ.ค.'!AF19="","",'พ.ค.'!AF19),IF('พ.ค.'!AF49="","",'พ.ค.'!AF49))</f>
        <v/>
      </c>
      <c r="NK19" s="58" t="str">
        <f>IF($B$2=1,IF('พ.ค.'!AG19="","",'พ.ค.'!AG19),IF('พ.ค.'!AG49="","",'พ.ค.'!AG49))</f>
        <v/>
      </c>
      <c r="NL19" s="58" t="str">
        <f>IF($B$2=1,IF('พ.ค.'!AH19="","",'พ.ค.'!AH19),IF('พ.ค.'!AH49="","",'พ.ค.'!AH49))</f>
        <v/>
      </c>
      <c r="NM19" s="58">
        <f>IF($B$2=1,IF('พ.ค.'!AI19="","",'พ.ค.'!AI19),IF('พ.ค.'!AI49="","",'พ.ค.'!AI49))</f>
        <v>0</v>
      </c>
    </row>
    <row r="20" spans="1:377" ht="21" customHeight="1">
      <c r="A20" s="49"/>
      <c r="B20" s="49"/>
      <c r="C20" s="49"/>
      <c r="D20" s="57">
        <f>ข้อมูลนักเรียน!$D19</f>
        <v>17</v>
      </c>
      <c r="E20" s="58"/>
      <c r="F20" s="58" t="str">
        <f>IF($B$2=1,IF('มิ.ย.'!D20="","",'มิ.ย.'!D20),IF('มิ.ย.'!D50="","",'มิ.ย.'!D50))</f>
        <v/>
      </c>
      <c r="G20" s="58" t="str">
        <f>IF($B$2=1,IF('มิ.ย.'!E20="","",'มิ.ย.'!E20),IF('มิ.ย.'!E50="","",'มิ.ย.'!E50))</f>
        <v/>
      </c>
      <c r="H20" s="58" t="str">
        <f>IF($B$2=1,IF('มิ.ย.'!F20="","",'มิ.ย.'!F20),IF('มิ.ย.'!F50="","",'มิ.ย.'!F50))</f>
        <v/>
      </c>
      <c r="I20" s="58" t="str">
        <f>IF($B$2=1,IF('มิ.ย.'!G20="","",'มิ.ย.'!G20),IF('มิ.ย.'!G50="","",'มิ.ย.'!G50))</f>
        <v/>
      </c>
      <c r="J20" s="58" t="str">
        <f>IF($B$2=1,IF('มิ.ย.'!H20="","",'มิ.ย.'!H20),IF('มิ.ย.'!H50="","",'มิ.ย.'!H50))</f>
        <v/>
      </c>
      <c r="K20" s="58" t="str">
        <f>IF($B$2=1,IF('มิ.ย.'!I20="","",'มิ.ย.'!I20),IF('มิ.ย.'!I50="","",'มิ.ย.'!I50))</f>
        <v/>
      </c>
      <c r="L20" s="58" t="str">
        <f>IF($B$2=1,IF('มิ.ย.'!J20="","",'มิ.ย.'!J20),IF('มิ.ย.'!J50="","",'มิ.ย.'!J50))</f>
        <v/>
      </c>
      <c r="M20" s="58" t="str">
        <f>IF($B$2=1,IF('มิ.ย.'!K20="","",'มิ.ย.'!K20),IF('มิ.ย.'!K50="","",'มิ.ย.'!K50))</f>
        <v/>
      </c>
      <c r="N20" s="58" t="str">
        <f>IF($B$2=1,IF('มิ.ย.'!L20="","",'มิ.ย.'!L20),IF('มิ.ย.'!L50="","",'มิ.ย.'!L50))</f>
        <v/>
      </c>
      <c r="O20" s="58" t="str">
        <f>IF($B$2=1,IF('มิ.ย.'!M20="","",'มิ.ย.'!M20),IF('มิ.ย.'!M50="","",'มิ.ย.'!M50))</f>
        <v/>
      </c>
      <c r="P20" s="58" t="str">
        <f>IF($B$2=1,IF('มิ.ย.'!N20="","",'มิ.ย.'!N20),IF('มิ.ย.'!N50="","",'มิ.ย.'!N50))</f>
        <v/>
      </c>
      <c r="Q20" s="58" t="str">
        <f>IF($B$2=1,IF('มิ.ย.'!O20="","",'มิ.ย.'!O20),IF('มิ.ย.'!O50="","",'มิ.ย.'!O50))</f>
        <v/>
      </c>
      <c r="R20" s="58" t="str">
        <f>IF($B$2=1,IF('มิ.ย.'!P20="","",'มิ.ย.'!P20),IF('มิ.ย.'!P50="","",'มิ.ย.'!P50))</f>
        <v/>
      </c>
      <c r="S20" s="58" t="str">
        <f>IF($B$2=1,IF('มิ.ย.'!Q20="","",'มิ.ย.'!Q20),IF('มิ.ย.'!Q50="","",'มิ.ย.'!Q50))</f>
        <v/>
      </c>
      <c r="T20" s="58" t="str">
        <f>IF($B$2=1,IF('มิ.ย.'!R20="","",'มิ.ย.'!R20),IF('มิ.ย.'!R50="","",'มิ.ย.'!R50))</f>
        <v/>
      </c>
      <c r="U20" s="58" t="str">
        <f>IF($B$2=1,IF('มิ.ย.'!S20="","",'มิ.ย.'!S20),IF('มิ.ย.'!S50="","",'มิ.ย.'!S50))</f>
        <v/>
      </c>
      <c r="V20" s="58" t="str">
        <f>IF($B$2=1,IF('มิ.ย.'!T20="","",'มิ.ย.'!T20),IF('มิ.ย.'!T50="","",'มิ.ย.'!T50))</f>
        <v/>
      </c>
      <c r="W20" s="58" t="str">
        <f>IF($B$2=1,IF('มิ.ย.'!U20="","",'มิ.ย.'!U20),IF('มิ.ย.'!U50="","",'มิ.ย.'!U50))</f>
        <v/>
      </c>
      <c r="X20" s="58" t="str">
        <f>IF($B$2=1,IF('มิ.ย.'!V20="","",'มิ.ย.'!V20),IF('มิ.ย.'!V50="","",'มิ.ย.'!V50))</f>
        <v/>
      </c>
      <c r="Y20" s="58" t="str">
        <f>IF($B$2=1,IF('มิ.ย.'!W20="","",'มิ.ย.'!W20),IF('มิ.ย.'!W50="","",'มิ.ย.'!W50))</f>
        <v/>
      </c>
      <c r="Z20" s="58" t="str">
        <f>IF($B$2=1,IF('มิ.ย.'!X20="","",'มิ.ย.'!X20),IF('มิ.ย.'!X50="","",'มิ.ย.'!X50))</f>
        <v/>
      </c>
      <c r="AA20" s="58" t="str">
        <f>IF($B$2=1,IF('มิ.ย.'!Y20="","",'มิ.ย.'!Y20),IF('มิ.ย.'!Y50="","",'มิ.ย.'!Y50))</f>
        <v/>
      </c>
      <c r="AB20" s="58" t="str">
        <f>IF($B$2=1,IF('มิ.ย.'!Z20="","",'มิ.ย.'!Z20),IF('มิ.ย.'!Z50="","",'มิ.ย.'!Z50))</f>
        <v/>
      </c>
      <c r="AC20" s="58" t="str">
        <f>IF($B$2=1,IF('มิ.ย.'!AA20="","",'มิ.ย.'!AA20),IF('มิ.ย.'!AA50="","",'มิ.ย.'!AA50))</f>
        <v/>
      </c>
      <c r="AD20" s="58" t="str">
        <f>IF($B$2=1,IF('มิ.ย.'!AB20="","",'มิ.ย.'!AB20),IF('มิ.ย.'!AB50="","",'มิ.ย.'!AB50))</f>
        <v/>
      </c>
      <c r="AE20" s="58" t="str">
        <f>IF($B$2=1,IF('มิ.ย.'!AC20="","",'มิ.ย.'!AC20),IF('มิ.ย.'!AC50="","",'มิ.ย.'!AC50))</f>
        <v/>
      </c>
      <c r="AF20" s="58" t="str">
        <f>IF($B$2=1,IF('มิ.ย.'!AD20="","",'มิ.ย.'!AD20),IF('มิ.ย.'!AD50="","",'มิ.ย.'!AD50))</f>
        <v/>
      </c>
      <c r="AG20" s="58" t="str">
        <f>IF($B$2=1,IF('มิ.ย.'!AE20="","",'มิ.ย.'!AE20),IF('มิ.ย.'!AE50="","",'มิ.ย.'!AE50))</f>
        <v/>
      </c>
      <c r="AH20" s="58" t="str">
        <f>IF($B$2=1,IF('มิ.ย.'!AF20="","",'มิ.ย.'!AF20),IF('มิ.ย.'!AF50="","",'มิ.ย.'!AF50))</f>
        <v/>
      </c>
      <c r="AI20" s="58" t="str">
        <f>IF($B$2=1,IF('มิ.ย.'!AG20="","",'มิ.ย.'!AG20),IF('มิ.ย.'!AG50="","",'มิ.ย.'!AG50))</f>
        <v/>
      </c>
      <c r="AJ20" s="58" t="str">
        <f>IF($B$2=1,IF('มิ.ย.'!AH20="","",'มิ.ย.'!AH20),IF('มิ.ย.'!AH50="","",'มิ.ย.'!AH50))</f>
        <v/>
      </c>
      <c r="AK20" s="58">
        <f>IF($B$2=1,IF('มิ.ย.'!AI20="","",'มิ.ย.'!AI20),IF('มิ.ย.'!AI50="","",'มิ.ย.'!AI50))</f>
        <v>0</v>
      </c>
      <c r="AL20" s="57">
        <f t="shared" si="18"/>
        <v>17</v>
      </c>
      <c r="AM20" s="58"/>
      <c r="AN20" s="58" t="str">
        <f>IF($B$2=1,IF('ก.ค.'!D20="","",'ก.ค.'!D20),IF('ก.ค.'!D50="","",'ก.ค.'!D50))</f>
        <v/>
      </c>
      <c r="AO20" s="58" t="str">
        <f>IF($B$2=1,IF('ก.ค.'!E20="","",'ก.ค.'!E20),IF('ก.ค.'!E50="","",'ก.ค.'!E50))</f>
        <v/>
      </c>
      <c r="AP20" s="58" t="str">
        <f>IF($B$2=1,IF('ก.ค.'!F20="","",'ก.ค.'!F20),IF('ก.ค.'!F50="","",'ก.ค.'!F50))</f>
        <v/>
      </c>
      <c r="AQ20" s="58" t="str">
        <f>IF($B$2=1,IF('ก.ค.'!G20="","",'ก.ค.'!G20),IF('ก.ค.'!G50="","",'ก.ค.'!G50))</f>
        <v/>
      </c>
      <c r="AR20" s="58" t="str">
        <f>IF($B$2=1,IF('ก.ค.'!H20="","",'ก.ค.'!H20),IF('ก.ค.'!H50="","",'ก.ค.'!H50))</f>
        <v/>
      </c>
      <c r="AS20" s="58" t="str">
        <f>IF($B$2=1,IF('ก.ค.'!I20="","",'ก.ค.'!I20),IF('ก.ค.'!I50="","",'ก.ค.'!I50))</f>
        <v/>
      </c>
      <c r="AT20" s="58" t="str">
        <f>IF($B$2=1,IF('ก.ค.'!J20="","",'ก.ค.'!J20),IF('ก.ค.'!J50="","",'ก.ค.'!J50))</f>
        <v/>
      </c>
      <c r="AU20" s="58" t="str">
        <f>IF($B$2=1,IF('ก.ค.'!K20="","",'ก.ค.'!K20),IF('ก.ค.'!K50="","",'ก.ค.'!K50))</f>
        <v/>
      </c>
      <c r="AV20" s="58" t="str">
        <f>IF($B$2=1,IF('ก.ค.'!L20="","",'ก.ค.'!L20),IF('ก.ค.'!L50="","",'ก.ค.'!L50))</f>
        <v/>
      </c>
      <c r="AW20" s="58" t="str">
        <f>IF($B$2=1,IF('ก.ค.'!M20="","",'ก.ค.'!M20),IF('ก.ค.'!M50="","",'ก.ค.'!M50))</f>
        <v/>
      </c>
      <c r="AX20" s="58" t="str">
        <f>IF($B$2=1,IF('ก.ค.'!N20="","",'ก.ค.'!N20),IF('ก.ค.'!N50="","",'ก.ค.'!N50))</f>
        <v/>
      </c>
      <c r="AY20" s="58" t="str">
        <f>IF($B$2=1,IF('ก.ค.'!O20="","",'ก.ค.'!O20),IF('ก.ค.'!O50="","",'ก.ค.'!O50))</f>
        <v/>
      </c>
      <c r="AZ20" s="58" t="str">
        <f>IF($B$2=1,IF('ก.ค.'!P20="","",'ก.ค.'!P20),IF('ก.ค.'!P50="","",'ก.ค.'!P50))</f>
        <v/>
      </c>
      <c r="BA20" s="58" t="str">
        <f>IF($B$2=1,IF('ก.ค.'!Q20="","",'ก.ค.'!Q20),IF('ก.ค.'!Q50="","",'ก.ค.'!Q50))</f>
        <v/>
      </c>
      <c r="BB20" s="58" t="str">
        <f>IF($B$2=1,IF('ก.ค.'!R20="","",'ก.ค.'!R20),IF('ก.ค.'!R50="","",'ก.ค.'!R50))</f>
        <v/>
      </c>
      <c r="BC20" s="58" t="str">
        <f>IF($B$2=1,IF('ก.ค.'!S20="","",'ก.ค.'!S20),IF('ก.ค.'!S50="","",'ก.ค.'!S50))</f>
        <v/>
      </c>
      <c r="BD20" s="58" t="str">
        <f>IF($B$2=1,IF('ก.ค.'!T20="","",'ก.ค.'!T20),IF('ก.ค.'!T50="","",'ก.ค.'!T50))</f>
        <v/>
      </c>
      <c r="BE20" s="58" t="str">
        <f>IF($B$2=1,IF('ก.ค.'!U20="","",'ก.ค.'!U20),IF('ก.ค.'!U50="","",'ก.ค.'!U50))</f>
        <v/>
      </c>
      <c r="BF20" s="58" t="str">
        <f>IF($B$2=1,IF('ก.ค.'!V20="","",'ก.ค.'!V20),IF('ก.ค.'!V50="","",'ก.ค.'!V50))</f>
        <v/>
      </c>
      <c r="BG20" s="58" t="str">
        <f>IF($B$2=1,IF('ก.ค.'!W20="","",'ก.ค.'!W20),IF('ก.ค.'!W50="","",'ก.ค.'!W50))</f>
        <v/>
      </c>
      <c r="BH20" s="58" t="str">
        <f>IF($B$2=1,IF('ก.ค.'!X20="","",'ก.ค.'!X20),IF('ก.ค.'!X50="","",'ก.ค.'!X50))</f>
        <v/>
      </c>
      <c r="BI20" s="58" t="str">
        <f>IF($B$2=1,IF('ก.ค.'!Y20="","",'ก.ค.'!Y20),IF('ก.ค.'!Y50="","",'ก.ค.'!Y50))</f>
        <v/>
      </c>
      <c r="BJ20" s="58" t="str">
        <f>IF($B$2=1,IF('ก.ค.'!Z20="","",'ก.ค.'!Z20),IF('ก.ค.'!Z50="","",'ก.ค.'!Z50))</f>
        <v/>
      </c>
      <c r="BK20" s="58" t="str">
        <f>IF($B$2=1,IF('ก.ค.'!AA20="","",'ก.ค.'!AA20),IF('ก.ค.'!AA50="","",'ก.ค.'!AA50))</f>
        <v/>
      </c>
      <c r="BL20" s="58" t="str">
        <f>IF($B$2=1,IF('ก.ค.'!AB20="","",'ก.ค.'!AB20),IF('ก.ค.'!AB50="","",'ก.ค.'!AB50))</f>
        <v/>
      </c>
      <c r="BM20" s="58" t="str">
        <f>IF($B$2=1,IF('ก.ค.'!AC20="","",'ก.ค.'!AC20),IF('ก.ค.'!AC50="","",'ก.ค.'!AC50))</f>
        <v/>
      </c>
      <c r="BN20" s="58" t="str">
        <f>IF($B$2=1,IF('ก.ค.'!AD20="","",'ก.ค.'!AD20),IF('ก.ค.'!AD50="","",'ก.ค.'!AD50))</f>
        <v/>
      </c>
      <c r="BO20" s="58" t="str">
        <f>IF($B$2=1,IF('ก.ค.'!AE20="","",'ก.ค.'!AE20),IF('ก.ค.'!AE50="","",'ก.ค.'!AE50))</f>
        <v/>
      </c>
      <c r="BP20" s="58" t="str">
        <f>IF($B$2=1,IF('ก.ค.'!AF20="","",'ก.ค.'!AF20),IF('ก.ค.'!AF50="","",'ก.ค.'!AF50))</f>
        <v/>
      </c>
      <c r="BQ20" s="58" t="str">
        <f>IF($B$2=1,IF('ก.ค.'!AG20="","",'ก.ค.'!AG20),IF('ก.ค.'!AG50="","",'ก.ค.'!AG50))</f>
        <v/>
      </c>
      <c r="BR20" s="58" t="str">
        <f>IF($B$2=1,IF('ก.ค.'!AH20="","",'ก.ค.'!AH20),IF('ก.ค.'!AH50="","",'ก.ค.'!AH50))</f>
        <v/>
      </c>
      <c r="BS20" s="58">
        <f>IF($B$2=1,IF('ก.ค.'!AI20="","",'ก.ค.'!AI20),IF('ก.ค.'!AI50="","",'ก.ค.'!AI50))</f>
        <v>0</v>
      </c>
      <c r="BT20" s="57">
        <f t="shared" si="19"/>
        <v>17</v>
      </c>
      <c r="BU20" s="58"/>
      <c r="BV20" s="58" t="str">
        <f>IF($B$2=1,IF('ส.ค.'!D20="","",'ส.ค.'!D20),IF('ส.ค.'!D50="","",'ส.ค.'!D50))</f>
        <v/>
      </c>
      <c r="BW20" s="58" t="str">
        <f>IF($B$2=1,IF('ส.ค.'!E20="","",'ส.ค.'!E20),IF('ส.ค.'!E50="","",'ส.ค.'!E50))</f>
        <v/>
      </c>
      <c r="BX20" s="58" t="str">
        <f>IF($B$2=1,IF('ส.ค.'!F20="","",'ส.ค.'!F20),IF('ส.ค.'!F50="","",'ส.ค.'!F50))</f>
        <v/>
      </c>
      <c r="BY20" s="58" t="str">
        <f>IF($B$2=1,IF('ส.ค.'!G20="","",'ส.ค.'!G20),IF('ส.ค.'!G50="","",'ส.ค.'!G50))</f>
        <v/>
      </c>
      <c r="BZ20" s="58" t="str">
        <f>IF($B$2=1,IF('ส.ค.'!H20="","",'ส.ค.'!H20),IF('ส.ค.'!H50="","",'ส.ค.'!H50))</f>
        <v/>
      </c>
      <c r="CA20" s="58" t="str">
        <f>IF($B$2=1,IF('ส.ค.'!I20="","",'ส.ค.'!I20),IF('ส.ค.'!I50="","",'ส.ค.'!I50))</f>
        <v/>
      </c>
      <c r="CB20" s="58" t="str">
        <f>IF($B$2=1,IF('ส.ค.'!J20="","",'ส.ค.'!J20),IF('ส.ค.'!J50="","",'ส.ค.'!J50))</f>
        <v/>
      </c>
      <c r="CC20" s="58" t="str">
        <f>IF($B$2=1,IF('ส.ค.'!K20="","",'ส.ค.'!K20),IF('ส.ค.'!K50="","",'ส.ค.'!K50))</f>
        <v/>
      </c>
      <c r="CD20" s="58" t="str">
        <f>IF($B$2=1,IF('ส.ค.'!L20="","",'ส.ค.'!L20),IF('ส.ค.'!L50="","",'ส.ค.'!L50))</f>
        <v/>
      </c>
      <c r="CE20" s="58" t="str">
        <f>IF($B$2=1,IF('ส.ค.'!M20="","",'ส.ค.'!M20),IF('ส.ค.'!M50="","",'ส.ค.'!M50))</f>
        <v/>
      </c>
      <c r="CF20" s="58" t="str">
        <f>IF($B$2=1,IF('ส.ค.'!N20="","",'ส.ค.'!N20),IF('ส.ค.'!N50="","",'ส.ค.'!N50))</f>
        <v/>
      </c>
      <c r="CG20" s="58" t="str">
        <f>IF($B$2=1,IF('ส.ค.'!O20="","",'ส.ค.'!O20),IF('ส.ค.'!O50="","",'ส.ค.'!O50))</f>
        <v/>
      </c>
      <c r="CH20" s="58" t="str">
        <f>IF($B$2=1,IF('ส.ค.'!P20="","",'ส.ค.'!P20),IF('ส.ค.'!P50="","",'ส.ค.'!P50))</f>
        <v/>
      </c>
      <c r="CI20" s="58" t="str">
        <f>IF($B$2=1,IF('ส.ค.'!Q20="","",'ส.ค.'!Q20),IF('ส.ค.'!Q50="","",'ส.ค.'!Q50))</f>
        <v/>
      </c>
      <c r="CJ20" s="58" t="str">
        <f>IF($B$2=1,IF('ส.ค.'!R20="","",'ส.ค.'!R20),IF('ส.ค.'!R50="","",'ส.ค.'!R50))</f>
        <v/>
      </c>
      <c r="CK20" s="58" t="str">
        <f>IF($B$2=1,IF('ส.ค.'!S20="","",'ส.ค.'!S20),IF('ส.ค.'!S50="","",'ส.ค.'!S50))</f>
        <v/>
      </c>
      <c r="CL20" s="58" t="str">
        <f>IF($B$2=1,IF('ส.ค.'!T20="","",'ส.ค.'!T20),IF('ส.ค.'!T50="","",'ส.ค.'!T50))</f>
        <v/>
      </c>
      <c r="CM20" s="58" t="str">
        <f>IF($B$2=1,IF('ส.ค.'!U20="","",'ส.ค.'!U20),IF('ส.ค.'!U50="","",'ส.ค.'!U50))</f>
        <v/>
      </c>
      <c r="CN20" s="58" t="str">
        <f>IF($B$2=1,IF('ส.ค.'!V20="","",'ส.ค.'!V20),IF('ส.ค.'!V50="","",'ส.ค.'!V50))</f>
        <v/>
      </c>
      <c r="CO20" s="58" t="str">
        <f>IF($B$2=1,IF('ส.ค.'!W20="","",'ส.ค.'!W20),IF('ส.ค.'!W50="","",'ส.ค.'!W50))</f>
        <v/>
      </c>
      <c r="CP20" s="58" t="str">
        <f>IF($B$2=1,IF('ส.ค.'!X20="","",'ส.ค.'!X20),IF('ส.ค.'!X50="","",'ส.ค.'!X50))</f>
        <v/>
      </c>
      <c r="CQ20" s="58" t="str">
        <f>IF($B$2=1,IF('ส.ค.'!Y20="","",'ส.ค.'!Y20),IF('ส.ค.'!Y50="","",'ส.ค.'!Y50))</f>
        <v/>
      </c>
      <c r="CR20" s="58" t="str">
        <f>IF($B$2=1,IF('ส.ค.'!Z20="","",'ส.ค.'!Z20),IF('ส.ค.'!Z50="","",'ส.ค.'!Z50))</f>
        <v/>
      </c>
      <c r="CS20" s="58" t="str">
        <f>IF($B$2=1,IF('ส.ค.'!AA20="","",'ส.ค.'!AA20),IF('ส.ค.'!AA50="","",'ส.ค.'!AA50))</f>
        <v/>
      </c>
      <c r="CT20" s="58" t="str">
        <f>IF($B$2=1,IF('ส.ค.'!AB20="","",'ส.ค.'!AB20),IF('ส.ค.'!AB50="","",'ส.ค.'!AB50))</f>
        <v/>
      </c>
      <c r="CU20" s="58" t="str">
        <f>IF($B$2=1,IF('ส.ค.'!AC20="","",'ส.ค.'!AC20),IF('ส.ค.'!AC50="","",'ส.ค.'!AC50))</f>
        <v/>
      </c>
      <c r="CV20" s="58" t="str">
        <f>IF($B$2=1,IF('ส.ค.'!AD20="","",'ส.ค.'!AD20),IF('ส.ค.'!AD50="","",'ส.ค.'!AD50))</f>
        <v/>
      </c>
      <c r="CW20" s="58" t="str">
        <f>IF($B$2=1,IF('ส.ค.'!AE20="","",'ส.ค.'!AE20),IF('ส.ค.'!AE50="","",'ส.ค.'!AE50))</f>
        <v/>
      </c>
      <c r="CX20" s="58" t="str">
        <f>IF($B$2=1,IF('ส.ค.'!AF20="","",'ส.ค.'!AF20),IF('ส.ค.'!AF50="","",'ส.ค.'!AF50))</f>
        <v/>
      </c>
      <c r="CY20" s="58" t="str">
        <f>IF($B$2=1,IF('ส.ค.'!AG20="","",'ส.ค.'!AG20),IF('ส.ค.'!AG50="","",'ส.ค.'!AG50))</f>
        <v/>
      </c>
      <c r="CZ20" s="58" t="str">
        <f>IF($B$2=1,IF('ส.ค.'!AH20="","",'ส.ค.'!AH20),IF('ส.ค.'!AH50="","",'ส.ค.'!AH50))</f>
        <v/>
      </c>
      <c r="DA20" s="58">
        <f>IF($B$2=1,IF('ส.ค.'!AI20="","",'ส.ค.'!AI20),IF('ส.ค.'!AI50="","",'ส.ค.'!AI50))</f>
        <v>0</v>
      </c>
      <c r="DB20" s="57">
        <f t="shared" si="20"/>
        <v>17</v>
      </c>
      <c r="DC20" s="58"/>
      <c r="DD20" s="58" t="str">
        <f>IF($B$2=1,IF('ก.ย.'!D20="","",'ก.ย.'!D20),IF('ก.ย.'!D50="","",'ก.ย.'!D50))</f>
        <v/>
      </c>
      <c r="DE20" s="58" t="str">
        <f>IF($B$2=1,IF('ก.ย.'!E20="","",'ก.ย.'!E20),IF('ก.ย.'!E50="","",'ก.ย.'!E50))</f>
        <v/>
      </c>
      <c r="DF20" s="58" t="str">
        <f>IF($B$2=1,IF('ก.ย.'!F20="","",'ก.ย.'!F20),IF('ก.ย.'!F50="","",'ก.ย.'!F50))</f>
        <v/>
      </c>
      <c r="DG20" s="58" t="str">
        <f>IF($B$2=1,IF('ก.ย.'!G20="","",'ก.ย.'!G20),IF('ก.ย.'!G50="","",'ก.ย.'!G50))</f>
        <v/>
      </c>
      <c r="DH20" s="58" t="str">
        <f>IF($B$2=1,IF('ก.ย.'!H20="","",'ก.ย.'!H20),IF('ก.ย.'!H50="","",'ก.ย.'!H50))</f>
        <v/>
      </c>
      <c r="DI20" s="58" t="str">
        <f>IF($B$2=1,IF('ก.ย.'!I20="","",'ก.ย.'!I20),IF('ก.ย.'!I50="","",'ก.ย.'!I50))</f>
        <v/>
      </c>
      <c r="DJ20" s="58" t="str">
        <f>IF($B$2=1,IF('ก.ย.'!J20="","",'ก.ย.'!J20),IF('ก.ย.'!J50="","",'ก.ย.'!J50))</f>
        <v/>
      </c>
      <c r="DK20" s="58" t="str">
        <f>IF($B$2=1,IF('ก.ย.'!K20="","",'ก.ย.'!K20),IF('ก.ย.'!K50="","",'ก.ย.'!K50))</f>
        <v/>
      </c>
      <c r="DL20" s="58" t="str">
        <f>IF($B$2=1,IF('ก.ย.'!L20="","",'ก.ย.'!L20),IF('ก.ย.'!L50="","",'ก.ย.'!L50))</f>
        <v/>
      </c>
      <c r="DM20" s="58" t="str">
        <f>IF($B$2=1,IF('ก.ย.'!M20="","",'ก.ย.'!M20),IF('ก.ย.'!M50="","",'ก.ย.'!M50))</f>
        <v/>
      </c>
      <c r="DN20" s="58" t="str">
        <f>IF($B$2=1,IF('ก.ย.'!N20="","",'ก.ย.'!N20),IF('ก.ย.'!N50="","",'ก.ย.'!N50))</f>
        <v/>
      </c>
      <c r="DO20" s="58" t="str">
        <f>IF($B$2=1,IF('ก.ย.'!O20="","",'ก.ย.'!O20),IF('ก.ย.'!O50="","",'ก.ย.'!O50))</f>
        <v/>
      </c>
      <c r="DP20" s="58" t="str">
        <f>IF($B$2=1,IF('ก.ย.'!P20="","",'ก.ย.'!P20),IF('ก.ย.'!P50="","",'ก.ย.'!P50))</f>
        <v/>
      </c>
      <c r="DQ20" s="58" t="str">
        <f>IF($B$2=1,IF('ก.ย.'!Q20="","",'ก.ย.'!Q20),IF('ก.ย.'!Q50="","",'ก.ย.'!Q50))</f>
        <v/>
      </c>
      <c r="DR20" s="58" t="str">
        <f>IF($B$2=1,IF('ก.ย.'!R20="","",'ก.ย.'!R20),IF('ก.ย.'!R50="","",'ก.ย.'!R50))</f>
        <v/>
      </c>
      <c r="DS20" s="58" t="str">
        <f>IF($B$2=1,IF('ก.ย.'!S20="","",'ก.ย.'!S20),IF('ก.ย.'!S50="","",'ก.ย.'!S50))</f>
        <v/>
      </c>
      <c r="DT20" s="58" t="str">
        <f>IF($B$2=1,IF('ก.ย.'!T20="","",'ก.ย.'!T20),IF('ก.ย.'!T50="","",'ก.ย.'!T50))</f>
        <v/>
      </c>
      <c r="DU20" s="58" t="str">
        <f>IF($B$2=1,IF('ก.ย.'!U20="","",'ก.ย.'!U20),IF('ก.ย.'!U50="","",'ก.ย.'!U50))</f>
        <v/>
      </c>
      <c r="DV20" s="58" t="str">
        <f>IF($B$2=1,IF('ก.ย.'!V20="","",'ก.ย.'!V20),IF('ก.ย.'!V50="","",'ก.ย.'!V50))</f>
        <v/>
      </c>
      <c r="DW20" s="58" t="str">
        <f>IF($B$2=1,IF('ก.ย.'!W20="","",'ก.ย.'!W20),IF('ก.ย.'!W50="","",'ก.ย.'!W50))</f>
        <v/>
      </c>
      <c r="DX20" s="58" t="str">
        <f>IF($B$2=1,IF('ก.ย.'!X20="","",'ก.ย.'!X20),IF('ก.ย.'!X50="","",'ก.ย.'!X50))</f>
        <v/>
      </c>
      <c r="DY20" s="58" t="str">
        <f>IF($B$2=1,IF('ก.ย.'!Y20="","",'ก.ย.'!Y20),IF('ก.ย.'!Y50="","",'ก.ย.'!Y50))</f>
        <v/>
      </c>
      <c r="DZ20" s="58" t="str">
        <f>IF($B$2=1,IF('ก.ย.'!Z20="","",'ก.ย.'!Z20),IF('ก.ย.'!Z50="","",'ก.ย.'!Z50))</f>
        <v/>
      </c>
      <c r="EA20" s="58" t="str">
        <f>IF($B$2=1,IF('ก.ย.'!AA20="","",'ก.ย.'!AA20),IF('ก.ย.'!AA50="","",'ก.ย.'!AA50))</f>
        <v/>
      </c>
      <c r="EB20" s="58" t="str">
        <f>IF($B$2=1,IF('ก.ย.'!AB20="","",'ก.ย.'!AB20),IF('ก.ย.'!AB50="","",'ก.ย.'!AB50))</f>
        <v/>
      </c>
      <c r="EC20" s="58" t="str">
        <f>IF($B$2=1,IF('ก.ย.'!AC20="","",'ก.ย.'!AC20),IF('ก.ย.'!AC50="","",'ก.ย.'!AC50))</f>
        <v/>
      </c>
      <c r="ED20" s="58" t="str">
        <f>IF($B$2=1,IF('ก.ย.'!AD20="","",'ก.ย.'!AD20),IF('ก.ย.'!AD50="","",'ก.ย.'!AD50))</f>
        <v/>
      </c>
      <c r="EE20" s="58" t="str">
        <f>IF($B$2=1,IF('ก.ย.'!AE20="","",'ก.ย.'!AE20),IF('ก.ย.'!AE50="","",'ก.ย.'!AE50))</f>
        <v/>
      </c>
      <c r="EF20" s="58" t="str">
        <f>IF($B$2=1,IF('ก.ย.'!AF20="","",'ก.ย.'!AF20),IF('ก.ย.'!AF50="","",'ก.ย.'!AF50))</f>
        <v/>
      </c>
      <c r="EG20" s="58" t="str">
        <f>IF($B$2=1,IF('ก.ย.'!AG20="","",'ก.ย.'!AG20),IF('ก.ย.'!AG50="","",'ก.ย.'!AG50))</f>
        <v/>
      </c>
      <c r="EH20" s="58" t="str">
        <f>IF($B$2=1,IF('ก.ย.'!AH20="","",'ก.ย.'!AH20),IF('ก.ย.'!AH50="","",'ก.ย.'!AH50))</f>
        <v/>
      </c>
      <c r="EI20" s="58">
        <f>IF($B$2=1,IF('ก.ย.'!AI20="","",'ก.ย.'!AI20),IF('ก.ย.'!AI50="","",'ก.ย.'!AI50))</f>
        <v>0</v>
      </c>
      <c r="EJ20" s="57">
        <f t="shared" si="11"/>
        <v>17</v>
      </c>
      <c r="EK20" s="58"/>
      <c r="EL20" s="58" t="str">
        <f>IF($B$2=1,IF('พ.ย.'!D20="","",'พ.ย.'!D20),IF('พ.ย.'!D50="","",'พ.ย.'!D50))</f>
        <v/>
      </c>
      <c r="EM20" s="58" t="str">
        <f>IF($B$2=1,IF('พ.ย.'!E20="","",'พ.ย.'!E20),IF('พ.ย.'!E50="","",'พ.ย.'!E50))</f>
        <v/>
      </c>
      <c r="EN20" s="58" t="str">
        <f>IF($B$2=1,IF('พ.ย.'!F20="","",'พ.ย.'!F20),IF('พ.ย.'!F50="","",'พ.ย.'!F50))</f>
        <v>/</v>
      </c>
      <c r="EO20" s="58" t="str">
        <f>IF($B$2=1,IF('พ.ย.'!G20="","",'พ.ย.'!G20),IF('พ.ย.'!G50="","",'พ.ย.'!G50))</f>
        <v>/</v>
      </c>
      <c r="EP20" s="58" t="str">
        <f>IF($B$2=1,IF('พ.ย.'!H20="","",'พ.ย.'!H20),IF('พ.ย.'!H50="","",'พ.ย.'!H50))</f>
        <v>/</v>
      </c>
      <c r="EQ20" s="58" t="str">
        <f>IF($B$2=1,IF('พ.ย.'!I20="","",'พ.ย.'!I20),IF('พ.ย.'!I50="","",'พ.ย.'!I50))</f>
        <v>/</v>
      </c>
      <c r="ER20" s="58" t="str">
        <f>IF($B$2=1,IF('พ.ย.'!J20="","",'พ.ย.'!J20),IF('พ.ย.'!J50="","",'พ.ย.'!J50))</f>
        <v>/</v>
      </c>
      <c r="ES20" s="58" t="str">
        <f>IF($B$2=1,IF('พ.ย.'!K20="","",'พ.ย.'!K20),IF('พ.ย.'!K50="","",'พ.ย.'!K50))</f>
        <v/>
      </c>
      <c r="ET20" s="58" t="str">
        <f>IF($B$2=1,IF('พ.ย.'!L20="","",'พ.ย.'!L20),IF('พ.ย.'!L50="","",'พ.ย.'!L50))</f>
        <v/>
      </c>
      <c r="EU20" s="58" t="str">
        <f>IF($B$2=1,IF('พ.ย.'!M20="","",'พ.ย.'!M20),IF('พ.ย.'!M50="","",'พ.ย.'!M50))</f>
        <v>/</v>
      </c>
      <c r="EV20" s="58" t="str">
        <f>IF($B$2=1,IF('พ.ย.'!N20="","",'พ.ย.'!N20),IF('พ.ย.'!N50="","",'พ.ย.'!N50))</f>
        <v>/</v>
      </c>
      <c r="EW20" s="58" t="str">
        <f>IF($B$2=1,IF('พ.ย.'!O20="","",'พ.ย.'!O20),IF('พ.ย.'!O50="","",'พ.ย.'!O50))</f>
        <v>/</v>
      </c>
      <c r="EX20" s="58" t="str">
        <f>IF($B$2=1,IF('พ.ย.'!P20="","",'พ.ย.'!P20),IF('พ.ย.'!P50="","",'พ.ย.'!P50))</f>
        <v>/</v>
      </c>
      <c r="EY20" s="58" t="str">
        <f>IF($B$2=1,IF('พ.ย.'!Q20="","",'พ.ย.'!Q20),IF('พ.ย.'!Q50="","",'พ.ย.'!Q50))</f>
        <v>/</v>
      </c>
      <c r="EZ20" s="58" t="str">
        <f>IF($B$2=1,IF('พ.ย.'!R20="","",'พ.ย.'!R20),IF('พ.ย.'!R50="","",'พ.ย.'!R50))</f>
        <v/>
      </c>
      <c r="FA20" s="58" t="str">
        <f>IF($B$2=1,IF('พ.ย.'!S20="","",'พ.ย.'!S20),IF('พ.ย.'!S50="","",'พ.ย.'!S50))</f>
        <v/>
      </c>
      <c r="FB20" s="58" t="str">
        <f>IF($B$2=1,IF('พ.ย.'!T20="","",'พ.ย.'!T20),IF('พ.ย.'!T50="","",'พ.ย.'!T50))</f>
        <v>ล</v>
      </c>
      <c r="FC20" s="58" t="str">
        <f>IF($B$2=1,IF('พ.ย.'!U20="","",'พ.ย.'!U20),IF('พ.ย.'!U50="","",'พ.ย.'!U50))</f>
        <v>/</v>
      </c>
      <c r="FD20" s="58" t="str">
        <f>IF($B$2=1,IF('พ.ย.'!V20="","",'พ.ย.'!V20),IF('พ.ย.'!V50="","",'พ.ย.'!V50))</f>
        <v>/</v>
      </c>
      <c r="FE20" s="58" t="str">
        <f>IF($B$2=1,IF('พ.ย.'!W20="","",'พ.ย.'!W20),IF('พ.ย.'!W50="","",'พ.ย.'!W50))</f>
        <v>/</v>
      </c>
      <c r="FF20" s="58" t="str">
        <f>IF($B$2=1,IF('พ.ย.'!X20="","",'พ.ย.'!X20),IF('พ.ย.'!X50="","",'พ.ย.'!X50))</f>
        <v>/</v>
      </c>
      <c r="FG20" s="58" t="str">
        <f>IF($B$2=1,IF('พ.ย.'!Y20="","",'พ.ย.'!Y20),IF('พ.ย.'!Y50="","",'พ.ย.'!Y50))</f>
        <v/>
      </c>
      <c r="FH20" s="58" t="str">
        <f>IF($B$2=1,IF('พ.ย.'!Z20="","",'พ.ย.'!Z20),IF('พ.ย.'!Z50="","",'พ.ย.'!Z50))</f>
        <v/>
      </c>
      <c r="FI20" s="58" t="str">
        <f>IF($B$2=1,IF('พ.ย.'!AA20="","",'พ.ย.'!AA20),IF('พ.ย.'!AA50="","",'พ.ย.'!AA50))</f>
        <v>/</v>
      </c>
      <c r="FJ20" s="58" t="str">
        <f>IF($B$2=1,IF('พ.ย.'!AB20="","",'พ.ย.'!AB20),IF('พ.ย.'!AB50="","",'พ.ย.'!AB50))</f>
        <v>/</v>
      </c>
      <c r="FK20" s="58" t="str">
        <f>IF($B$2=1,IF('พ.ย.'!AC20="","",'พ.ย.'!AC20),IF('พ.ย.'!AC50="","",'พ.ย.'!AC50))</f>
        <v>/</v>
      </c>
      <c r="FL20" s="58" t="str">
        <f>IF($B$2=1,IF('พ.ย.'!AD20="","",'พ.ย.'!AD20),IF('พ.ย.'!AD50="","",'พ.ย.'!AD50))</f>
        <v>/</v>
      </c>
      <c r="FM20" s="58" t="str">
        <f>IF($B$2=1,IF('พ.ย.'!AE20="","",'พ.ย.'!AE20),IF('พ.ย.'!AE50="","",'พ.ย.'!AE50))</f>
        <v>/</v>
      </c>
      <c r="FN20" s="58" t="str">
        <f>IF($B$2=1,IF('พ.ย.'!AF20="","",'พ.ย.'!AF20),IF('พ.ย.'!AF50="","",'พ.ย.'!AF50))</f>
        <v/>
      </c>
      <c r="FO20" s="58" t="str">
        <f>IF($B$2=1,IF('พ.ย.'!AG20="","",'พ.ย.'!AG20),IF('พ.ย.'!AG50="","",'พ.ย.'!AG50))</f>
        <v/>
      </c>
      <c r="FP20" s="58" t="str">
        <f>IF($B$2=1,IF('พ.ย.'!AH20="","",'พ.ย.'!AH20),IF('พ.ย.'!AH50="","",'พ.ย.'!AH50))</f>
        <v/>
      </c>
      <c r="FQ20" s="58">
        <f>IF($B$2=1,IF('พ.ย.'!AI20="","",'พ.ย.'!AI20),IF('พ.ย.'!AI50="","",'พ.ย.'!AI50))</f>
        <v>19</v>
      </c>
      <c r="FR20" s="57">
        <f t="shared" si="12"/>
        <v>17</v>
      </c>
      <c r="FS20" s="58"/>
      <c r="FT20" s="58" t="str">
        <f>IF($B$2=1,IF('ธ.ค.'!D20="","",'ธ.ค.'!D20),IF('ธ.ค.'!D50="","",'ธ.ค.'!D50))</f>
        <v>/</v>
      </c>
      <c r="FU20" s="58" t="str">
        <f>IF($B$2=1,IF('ธ.ค.'!E20="","",'ธ.ค.'!E20),IF('ธ.ค.'!E50="","",'ธ.ค.'!E50))</f>
        <v>/</v>
      </c>
      <c r="FV20" s="58" t="str">
        <f>IF($B$2=1,IF('ธ.ค.'!F20="","",'ธ.ค.'!F20),IF('ธ.ค.'!F50="","",'ธ.ค.'!F50))</f>
        <v>/</v>
      </c>
      <c r="FW20" s="58" t="str">
        <f>IF($B$2=1,IF('ธ.ค.'!G20="","",'ธ.ค.'!G20),IF('ธ.ค.'!G50="","",'ธ.ค.'!G50))</f>
        <v>/</v>
      </c>
      <c r="FX20" s="58" t="str">
        <f>IF($B$2=1,IF('ธ.ค.'!H20="","",'ธ.ค.'!H20),IF('ธ.ค.'!H50="","",'ธ.ค.'!H50))</f>
        <v/>
      </c>
      <c r="FY20" s="58" t="str">
        <f>IF($B$2=1,IF('ธ.ค.'!I20="","",'ธ.ค.'!I20),IF('ธ.ค.'!I50="","",'ธ.ค.'!I50))</f>
        <v/>
      </c>
      <c r="FZ20" s="58" t="str">
        <f>IF($B$2=1,IF('ธ.ค.'!J20="","",'ธ.ค.'!J20),IF('ธ.ค.'!J50="","",'ธ.ค.'!J50))</f>
        <v/>
      </c>
      <c r="GA20" s="58" t="str">
        <f>IF($B$2=1,IF('ธ.ค.'!K20="","",'ธ.ค.'!K20),IF('ธ.ค.'!K50="","",'ธ.ค.'!K50))</f>
        <v>/</v>
      </c>
      <c r="GB20" s="58" t="str">
        <f>IF($B$2=1,IF('ธ.ค.'!L20="","",'ธ.ค.'!L20),IF('ธ.ค.'!L50="","",'ธ.ค.'!L50))</f>
        <v>/</v>
      </c>
      <c r="GC20" s="58" t="str">
        <f>IF($B$2=1,IF('ธ.ค.'!M20="","",'ธ.ค.'!M20),IF('ธ.ค.'!M50="","",'ธ.ค.'!M50))</f>
        <v/>
      </c>
      <c r="GD20" s="58" t="str">
        <f>IF($B$2=1,IF('ธ.ค.'!N20="","",'ธ.ค.'!N20),IF('ธ.ค.'!N50="","",'ธ.ค.'!N50))</f>
        <v>/</v>
      </c>
      <c r="GE20" s="58" t="str">
        <f>IF($B$2=1,IF('ธ.ค.'!O20="","",'ธ.ค.'!O20),IF('ธ.ค.'!O50="","",'ธ.ค.'!O50))</f>
        <v>/</v>
      </c>
      <c r="GF20" s="58" t="str">
        <f>IF($B$2=1,IF('ธ.ค.'!P20="","",'ธ.ค.'!P20),IF('ธ.ค.'!P50="","",'ธ.ค.'!P50))</f>
        <v/>
      </c>
      <c r="GG20" s="58" t="str">
        <f>IF($B$2=1,IF('ธ.ค.'!Q20="","",'ธ.ค.'!Q20),IF('ธ.ค.'!Q50="","",'ธ.ค.'!Q50))</f>
        <v/>
      </c>
      <c r="GH20" s="58" t="str">
        <f>IF($B$2=1,IF('ธ.ค.'!R20="","",'ธ.ค.'!R20),IF('ธ.ค.'!R50="","",'ธ.ค.'!R50))</f>
        <v>/</v>
      </c>
      <c r="GI20" s="58" t="str">
        <f>IF($B$2=1,IF('ธ.ค.'!S20="","",'ธ.ค.'!S20),IF('ธ.ค.'!S50="","",'ธ.ค.'!S50))</f>
        <v>/</v>
      </c>
      <c r="GJ20" s="58" t="str">
        <f>IF($B$2=1,IF('ธ.ค.'!T20="","",'ธ.ค.'!T20),IF('ธ.ค.'!T50="","",'ธ.ค.'!T50))</f>
        <v>/</v>
      </c>
      <c r="GK20" s="58" t="str">
        <f>IF($B$2=1,IF('ธ.ค.'!U20="","",'ธ.ค.'!U20),IF('ธ.ค.'!U50="","",'ธ.ค.'!U50))</f>
        <v>/</v>
      </c>
      <c r="GL20" s="58" t="str">
        <f>IF($B$2=1,IF('ธ.ค.'!V20="","",'ธ.ค.'!V20),IF('ธ.ค.'!V50="","",'ธ.ค.'!V50))</f>
        <v>/</v>
      </c>
      <c r="GM20" s="58" t="str">
        <f>IF($B$2=1,IF('ธ.ค.'!W20="","",'ธ.ค.'!W20),IF('ธ.ค.'!W50="","",'ธ.ค.'!W50))</f>
        <v/>
      </c>
      <c r="GN20" s="58" t="str">
        <f>IF($B$2=1,IF('ธ.ค.'!X20="","",'ธ.ค.'!X20),IF('ธ.ค.'!X50="","",'ธ.ค.'!X50))</f>
        <v/>
      </c>
      <c r="GO20" s="58" t="str">
        <f>IF($B$2=1,IF('ธ.ค.'!Y20="","",'ธ.ค.'!Y20),IF('ธ.ค.'!Y50="","",'ธ.ค.'!Y50))</f>
        <v>/</v>
      </c>
      <c r="GP20" s="58" t="str">
        <f>IF($B$2=1,IF('ธ.ค.'!Z20="","",'ธ.ค.'!Z20),IF('ธ.ค.'!Z50="","",'ธ.ค.'!Z50))</f>
        <v>/</v>
      </c>
      <c r="GQ20" s="58" t="str">
        <f>IF($B$2=1,IF('ธ.ค.'!AA20="","",'ธ.ค.'!AA20),IF('ธ.ค.'!AA50="","",'ธ.ค.'!AA50))</f>
        <v>/</v>
      </c>
      <c r="GR20" s="58" t="str">
        <f>IF($B$2=1,IF('ธ.ค.'!AB20="","",'ธ.ค.'!AB20),IF('ธ.ค.'!AB50="","",'ธ.ค.'!AB50))</f>
        <v>/</v>
      </c>
      <c r="GS20" s="58" t="str">
        <f>IF($B$2=1,IF('ธ.ค.'!AC20="","",'ธ.ค.'!AC20),IF('ธ.ค.'!AC50="","",'ธ.ค.'!AC50))</f>
        <v>/</v>
      </c>
      <c r="GT20" s="58" t="str">
        <f>IF($B$2=1,IF('ธ.ค.'!AD20="","",'ธ.ค.'!AD20),IF('ธ.ค.'!AD50="","",'ธ.ค.'!AD50))</f>
        <v/>
      </c>
      <c r="GU20" s="58" t="str">
        <f>IF($B$2=1,IF('ธ.ค.'!AE20="","",'ธ.ค.'!AE20),IF('ธ.ค.'!AE50="","",'ธ.ค.'!AE50))</f>
        <v/>
      </c>
      <c r="GV20" s="58" t="str">
        <f>IF($B$2=1,IF('ธ.ค.'!AF20="","",'ธ.ค.'!AF20),IF('ธ.ค.'!AF50="","",'ธ.ค.'!AF50))</f>
        <v>/</v>
      </c>
      <c r="GW20" s="58" t="str">
        <f>IF($B$2=1,IF('ธ.ค.'!AG20="","",'ธ.ค.'!AG20),IF('ธ.ค.'!AG50="","",'ธ.ค.'!AG50))</f>
        <v>/</v>
      </c>
      <c r="GX20" s="58" t="str">
        <f>IF($B$2=1,IF('ธ.ค.'!AH20="","",'ธ.ค.'!AH20),IF('ธ.ค.'!AH50="","",'ธ.ค.'!AH50))</f>
        <v/>
      </c>
      <c r="GY20" s="58">
        <f>IF($B$2=1,IF('ธ.ค.'!AI20="","",'ธ.ค.'!AI20),IF('ธ.ค.'!AI50="","",'ธ.ค.'!AI50))</f>
        <v>20</v>
      </c>
      <c r="GZ20" s="57">
        <f t="shared" si="13"/>
        <v>17</v>
      </c>
      <c r="HA20" s="58"/>
      <c r="HB20" s="58" t="str">
        <f>IF($B$2=1,IF('ม.ค.'!D20="","",'ม.ค.'!D20),IF('ม.ค.'!D50="","",'ม.ค.'!D50))</f>
        <v/>
      </c>
      <c r="HC20" s="58" t="str">
        <f>IF($B$2=1,IF('ม.ค.'!E20="","",'ม.ค.'!E20),IF('ม.ค.'!E50="","",'ม.ค.'!E50))</f>
        <v/>
      </c>
      <c r="HD20" s="58" t="str">
        <f>IF($B$2=1,IF('ม.ค.'!F20="","",'ม.ค.'!F20),IF('ม.ค.'!F50="","",'ม.ค.'!F50))</f>
        <v/>
      </c>
      <c r="HE20" s="58" t="str">
        <f>IF($B$2=1,IF('ม.ค.'!G20="","",'ม.ค.'!G20),IF('ม.ค.'!G50="","",'ม.ค.'!G50))</f>
        <v/>
      </c>
      <c r="HF20" s="58" t="str">
        <f>IF($B$2=1,IF('ม.ค.'!H20="","",'ม.ค.'!H20),IF('ม.ค.'!H50="","",'ม.ค.'!H50))</f>
        <v>/</v>
      </c>
      <c r="HG20" s="58" t="str">
        <f>IF($B$2=1,IF('ม.ค.'!I20="","",'ม.ค.'!I20),IF('ม.ค.'!I50="","",'ม.ค.'!I50))</f>
        <v>/</v>
      </c>
      <c r="HH20" s="58" t="str">
        <f>IF($B$2=1,IF('ม.ค.'!J20="","",'ม.ค.'!J20),IF('ม.ค.'!J50="","",'ม.ค.'!J50))</f>
        <v>ข</v>
      </c>
      <c r="HI20" s="58" t="str">
        <f>IF($B$2=1,IF('ม.ค.'!K20="","",'ม.ค.'!K20),IF('ม.ค.'!K50="","",'ม.ค.'!K50))</f>
        <v>/</v>
      </c>
      <c r="HJ20" s="58" t="str">
        <f>IF($B$2=1,IF('ม.ค.'!L20="","",'ม.ค.'!L20),IF('ม.ค.'!L50="","",'ม.ค.'!L50))</f>
        <v>/</v>
      </c>
      <c r="HK20" s="58" t="str">
        <f>IF($B$2=1,IF('ม.ค.'!M20="","",'ม.ค.'!M20),IF('ม.ค.'!M50="","",'ม.ค.'!M50))</f>
        <v/>
      </c>
      <c r="HL20" s="58" t="str">
        <f>IF($B$2=1,IF('ม.ค.'!N20="","",'ม.ค.'!N20),IF('ม.ค.'!N50="","",'ม.ค.'!N50))</f>
        <v/>
      </c>
      <c r="HM20" s="58" t="str">
        <f>IF($B$2=1,IF('ม.ค.'!O20="","",'ม.ค.'!O20),IF('ม.ค.'!O50="","",'ม.ค.'!O50))</f>
        <v>/</v>
      </c>
      <c r="HN20" s="58" t="str">
        <f>IF($B$2=1,IF('ม.ค.'!P20="","",'ม.ค.'!P20),IF('ม.ค.'!P50="","",'ม.ค.'!P50))</f>
        <v>/</v>
      </c>
      <c r="HO20" s="58" t="str">
        <f>IF($B$2=1,IF('ม.ค.'!Q20="","",'ม.ค.'!Q20),IF('ม.ค.'!Q50="","",'ม.ค.'!Q50))</f>
        <v>/</v>
      </c>
      <c r="HP20" s="58" t="str">
        <f>IF($B$2=1,IF('ม.ค.'!R20="","",'ม.ค.'!R20),IF('ม.ค.'!R50="","",'ม.ค.'!R50))</f>
        <v>/</v>
      </c>
      <c r="HQ20" s="58" t="str">
        <f>IF($B$2=1,IF('ม.ค.'!S20="","",'ม.ค.'!S20),IF('ม.ค.'!S50="","",'ม.ค.'!S50))</f>
        <v/>
      </c>
      <c r="HR20" s="58" t="str">
        <f>IF($B$2=1,IF('ม.ค.'!T20="","",'ม.ค.'!T20),IF('ม.ค.'!T50="","",'ม.ค.'!T50))</f>
        <v/>
      </c>
      <c r="HS20" s="58" t="str">
        <f>IF($B$2=1,IF('ม.ค.'!U20="","",'ม.ค.'!U20),IF('ม.ค.'!U50="","",'ม.ค.'!U50))</f>
        <v/>
      </c>
      <c r="HT20" s="58" t="str">
        <f>IF($B$2=1,IF('ม.ค.'!V20="","",'ม.ค.'!V20),IF('ม.ค.'!V50="","",'ม.ค.'!V50))</f>
        <v>/</v>
      </c>
      <c r="HU20" s="58" t="str">
        <f>IF($B$2=1,IF('ม.ค.'!W20="","",'ม.ค.'!W20),IF('ม.ค.'!W50="","",'ม.ค.'!W50))</f>
        <v>/</v>
      </c>
      <c r="HV20" s="58" t="str">
        <f>IF($B$2=1,IF('ม.ค.'!X20="","",'ม.ค.'!X20),IF('ม.ค.'!X50="","",'ม.ค.'!X50))</f>
        <v>ป</v>
      </c>
      <c r="HW20" s="58" t="str">
        <f>IF($B$2=1,IF('ม.ค.'!Y20="","",'ม.ค.'!Y20),IF('ม.ค.'!Y50="","",'ม.ค.'!Y50))</f>
        <v>/</v>
      </c>
      <c r="HX20" s="58" t="str">
        <f>IF($B$2=1,IF('ม.ค.'!Z20="","",'ม.ค.'!Z20),IF('ม.ค.'!Z50="","",'ม.ค.'!Z50))</f>
        <v>/</v>
      </c>
      <c r="HY20" s="58" t="str">
        <f>IF($B$2=1,IF('ม.ค.'!AA20="","",'ม.ค.'!AA20),IF('ม.ค.'!AA50="","",'ม.ค.'!AA50))</f>
        <v/>
      </c>
      <c r="HZ20" s="58" t="str">
        <f>IF($B$2=1,IF('ม.ค.'!AB20="","",'ม.ค.'!AB20),IF('ม.ค.'!AB50="","",'ม.ค.'!AB50))</f>
        <v/>
      </c>
      <c r="IA20" s="58" t="str">
        <f>IF($B$2=1,IF('ม.ค.'!AC20="","",'ม.ค.'!AC20),IF('ม.ค.'!AC50="","",'ม.ค.'!AC50))</f>
        <v>/</v>
      </c>
      <c r="IB20" s="58" t="str">
        <f>IF($B$2=1,IF('ม.ค.'!AD20="","",'ม.ค.'!AD20),IF('ม.ค.'!AD50="","",'ม.ค.'!AD50))</f>
        <v>/</v>
      </c>
      <c r="IC20" s="58" t="str">
        <f>IF($B$2=1,IF('ม.ค.'!AE20="","",'ม.ค.'!AE20),IF('ม.ค.'!AE50="","",'ม.ค.'!AE50))</f>
        <v>/</v>
      </c>
      <c r="ID20" s="58" t="str">
        <f>IF($B$2=1,IF('ม.ค.'!AF20="","",'ม.ค.'!AF20),IF('ม.ค.'!AF50="","",'ม.ค.'!AF50))</f>
        <v>/</v>
      </c>
      <c r="IE20" s="58" t="str">
        <f>IF($B$2=1,IF('ม.ค.'!AG20="","",'ม.ค.'!AG20),IF('ม.ค.'!AG50="","",'ม.ค.'!AG50))</f>
        <v>/</v>
      </c>
      <c r="IF20" s="58" t="str">
        <f>IF($B$2=1,IF('ม.ค.'!AH20="","",'ม.ค.'!AH20),IF('ม.ค.'!AH50="","",'ม.ค.'!AH50))</f>
        <v/>
      </c>
      <c r="IG20" s="58">
        <f>IF($B$2=1,IF('ม.ค.'!AI20="","",'ม.ค.'!AI20),IF('ม.ค.'!AI50="","",'ม.ค.'!AI50))</f>
        <v>17</v>
      </c>
      <c r="IH20" s="57">
        <f t="shared" si="14"/>
        <v>17</v>
      </c>
      <c r="II20" s="58"/>
      <c r="IJ20" s="58" t="str">
        <f>IF($B$2=1,IF('ก.พ.'!D20="","",'ก.พ.'!D20),IF('ก.พ.'!D50="","",'ก.พ.'!D50))</f>
        <v/>
      </c>
      <c r="IK20" s="58" t="str">
        <f>IF($B$2=1,IF('ก.พ.'!E20="","",'ก.พ.'!E20),IF('ก.พ.'!E50="","",'ก.พ.'!E50))</f>
        <v>/</v>
      </c>
      <c r="IL20" s="58" t="str">
        <f>IF($B$2=1,IF('ก.พ.'!F20="","",'ก.พ.'!F20),IF('ก.พ.'!F50="","",'ก.พ.'!F50))</f>
        <v>/</v>
      </c>
      <c r="IM20" s="58" t="str">
        <f>IF($B$2=1,IF('ก.พ.'!G20="","",'ก.พ.'!G20),IF('ก.พ.'!G50="","",'ก.พ.'!G50))</f>
        <v>/</v>
      </c>
      <c r="IN20" s="58" t="str">
        <f>IF($B$2=1,IF('ก.พ.'!H20="","",'ก.พ.'!H20),IF('ก.พ.'!H50="","",'ก.พ.'!H50))</f>
        <v>/</v>
      </c>
      <c r="IO20" s="58" t="str">
        <f>IF($B$2=1,IF('ก.พ.'!I20="","",'ก.พ.'!I20),IF('ก.พ.'!I50="","",'ก.พ.'!I50))</f>
        <v>/</v>
      </c>
      <c r="IP20" s="58" t="str">
        <f>IF($B$2=1,IF('ก.พ.'!J20="","",'ก.พ.'!J20),IF('ก.พ.'!J50="","",'ก.พ.'!J50))</f>
        <v/>
      </c>
      <c r="IQ20" s="58" t="str">
        <f>IF($B$2=1,IF('ก.พ.'!K20="","",'ก.พ.'!K20),IF('ก.พ.'!K50="","",'ก.พ.'!K50))</f>
        <v/>
      </c>
      <c r="IR20" s="58" t="str">
        <f>IF($B$2=1,IF('ก.พ.'!L20="","",'ก.พ.'!L20),IF('ก.พ.'!L50="","",'ก.พ.'!L50))</f>
        <v>/</v>
      </c>
      <c r="IS20" s="58" t="str">
        <f>IF($B$2=1,IF('ก.พ.'!M20="","",'ก.พ.'!M20),IF('ก.พ.'!M50="","",'ก.พ.'!M50))</f>
        <v>/</v>
      </c>
      <c r="IT20" s="58" t="str">
        <f>IF($B$2=1,IF('ก.พ.'!N20="","",'ก.พ.'!N20),IF('ก.พ.'!N50="","",'ก.พ.'!N50))</f>
        <v>/</v>
      </c>
      <c r="IU20" s="58" t="str">
        <f>IF($B$2=1,IF('ก.พ.'!O20="","",'ก.พ.'!O20),IF('ก.พ.'!O50="","",'ก.พ.'!O50))</f>
        <v>/</v>
      </c>
      <c r="IV20" s="58" t="str">
        <f>IF($B$2=1,IF('ก.พ.'!P20="","",'ก.พ.'!P20),IF('ก.พ.'!P50="","",'ก.พ.'!P50))</f>
        <v/>
      </c>
      <c r="IW20" s="58" t="str">
        <f>IF($B$2=1,IF('ก.พ.'!Q20="","",'ก.พ.'!Q20),IF('ก.พ.'!Q50="","",'ก.พ.'!Q50))</f>
        <v/>
      </c>
      <c r="IX20" s="58" t="str">
        <f>IF($B$2=1,IF('ก.พ.'!R20="","",'ก.พ.'!R20),IF('ก.พ.'!R50="","",'ก.พ.'!R50))</f>
        <v/>
      </c>
      <c r="IY20" s="58" t="str">
        <f>IF($B$2=1,IF('ก.พ.'!S20="","",'ก.พ.'!S20),IF('ก.พ.'!S50="","",'ก.พ.'!S50))</f>
        <v>/</v>
      </c>
      <c r="IZ20" s="58" t="str">
        <f>IF($B$2=1,IF('ก.พ.'!T20="","",'ก.พ.'!T20),IF('ก.พ.'!T50="","",'ก.พ.'!T50))</f>
        <v>/</v>
      </c>
      <c r="JA20" s="58" t="str">
        <f>IF($B$2=1,IF('ก.พ.'!U20="","",'ก.พ.'!U20),IF('ก.พ.'!U50="","",'ก.พ.'!U50))</f>
        <v>/</v>
      </c>
      <c r="JB20" s="58" t="str">
        <f>IF($B$2=1,IF('ก.พ.'!V20="","",'ก.พ.'!V20),IF('ก.พ.'!V50="","",'ก.พ.'!V50))</f>
        <v>/</v>
      </c>
      <c r="JC20" s="58" t="str">
        <f>IF($B$2=1,IF('ก.พ.'!W20="","",'ก.พ.'!W20),IF('ก.พ.'!W50="","",'ก.พ.'!W50))</f>
        <v>/</v>
      </c>
      <c r="JD20" s="58" t="str">
        <f>IF($B$2=1,IF('ก.พ.'!X20="","",'ก.พ.'!X20),IF('ก.พ.'!X50="","",'ก.พ.'!X50))</f>
        <v/>
      </c>
      <c r="JE20" s="58" t="str">
        <f>IF($B$2=1,IF('ก.พ.'!Y20="","",'ก.พ.'!Y20),IF('ก.พ.'!Y50="","",'ก.พ.'!Y50))</f>
        <v/>
      </c>
      <c r="JF20" s="58" t="str">
        <f>IF($B$2=1,IF('ก.พ.'!Z20="","",'ก.พ.'!Z20),IF('ก.พ.'!Z50="","",'ก.พ.'!Z50))</f>
        <v>/</v>
      </c>
      <c r="JG20" s="58" t="str">
        <f>IF($B$2=1,IF('ก.พ.'!AA20="","",'ก.พ.'!AA20),IF('ก.พ.'!AA50="","",'ก.พ.'!AA50))</f>
        <v>/</v>
      </c>
      <c r="JH20" s="58" t="str">
        <f>IF($B$2=1,IF('ก.พ.'!AB20="","",'ก.พ.'!AB20),IF('ก.พ.'!AB50="","",'ก.พ.'!AB50))</f>
        <v>/</v>
      </c>
      <c r="JI20" s="58" t="str">
        <f>IF($B$2=1,IF('ก.พ.'!AC20="","",'ก.พ.'!AC20),IF('ก.พ.'!AC50="","",'ก.พ.'!AC50))</f>
        <v>/</v>
      </c>
      <c r="JJ20" s="58" t="str">
        <f>IF($B$2=1,IF('ก.พ.'!AD20="","",'ก.พ.'!AD20),IF('ก.พ.'!AD50="","",'ก.พ.'!AD50))</f>
        <v>/</v>
      </c>
      <c r="JK20" s="58" t="str">
        <f>IF($B$2=1,IF('ก.พ.'!AE20="","",'ก.พ.'!AE20),IF('ก.พ.'!AE50="","",'ก.พ.'!AE50))</f>
        <v/>
      </c>
      <c r="JL20" s="58" t="str">
        <f>IF($B$2=1,IF('ก.พ.'!AF20="","",'ก.พ.'!AF20),IF('ก.พ.'!AF50="","",'ก.พ.'!AF50))</f>
        <v/>
      </c>
      <c r="JM20" s="58" t="str">
        <f>IF($B$2=1,IF('ก.พ.'!AG20="","",'ก.พ.'!AG20),IF('ก.พ.'!AG50="","",'ก.พ.'!AG50))</f>
        <v/>
      </c>
      <c r="JN20" s="58" t="str">
        <f>IF($B$2=1,IF('ก.พ.'!AH20="","",'ก.พ.'!AH20),IF('ก.พ.'!AH50="","",'ก.พ.'!AH50))</f>
        <v/>
      </c>
      <c r="JO20" s="58">
        <f>IF($B$2=1,IF('ก.พ.'!AI20="","",'ก.พ.'!AI20),IF('ก.พ.'!AI50="","",'ก.พ.'!AI50))</f>
        <v>19</v>
      </c>
      <c r="JP20" s="57">
        <f t="shared" si="15"/>
        <v>17</v>
      </c>
      <c r="JQ20" s="58"/>
      <c r="JR20" s="58" t="str">
        <f>IF($B$2=1,IF('มี.ค.'!D20="","",'มี.ค.'!D20),IF('มี.ค.'!D50="","",'มี.ค.'!D50))</f>
        <v/>
      </c>
      <c r="JS20" s="58" t="str">
        <f>IF($B$2=1,IF('มี.ค.'!E20="","",'มี.ค.'!E20),IF('มี.ค.'!E50="","",'มี.ค.'!E50))</f>
        <v/>
      </c>
      <c r="JT20" s="58" t="str">
        <f>IF($B$2=1,IF('มี.ค.'!F20="","",'มี.ค.'!F20),IF('มี.ค.'!F50="","",'มี.ค.'!F50))</f>
        <v/>
      </c>
      <c r="JU20" s="58" t="str">
        <f>IF($B$2=1,IF('มี.ค.'!G20="","",'มี.ค.'!G20),IF('มี.ค.'!G50="","",'มี.ค.'!G50))</f>
        <v/>
      </c>
      <c r="JV20" s="58" t="str">
        <f>IF($B$2=1,IF('มี.ค.'!H20="","",'มี.ค.'!H20),IF('มี.ค.'!H50="","",'มี.ค.'!H50))</f>
        <v/>
      </c>
      <c r="JW20" s="58" t="str">
        <f>IF($B$2=1,IF('มี.ค.'!I20="","",'มี.ค.'!I20),IF('มี.ค.'!I50="","",'มี.ค.'!I50))</f>
        <v/>
      </c>
      <c r="JX20" s="58" t="str">
        <f>IF($B$2=1,IF('มี.ค.'!J20="","",'มี.ค.'!J20),IF('มี.ค.'!J50="","",'มี.ค.'!J50))</f>
        <v/>
      </c>
      <c r="JY20" s="58" t="str">
        <f>IF($B$2=1,IF('มี.ค.'!K20="","",'มี.ค.'!K20),IF('มี.ค.'!K50="","",'มี.ค.'!K50))</f>
        <v/>
      </c>
      <c r="JZ20" s="58" t="str">
        <f>IF($B$2=1,IF('มี.ค.'!L20="","",'มี.ค.'!L20),IF('มี.ค.'!L50="","",'มี.ค.'!L50))</f>
        <v/>
      </c>
      <c r="KA20" s="58" t="str">
        <f>IF($B$2=1,IF('มี.ค.'!M20="","",'มี.ค.'!M20),IF('มี.ค.'!M50="","",'มี.ค.'!M50))</f>
        <v/>
      </c>
      <c r="KB20" s="58" t="str">
        <f>IF($B$2=1,IF('มี.ค.'!N20="","",'มี.ค.'!N20),IF('มี.ค.'!N50="","",'มี.ค.'!N50))</f>
        <v/>
      </c>
      <c r="KC20" s="58" t="str">
        <f>IF($B$2=1,IF('มี.ค.'!O20="","",'มี.ค.'!O20),IF('มี.ค.'!O50="","",'มี.ค.'!O50))</f>
        <v/>
      </c>
      <c r="KD20" s="58" t="str">
        <f>IF($B$2=1,IF('มี.ค.'!P20="","",'มี.ค.'!P20),IF('มี.ค.'!P50="","",'มี.ค.'!P50))</f>
        <v/>
      </c>
      <c r="KE20" s="58" t="str">
        <f>IF($B$2=1,IF('มี.ค.'!Q20="","",'มี.ค.'!Q20),IF('มี.ค.'!Q50="","",'มี.ค.'!Q50))</f>
        <v/>
      </c>
      <c r="KF20" s="58" t="str">
        <f>IF($B$2=1,IF('มี.ค.'!R20="","",'มี.ค.'!R20),IF('มี.ค.'!R50="","",'มี.ค.'!R50))</f>
        <v/>
      </c>
      <c r="KG20" s="58" t="str">
        <f>IF($B$2=1,IF('มี.ค.'!S20="","",'มี.ค.'!S20),IF('มี.ค.'!S50="","",'มี.ค.'!S50))</f>
        <v/>
      </c>
      <c r="KH20" s="58" t="str">
        <f>IF($B$2=1,IF('มี.ค.'!T20="","",'มี.ค.'!T20),IF('มี.ค.'!T50="","",'มี.ค.'!T50))</f>
        <v/>
      </c>
      <c r="KI20" s="58" t="str">
        <f>IF($B$2=1,IF('มี.ค.'!U20="","",'มี.ค.'!U20),IF('มี.ค.'!U50="","",'มี.ค.'!U50))</f>
        <v/>
      </c>
      <c r="KJ20" s="58" t="str">
        <f>IF($B$2=1,IF('มี.ค.'!V20="","",'มี.ค.'!V20),IF('มี.ค.'!V50="","",'มี.ค.'!V50))</f>
        <v/>
      </c>
      <c r="KK20" s="58" t="str">
        <f>IF($B$2=1,IF('มี.ค.'!W20="","",'มี.ค.'!W20),IF('มี.ค.'!W50="","",'มี.ค.'!W50))</f>
        <v/>
      </c>
      <c r="KL20" s="58" t="str">
        <f>IF($B$2=1,IF('มี.ค.'!X20="","",'มี.ค.'!X20),IF('มี.ค.'!X50="","",'มี.ค.'!X50))</f>
        <v/>
      </c>
      <c r="KM20" s="58" t="str">
        <f>IF($B$2=1,IF('มี.ค.'!Y20="","",'มี.ค.'!Y20),IF('มี.ค.'!Y50="","",'มี.ค.'!Y50))</f>
        <v/>
      </c>
      <c r="KN20" s="58" t="str">
        <f>IF($B$2=1,IF('มี.ค.'!Z20="","",'มี.ค.'!Z20),IF('มี.ค.'!Z50="","",'มี.ค.'!Z50))</f>
        <v/>
      </c>
      <c r="KO20" s="58" t="str">
        <f>IF($B$2=1,IF('มี.ค.'!AA20="","",'มี.ค.'!AA20),IF('มี.ค.'!AA50="","",'มี.ค.'!AA50))</f>
        <v/>
      </c>
      <c r="KP20" s="58" t="str">
        <f>IF($B$2=1,IF('มี.ค.'!AB20="","",'มี.ค.'!AB20),IF('มี.ค.'!AB50="","",'มี.ค.'!AB50))</f>
        <v/>
      </c>
      <c r="KQ20" s="58" t="str">
        <f>IF($B$2=1,IF('มี.ค.'!AC20="","",'มี.ค.'!AC20),IF('มี.ค.'!AC50="","",'มี.ค.'!AC50))</f>
        <v/>
      </c>
      <c r="KR20" s="58" t="str">
        <f>IF($B$2=1,IF('มี.ค.'!AD20="","",'มี.ค.'!AD20),IF('มี.ค.'!AD50="","",'มี.ค.'!AD50))</f>
        <v/>
      </c>
      <c r="KS20" s="58" t="str">
        <f>IF($B$2=1,IF('มี.ค.'!AE20="","",'มี.ค.'!AE20),IF('มี.ค.'!AE50="","",'มี.ค.'!AE50))</f>
        <v/>
      </c>
      <c r="KT20" s="58" t="str">
        <f>IF($B$2=1,IF('มี.ค.'!AF20="","",'มี.ค.'!AF20),IF('มี.ค.'!AF50="","",'มี.ค.'!AF50))</f>
        <v/>
      </c>
      <c r="KU20" s="58" t="str">
        <f>IF($B$2=1,IF('มี.ค.'!AG20="","",'มี.ค.'!AG20),IF('มี.ค.'!AG50="","",'มี.ค.'!AG50))</f>
        <v/>
      </c>
      <c r="KV20" s="58" t="str">
        <f>IF($B$2=1,IF('มี.ค.'!AH20="","",'มี.ค.'!AH20),IF('มี.ค.'!AH50="","",'มี.ค.'!AH50))</f>
        <v/>
      </c>
      <c r="KW20" s="58">
        <f>IF($B$2=1,IF('มี.ค.'!AI20="","",'มี.ค.'!AI20),IF('มี.ค.'!AI50="","",'มี.ค.'!AI50))</f>
        <v>0</v>
      </c>
      <c r="KX20" s="57">
        <f t="shared" si="16"/>
        <v>17</v>
      </c>
      <c r="KY20" s="58"/>
      <c r="KZ20" s="58" t="str">
        <f>IF($B$2=1,IF('ต.ค.'!D20="","",'ต.ค.'!D20),IF('ต.ค.'!D50="","",'ต.ค.'!D50))</f>
        <v/>
      </c>
      <c r="LA20" s="58" t="str">
        <f>IF($B$2=1,IF('ต.ค.'!E20="","",'ต.ค.'!E20),IF('ต.ค.'!E50="","",'ต.ค.'!E50))</f>
        <v/>
      </c>
      <c r="LB20" s="58" t="str">
        <f>IF($B$2=1,IF('ต.ค.'!F20="","",'ต.ค.'!F20),IF('ต.ค.'!F50="","",'ต.ค.'!F50))</f>
        <v/>
      </c>
      <c r="LC20" s="58" t="str">
        <f>IF($B$2=1,IF('ต.ค.'!G20="","",'ต.ค.'!G20),IF('ต.ค.'!G50="","",'ต.ค.'!G50))</f>
        <v/>
      </c>
      <c r="LD20" s="58" t="str">
        <f>IF($B$2=1,IF('ต.ค.'!H20="","",'ต.ค.'!H20),IF('ต.ค.'!H50="","",'ต.ค.'!H50))</f>
        <v/>
      </c>
      <c r="LE20" s="58" t="str">
        <f>IF($B$2=1,IF('ต.ค.'!I20="","",'ต.ค.'!I20),IF('ต.ค.'!I50="","",'ต.ค.'!I50))</f>
        <v/>
      </c>
      <c r="LF20" s="58" t="str">
        <f>IF($B$2=1,IF('ต.ค.'!J20="","",'ต.ค.'!J20),IF('ต.ค.'!J50="","",'ต.ค.'!J50))</f>
        <v/>
      </c>
      <c r="LG20" s="58" t="str">
        <f>IF($B$2=1,IF('ต.ค.'!K20="","",'ต.ค.'!K20),IF('ต.ค.'!K50="","",'ต.ค.'!K50))</f>
        <v/>
      </c>
      <c r="LH20" s="58" t="str">
        <f>IF($B$2=1,IF('ต.ค.'!L20="","",'ต.ค.'!L20),IF('ต.ค.'!L50="","",'ต.ค.'!L50))</f>
        <v/>
      </c>
      <c r="LI20" s="58" t="str">
        <f>IF($B$2=1,IF('ต.ค.'!M20="","",'ต.ค.'!M20),IF('ต.ค.'!M50="","",'ต.ค.'!M50))</f>
        <v/>
      </c>
      <c r="LJ20" s="58" t="str">
        <f>IF($B$2=1,IF('ต.ค.'!N20="","",'ต.ค.'!N20),IF('ต.ค.'!N50="","",'ต.ค.'!N50))</f>
        <v/>
      </c>
      <c r="LK20" s="58" t="str">
        <f>IF($B$2=1,IF('ต.ค.'!O20="","",'ต.ค.'!O20),IF('ต.ค.'!O50="","",'ต.ค.'!O50))</f>
        <v/>
      </c>
      <c r="LL20" s="58" t="str">
        <f>IF($B$2=1,IF('ต.ค.'!P20="","",'ต.ค.'!P20),IF('ต.ค.'!P50="","",'ต.ค.'!P50))</f>
        <v/>
      </c>
      <c r="LM20" s="58" t="str">
        <f>IF($B$2=1,IF('ต.ค.'!Q20="","",'ต.ค.'!Q20),IF('ต.ค.'!Q50="","",'ต.ค.'!Q50))</f>
        <v/>
      </c>
      <c r="LN20" s="58" t="str">
        <f>IF($B$2=1,IF('ต.ค.'!R20="","",'ต.ค.'!R20),IF('ต.ค.'!R50="","",'ต.ค.'!R50))</f>
        <v/>
      </c>
      <c r="LO20" s="58" t="str">
        <f>IF($B$2=1,IF('ต.ค.'!S20="","",'ต.ค.'!S20),IF('ต.ค.'!S50="","",'ต.ค.'!S50))</f>
        <v/>
      </c>
      <c r="LP20" s="58" t="str">
        <f>IF($B$2=1,IF('ต.ค.'!T20="","",'ต.ค.'!T20),IF('ต.ค.'!T50="","",'ต.ค.'!T50))</f>
        <v/>
      </c>
      <c r="LQ20" s="58" t="str">
        <f>IF($B$2=1,IF('ต.ค.'!U20="","",'ต.ค.'!U20),IF('ต.ค.'!U50="","",'ต.ค.'!U50))</f>
        <v/>
      </c>
      <c r="LR20" s="58" t="str">
        <f>IF($B$2=1,IF('ต.ค.'!V20="","",'ต.ค.'!V20),IF('ต.ค.'!V50="","",'ต.ค.'!V50))</f>
        <v/>
      </c>
      <c r="LS20" s="58" t="str">
        <f>IF($B$2=1,IF('ต.ค.'!W20="","",'ต.ค.'!W20),IF('ต.ค.'!W50="","",'ต.ค.'!W50))</f>
        <v/>
      </c>
      <c r="LT20" s="58" t="str">
        <f>IF($B$2=1,IF('ต.ค.'!X20="","",'ต.ค.'!X20),IF('ต.ค.'!X50="","",'ต.ค.'!X50))</f>
        <v/>
      </c>
      <c r="LU20" s="58" t="str">
        <f>IF($B$2=1,IF('ต.ค.'!Y20="","",'ต.ค.'!Y20),IF('ต.ค.'!Y50="","",'ต.ค.'!Y50))</f>
        <v/>
      </c>
      <c r="LV20" s="58" t="str">
        <f>IF($B$2=1,IF('ต.ค.'!Z20="","",'ต.ค.'!Z20),IF('ต.ค.'!Z50="","",'ต.ค.'!Z50))</f>
        <v/>
      </c>
      <c r="LW20" s="58" t="str">
        <f>IF($B$2=1,IF('ต.ค.'!AA20="","",'ต.ค.'!AA20),IF('ต.ค.'!AA50="","",'ต.ค.'!AA50))</f>
        <v/>
      </c>
      <c r="LX20" s="58" t="str">
        <f>IF($B$2=1,IF('ต.ค.'!AB20="","",'ต.ค.'!AB20),IF('ต.ค.'!AB50="","",'ต.ค.'!AB50))</f>
        <v/>
      </c>
      <c r="LY20" s="58" t="str">
        <f>IF($B$2=1,IF('ต.ค.'!AC20="","",'ต.ค.'!AC20),IF('ต.ค.'!AC50="","",'ต.ค.'!AC50))</f>
        <v/>
      </c>
      <c r="LZ20" s="58" t="str">
        <f>IF($B$2=1,IF('ต.ค.'!AD20="","",'ต.ค.'!AD20),IF('ต.ค.'!AD50="","",'ต.ค.'!AD50))</f>
        <v/>
      </c>
      <c r="MA20" s="58" t="str">
        <f>IF($B$2=1,IF('ต.ค.'!AE20="","",'ต.ค.'!AE20),IF('ต.ค.'!AE50="","",'ต.ค.'!AE50))</f>
        <v/>
      </c>
      <c r="MB20" s="58" t="str">
        <f>IF($B$2=1,IF('ต.ค.'!AF20="","",'ต.ค.'!AF20),IF('ต.ค.'!AF50="","",'ต.ค.'!AF50))</f>
        <v/>
      </c>
      <c r="MC20" s="58" t="str">
        <f>IF($B$2=1,IF('ต.ค.'!AG20="","",'ต.ค.'!AG20),IF('ต.ค.'!AG50="","",'ต.ค.'!AG50))</f>
        <v/>
      </c>
      <c r="MD20" s="58" t="str">
        <f>IF($B$2=1,IF('ต.ค.'!AH20="","",'ต.ค.'!AH20),IF('ต.ค.'!AH50="","",'ต.ค.'!AH50))</f>
        <v/>
      </c>
      <c r="ME20" s="58">
        <f>IF($B$2=1,IF('ต.ค.'!AI20="","",'ต.ค.'!AI20),IF('ต.ค.'!AI50="","",'ต.ค.'!AI50))</f>
        <v>0</v>
      </c>
      <c r="MF20" s="57">
        <f t="shared" si="17"/>
        <v>17</v>
      </c>
      <c r="MG20" s="58"/>
      <c r="MH20" s="58" t="str">
        <f>IF($B$2=1,IF('พ.ค.'!D20="","",'พ.ค.'!D20),IF('พ.ค.'!D50="","",'พ.ค.'!D50))</f>
        <v/>
      </c>
      <c r="MI20" s="58" t="str">
        <f>IF($B$2=1,IF('พ.ค.'!E20="","",'พ.ค.'!E20),IF('พ.ค.'!E50="","",'พ.ค.'!E50))</f>
        <v/>
      </c>
      <c r="MJ20" s="58" t="str">
        <f>IF($B$2=1,IF('พ.ค.'!F20="","",'พ.ค.'!F20),IF('พ.ค.'!F50="","",'พ.ค.'!F50))</f>
        <v/>
      </c>
      <c r="MK20" s="58" t="str">
        <f>IF($B$2=1,IF('พ.ค.'!G20="","",'พ.ค.'!G20),IF('พ.ค.'!G50="","",'พ.ค.'!G50))</f>
        <v/>
      </c>
      <c r="ML20" s="58" t="str">
        <f>IF($B$2=1,IF('พ.ค.'!H20="","",'พ.ค.'!H20),IF('พ.ค.'!H50="","",'พ.ค.'!H50))</f>
        <v/>
      </c>
      <c r="MM20" s="58" t="str">
        <f>IF($B$2=1,IF('พ.ค.'!I20="","",'พ.ค.'!I20),IF('พ.ค.'!I50="","",'พ.ค.'!I50))</f>
        <v/>
      </c>
      <c r="MN20" s="58" t="str">
        <f>IF($B$2=1,IF('พ.ค.'!J20="","",'พ.ค.'!J20),IF('พ.ค.'!J50="","",'พ.ค.'!J50))</f>
        <v/>
      </c>
      <c r="MO20" s="58" t="str">
        <f>IF($B$2=1,IF('พ.ค.'!K20="","",'พ.ค.'!K20),IF('พ.ค.'!K50="","",'พ.ค.'!K50))</f>
        <v/>
      </c>
      <c r="MP20" s="58" t="str">
        <f>IF($B$2=1,IF('พ.ค.'!L20="","",'พ.ค.'!L20),IF('พ.ค.'!L50="","",'พ.ค.'!L50))</f>
        <v/>
      </c>
      <c r="MQ20" s="58" t="str">
        <f>IF($B$2=1,IF('พ.ค.'!M20="","",'พ.ค.'!M20),IF('พ.ค.'!M50="","",'พ.ค.'!M50))</f>
        <v/>
      </c>
      <c r="MR20" s="58" t="str">
        <f>IF($B$2=1,IF('พ.ค.'!N20="","",'พ.ค.'!N20),IF('พ.ค.'!N50="","",'พ.ค.'!N50))</f>
        <v/>
      </c>
      <c r="MS20" s="58" t="str">
        <f>IF($B$2=1,IF('พ.ค.'!O20="","",'พ.ค.'!O20),IF('พ.ค.'!O50="","",'พ.ค.'!O50))</f>
        <v/>
      </c>
      <c r="MT20" s="58" t="str">
        <f>IF($B$2=1,IF('พ.ค.'!P20="","",'พ.ค.'!P20),IF('พ.ค.'!P50="","",'พ.ค.'!P50))</f>
        <v/>
      </c>
      <c r="MU20" s="58" t="str">
        <f>IF($B$2=1,IF('พ.ค.'!Q20="","",'พ.ค.'!Q20),IF('พ.ค.'!Q50="","",'พ.ค.'!Q50))</f>
        <v/>
      </c>
      <c r="MV20" s="58" t="str">
        <f>IF($B$2=1,IF('พ.ค.'!R20="","",'พ.ค.'!R20),IF('พ.ค.'!R50="","",'พ.ค.'!R50))</f>
        <v/>
      </c>
      <c r="MW20" s="58" t="str">
        <f>IF($B$2=1,IF('พ.ค.'!S20="","",'พ.ค.'!S20),IF('พ.ค.'!S50="","",'พ.ค.'!S50))</f>
        <v/>
      </c>
      <c r="MX20" s="58" t="str">
        <f>IF($B$2=1,IF('พ.ค.'!T20="","",'พ.ค.'!T20),IF('พ.ค.'!T50="","",'พ.ค.'!T50))</f>
        <v/>
      </c>
      <c r="MY20" s="58" t="str">
        <f>IF($B$2=1,IF('พ.ค.'!U20="","",'พ.ค.'!U20),IF('พ.ค.'!U50="","",'พ.ค.'!U50))</f>
        <v/>
      </c>
      <c r="MZ20" s="58" t="str">
        <f>IF($B$2=1,IF('พ.ค.'!V20="","",'พ.ค.'!V20),IF('พ.ค.'!V50="","",'พ.ค.'!V50))</f>
        <v/>
      </c>
      <c r="NA20" s="58" t="str">
        <f>IF($B$2=1,IF('พ.ค.'!W20="","",'พ.ค.'!W20),IF('พ.ค.'!W50="","",'พ.ค.'!W50))</f>
        <v/>
      </c>
      <c r="NB20" s="58" t="str">
        <f>IF($B$2=1,IF('พ.ค.'!X20="","",'พ.ค.'!X20),IF('พ.ค.'!X50="","",'พ.ค.'!X50))</f>
        <v/>
      </c>
      <c r="NC20" s="58" t="str">
        <f>IF($B$2=1,IF('พ.ค.'!Y20="","",'พ.ค.'!Y20),IF('พ.ค.'!Y50="","",'พ.ค.'!Y50))</f>
        <v/>
      </c>
      <c r="ND20" s="58" t="str">
        <f>IF($B$2=1,IF('พ.ค.'!Z20="","",'พ.ค.'!Z20),IF('พ.ค.'!Z50="","",'พ.ค.'!Z50))</f>
        <v/>
      </c>
      <c r="NE20" s="58" t="str">
        <f>IF($B$2=1,IF('พ.ค.'!AA20="","",'พ.ค.'!AA20),IF('พ.ค.'!AA50="","",'พ.ค.'!AA50))</f>
        <v/>
      </c>
      <c r="NF20" s="58" t="str">
        <f>IF($B$2=1,IF('พ.ค.'!AB20="","",'พ.ค.'!AB20),IF('พ.ค.'!AB50="","",'พ.ค.'!AB50))</f>
        <v/>
      </c>
      <c r="NG20" s="58" t="str">
        <f>IF($B$2=1,IF('พ.ค.'!AC20="","",'พ.ค.'!AC20),IF('พ.ค.'!AC50="","",'พ.ค.'!AC50))</f>
        <v/>
      </c>
      <c r="NH20" s="58" t="str">
        <f>IF($B$2=1,IF('พ.ค.'!AD20="","",'พ.ค.'!AD20),IF('พ.ค.'!AD50="","",'พ.ค.'!AD50))</f>
        <v/>
      </c>
      <c r="NI20" s="58" t="str">
        <f>IF($B$2=1,IF('พ.ค.'!AE20="","",'พ.ค.'!AE20),IF('พ.ค.'!AE50="","",'พ.ค.'!AE50))</f>
        <v/>
      </c>
      <c r="NJ20" s="58" t="str">
        <f>IF($B$2=1,IF('พ.ค.'!AF20="","",'พ.ค.'!AF20),IF('พ.ค.'!AF50="","",'พ.ค.'!AF50))</f>
        <v/>
      </c>
      <c r="NK20" s="58" t="str">
        <f>IF($B$2=1,IF('พ.ค.'!AG20="","",'พ.ค.'!AG20),IF('พ.ค.'!AG50="","",'พ.ค.'!AG50))</f>
        <v/>
      </c>
      <c r="NL20" s="58" t="str">
        <f>IF($B$2=1,IF('พ.ค.'!AH20="","",'พ.ค.'!AH20),IF('พ.ค.'!AH50="","",'พ.ค.'!AH50))</f>
        <v/>
      </c>
      <c r="NM20" s="58">
        <f>IF($B$2=1,IF('พ.ค.'!AI20="","",'พ.ค.'!AI20),IF('พ.ค.'!AI50="","",'พ.ค.'!AI50))</f>
        <v>0</v>
      </c>
    </row>
    <row r="21" spans="1:377" ht="21" customHeight="1">
      <c r="A21" s="49"/>
      <c r="B21" s="49"/>
      <c r="C21" s="49"/>
      <c r="D21" s="57">
        <f>ข้อมูลนักเรียน!$D20</f>
        <v>18</v>
      </c>
      <c r="E21" s="58"/>
      <c r="F21" s="58" t="str">
        <f>IF($B$2=1,IF('มิ.ย.'!D21="","",'มิ.ย.'!D21),IF('มิ.ย.'!D51="","",'มิ.ย.'!D51))</f>
        <v/>
      </c>
      <c r="G21" s="58" t="str">
        <f>IF($B$2=1,IF('มิ.ย.'!E21="","",'มิ.ย.'!E21),IF('มิ.ย.'!E51="","",'มิ.ย.'!E51))</f>
        <v/>
      </c>
      <c r="H21" s="58" t="str">
        <f>IF($B$2=1,IF('มิ.ย.'!F21="","",'มิ.ย.'!F21),IF('มิ.ย.'!F51="","",'มิ.ย.'!F51))</f>
        <v/>
      </c>
      <c r="I21" s="58" t="str">
        <f>IF($B$2=1,IF('มิ.ย.'!G21="","",'มิ.ย.'!G21),IF('มิ.ย.'!G51="","",'มิ.ย.'!G51))</f>
        <v/>
      </c>
      <c r="J21" s="58" t="str">
        <f>IF($B$2=1,IF('มิ.ย.'!H21="","",'มิ.ย.'!H21),IF('มิ.ย.'!H51="","",'มิ.ย.'!H51))</f>
        <v/>
      </c>
      <c r="K21" s="58" t="str">
        <f>IF($B$2=1,IF('มิ.ย.'!I21="","",'มิ.ย.'!I21),IF('มิ.ย.'!I51="","",'มิ.ย.'!I51))</f>
        <v/>
      </c>
      <c r="L21" s="58" t="str">
        <f>IF($B$2=1,IF('มิ.ย.'!J21="","",'มิ.ย.'!J21),IF('มิ.ย.'!J51="","",'มิ.ย.'!J51))</f>
        <v/>
      </c>
      <c r="M21" s="58" t="str">
        <f>IF($B$2=1,IF('มิ.ย.'!K21="","",'มิ.ย.'!K21),IF('มิ.ย.'!K51="","",'มิ.ย.'!K51))</f>
        <v/>
      </c>
      <c r="N21" s="58" t="str">
        <f>IF($B$2=1,IF('มิ.ย.'!L21="","",'มิ.ย.'!L21),IF('มิ.ย.'!L51="","",'มิ.ย.'!L51))</f>
        <v/>
      </c>
      <c r="O21" s="58" t="str">
        <f>IF($B$2=1,IF('มิ.ย.'!M21="","",'มิ.ย.'!M21),IF('มิ.ย.'!M51="","",'มิ.ย.'!M51))</f>
        <v/>
      </c>
      <c r="P21" s="58" t="str">
        <f>IF($B$2=1,IF('มิ.ย.'!N21="","",'มิ.ย.'!N21),IF('มิ.ย.'!N51="","",'มิ.ย.'!N51))</f>
        <v/>
      </c>
      <c r="Q21" s="58" t="str">
        <f>IF($B$2=1,IF('มิ.ย.'!O21="","",'มิ.ย.'!O21),IF('มิ.ย.'!O51="","",'มิ.ย.'!O51))</f>
        <v/>
      </c>
      <c r="R21" s="58" t="str">
        <f>IF($B$2=1,IF('มิ.ย.'!P21="","",'มิ.ย.'!P21),IF('มิ.ย.'!P51="","",'มิ.ย.'!P51))</f>
        <v/>
      </c>
      <c r="S21" s="58" t="str">
        <f>IF($B$2=1,IF('มิ.ย.'!Q21="","",'มิ.ย.'!Q21),IF('มิ.ย.'!Q51="","",'มิ.ย.'!Q51))</f>
        <v/>
      </c>
      <c r="T21" s="58" t="str">
        <f>IF($B$2=1,IF('มิ.ย.'!R21="","",'มิ.ย.'!R21),IF('มิ.ย.'!R51="","",'มิ.ย.'!R51))</f>
        <v/>
      </c>
      <c r="U21" s="58" t="str">
        <f>IF($B$2=1,IF('มิ.ย.'!S21="","",'มิ.ย.'!S21),IF('มิ.ย.'!S51="","",'มิ.ย.'!S51))</f>
        <v/>
      </c>
      <c r="V21" s="58" t="str">
        <f>IF($B$2=1,IF('มิ.ย.'!T21="","",'มิ.ย.'!T21),IF('มิ.ย.'!T51="","",'มิ.ย.'!T51))</f>
        <v/>
      </c>
      <c r="W21" s="58" t="str">
        <f>IF($B$2=1,IF('มิ.ย.'!U21="","",'มิ.ย.'!U21),IF('มิ.ย.'!U51="","",'มิ.ย.'!U51))</f>
        <v/>
      </c>
      <c r="X21" s="58" t="str">
        <f>IF($B$2=1,IF('มิ.ย.'!V21="","",'มิ.ย.'!V21),IF('มิ.ย.'!V51="","",'มิ.ย.'!V51))</f>
        <v/>
      </c>
      <c r="Y21" s="58" t="str">
        <f>IF($B$2=1,IF('มิ.ย.'!W21="","",'มิ.ย.'!W21),IF('มิ.ย.'!W51="","",'มิ.ย.'!W51))</f>
        <v/>
      </c>
      <c r="Z21" s="58" t="str">
        <f>IF($B$2=1,IF('มิ.ย.'!X21="","",'มิ.ย.'!X21),IF('มิ.ย.'!X51="","",'มิ.ย.'!X51))</f>
        <v/>
      </c>
      <c r="AA21" s="58" t="str">
        <f>IF($B$2=1,IF('มิ.ย.'!Y21="","",'มิ.ย.'!Y21),IF('มิ.ย.'!Y51="","",'มิ.ย.'!Y51))</f>
        <v/>
      </c>
      <c r="AB21" s="58" t="str">
        <f>IF($B$2=1,IF('มิ.ย.'!Z21="","",'มิ.ย.'!Z21),IF('มิ.ย.'!Z51="","",'มิ.ย.'!Z51))</f>
        <v/>
      </c>
      <c r="AC21" s="58" t="str">
        <f>IF($B$2=1,IF('มิ.ย.'!AA21="","",'มิ.ย.'!AA21),IF('มิ.ย.'!AA51="","",'มิ.ย.'!AA51))</f>
        <v/>
      </c>
      <c r="AD21" s="58" t="str">
        <f>IF($B$2=1,IF('มิ.ย.'!AB21="","",'มิ.ย.'!AB21),IF('มิ.ย.'!AB51="","",'มิ.ย.'!AB51))</f>
        <v/>
      </c>
      <c r="AE21" s="58" t="str">
        <f>IF($B$2=1,IF('มิ.ย.'!AC21="","",'มิ.ย.'!AC21),IF('มิ.ย.'!AC51="","",'มิ.ย.'!AC51))</f>
        <v/>
      </c>
      <c r="AF21" s="58" t="str">
        <f>IF($B$2=1,IF('มิ.ย.'!AD21="","",'มิ.ย.'!AD21),IF('มิ.ย.'!AD51="","",'มิ.ย.'!AD51))</f>
        <v/>
      </c>
      <c r="AG21" s="58" t="str">
        <f>IF($B$2=1,IF('มิ.ย.'!AE21="","",'มิ.ย.'!AE21),IF('มิ.ย.'!AE51="","",'มิ.ย.'!AE51))</f>
        <v/>
      </c>
      <c r="AH21" s="58" t="str">
        <f>IF($B$2=1,IF('มิ.ย.'!AF21="","",'มิ.ย.'!AF21),IF('มิ.ย.'!AF51="","",'มิ.ย.'!AF51))</f>
        <v/>
      </c>
      <c r="AI21" s="58" t="str">
        <f>IF($B$2=1,IF('มิ.ย.'!AG21="","",'มิ.ย.'!AG21),IF('มิ.ย.'!AG51="","",'มิ.ย.'!AG51))</f>
        <v/>
      </c>
      <c r="AJ21" s="58" t="str">
        <f>IF($B$2=1,IF('มิ.ย.'!AH21="","",'มิ.ย.'!AH21),IF('มิ.ย.'!AH51="","",'มิ.ย.'!AH51))</f>
        <v/>
      </c>
      <c r="AK21" s="58">
        <f>IF($B$2=1,IF('มิ.ย.'!AI21="","",'มิ.ย.'!AI21),IF('มิ.ย.'!AI51="","",'มิ.ย.'!AI51))</f>
        <v>0</v>
      </c>
      <c r="AL21" s="57">
        <f t="shared" si="18"/>
        <v>18</v>
      </c>
      <c r="AM21" s="58"/>
      <c r="AN21" s="58" t="str">
        <f>IF($B$2=1,IF('ก.ค.'!D21="","",'ก.ค.'!D21),IF('ก.ค.'!D51="","",'ก.ค.'!D51))</f>
        <v/>
      </c>
      <c r="AO21" s="58" t="str">
        <f>IF($B$2=1,IF('ก.ค.'!E21="","",'ก.ค.'!E21),IF('ก.ค.'!E51="","",'ก.ค.'!E51))</f>
        <v/>
      </c>
      <c r="AP21" s="58" t="str">
        <f>IF($B$2=1,IF('ก.ค.'!F21="","",'ก.ค.'!F21),IF('ก.ค.'!F51="","",'ก.ค.'!F51))</f>
        <v/>
      </c>
      <c r="AQ21" s="58" t="str">
        <f>IF($B$2=1,IF('ก.ค.'!G21="","",'ก.ค.'!G21),IF('ก.ค.'!G51="","",'ก.ค.'!G51))</f>
        <v/>
      </c>
      <c r="AR21" s="58" t="str">
        <f>IF($B$2=1,IF('ก.ค.'!H21="","",'ก.ค.'!H21),IF('ก.ค.'!H51="","",'ก.ค.'!H51))</f>
        <v/>
      </c>
      <c r="AS21" s="58" t="str">
        <f>IF($B$2=1,IF('ก.ค.'!I21="","",'ก.ค.'!I21),IF('ก.ค.'!I51="","",'ก.ค.'!I51))</f>
        <v/>
      </c>
      <c r="AT21" s="58" t="str">
        <f>IF($B$2=1,IF('ก.ค.'!J21="","",'ก.ค.'!J21),IF('ก.ค.'!J51="","",'ก.ค.'!J51))</f>
        <v/>
      </c>
      <c r="AU21" s="58" t="str">
        <f>IF($B$2=1,IF('ก.ค.'!K21="","",'ก.ค.'!K21),IF('ก.ค.'!K51="","",'ก.ค.'!K51))</f>
        <v/>
      </c>
      <c r="AV21" s="58" t="str">
        <f>IF($B$2=1,IF('ก.ค.'!L21="","",'ก.ค.'!L21),IF('ก.ค.'!L51="","",'ก.ค.'!L51))</f>
        <v/>
      </c>
      <c r="AW21" s="58" t="str">
        <f>IF($B$2=1,IF('ก.ค.'!M21="","",'ก.ค.'!M21),IF('ก.ค.'!M51="","",'ก.ค.'!M51))</f>
        <v/>
      </c>
      <c r="AX21" s="58" t="str">
        <f>IF($B$2=1,IF('ก.ค.'!N21="","",'ก.ค.'!N21),IF('ก.ค.'!N51="","",'ก.ค.'!N51))</f>
        <v/>
      </c>
      <c r="AY21" s="58" t="str">
        <f>IF($B$2=1,IF('ก.ค.'!O21="","",'ก.ค.'!O21),IF('ก.ค.'!O51="","",'ก.ค.'!O51))</f>
        <v/>
      </c>
      <c r="AZ21" s="58" t="str">
        <f>IF($B$2=1,IF('ก.ค.'!P21="","",'ก.ค.'!P21),IF('ก.ค.'!P51="","",'ก.ค.'!P51))</f>
        <v/>
      </c>
      <c r="BA21" s="58" t="str">
        <f>IF($B$2=1,IF('ก.ค.'!Q21="","",'ก.ค.'!Q21),IF('ก.ค.'!Q51="","",'ก.ค.'!Q51))</f>
        <v/>
      </c>
      <c r="BB21" s="58" t="str">
        <f>IF($B$2=1,IF('ก.ค.'!R21="","",'ก.ค.'!R21),IF('ก.ค.'!R51="","",'ก.ค.'!R51))</f>
        <v/>
      </c>
      <c r="BC21" s="58" t="str">
        <f>IF($B$2=1,IF('ก.ค.'!S21="","",'ก.ค.'!S21),IF('ก.ค.'!S51="","",'ก.ค.'!S51))</f>
        <v/>
      </c>
      <c r="BD21" s="58" t="str">
        <f>IF($B$2=1,IF('ก.ค.'!T21="","",'ก.ค.'!T21),IF('ก.ค.'!T51="","",'ก.ค.'!T51))</f>
        <v/>
      </c>
      <c r="BE21" s="58" t="str">
        <f>IF($B$2=1,IF('ก.ค.'!U21="","",'ก.ค.'!U21),IF('ก.ค.'!U51="","",'ก.ค.'!U51))</f>
        <v/>
      </c>
      <c r="BF21" s="58" t="str">
        <f>IF($B$2=1,IF('ก.ค.'!V21="","",'ก.ค.'!V21),IF('ก.ค.'!V51="","",'ก.ค.'!V51))</f>
        <v/>
      </c>
      <c r="BG21" s="58" t="str">
        <f>IF($B$2=1,IF('ก.ค.'!W21="","",'ก.ค.'!W21),IF('ก.ค.'!W51="","",'ก.ค.'!W51))</f>
        <v/>
      </c>
      <c r="BH21" s="58" t="str">
        <f>IF($B$2=1,IF('ก.ค.'!X21="","",'ก.ค.'!X21),IF('ก.ค.'!X51="","",'ก.ค.'!X51))</f>
        <v/>
      </c>
      <c r="BI21" s="58" t="str">
        <f>IF($B$2=1,IF('ก.ค.'!Y21="","",'ก.ค.'!Y21),IF('ก.ค.'!Y51="","",'ก.ค.'!Y51))</f>
        <v/>
      </c>
      <c r="BJ21" s="58" t="str">
        <f>IF($B$2=1,IF('ก.ค.'!Z21="","",'ก.ค.'!Z21),IF('ก.ค.'!Z51="","",'ก.ค.'!Z51))</f>
        <v/>
      </c>
      <c r="BK21" s="58" t="str">
        <f>IF($B$2=1,IF('ก.ค.'!AA21="","",'ก.ค.'!AA21),IF('ก.ค.'!AA51="","",'ก.ค.'!AA51))</f>
        <v/>
      </c>
      <c r="BL21" s="58" t="str">
        <f>IF($B$2=1,IF('ก.ค.'!AB21="","",'ก.ค.'!AB21),IF('ก.ค.'!AB51="","",'ก.ค.'!AB51))</f>
        <v/>
      </c>
      <c r="BM21" s="58" t="str">
        <f>IF($B$2=1,IF('ก.ค.'!AC21="","",'ก.ค.'!AC21),IF('ก.ค.'!AC51="","",'ก.ค.'!AC51))</f>
        <v/>
      </c>
      <c r="BN21" s="58" t="str">
        <f>IF($B$2=1,IF('ก.ค.'!AD21="","",'ก.ค.'!AD21),IF('ก.ค.'!AD51="","",'ก.ค.'!AD51))</f>
        <v/>
      </c>
      <c r="BO21" s="58" t="str">
        <f>IF($B$2=1,IF('ก.ค.'!AE21="","",'ก.ค.'!AE21),IF('ก.ค.'!AE51="","",'ก.ค.'!AE51))</f>
        <v/>
      </c>
      <c r="BP21" s="58" t="str">
        <f>IF($B$2=1,IF('ก.ค.'!AF21="","",'ก.ค.'!AF21),IF('ก.ค.'!AF51="","",'ก.ค.'!AF51))</f>
        <v/>
      </c>
      <c r="BQ21" s="58" t="str">
        <f>IF($B$2=1,IF('ก.ค.'!AG21="","",'ก.ค.'!AG21),IF('ก.ค.'!AG51="","",'ก.ค.'!AG51))</f>
        <v/>
      </c>
      <c r="BR21" s="58" t="str">
        <f>IF($B$2=1,IF('ก.ค.'!AH21="","",'ก.ค.'!AH21),IF('ก.ค.'!AH51="","",'ก.ค.'!AH51))</f>
        <v/>
      </c>
      <c r="BS21" s="58">
        <f>IF($B$2=1,IF('ก.ค.'!AI21="","",'ก.ค.'!AI21),IF('ก.ค.'!AI51="","",'ก.ค.'!AI51))</f>
        <v>0</v>
      </c>
      <c r="BT21" s="57">
        <f t="shared" si="19"/>
        <v>18</v>
      </c>
      <c r="BU21" s="58"/>
      <c r="BV21" s="58" t="str">
        <f>IF($B$2=1,IF('ส.ค.'!D21="","",'ส.ค.'!D21),IF('ส.ค.'!D51="","",'ส.ค.'!D51))</f>
        <v/>
      </c>
      <c r="BW21" s="58" t="str">
        <f>IF($B$2=1,IF('ส.ค.'!E21="","",'ส.ค.'!E21),IF('ส.ค.'!E51="","",'ส.ค.'!E51))</f>
        <v/>
      </c>
      <c r="BX21" s="58" t="str">
        <f>IF($B$2=1,IF('ส.ค.'!F21="","",'ส.ค.'!F21),IF('ส.ค.'!F51="","",'ส.ค.'!F51))</f>
        <v/>
      </c>
      <c r="BY21" s="58" t="str">
        <f>IF($B$2=1,IF('ส.ค.'!G21="","",'ส.ค.'!G21),IF('ส.ค.'!G51="","",'ส.ค.'!G51))</f>
        <v/>
      </c>
      <c r="BZ21" s="58" t="str">
        <f>IF($B$2=1,IF('ส.ค.'!H21="","",'ส.ค.'!H21),IF('ส.ค.'!H51="","",'ส.ค.'!H51))</f>
        <v/>
      </c>
      <c r="CA21" s="58" t="str">
        <f>IF($B$2=1,IF('ส.ค.'!I21="","",'ส.ค.'!I21),IF('ส.ค.'!I51="","",'ส.ค.'!I51))</f>
        <v/>
      </c>
      <c r="CB21" s="58" t="str">
        <f>IF($B$2=1,IF('ส.ค.'!J21="","",'ส.ค.'!J21),IF('ส.ค.'!J51="","",'ส.ค.'!J51))</f>
        <v/>
      </c>
      <c r="CC21" s="58" t="str">
        <f>IF($B$2=1,IF('ส.ค.'!K21="","",'ส.ค.'!K21),IF('ส.ค.'!K51="","",'ส.ค.'!K51))</f>
        <v/>
      </c>
      <c r="CD21" s="58" t="str">
        <f>IF($B$2=1,IF('ส.ค.'!L21="","",'ส.ค.'!L21),IF('ส.ค.'!L51="","",'ส.ค.'!L51))</f>
        <v/>
      </c>
      <c r="CE21" s="58" t="str">
        <f>IF($B$2=1,IF('ส.ค.'!M21="","",'ส.ค.'!M21),IF('ส.ค.'!M51="","",'ส.ค.'!M51))</f>
        <v/>
      </c>
      <c r="CF21" s="58" t="str">
        <f>IF($B$2=1,IF('ส.ค.'!N21="","",'ส.ค.'!N21),IF('ส.ค.'!N51="","",'ส.ค.'!N51))</f>
        <v/>
      </c>
      <c r="CG21" s="58" t="str">
        <f>IF($B$2=1,IF('ส.ค.'!O21="","",'ส.ค.'!O21),IF('ส.ค.'!O51="","",'ส.ค.'!O51))</f>
        <v/>
      </c>
      <c r="CH21" s="58" t="str">
        <f>IF($B$2=1,IF('ส.ค.'!P21="","",'ส.ค.'!P21),IF('ส.ค.'!P51="","",'ส.ค.'!P51))</f>
        <v/>
      </c>
      <c r="CI21" s="58" t="str">
        <f>IF($B$2=1,IF('ส.ค.'!Q21="","",'ส.ค.'!Q21),IF('ส.ค.'!Q51="","",'ส.ค.'!Q51))</f>
        <v/>
      </c>
      <c r="CJ21" s="58" t="str">
        <f>IF($B$2=1,IF('ส.ค.'!R21="","",'ส.ค.'!R21),IF('ส.ค.'!R51="","",'ส.ค.'!R51))</f>
        <v/>
      </c>
      <c r="CK21" s="58" t="str">
        <f>IF($B$2=1,IF('ส.ค.'!S21="","",'ส.ค.'!S21),IF('ส.ค.'!S51="","",'ส.ค.'!S51))</f>
        <v/>
      </c>
      <c r="CL21" s="58" t="str">
        <f>IF($B$2=1,IF('ส.ค.'!T21="","",'ส.ค.'!T21),IF('ส.ค.'!T51="","",'ส.ค.'!T51))</f>
        <v/>
      </c>
      <c r="CM21" s="58" t="str">
        <f>IF($B$2=1,IF('ส.ค.'!U21="","",'ส.ค.'!U21),IF('ส.ค.'!U51="","",'ส.ค.'!U51))</f>
        <v/>
      </c>
      <c r="CN21" s="58" t="str">
        <f>IF($B$2=1,IF('ส.ค.'!V21="","",'ส.ค.'!V21),IF('ส.ค.'!V51="","",'ส.ค.'!V51))</f>
        <v/>
      </c>
      <c r="CO21" s="58" t="str">
        <f>IF($B$2=1,IF('ส.ค.'!W21="","",'ส.ค.'!W21),IF('ส.ค.'!W51="","",'ส.ค.'!W51))</f>
        <v/>
      </c>
      <c r="CP21" s="58" t="str">
        <f>IF($B$2=1,IF('ส.ค.'!X21="","",'ส.ค.'!X21),IF('ส.ค.'!X51="","",'ส.ค.'!X51))</f>
        <v/>
      </c>
      <c r="CQ21" s="58" t="str">
        <f>IF($B$2=1,IF('ส.ค.'!Y21="","",'ส.ค.'!Y21),IF('ส.ค.'!Y51="","",'ส.ค.'!Y51))</f>
        <v/>
      </c>
      <c r="CR21" s="58" t="str">
        <f>IF($B$2=1,IF('ส.ค.'!Z21="","",'ส.ค.'!Z21),IF('ส.ค.'!Z51="","",'ส.ค.'!Z51))</f>
        <v/>
      </c>
      <c r="CS21" s="58" t="str">
        <f>IF($B$2=1,IF('ส.ค.'!AA21="","",'ส.ค.'!AA21),IF('ส.ค.'!AA51="","",'ส.ค.'!AA51))</f>
        <v/>
      </c>
      <c r="CT21" s="58" t="str">
        <f>IF($B$2=1,IF('ส.ค.'!AB21="","",'ส.ค.'!AB21),IF('ส.ค.'!AB51="","",'ส.ค.'!AB51))</f>
        <v/>
      </c>
      <c r="CU21" s="58" t="str">
        <f>IF($B$2=1,IF('ส.ค.'!AC21="","",'ส.ค.'!AC21),IF('ส.ค.'!AC51="","",'ส.ค.'!AC51))</f>
        <v/>
      </c>
      <c r="CV21" s="58" t="str">
        <f>IF($B$2=1,IF('ส.ค.'!AD21="","",'ส.ค.'!AD21),IF('ส.ค.'!AD51="","",'ส.ค.'!AD51))</f>
        <v/>
      </c>
      <c r="CW21" s="58" t="str">
        <f>IF($B$2=1,IF('ส.ค.'!AE21="","",'ส.ค.'!AE21),IF('ส.ค.'!AE51="","",'ส.ค.'!AE51))</f>
        <v/>
      </c>
      <c r="CX21" s="58" t="str">
        <f>IF($B$2=1,IF('ส.ค.'!AF21="","",'ส.ค.'!AF21),IF('ส.ค.'!AF51="","",'ส.ค.'!AF51))</f>
        <v/>
      </c>
      <c r="CY21" s="58" t="str">
        <f>IF($B$2=1,IF('ส.ค.'!AG21="","",'ส.ค.'!AG21),IF('ส.ค.'!AG51="","",'ส.ค.'!AG51))</f>
        <v/>
      </c>
      <c r="CZ21" s="58" t="str">
        <f>IF($B$2=1,IF('ส.ค.'!AH21="","",'ส.ค.'!AH21),IF('ส.ค.'!AH51="","",'ส.ค.'!AH51))</f>
        <v/>
      </c>
      <c r="DA21" s="58">
        <f>IF($B$2=1,IF('ส.ค.'!AI21="","",'ส.ค.'!AI21),IF('ส.ค.'!AI51="","",'ส.ค.'!AI51))</f>
        <v>0</v>
      </c>
      <c r="DB21" s="57">
        <f t="shared" si="20"/>
        <v>18</v>
      </c>
      <c r="DC21" s="58"/>
      <c r="DD21" s="58" t="str">
        <f>IF($B$2=1,IF('ก.ย.'!D21="","",'ก.ย.'!D21),IF('ก.ย.'!D51="","",'ก.ย.'!D51))</f>
        <v/>
      </c>
      <c r="DE21" s="58" t="str">
        <f>IF($B$2=1,IF('ก.ย.'!E21="","",'ก.ย.'!E21),IF('ก.ย.'!E51="","",'ก.ย.'!E51))</f>
        <v/>
      </c>
      <c r="DF21" s="58" t="str">
        <f>IF($B$2=1,IF('ก.ย.'!F21="","",'ก.ย.'!F21),IF('ก.ย.'!F51="","",'ก.ย.'!F51))</f>
        <v/>
      </c>
      <c r="DG21" s="58" t="str">
        <f>IF($B$2=1,IF('ก.ย.'!G21="","",'ก.ย.'!G21),IF('ก.ย.'!G51="","",'ก.ย.'!G51))</f>
        <v/>
      </c>
      <c r="DH21" s="58" t="str">
        <f>IF($B$2=1,IF('ก.ย.'!H21="","",'ก.ย.'!H21),IF('ก.ย.'!H51="","",'ก.ย.'!H51))</f>
        <v/>
      </c>
      <c r="DI21" s="58" t="str">
        <f>IF($B$2=1,IF('ก.ย.'!I21="","",'ก.ย.'!I21),IF('ก.ย.'!I51="","",'ก.ย.'!I51))</f>
        <v/>
      </c>
      <c r="DJ21" s="58" t="str">
        <f>IF($B$2=1,IF('ก.ย.'!J21="","",'ก.ย.'!J21),IF('ก.ย.'!J51="","",'ก.ย.'!J51))</f>
        <v/>
      </c>
      <c r="DK21" s="58" t="str">
        <f>IF($B$2=1,IF('ก.ย.'!K21="","",'ก.ย.'!K21),IF('ก.ย.'!K51="","",'ก.ย.'!K51))</f>
        <v/>
      </c>
      <c r="DL21" s="58" t="str">
        <f>IF($B$2=1,IF('ก.ย.'!L21="","",'ก.ย.'!L21),IF('ก.ย.'!L51="","",'ก.ย.'!L51))</f>
        <v/>
      </c>
      <c r="DM21" s="58" t="str">
        <f>IF($B$2=1,IF('ก.ย.'!M21="","",'ก.ย.'!M21),IF('ก.ย.'!M51="","",'ก.ย.'!M51))</f>
        <v/>
      </c>
      <c r="DN21" s="58" t="str">
        <f>IF($B$2=1,IF('ก.ย.'!N21="","",'ก.ย.'!N21),IF('ก.ย.'!N51="","",'ก.ย.'!N51))</f>
        <v/>
      </c>
      <c r="DO21" s="58" t="str">
        <f>IF($B$2=1,IF('ก.ย.'!O21="","",'ก.ย.'!O21),IF('ก.ย.'!O51="","",'ก.ย.'!O51))</f>
        <v/>
      </c>
      <c r="DP21" s="58" t="str">
        <f>IF($B$2=1,IF('ก.ย.'!P21="","",'ก.ย.'!P21),IF('ก.ย.'!P51="","",'ก.ย.'!P51))</f>
        <v/>
      </c>
      <c r="DQ21" s="58" t="str">
        <f>IF($B$2=1,IF('ก.ย.'!Q21="","",'ก.ย.'!Q21),IF('ก.ย.'!Q51="","",'ก.ย.'!Q51))</f>
        <v/>
      </c>
      <c r="DR21" s="58" t="str">
        <f>IF($B$2=1,IF('ก.ย.'!R21="","",'ก.ย.'!R21),IF('ก.ย.'!R51="","",'ก.ย.'!R51))</f>
        <v/>
      </c>
      <c r="DS21" s="58" t="str">
        <f>IF($B$2=1,IF('ก.ย.'!S21="","",'ก.ย.'!S21),IF('ก.ย.'!S51="","",'ก.ย.'!S51))</f>
        <v/>
      </c>
      <c r="DT21" s="58" t="str">
        <f>IF($B$2=1,IF('ก.ย.'!T21="","",'ก.ย.'!T21),IF('ก.ย.'!T51="","",'ก.ย.'!T51))</f>
        <v/>
      </c>
      <c r="DU21" s="58" t="str">
        <f>IF($B$2=1,IF('ก.ย.'!U21="","",'ก.ย.'!U21),IF('ก.ย.'!U51="","",'ก.ย.'!U51))</f>
        <v/>
      </c>
      <c r="DV21" s="58" t="str">
        <f>IF($B$2=1,IF('ก.ย.'!V21="","",'ก.ย.'!V21),IF('ก.ย.'!V51="","",'ก.ย.'!V51))</f>
        <v/>
      </c>
      <c r="DW21" s="58" t="str">
        <f>IF($B$2=1,IF('ก.ย.'!W21="","",'ก.ย.'!W21),IF('ก.ย.'!W51="","",'ก.ย.'!W51))</f>
        <v/>
      </c>
      <c r="DX21" s="58" t="str">
        <f>IF($B$2=1,IF('ก.ย.'!X21="","",'ก.ย.'!X21),IF('ก.ย.'!X51="","",'ก.ย.'!X51))</f>
        <v/>
      </c>
      <c r="DY21" s="58" t="str">
        <f>IF($B$2=1,IF('ก.ย.'!Y21="","",'ก.ย.'!Y21),IF('ก.ย.'!Y51="","",'ก.ย.'!Y51))</f>
        <v/>
      </c>
      <c r="DZ21" s="58" t="str">
        <f>IF($B$2=1,IF('ก.ย.'!Z21="","",'ก.ย.'!Z21),IF('ก.ย.'!Z51="","",'ก.ย.'!Z51))</f>
        <v/>
      </c>
      <c r="EA21" s="58" t="str">
        <f>IF($B$2=1,IF('ก.ย.'!AA21="","",'ก.ย.'!AA21),IF('ก.ย.'!AA51="","",'ก.ย.'!AA51))</f>
        <v/>
      </c>
      <c r="EB21" s="58" t="str">
        <f>IF($B$2=1,IF('ก.ย.'!AB21="","",'ก.ย.'!AB21),IF('ก.ย.'!AB51="","",'ก.ย.'!AB51))</f>
        <v/>
      </c>
      <c r="EC21" s="58" t="str">
        <f>IF($B$2=1,IF('ก.ย.'!AC21="","",'ก.ย.'!AC21),IF('ก.ย.'!AC51="","",'ก.ย.'!AC51))</f>
        <v/>
      </c>
      <c r="ED21" s="58" t="str">
        <f>IF($B$2=1,IF('ก.ย.'!AD21="","",'ก.ย.'!AD21),IF('ก.ย.'!AD51="","",'ก.ย.'!AD51))</f>
        <v/>
      </c>
      <c r="EE21" s="58" t="str">
        <f>IF($B$2=1,IF('ก.ย.'!AE21="","",'ก.ย.'!AE21),IF('ก.ย.'!AE51="","",'ก.ย.'!AE51))</f>
        <v/>
      </c>
      <c r="EF21" s="58" t="str">
        <f>IF($B$2=1,IF('ก.ย.'!AF21="","",'ก.ย.'!AF21),IF('ก.ย.'!AF51="","",'ก.ย.'!AF51))</f>
        <v/>
      </c>
      <c r="EG21" s="58" t="str">
        <f>IF($B$2=1,IF('ก.ย.'!AG21="","",'ก.ย.'!AG21),IF('ก.ย.'!AG51="","",'ก.ย.'!AG51))</f>
        <v/>
      </c>
      <c r="EH21" s="58" t="str">
        <f>IF($B$2=1,IF('ก.ย.'!AH21="","",'ก.ย.'!AH21),IF('ก.ย.'!AH51="","",'ก.ย.'!AH51))</f>
        <v/>
      </c>
      <c r="EI21" s="58">
        <f>IF($B$2=1,IF('ก.ย.'!AI21="","",'ก.ย.'!AI21),IF('ก.ย.'!AI51="","",'ก.ย.'!AI51))</f>
        <v>0</v>
      </c>
      <c r="EJ21" s="57">
        <f t="shared" si="11"/>
        <v>18</v>
      </c>
      <c r="EK21" s="58"/>
      <c r="EL21" s="58" t="str">
        <f>IF($B$2=1,IF('พ.ย.'!D21="","",'พ.ย.'!D21),IF('พ.ย.'!D51="","",'พ.ย.'!D51))</f>
        <v/>
      </c>
      <c r="EM21" s="58" t="str">
        <f>IF($B$2=1,IF('พ.ย.'!E21="","",'พ.ย.'!E21),IF('พ.ย.'!E51="","",'พ.ย.'!E51))</f>
        <v/>
      </c>
      <c r="EN21" s="58" t="str">
        <f>IF($B$2=1,IF('พ.ย.'!F21="","",'พ.ย.'!F21),IF('พ.ย.'!F51="","",'พ.ย.'!F51))</f>
        <v>/</v>
      </c>
      <c r="EO21" s="58" t="str">
        <f>IF($B$2=1,IF('พ.ย.'!G21="","",'พ.ย.'!G21),IF('พ.ย.'!G51="","",'พ.ย.'!G51))</f>
        <v>/</v>
      </c>
      <c r="EP21" s="58" t="str">
        <f>IF($B$2=1,IF('พ.ย.'!H21="","",'พ.ย.'!H21),IF('พ.ย.'!H51="","",'พ.ย.'!H51))</f>
        <v>/</v>
      </c>
      <c r="EQ21" s="58" t="str">
        <f>IF($B$2=1,IF('พ.ย.'!I21="","",'พ.ย.'!I21),IF('พ.ย.'!I51="","",'พ.ย.'!I51))</f>
        <v>ล</v>
      </c>
      <c r="ER21" s="58" t="str">
        <f>IF($B$2=1,IF('พ.ย.'!J21="","",'พ.ย.'!J21),IF('พ.ย.'!J51="","",'พ.ย.'!J51))</f>
        <v>/</v>
      </c>
      <c r="ES21" s="58" t="str">
        <f>IF($B$2=1,IF('พ.ย.'!K21="","",'พ.ย.'!K21),IF('พ.ย.'!K51="","",'พ.ย.'!K51))</f>
        <v/>
      </c>
      <c r="ET21" s="58" t="str">
        <f>IF($B$2=1,IF('พ.ย.'!L21="","",'พ.ย.'!L21),IF('พ.ย.'!L51="","",'พ.ย.'!L51))</f>
        <v/>
      </c>
      <c r="EU21" s="58" t="str">
        <f>IF($B$2=1,IF('พ.ย.'!M21="","",'พ.ย.'!M21),IF('พ.ย.'!M51="","",'พ.ย.'!M51))</f>
        <v>/</v>
      </c>
      <c r="EV21" s="58" t="str">
        <f>IF($B$2=1,IF('พ.ย.'!N21="","",'พ.ย.'!N21),IF('พ.ย.'!N51="","",'พ.ย.'!N51))</f>
        <v>/</v>
      </c>
      <c r="EW21" s="58" t="str">
        <f>IF($B$2=1,IF('พ.ย.'!O21="","",'พ.ย.'!O21),IF('พ.ย.'!O51="","",'พ.ย.'!O51))</f>
        <v>/</v>
      </c>
      <c r="EX21" s="58" t="str">
        <f>IF($B$2=1,IF('พ.ย.'!P21="","",'พ.ย.'!P21),IF('พ.ย.'!P51="","",'พ.ย.'!P51))</f>
        <v>/</v>
      </c>
      <c r="EY21" s="58" t="str">
        <f>IF($B$2=1,IF('พ.ย.'!Q21="","",'พ.ย.'!Q21),IF('พ.ย.'!Q51="","",'พ.ย.'!Q51))</f>
        <v>/</v>
      </c>
      <c r="EZ21" s="58" t="str">
        <f>IF($B$2=1,IF('พ.ย.'!R21="","",'พ.ย.'!R21),IF('พ.ย.'!R51="","",'พ.ย.'!R51))</f>
        <v/>
      </c>
      <c r="FA21" s="58" t="str">
        <f>IF($B$2=1,IF('พ.ย.'!S21="","",'พ.ย.'!S21),IF('พ.ย.'!S51="","",'พ.ย.'!S51))</f>
        <v/>
      </c>
      <c r="FB21" s="58" t="str">
        <f>IF($B$2=1,IF('พ.ย.'!T21="","",'พ.ย.'!T21),IF('พ.ย.'!T51="","",'พ.ย.'!T51))</f>
        <v>/</v>
      </c>
      <c r="FC21" s="58" t="str">
        <f>IF($B$2=1,IF('พ.ย.'!U21="","",'พ.ย.'!U21),IF('พ.ย.'!U51="","",'พ.ย.'!U51))</f>
        <v>/</v>
      </c>
      <c r="FD21" s="58" t="str">
        <f>IF($B$2=1,IF('พ.ย.'!V21="","",'พ.ย.'!V21),IF('พ.ย.'!V51="","",'พ.ย.'!V51))</f>
        <v>/</v>
      </c>
      <c r="FE21" s="58" t="str">
        <f>IF($B$2=1,IF('พ.ย.'!W21="","",'พ.ย.'!W21),IF('พ.ย.'!W51="","",'พ.ย.'!W51))</f>
        <v>/</v>
      </c>
      <c r="FF21" s="58" t="str">
        <f>IF($B$2=1,IF('พ.ย.'!X21="","",'พ.ย.'!X21),IF('พ.ย.'!X51="","",'พ.ย.'!X51))</f>
        <v>/</v>
      </c>
      <c r="FG21" s="58" t="str">
        <f>IF($B$2=1,IF('พ.ย.'!Y21="","",'พ.ย.'!Y21),IF('พ.ย.'!Y51="","",'พ.ย.'!Y51))</f>
        <v/>
      </c>
      <c r="FH21" s="58" t="str">
        <f>IF($B$2=1,IF('พ.ย.'!Z21="","",'พ.ย.'!Z21),IF('พ.ย.'!Z51="","",'พ.ย.'!Z51))</f>
        <v/>
      </c>
      <c r="FI21" s="58" t="str">
        <f>IF($B$2=1,IF('พ.ย.'!AA21="","",'พ.ย.'!AA21),IF('พ.ย.'!AA51="","",'พ.ย.'!AA51))</f>
        <v>/</v>
      </c>
      <c r="FJ21" s="58" t="str">
        <f>IF($B$2=1,IF('พ.ย.'!AB21="","",'พ.ย.'!AB21),IF('พ.ย.'!AB51="","",'พ.ย.'!AB51))</f>
        <v>/</v>
      </c>
      <c r="FK21" s="58" t="str">
        <f>IF($B$2=1,IF('พ.ย.'!AC21="","",'พ.ย.'!AC21),IF('พ.ย.'!AC51="","",'พ.ย.'!AC51))</f>
        <v>/</v>
      </c>
      <c r="FL21" s="58" t="str">
        <f>IF($B$2=1,IF('พ.ย.'!AD21="","",'พ.ย.'!AD21),IF('พ.ย.'!AD51="","",'พ.ย.'!AD51))</f>
        <v>/</v>
      </c>
      <c r="FM21" s="58" t="str">
        <f>IF($B$2=1,IF('พ.ย.'!AE21="","",'พ.ย.'!AE21),IF('พ.ย.'!AE51="","",'พ.ย.'!AE51))</f>
        <v>/</v>
      </c>
      <c r="FN21" s="58" t="str">
        <f>IF($B$2=1,IF('พ.ย.'!AF21="","",'พ.ย.'!AF21),IF('พ.ย.'!AF51="","",'พ.ย.'!AF51))</f>
        <v/>
      </c>
      <c r="FO21" s="58" t="str">
        <f>IF($B$2=1,IF('พ.ย.'!AG21="","",'พ.ย.'!AG21),IF('พ.ย.'!AG51="","",'พ.ย.'!AG51))</f>
        <v/>
      </c>
      <c r="FP21" s="58" t="str">
        <f>IF($B$2=1,IF('พ.ย.'!AH21="","",'พ.ย.'!AH21),IF('พ.ย.'!AH51="","",'พ.ย.'!AH51))</f>
        <v/>
      </c>
      <c r="FQ21" s="58">
        <f>IF($B$2=1,IF('พ.ย.'!AI21="","",'พ.ย.'!AI21),IF('พ.ย.'!AI51="","",'พ.ย.'!AI51))</f>
        <v>19</v>
      </c>
      <c r="FR21" s="57">
        <f t="shared" si="12"/>
        <v>18</v>
      </c>
      <c r="FS21" s="58"/>
      <c r="FT21" s="58" t="str">
        <f>IF($B$2=1,IF('ธ.ค.'!D21="","",'ธ.ค.'!D21),IF('ธ.ค.'!D51="","",'ธ.ค.'!D51))</f>
        <v>/</v>
      </c>
      <c r="FU21" s="58" t="str">
        <f>IF($B$2=1,IF('ธ.ค.'!E21="","",'ธ.ค.'!E21),IF('ธ.ค.'!E51="","",'ธ.ค.'!E51))</f>
        <v>/</v>
      </c>
      <c r="FV21" s="58" t="str">
        <f>IF($B$2=1,IF('ธ.ค.'!F21="","",'ธ.ค.'!F21),IF('ธ.ค.'!F51="","",'ธ.ค.'!F51))</f>
        <v>/</v>
      </c>
      <c r="FW21" s="58" t="str">
        <f>IF($B$2=1,IF('ธ.ค.'!G21="","",'ธ.ค.'!G21),IF('ธ.ค.'!G51="","",'ธ.ค.'!G51))</f>
        <v>/</v>
      </c>
      <c r="FX21" s="58" t="str">
        <f>IF($B$2=1,IF('ธ.ค.'!H21="","",'ธ.ค.'!H21),IF('ธ.ค.'!H51="","",'ธ.ค.'!H51))</f>
        <v/>
      </c>
      <c r="FY21" s="58" t="str">
        <f>IF($B$2=1,IF('ธ.ค.'!I21="","",'ธ.ค.'!I21),IF('ธ.ค.'!I51="","",'ธ.ค.'!I51))</f>
        <v/>
      </c>
      <c r="FZ21" s="58" t="str">
        <f>IF($B$2=1,IF('ธ.ค.'!J21="","",'ธ.ค.'!J21),IF('ธ.ค.'!J51="","",'ธ.ค.'!J51))</f>
        <v/>
      </c>
      <c r="GA21" s="58" t="str">
        <f>IF($B$2=1,IF('ธ.ค.'!K21="","",'ธ.ค.'!K21),IF('ธ.ค.'!K51="","",'ธ.ค.'!K51))</f>
        <v>/</v>
      </c>
      <c r="GB21" s="58" t="str">
        <f>IF($B$2=1,IF('ธ.ค.'!L21="","",'ธ.ค.'!L21),IF('ธ.ค.'!L51="","",'ธ.ค.'!L51))</f>
        <v>/</v>
      </c>
      <c r="GC21" s="58" t="str">
        <f>IF($B$2=1,IF('ธ.ค.'!M21="","",'ธ.ค.'!M21),IF('ธ.ค.'!M51="","",'ธ.ค.'!M51))</f>
        <v/>
      </c>
      <c r="GD21" s="58" t="str">
        <f>IF($B$2=1,IF('ธ.ค.'!N21="","",'ธ.ค.'!N21),IF('ธ.ค.'!N51="","",'ธ.ค.'!N51))</f>
        <v>/</v>
      </c>
      <c r="GE21" s="58" t="str">
        <f>IF($B$2=1,IF('ธ.ค.'!O21="","",'ธ.ค.'!O21),IF('ธ.ค.'!O51="","",'ธ.ค.'!O51))</f>
        <v>/</v>
      </c>
      <c r="GF21" s="58" t="str">
        <f>IF($B$2=1,IF('ธ.ค.'!P21="","",'ธ.ค.'!P21),IF('ธ.ค.'!P51="","",'ธ.ค.'!P51))</f>
        <v/>
      </c>
      <c r="GG21" s="58" t="str">
        <f>IF($B$2=1,IF('ธ.ค.'!Q21="","",'ธ.ค.'!Q21),IF('ธ.ค.'!Q51="","",'ธ.ค.'!Q51))</f>
        <v/>
      </c>
      <c r="GH21" s="58" t="str">
        <f>IF($B$2=1,IF('ธ.ค.'!R21="","",'ธ.ค.'!R21),IF('ธ.ค.'!R51="","",'ธ.ค.'!R51))</f>
        <v>/</v>
      </c>
      <c r="GI21" s="58" t="str">
        <f>IF($B$2=1,IF('ธ.ค.'!S21="","",'ธ.ค.'!S21),IF('ธ.ค.'!S51="","",'ธ.ค.'!S51))</f>
        <v>/</v>
      </c>
      <c r="GJ21" s="58" t="str">
        <f>IF($B$2=1,IF('ธ.ค.'!T21="","",'ธ.ค.'!T21),IF('ธ.ค.'!T51="","",'ธ.ค.'!T51))</f>
        <v>/</v>
      </c>
      <c r="GK21" s="58" t="str">
        <f>IF($B$2=1,IF('ธ.ค.'!U21="","",'ธ.ค.'!U21),IF('ธ.ค.'!U51="","",'ธ.ค.'!U51))</f>
        <v>/</v>
      </c>
      <c r="GL21" s="58" t="str">
        <f>IF($B$2=1,IF('ธ.ค.'!V21="","",'ธ.ค.'!V21),IF('ธ.ค.'!V51="","",'ธ.ค.'!V51))</f>
        <v>/</v>
      </c>
      <c r="GM21" s="58" t="str">
        <f>IF($B$2=1,IF('ธ.ค.'!W21="","",'ธ.ค.'!W21),IF('ธ.ค.'!W51="","",'ธ.ค.'!W51))</f>
        <v/>
      </c>
      <c r="GN21" s="58" t="str">
        <f>IF($B$2=1,IF('ธ.ค.'!X21="","",'ธ.ค.'!X21),IF('ธ.ค.'!X51="","",'ธ.ค.'!X51))</f>
        <v/>
      </c>
      <c r="GO21" s="58" t="str">
        <f>IF($B$2=1,IF('ธ.ค.'!Y21="","",'ธ.ค.'!Y21),IF('ธ.ค.'!Y51="","",'ธ.ค.'!Y51))</f>
        <v>/</v>
      </c>
      <c r="GP21" s="58" t="str">
        <f>IF($B$2=1,IF('ธ.ค.'!Z21="","",'ธ.ค.'!Z21),IF('ธ.ค.'!Z51="","",'ธ.ค.'!Z51))</f>
        <v>/</v>
      </c>
      <c r="GQ21" s="58" t="str">
        <f>IF($B$2=1,IF('ธ.ค.'!AA21="","",'ธ.ค.'!AA21),IF('ธ.ค.'!AA51="","",'ธ.ค.'!AA51))</f>
        <v>/</v>
      </c>
      <c r="GR21" s="58" t="str">
        <f>IF($B$2=1,IF('ธ.ค.'!AB21="","",'ธ.ค.'!AB21),IF('ธ.ค.'!AB51="","",'ธ.ค.'!AB51))</f>
        <v>ล</v>
      </c>
      <c r="GS21" s="58" t="str">
        <f>IF($B$2=1,IF('ธ.ค.'!AC21="","",'ธ.ค.'!AC21),IF('ธ.ค.'!AC51="","",'ธ.ค.'!AC51))</f>
        <v>/</v>
      </c>
      <c r="GT21" s="58" t="str">
        <f>IF($B$2=1,IF('ธ.ค.'!AD21="","",'ธ.ค.'!AD21),IF('ธ.ค.'!AD51="","",'ธ.ค.'!AD51))</f>
        <v/>
      </c>
      <c r="GU21" s="58" t="str">
        <f>IF($B$2=1,IF('ธ.ค.'!AE21="","",'ธ.ค.'!AE21),IF('ธ.ค.'!AE51="","",'ธ.ค.'!AE51))</f>
        <v/>
      </c>
      <c r="GV21" s="58" t="str">
        <f>IF($B$2=1,IF('ธ.ค.'!AF21="","",'ธ.ค.'!AF21),IF('ธ.ค.'!AF51="","",'ธ.ค.'!AF51))</f>
        <v>/</v>
      </c>
      <c r="GW21" s="58" t="str">
        <f>IF($B$2=1,IF('ธ.ค.'!AG21="","",'ธ.ค.'!AG21),IF('ธ.ค.'!AG51="","",'ธ.ค.'!AG51))</f>
        <v>/</v>
      </c>
      <c r="GX21" s="58" t="str">
        <f>IF($B$2=1,IF('ธ.ค.'!AH21="","",'ธ.ค.'!AH21),IF('ธ.ค.'!AH51="","",'ธ.ค.'!AH51))</f>
        <v/>
      </c>
      <c r="GY21" s="58">
        <f>IF($B$2=1,IF('ธ.ค.'!AI21="","",'ธ.ค.'!AI21),IF('ธ.ค.'!AI51="","",'ธ.ค.'!AI51))</f>
        <v>19</v>
      </c>
      <c r="GZ21" s="57">
        <f t="shared" si="13"/>
        <v>18</v>
      </c>
      <c r="HA21" s="58"/>
      <c r="HB21" s="58" t="str">
        <f>IF($B$2=1,IF('ม.ค.'!D21="","",'ม.ค.'!D21),IF('ม.ค.'!D51="","",'ม.ค.'!D51))</f>
        <v/>
      </c>
      <c r="HC21" s="58" t="str">
        <f>IF($B$2=1,IF('ม.ค.'!E21="","",'ม.ค.'!E21),IF('ม.ค.'!E51="","",'ม.ค.'!E51))</f>
        <v/>
      </c>
      <c r="HD21" s="58" t="str">
        <f>IF($B$2=1,IF('ม.ค.'!F21="","",'ม.ค.'!F21),IF('ม.ค.'!F51="","",'ม.ค.'!F51))</f>
        <v/>
      </c>
      <c r="HE21" s="58" t="str">
        <f>IF($B$2=1,IF('ม.ค.'!G21="","",'ม.ค.'!G21),IF('ม.ค.'!G51="","",'ม.ค.'!G51))</f>
        <v/>
      </c>
      <c r="HF21" s="58" t="str">
        <f>IF($B$2=1,IF('ม.ค.'!H21="","",'ม.ค.'!H21),IF('ม.ค.'!H51="","",'ม.ค.'!H51))</f>
        <v>/</v>
      </c>
      <c r="HG21" s="58" t="str">
        <f>IF($B$2=1,IF('ม.ค.'!I21="","",'ม.ค.'!I21),IF('ม.ค.'!I51="","",'ม.ค.'!I51))</f>
        <v>/</v>
      </c>
      <c r="HH21" s="58" t="str">
        <f>IF($B$2=1,IF('ม.ค.'!J21="","",'ม.ค.'!J21),IF('ม.ค.'!J51="","",'ม.ค.'!J51))</f>
        <v>/</v>
      </c>
      <c r="HI21" s="58" t="str">
        <f>IF($B$2=1,IF('ม.ค.'!K21="","",'ม.ค.'!K21),IF('ม.ค.'!K51="","",'ม.ค.'!K51))</f>
        <v>/</v>
      </c>
      <c r="HJ21" s="58" t="str">
        <f>IF($B$2=1,IF('ม.ค.'!L21="","",'ม.ค.'!L21),IF('ม.ค.'!L51="","",'ม.ค.'!L51))</f>
        <v>/</v>
      </c>
      <c r="HK21" s="58" t="str">
        <f>IF($B$2=1,IF('ม.ค.'!M21="","",'ม.ค.'!M21),IF('ม.ค.'!M51="","",'ม.ค.'!M51))</f>
        <v/>
      </c>
      <c r="HL21" s="58" t="str">
        <f>IF($B$2=1,IF('ม.ค.'!N21="","",'ม.ค.'!N21),IF('ม.ค.'!N51="","",'ม.ค.'!N51))</f>
        <v/>
      </c>
      <c r="HM21" s="58" t="str">
        <f>IF($B$2=1,IF('ม.ค.'!O21="","",'ม.ค.'!O21),IF('ม.ค.'!O51="","",'ม.ค.'!O51))</f>
        <v>/</v>
      </c>
      <c r="HN21" s="58" t="str">
        <f>IF($B$2=1,IF('ม.ค.'!P21="","",'ม.ค.'!P21),IF('ม.ค.'!P51="","",'ม.ค.'!P51))</f>
        <v>/</v>
      </c>
      <c r="HO21" s="58" t="str">
        <f>IF($B$2=1,IF('ม.ค.'!Q21="","",'ม.ค.'!Q21),IF('ม.ค.'!Q51="","",'ม.ค.'!Q51))</f>
        <v>/</v>
      </c>
      <c r="HP21" s="58" t="str">
        <f>IF($B$2=1,IF('ม.ค.'!R21="","",'ม.ค.'!R21),IF('ม.ค.'!R51="","",'ม.ค.'!R51))</f>
        <v>/</v>
      </c>
      <c r="HQ21" s="58" t="str">
        <f>IF($B$2=1,IF('ม.ค.'!S21="","",'ม.ค.'!S21),IF('ม.ค.'!S51="","",'ม.ค.'!S51))</f>
        <v/>
      </c>
      <c r="HR21" s="58" t="str">
        <f>IF($B$2=1,IF('ม.ค.'!T21="","",'ม.ค.'!T21),IF('ม.ค.'!T51="","",'ม.ค.'!T51))</f>
        <v/>
      </c>
      <c r="HS21" s="58" t="str">
        <f>IF($B$2=1,IF('ม.ค.'!U21="","",'ม.ค.'!U21),IF('ม.ค.'!U51="","",'ม.ค.'!U51))</f>
        <v/>
      </c>
      <c r="HT21" s="58" t="str">
        <f>IF($B$2=1,IF('ม.ค.'!V21="","",'ม.ค.'!V21),IF('ม.ค.'!V51="","",'ม.ค.'!V51))</f>
        <v>/</v>
      </c>
      <c r="HU21" s="58" t="str">
        <f>IF($B$2=1,IF('ม.ค.'!W21="","",'ม.ค.'!W21),IF('ม.ค.'!W51="","",'ม.ค.'!W51))</f>
        <v>/</v>
      </c>
      <c r="HV21" s="58" t="str">
        <f>IF($B$2=1,IF('ม.ค.'!X21="","",'ม.ค.'!X21),IF('ม.ค.'!X51="","",'ม.ค.'!X51))</f>
        <v>ป</v>
      </c>
      <c r="HW21" s="58" t="str">
        <f>IF($B$2=1,IF('ม.ค.'!Y21="","",'ม.ค.'!Y21),IF('ม.ค.'!Y51="","",'ม.ค.'!Y51))</f>
        <v>/</v>
      </c>
      <c r="HX21" s="58" t="str">
        <f>IF($B$2=1,IF('ม.ค.'!Z21="","",'ม.ค.'!Z21),IF('ม.ค.'!Z51="","",'ม.ค.'!Z51))</f>
        <v>/</v>
      </c>
      <c r="HY21" s="58" t="str">
        <f>IF($B$2=1,IF('ม.ค.'!AA21="","",'ม.ค.'!AA21),IF('ม.ค.'!AA51="","",'ม.ค.'!AA51))</f>
        <v/>
      </c>
      <c r="HZ21" s="58" t="str">
        <f>IF($B$2=1,IF('ม.ค.'!AB21="","",'ม.ค.'!AB21),IF('ม.ค.'!AB51="","",'ม.ค.'!AB51))</f>
        <v/>
      </c>
      <c r="IA21" s="58" t="str">
        <f>IF($B$2=1,IF('ม.ค.'!AC21="","",'ม.ค.'!AC21),IF('ม.ค.'!AC51="","",'ม.ค.'!AC51))</f>
        <v>/</v>
      </c>
      <c r="IB21" s="58" t="str">
        <f>IF($B$2=1,IF('ม.ค.'!AD21="","",'ม.ค.'!AD21),IF('ม.ค.'!AD51="","",'ม.ค.'!AD51))</f>
        <v>/</v>
      </c>
      <c r="IC21" s="58" t="str">
        <f>IF($B$2=1,IF('ม.ค.'!AE21="","",'ม.ค.'!AE21),IF('ม.ค.'!AE51="","",'ม.ค.'!AE51))</f>
        <v>/</v>
      </c>
      <c r="ID21" s="58" t="str">
        <f>IF($B$2=1,IF('ม.ค.'!AF21="","",'ม.ค.'!AF21),IF('ม.ค.'!AF51="","",'ม.ค.'!AF51))</f>
        <v>/</v>
      </c>
      <c r="IE21" s="58" t="str">
        <f>IF($B$2=1,IF('ม.ค.'!AG21="","",'ม.ค.'!AG21),IF('ม.ค.'!AG51="","",'ม.ค.'!AG51))</f>
        <v>/</v>
      </c>
      <c r="IF21" s="58" t="str">
        <f>IF($B$2=1,IF('ม.ค.'!AH21="","",'ม.ค.'!AH21),IF('ม.ค.'!AH51="","",'ม.ค.'!AH51))</f>
        <v/>
      </c>
      <c r="IG21" s="58">
        <f>IF($B$2=1,IF('ม.ค.'!AI21="","",'ม.ค.'!AI21),IF('ม.ค.'!AI51="","",'ม.ค.'!AI51))</f>
        <v>18</v>
      </c>
      <c r="IH21" s="57">
        <f t="shared" si="14"/>
        <v>18</v>
      </c>
      <c r="II21" s="58"/>
      <c r="IJ21" s="58" t="str">
        <f>IF($B$2=1,IF('ก.พ.'!D21="","",'ก.พ.'!D21),IF('ก.พ.'!D51="","",'ก.พ.'!D51))</f>
        <v/>
      </c>
      <c r="IK21" s="58" t="str">
        <f>IF($B$2=1,IF('ก.พ.'!E21="","",'ก.พ.'!E21),IF('ก.พ.'!E51="","",'ก.พ.'!E51))</f>
        <v>/</v>
      </c>
      <c r="IL21" s="58" t="str">
        <f>IF($B$2=1,IF('ก.พ.'!F21="","",'ก.พ.'!F21),IF('ก.พ.'!F51="","",'ก.พ.'!F51))</f>
        <v>/</v>
      </c>
      <c r="IM21" s="58" t="str">
        <f>IF($B$2=1,IF('ก.พ.'!G21="","",'ก.พ.'!G21),IF('ก.พ.'!G51="","",'ก.พ.'!G51))</f>
        <v>ล</v>
      </c>
      <c r="IN21" s="58" t="str">
        <f>IF($B$2=1,IF('ก.พ.'!H21="","",'ก.พ.'!H21),IF('ก.พ.'!H51="","",'ก.พ.'!H51))</f>
        <v>/</v>
      </c>
      <c r="IO21" s="58" t="str">
        <f>IF($B$2=1,IF('ก.พ.'!I21="","",'ก.พ.'!I21),IF('ก.พ.'!I51="","",'ก.พ.'!I51))</f>
        <v>/</v>
      </c>
      <c r="IP21" s="58" t="str">
        <f>IF($B$2=1,IF('ก.พ.'!J21="","",'ก.พ.'!J21),IF('ก.พ.'!J51="","",'ก.พ.'!J51))</f>
        <v/>
      </c>
      <c r="IQ21" s="58" t="str">
        <f>IF($B$2=1,IF('ก.พ.'!K21="","",'ก.พ.'!K21),IF('ก.พ.'!K51="","",'ก.พ.'!K51))</f>
        <v/>
      </c>
      <c r="IR21" s="58" t="str">
        <f>IF($B$2=1,IF('ก.พ.'!L21="","",'ก.พ.'!L21),IF('ก.พ.'!L51="","",'ก.พ.'!L51))</f>
        <v>/</v>
      </c>
      <c r="IS21" s="58" t="str">
        <f>IF($B$2=1,IF('ก.พ.'!M21="","",'ก.พ.'!M21),IF('ก.พ.'!M51="","",'ก.พ.'!M51))</f>
        <v>/</v>
      </c>
      <c r="IT21" s="58" t="str">
        <f>IF($B$2=1,IF('ก.พ.'!N21="","",'ก.พ.'!N21),IF('ก.พ.'!N51="","",'ก.พ.'!N51))</f>
        <v>/</v>
      </c>
      <c r="IU21" s="58" t="str">
        <f>IF($B$2=1,IF('ก.พ.'!O21="","",'ก.พ.'!O21),IF('ก.พ.'!O51="","",'ก.พ.'!O51))</f>
        <v>/</v>
      </c>
      <c r="IV21" s="58" t="str">
        <f>IF($B$2=1,IF('ก.พ.'!P21="","",'ก.พ.'!P21),IF('ก.พ.'!P51="","",'ก.พ.'!P51))</f>
        <v/>
      </c>
      <c r="IW21" s="58" t="str">
        <f>IF($B$2=1,IF('ก.พ.'!Q21="","",'ก.พ.'!Q21),IF('ก.พ.'!Q51="","",'ก.พ.'!Q51))</f>
        <v/>
      </c>
      <c r="IX21" s="58" t="str">
        <f>IF($B$2=1,IF('ก.พ.'!R21="","",'ก.พ.'!R21),IF('ก.พ.'!R51="","",'ก.พ.'!R51))</f>
        <v/>
      </c>
      <c r="IY21" s="58" t="str">
        <f>IF($B$2=1,IF('ก.พ.'!S21="","",'ก.พ.'!S21),IF('ก.พ.'!S51="","",'ก.พ.'!S51))</f>
        <v>/</v>
      </c>
      <c r="IZ21" s="58" t="str">
        <f>IF($B$2=1,IF('ก.พ.'!T21="","",'ก.พ.'!T21),IF('ก.พ.'!T51="","",'ก.พ.'!T51))</f>
        <v>/</v>
      </c>
      <c r="JA21" s="58" t="str">
        <f>IF($B$2=1,IF('ก.พ.'!U21="","",'ก.พ.'!U21),IF('ก.พ.'!U51="","",'ก.พ.'!U51))</f>
        <v>/</v>
      </c>
      <c r="JB21" s="58" t="str">
        <f>IF($B$2=1,IF('ก.พ.'!V21="","",'ก.พ.'!V21),IF('ก.พ.'!V51="","",'ก.พ.'!V51))</f>
        <v>/</v>
      </c>
      <c r="JC21" s="58" t="str">
        <f>IF($B$2=1,IF('ก.พ.'!W21="","",'ก.พ.'!W21),IF('ก.พ.'!W51="","",'ก.พ.'!W51))</f>
        <v>/</v>
      </c>
      <c r="JD21" s="58" t="str">
        <f>IF($B$2=1,IF('ก.พ.'!X21="","",'ก.พ.'!X21),IF('ก.พ.'!X51="","",'ก.พ.'!X51))</f>
        <v/>
      </c>
      <c r="JE21" s="58" t="str">
        <f>IF($B$2=1,IF('ก.พ.'!Y21="","",'ก.พ.'!Y21),IF('ก.พ.'!Y51="","",'ก.พ.'!Y51))</f>
        <v/>
      </c>
      <c r="JF21" s="58" t="str">
        <f>IF($B$2=1,IF('ก.พ.'!Z21="","",'ก.พ.'!Z21),IF('ก.พ.'!Z51="","",'ก.พ.'!Z51))</f>
        <v>/</v>
      </c>
      <c r="JG21" s="58" t="str">
        <f>IF($B$2=1,IF('ก.พ.'!AA21="","",'ก.พ.'!AA21),IF('ก.พ.'!AA51="","",'ก.พ.'!AA51))</f>
        <v>/</v>
      </c>
      <c r="JH21" s="58" t="str">
        <f>IF($B$2=1,IF('ก.พ.'!AB21="","",'ก.พ.'!AB21),IF('ก.พ.'!AB51="","",'ก.พ.'!AB51))</f>
        <v>/</v>
      </c>
      <c r="JI21" s="58" t="str">
        <f>IF($B$2=1,IF('ก.พ.'!AC21="","",'ก.พ.'!AC21),IF('ก.พ.'!AC51="","",'ก.พ.'!AC51))</f>
        <v>/</v>
      </c>
      <c r="JJ21" s="58" t="str">
        <f>IF($B$2=1,IF('ก.พ.'!AD21="","",'ก.พ.'!AD21),IF('ก.พ.'!AD51="","",'ก.พ.'!AD51))</f>
        <v>/</v>
      </c>
      <c r="JK21" s="58" t="str">
        <f>IF($B$2=1,IF('ก.พ.'!AE21="","",'ก.พ.'!AE21),IF('ก.พ.'!AE51="","",'ก.พ.'!AE51))</f>
        <v/>
      </c>
      <c r="JL21" s="58" t="str">
        <f>IF($B$2=1,IF('ก.พ.'!AF21="","",'ก.พ.'!AF21),IF('ก.พ.'!AF51="","",'ก.พ.'!AF51))</f>
        <v/>
      </c>
      <c r="JM21" s="58" t="str">
        <f>IF($B$2=1,IF('ก.พ.'!AG21="","",'ก.พ.'!AG21),IF('ก.พ.'!AG51="","",'ก.พ.'!AG51))</f>
        <v/>
      </c>
      <c r="JN21" s="58" t="str">
        <f>IF($B$2=1,IF('ก.พ.'!AH21="","",'ก.พ.'!AH21),IF('ก.พ.'!AH51="","",'ก.พ.'!AH51))</f>
        <v/>
      </c>
      <c r="JO21" s="58">
        <f>IF($B$2=1,IF('ก.พ.'!AI21="","",'ก.พ.'!AI21),IF('ก.พ.'!AI51="","",'ก.พ.'!AI51))</f>
        <v>18</v>
      </c>
      <c r="JP21" s="57">
        <f t="shared" si="15"/>
        <v>18</v>
      </c>
      <c r="JQ21" s="58"/>
      <c r="JR21" s="58" t="str">
        <f>IF($B$2=1,IF('มี.ค.'!D21="","",'มี.ค.'!D21),IF('มี.ค.'!D51="","",'มี.ค.'!D51))</f>
        <v/>
      </c>
      <c r="JS21" s="58" t="str">
        <f>IF($B$2=1,IF('มี.ค.'!E21="","",'มี.ค.'!E21),IF('มี.ค.'!E51="","",'มี.ค.'!E51))</f>
        <v/>
      </c>
      <c r="JT21" s="58" t="str">
        <f>IF($B$2=1,IF('มี.ค.'!F21="","",'มี.ค.'!F21),IF('มี.ค.'!F51="","",'มี.ค.'!F51))</f>
        <v/>
      </c>
      <c r="JU21" s="58" t="str">
        <f>IF($B$2=1,IF('มี.ค.'!G21="","",'มี.ค.'!G21),IF('มี.ค.'!G51="","",'มี.ค.'!G51))</f>
        <v/>
      </c>
      <c r="JV21" s="58" t="str">
        <f>IF($B$2=1,IF('มี.ค.'!H21="","",'มี.ค.'!H21),IF('มี.ค.'!H51="","",'มี.ค.'!H51))</f>
        <v/>
      </c>
      <c r="JW21" s="58" t="str">
        <f>IF($B$2=1,IF('มี.ค.'!I21="","",'มี.ค.'!I21),IF('มี.ค.'!I51="","",'มี.ค.'!I51))</f>
        <v/>
      </c>
      <c r="JX21" s="58" t="str">
        <f>IF($B$2=1,IF('มี.ค.'!J21="","",'มี.ค.'!J21),IF('มี.ค.'!J51="","",'มี.ค.'!J51))</f>
        <v/>
      </c>
      <c r="JY21" s="58" t="str">
        <f>IF($B$2=1,IF('มี.ค.'!K21="","",'มี.ค.'!K21),IF('มี.ค.'!K51="","",'มี.ค.'!K51))</f>
        <v/>
      </c>
      <c r="JZ21" s="58" t="str">
        <f>IF($B$2=1,IF('มี.ค.'!L21="","",'มี.ค.'!L21),IF('มี.ค.'!L51="","",'มี.ค.'!L51))</f>
        <v/>
      </c>
      <c r="KA21" s="58" t="str">
        <f>IF($B$2=1,IF('มี.ค.'!M21="","",'มี.ค.'!M21),IF('มี.ค.'!M51="","",'มี.ค.'!M51))</f>
        <v/>
      </c>
      <c r="KB21" s="58" t="str">
        <f>IF($B$2=1,IF('มี.ค.'!N21="","",'มี.ค.'!N21),IF('มี.ค.'!N51="","",'มี.ค.'!N51))</f>
        <v/>
      </c>
      <c r="KC21" s="58" t="str">
        <f>IF($B$2=1,IF('มี.ค.'!O21="","",'มี.ค.'!O21),IF('มี.ค.'!O51="","",'มี.ค.'!O51))</f>
        <v/>
      </c>
      <c r="KD21" s="58" t="str">
        <f>IF($B$2=1,IF('มี.ค.'!P21="","",'มี.ค.'!P21),IF('มี.ค.'!P51="","",'มี.ค.'!P51))</f>
        <v/>
      </c>
      <c r="KE21" s="58" t="str">
        <f>IF($B$2=1,IF('มี.ค.'!Q21="","",'มี.ค.'!Q21),IF('มี.ค.'!Q51="","",'มี.ค.'!Q51))</f>
        <v/>
      </c>
      <c r="KF21" s="58" t="str">
        <f>IF($B$2=1,IF('มี.ค.'!R21="","",'มี.ค.'!R21),IF('มี.ค.'!R51="","",'มี.ค.'!R51))</f>
        <v/>
      </c>
      <c r="KG21" s="58" t="str">
        <f>IF($B$2=1,IF('มี.ค.'!S21="","",'มี.ค.'!S21),IF('มี.ค.'!S51="","",'มี.ค.'!S51))</f>
        <v/>
      </c>
      <c r="KH21" s="58" t="str">
        <f>IF($B$2=1,IF('มี.ค.'!T21="","",'มี.ค.'!T21),IF('มี.ค.'!T51="","",'มี.ค.'!T51))</f>
        <v/>
      </c>
      <c r="KI21" s="58" t="str">
        <f>IF($B$2=1,IF('มี.ค.'!U21="","",'มี.ค.'!U21),IF('มี.ค.'!U51="","",'มี.ค.'!U51))</f>
        <v/>
      </c>
      <c r="KJ21" s="58" t="str">
        <f>IF($B$2=1,IF('มี.ค.'!V21="","",'มี.ค.'!V21),IF('มี.ค.'!V51="","",'มี.ค.'!V51))</f>
        <v/>
      </c>
      <c r="KK21" s="58" t="str">
        <f>IF($B$2=1,IF('มี.ค.'!W21="","",'มี.ค.'!W21),IF('มี.ค.'!W51="","",'มี.ค.'!W51))</f>
        <v/>
      </c>
      <c r="KL21" s="58" t="str">
        <f>IF($B$2=1,IF('มี.ค.'!X21="","",'มี.ค.'!X21),IF('มี.ค.'!X51="","",'มี.ค.'!X51))</f>
        <v/>
      </c>
      <c r="KM21" s="58" t="str">
        <f>IF($B$2=1,IF('มี.ค.'!Y21="","",'มี.ค.'!Y21),IF('มี.ค.'!Y51="","",'มี.ค.'!Y51))</f>
        <v/>
      </c>
      <c r="KN21" s="58" t="str">
        <f>IF($B$2=1,IF('มี.ค.'!Z21="","",'มี.ค.'!Z21),IF('มี.ค.'!Z51="","",'มี.ค.'!Z51))</f>
        <v/>
      </c>
      <c r="KO21" s="58" t="str">
        <f>IF($B$2=1,IF('มี.ค.'!AA21="","",'มี.ค.'!AA21),IF('มี.ค.'!AA51="","",'มี.ค.'!AA51))</f>
        <v/>
      </c>
      <c r="KP21" s="58" t="str">
        <f>IF($B$2=1,IF('มี.ค.'!AB21="","",'มี.ค.'!AB21),IF('มี.ค.'!AB51="","",'มี.ค.'!AB51))</f>
        <v/>
      </c>
      <c r="KQ21" s="58" t="str">
        <f>IF($B$2=1,IF('มี.ค.'!AC21="","",'มี.ค.'!AC21),IF('มี.ค.'!AC51="","",'มี.ค.'!AC51))</f>
        <v/>
      </c>
      <c r="KR21" s="58" t="str">
        <f>IF($B$2=1,IF('มี.ค.'!AD21="","",'มี.ค.'!AD21),IF('มี.ค.'!AD51="","",'มี.ค.'!AD51))</f>
        <v/>
      </c>
      <c r="KS21" s="58" t="str">
        <f>IF($B$2=1,IF('มี.ค.'!AE21="","",'มี.ค.'!AE21),IF('มี.ค.'!AE51="","",'มี.ค.'!AE51))</f>
        <v/>
      </c>
      <c r="KT21" s="58" t="str">
        <f>IF($B$2=1,IF('มี.ค.'!AF21="","",'มี.ค.'!AF21),IF('มี.ค.'!AF51="","",'มี.ค.'!AF51))</f>
        <v/>
      </c>
      <c r="KU21" s="58" t="str">
        <f>IF($B$2=1,IF('มี.ค.'!AG21="","",'มี.ค.'!AG21),IF('มี.ค.'!AG51="","",'มี.ค.'!AG51))</f>
        <v/>
      </c>
      <c r="KV21" s="58" t="str">
        <f>IF($B$2=1,IF('มี.ค.'!AH21="","",'มี.ค.'!AH21),IF('มี.ค.'!AH51="","",'มี.ค.'!AH51))</f>
        <v/>
      </c>
      <c r="KW21" s="58">
        <f>IF($B$2=1,IF('มี.ค.'!AI21="","",'มี.ค.'!AI21),IF('มี.ค.'!AI51="","",'มี.ค.'!AI51))</f>
        <v>0</v>
      </c>
      <c r="KX21" s="57">
        <f t="shared" si="16"/>
        <v>18</v>
      </c>
      <c r="KY21" s="58"/>
      <c r="KZ21" s="58" t="str">
        <f>IF($B$2=1,IF('ต.ค.'!D21="","",'ต.ค.'!D21),IF('ต.ค.'!D51="","",'ต.ค.'!D51))</f>
        <v/>
      </c>
      <c r="LA21" s="58" t="str">
        <f>IF($B$2=1,IF('ต.ค.'!E21="","",'ต.ค.'!E21),IF('ต.ค.'!E51="","",'ต.ค.'!E51))</f>
        <v/>
      </c>
      <c r="LB21" s="58" t="str">
        <f>IF($B$2=1,IF('ต.ค.'!F21="","",'ต.ค.'!F21),IF('ต.ค.'!F51="","",'ต.ค.'!F51))</f>
        <v/>
      </c>
      <c r="LC21" s="58" t="str">
        <f>IF($B$2=1,IF('ต.ค.'!G21="","",'ต.ค.'!G21),IF('ต.ค.'!G51="","",'ต.ค.'!G51))</f>
        <v/>
      </c>
      <c r="LD21" s="58" t="str">
        <f>IF($B$2=1,IF('ต.ค.'!H21="","",'ต.ค.'!H21),IF('ต.ค.'!H51="","",'ต.ค.'!H51))</f>
        <v/>
      </c>
      <c r="LE21" s="58" t="str">
        <f>IF($B$2=1,IF('ต.ค.'!I21="","",'ต.ค.'!I21),IF('ต.ค.'!I51="","",'ต.ค.'!I51))</f>
        <v/>
      </c>
      <c r="LF21" s="58" t="str">
        <f>IF($B$2=1,IF('ต.ค.'!J21="","",'ต.ค.'!J21),IF('ต.ค.'!J51="","",'ต.ค.'!J51))</f>
        <v/>
      </c>
      <c r="LG21" s="58" t="str">
        <f>IF($B$2=1,IF('ต.ค.'!K21="","",'ต.ค.'!K21),IF('ต.ค.'!K51="","",'ต.ค.'!K51))</f>
        <v/>
      </c>
      <c r="LH21" s="58" t="str">
        <f>IF($B$2=1,IF('ต.ค.'!L21="","",'ต.ค.'!L21),IF('ต.ค.'!L51="","",'ต.ค.'!L51))</f>
        <v/>
      </c>
      <c r="LI21" s="58" t="str">
        <f>IF($B$2=1,IF('ต.ค.'!M21="","",'ต.ค.'!M21),IF('ต.ค.'!M51="","",'ต.ค.'!M51))</f>
        <v/>
      </c>
      <c r="LJ21" s="58" t="str">
        <f>IF($B$2=1,IF('ต.ค.'!N21="","",'ต.ค.'!N21),IF('ต.ค.'!N51="","",'ต.ค.'!N51))</f>
        <v/>
      </c>
      <c r="LK21" s="58" t="str">
        <f>IF($B$2=1,IF('ต.ค.'!O21="","",'ต.ค.'!O21),IF('ต.ค.'!O51="","",'ต.ค.'!O51))</f>
        <v/>
      </c>
      <c r="LL21" s="58" t="str">
        <f>IF($B$2=1,IF('ต.ค.'!P21="","",'ต.ค.'!P21),IF('ต.ค.'!P51="","",'ต.ค.'!P51))</f>
        <v/>
      </c>
      <c r="LM21" s="58" t="str">
        <f>IF($B$2=1,IF('ต.ค.'!Q21="","",'ต.ค.'!Q21),IF('ต.ค.'!Q51="","",'ต.ค.'!Q51))</f>
        <v/>
      </c>
      <c r="LN21" s="58" t="str">
        <f>IF($B$2=1,IF('ต.ค.'!R21="","",'ต.ค.'!R21),IF('ต.ค.'!R51="","",'ต.ค.'!R51))</f>
        <v/>
      </c>
      <c r="LO21" s="58" t="str">
        <f>IF($B$2=1,IF('ต.ค.'!S21="","",'ต.ค.'!S21),IF('ต.ค.'!S51="","",'ต.ค.'!S51))</f>
        <v/>
      </c>
      <c r="LP21" s="58" t="str">
        <f>IF($B$2=1,IF('ต.ค.'!T21="","",'ต.ค.'!T21),IF('ต.ค.'!T51="","",'ต.ค.'!T51))</f>
        <v/>
      </c>
      <c r="LQ21" s="58" t="str">
        <f>IF($B$2=1,IF('ต.ค.'!U21="","",'ต.ค.'!U21),IF('ต.ค.'!U51="","",'ต.ค.'!U51))</f>
        <v/>
      </c>
      <c r="LR21" s="58" t="str">
        <f>IF($B$2=1,IF('ต.ค.'!V21="","",'ต.ค.'!V21),IF('ต.ค.'!V51="","",'ต.ค.'!V51))</f>
        <v/>
      </c>
      <c r="LS21" s="58" t="str">
        <f>IF($B$2=1,IF('ต.ค.'!W21="","",'ต.ค.'!W21),IF('ต.ค.'!W51="","",'ต.ค.'!W51))</f>
        <v/>
      </c>
      <c r="LT21" s="58" t="str">
        <f>IF($B$2=1,IF('ต.ค.'!X21="","",'ต.ค.'!X21),IF('ต.ค.'!X51="","",'ต.ค.'!X51))</f>
        <v/>
      </c>
      <c r="LU21" s="58" t="str">
        <f>IF($B$2=1,IF('ต.ค.'!Y21="","",'ต.ค.'!Y21),IF('ต.ค.'!Y51="","",'ต.ค.'!Y51))</f>
        <v/>
      </c>
      <c r="LV21" s="58" t="str">
        <f>IF($B$2=1,IF('ต.ค.'!Z21="","",'ต.ค.'!Z21),IF('ต.ค.'!Z51="","",'ต.ค.'!Z51))</f>
        <v/>
      </c>
      <c r="LW21" s="58" t="str">
        <f>IF($B$2=1,IF('ต.ค.'!AA21="","",'ต.ค.'!AA21),IF('ต.ค.'!AA51="","",'ต.ค.'!AA51))</f>
        <v/>
      </c>
      <c r="LX21" s="58" t="str">
        <f>IF($B$2=1,IF('ต.ค.'!AB21="","",'ต.ค.'!AB21),IF('ต.ค.'!AB51="","",'ต.ค.'!AB51))</f>
        <v/>
      </c>
      <c r="LY21" s="58" t="str">
        <f>IF($B$2=1,IF('ต.ค.'!AC21="","",'ต.ค.'!AC21),IF('ต.ค.'!AC51="","",'ต.ค.'!AC51))</f>
        <v/>
      </c>
      <c r="LZ21" s="58" t="str">
        <f>IF($B$2=1,IF('ต.ค.'!AD21="","",'ต.ค.'!AD21),IF('ต.ค.'!AD51="","",'ต.ค.'!AD51))</f>
        <v/>
      </c>
      <c r="MA21" s="58" t="str">
        <f>IF($B$2=1,IF('ต.ค.'!AE21="","",'ต.ค.'!AE21),IF('ต.ค.'!AE51="","",'ต.ค.'!AE51))</f>
        <v/>
      </c>
      <c r="MB21" s="58" t="str">
        <f>IF($B$2=1,IF('ต.ค.'!AF21="","",'ต.ค.'!AF21),IF('ต.ค.'!AF51="","",'ต.ค.'!AF51))</f>
        <v/>
      </c>
      <c r="MC21" s="58" t="str">
        <f>IF($B$2=1,IF('ต.ค.'!AG21="","",'ต.ค.'!AG21),IF('ต.ค.'!AG51="","",'ต.ค.'!AG51))</f>
        <v/>
      </c>
      <c r="MD21" s="58" t="str">
        <f>IF($B$2=1,IF('ต.ค.'!AH21="","",'ต.ค.'!AH21),IF('ต.ค.'!AH51="","",'ต.ค.'!AH51))</f>
        <v/>
      </c>
      <c r="ME21" s="58">
        <f>IF($B$2=1,IF('ต.ค.'!AI21="","",'ต.ค.'!AI21),IF('ต.ค.'!AI51="","",'ต.ค.'!AI51))</f>
        <v>0</v>
      </c>
      <c r="MF21" s="57">
        <f t="shared" si="17"/>
        <v>18</v>
      </c>
      <c r="MG21" s="58"/>
      <c r="MH21" s="58" t="str">
        <f>IF($B$2=1,IF('พ.ค.'!D21="","",'พ.ค.'!D21),IF('พ.ค.'!D51="","",'พ.ค.'!D51))</f>
        <v/>
      </c>
      <c r="MI21" s="58" t="str">
        <f>IF($B$2=1,IF('พ.ค.'!E21="","",'พ.ค.'!E21),IF('พ.ค.'!E51="","",'พ.ค.'!E51))</f>
        <v/>
      </c>
      <c r="MJ21" s="58" t="str">
        <f>IF($B$2=1,IF('พ.ค.'!F21="","",'พ.ค.'!F21),IF('พ.ค.'!F51="","",'พ.ค.'!F51))</f>
        <v/>
      </c>
      <c r="MK21" s="58" t="str">
        <f>IF($B$2=1,IF('พ.ค.'!G21="","",'พ.ค.'!G21),IF('พ.ค.'!G51="","",'พ.ค.'!G51))</f>
        <v/>
      </c>
      <c r="ML21" s="58" t="str">
        <f>IF($B$2=1,IF('พ.ค.'!H21="","",'พ.ค.'!H21),IF('พ.ค.'!H51="","",'พ.ค.'!H51))</f>
        <v/>
      </c>
      <c r="MM21" s="58" t="str">
        <f>IF($B$2=1,IF('พ.ค.'!I21="","",'พ.ค.'!I21),IF('พ.ค.'!I51="","",'พ.ค.'!I51))</f>
        <v/>
      </c>
      <c r="MN21" s="58" t="str">
        <f>IF($B$2=1,IF('พ.ค.'!J21="","",'พ.ค.'!J21),IF('พ.ค.'!J51="","",'พ.ค.'!J51))</f>
        <v/>
      </c>
      <c r="MO21" s="58" t="str">
        <f>IF($B$2=1,IF('พ.ค.'!K21="","",'พ.ค.'!K21),IF('พ.ค.'!K51="","",'พ.ค.'!K51))</f>
        <v/>
      </c>
      <c r="MP21" s="58" t="str">
        <f>IF($B$2=1,IF('พ.ค.'!L21="","",'พ.ค.'!L21),IF('พ.ค.'!L51="","",'พ.ค.'!L51))</f>
        <v/>
      </c>
      <c r="MQ21" s="58" t="str">
        <f>IF($B$2=1,IF('พ.ค.'!M21="","",'พ.ค.'!M21),IF('พ.ค.'!M51="","",'พ.ค.'!M51))</f>
        <v/>
      </c>
      <c r="MR21" s="58" t="str">
        <f>IF($B$2=1,IF('พ.ค.'!N21="","",'พ.ค.'!N21),IF('พ.ค.'!N51="","",'พ.ค.'!N51))</f>
        <v/>
      </c>
      <c r="MS21" s="58" t="str">
        <f>IF($B$2=1,IF('พ.ค.'!O21="","",'พ.ค.'!O21),IF('พ.ค.'!O51="","",'พ.ค.'!O51))</f>
        <v/>
      </c>
      <c r="MT21" s="58" t="str">
        <f>IF($B$2=1,IF('พ.ค.'!P21="","",'พ.ค.'!P21),IF('พ.ค.'!P51="","",'พ.ค.'!P51))</f>
        <v/>
      </c>
      <c r="MU21" s="58" t="str">
        <f>IF($B$2=1,IF('พ.ค.'!Q21="","",'พ.ค.'!Q21),IF('พ.ค.'!Q51="","",'พ.ค.'!Q51))</f>
        <v/>
      </c>
      <c r="MV21" s="58" t="str">
        <f>IF($B$2=1,IF('พ.ค.'!R21="","",'พ.ค.'!R21),IF('พ.ค.'!R51="","",'พ.ค.'!R51))</f>
        <v/>
      </c>
      <c r="MW21" s="58" t="str">
        <f>IF($B$2=1,IF('พ.ค.'!S21="","",'พ.ค.'!S21),IF('พ.ค.'!S51="","",'พ.ค.'!S51))</f>
        <v/>
      </c>
      <c r="MX21" s="58" t="str">
        <f>IF($B$2=1,IF('พ.ค.'!T21="","",'พ.ค.'!T21),IF('พ.ค.'!T51="","",'พ.ค.'!T51))</f>
        <v/>
      </c>
      <c r="MY21" s="58" t="str">
        <f>IF($B$2=1,IF('พ.ค.'!U21="","",'พ.ค.'!U21),IF('พ.ค.'!U51="","",'พ.ค.'!U51))</f>
        <v/>
      </c>
      <c r="MZ21" s="58" t="str">
        <f>IF($B$2=1,IF('พ.ค.'!V21="","",'พ.ค.'!V21),IF('พ.ค.'!V51="","",'พ.ค.'!V51))</f>
        <v/>
      </c>
      <c r="NA21" s="58" t="str">
        <f>IF($B$2=1,IF('พ.ค.'!W21="","",'พ.ค.'!W21),IF('พ.ค.'!W51="","",'พ.ค.'!W51))</f>
        <v/>
      </c>
      <c r="NB21" s="58" t="str">
        <f>IF($B$2=1,IF('พ.ค.'!X21="","",'พ.ค.'!X21),IF('พ.ค.'!X51="","",'พ.ค.'!X51))</f>
        <v/>
      </c>
      <c r="NC21" s="58" t="str">
        <f>IF($B$2=1,IF('พ.ค.'!Y21="","",'พ.ค.'!Y21),IF('พ.ค.'!Y51="","",'พ.ค.'!Y51))</f>
        <v/>
      </c>
      <c r="ND21" s="58" t="str">
        <f>IF($B$2=1,IF('พ.ค.'!Z21="","",'พ.ค.'!Z21),IF('พ.ค.'!Z51="","",'พ.ค.'!Z51))</f>
        <v/>
      </c>
      <c r="NE21" s="58" t="str">
        <f>IF($B$2=1,IF('พ.ค.'!AA21="","",'พ.ค.'!AA21),IF('พ.ค.'!AA51="","",'พ.ค.'!AA51))</f>
        <v/>
      </c>
      <c r="NF21" s="58" t="str">
        <f>IF($B$2=1,IF('พ.ค.'!AB21="","",'พ.ค.'!AB21),IF('พ.ค.'!AB51="","",'พ.ค.'!AB51))</f>
        <v/>
      </c>
      <c r="NG21" s="58" t="str">
        <f>IF($B$2=1,IF('พ.ค.'!AC21="","",'พ.ค.'!AC21),IF('พ.ค.'!AC51="","",'พ.ค.'!AC51))</f>
        <v/>
      </c>
      <c r="NH21" s="58" t="str">
        <f>IF($B$2=1,IF('พ.ค.'!AD21="","",'พ.ค.'!AD21),IF('พ.ค.'!AD51="","",'พ.ค.'!AD51))</f>
        <v/>
      </c>
      <c r="NI21" s="58" t="str">
        <f>IF($B$2=1,IF('พ.ค.'!AE21="","",'พ.ค.'!AE21),IF('พ.ค.'!AE51="","",'พ.ค.'!AE51))</f>
        <v/>
      </c>
      <c r="NJ21" s="58" t="str">
        <f>IF($B$2=1,IF('พ.ค.'!AF21="","",'พ.ค.'!AF21),IF('พ.ค.'!AF51="","",'พ.ค.'!AF51))</f>
        <v/>
      </c>
      <c r="NK21" s="58" t="str">
        <f>IF($B$2=1,IF('พ.ค.'!AG21="","",'พ.ค.'!AG21),IF('พ.ค.'!AG51="","",'พ.ค.'!AG51))</f>
        <v/>
      </c>
      <c r="NL21" s="58" t="str">
        <f>IF($B$2=1,IF('พ.ค.'!AH21="","",'พ.ค.'!AH21),IF('พ.ค.'!AH51="","",'พ.ค.'!AH51))</f>
        <v/>
      </c>
      <c r="NM21" s="58">
        <f>IF($B$2=1,IF('พ.ค.'!AI21="","",'พ.ค.'!AI21),IF('พ.ค.'!AI51="","",'พ.ค.'!AI51))</f>
        <v>0</v>
      </c>
    </row>
    <row r="22" spans="1:377" ht="21" customHeight="1">
      <c r="A22" s="49"/>
      <c r="B22" s="49"/>
      <c r="C22" s="49"/>
      <c r="D22" s="57">
        <f>ข้อมูลนักเรียน!$D21</f>
        <v>19</v>
      </c>
      <c r="E22" s="58"/>
      <c r="F22" s="58" t="str">
        <f>IF($B$2=1,IF('มิ.ย.'!D22="","",'มิ.ย.'!D22),IF('มิ.ย.'!D52="","",'มิ.ย.'!D52))</f>
        <v/>
      </c>
      <c r="G22" s="58" t="str">
        <f>IF($B$2=1,IF('มิ.ย.'!E22="","",'มิ.ย.'!E22),IF('มิ.ย.'!E52="","",'มิ.ย.'!E52))</f>
        <v/>
      </c>
      <c r="H22" s="58" t="str">
        <f>IF($B$2=1,IF('มิ.ย.'!F22="","",'มิ.ย.'!F22),IF('มิ.ย.'!F52="","",'มิ.ย.'!F52))</f>
        <v/>
      </c>
      <c r="I22" s="58" t="str">
        <f>IF($B$2=1,IF('มิ.ย.'!G22="","",'มิ.ย.'!G22),IF('มิ.ย.'!G52="","",'มิ.ย.'!G52))</f>
        <v/>
      </c>
      <c r="J22" s="58" t="str">
        <f>IF($B$2=1,IF('มิ.ย.'!H22="","",'มิ.ย.'!H22),IF('มิ.ย.'!H52="","",'มิ.ย.'!H52))</f>
        <v/>
      </c>
      <c r="K22" s="58" t="str">
        <f>IF($B$2=1,IF('มิ.ย.'!I22="","",'มิ.ย.'!I22),IF('มิ.ย.'!I52="","",'มิ.ย.'!I52))</f>
        <v/>
      </c>
      <c r="L22" s="58" t="str">
        <f>IF($B$2=1,IF('มิ.ย.'!J22="","",'มิ.ย.'!J22),IF('มิ.ย.'!J52="","",'มิ.ย.'!J52))</f>
        <v/>
      </c>
      <c r="M22" s="58" t="str">
        <f>IF($B$2=1,IF('มิ.ย.'!K22="","",'มิ.ย.'!K22),IF('มิ.ย.'!K52="","",'มิ.ย.'!K52))</f>
        <v/>
      </c>
      <c r="N22" s="58" t="str">
        <f>IF($B$2=1,IF('มิ.ย.'!L22="","",'มิ.ย.'!L22),IF('มิ.ย.'!L52="","",'มิ.ย.'!L52))</f>
        <v/>
      </c>
      <c r="O22" s="58" t="str">
        <f>IF($B$2=1,IF('มิ.ย.'!M22="","",'มิ.ย.'!M22),IF('มิ.ย.'!M52="","",'มิ.ย.'!M52))</f>
        <v/>
      </c>
      <c r="P22" s="58" t="str">
        <f>IF($B$2=1,IF('มิ.ย.'!N22="","",'มิ.ย.'!N22),IF('มิ.ย.'!N52="","",'มิ.ย.'!N52))</f>
        <v/>
      </c>
      <c r="Q22" s="58" t="str">
        <f>IF($B$2=1,IF('มิ.ย.'!O22="","",'มิ.ย.'!O22),IF('มิ.ย.'!O52="","",'มิ.ย.'!O52))</f>
        <v/>
      </c>
      <c r="R22" s="58" t="str">
        <f>IF($B$2=1,IF('มิ.ย.'!P22="","",'มิ.ย.'!P22),IF('มิ.ย.'!P52="","",'มิ.ย.'!P52))</f>
        <v/>
      </c>
      <c r="S22" s="58" t="str">
        <f>IF($B$2=1,IF('มิ.ย.'!Q22="","",'มิ.ย.'!Q22),IF('มิ.ย.'!Q52="","",'มิ.ย.'!Q52))</f>
        <v/>
      </c>
      <c r="T22" s="58" t="str">
        <f>IF($B$2=1,IF('มิ.ย.'!R22="","",'มิ.ย.'!R22),IF('มิ.ย.'!R52="","",'มิ.ย.'!R52))</f>
        <v/>
      </c>
      <c r="U22" s="58" t="str">
        <f>IF($B$2=1,IF('มิ.ย.'!S22="","",'มิ.ย.'!S22),IF('มิ.ย.'!S52="","",'มิ.ย.'!S52))</f>
        <v/>
      </c>
      <c r="V22" s="58" t="str">
        <f>IF($B$2=1,IF('มิ.ย.'!T22="","",'มิ.ย.'!T22),IF('มิ.ย.'!T52="","",'มิ.ย.'!T52))</f>
        <v/>
      </c>
      <c r="W22" s="58" t="str">
        <f>IF($B$2=1,IF('มิ.ย.'!U22="","",'มิ.ย.'!U22),IF('มิ.ย.'!U52="","",'มิ.ย.'!U52))</f>
        <v/>
      </c>
      <c r="X22" s="58" t="str">
        <f>IF($B$2=1,IF('มิ.ย.'!V22="","",'มิ.ย.'!V22),IF('มิ.ย.'!V52="","",'มิ.ย.'!V52))</f>
        <v/>
      </c>
      <c r="Y22" s="58" t="str">
        <f>IF($B$2=1,IF('มิ.ย.'!W22="","",'มิ.ย.'!W22),IF('มิ.ย.'!W52="","",'มิ.ย.'!W52))</f>
        <v/>
      </c>
      <c r="Z22" s="58" t="str">
        <f>IF($B$2=1,IF('มิ.ย.'!X22="","",'มิ.ย.'!X22),IF('มิ.ย.'!X52="","",'มิ.ย.'!X52))</f>
        <v/>
      </c>
      <c r="AA22" s="58" t="str">
        <f>IF($B$2=1,IF('มิ.ย.'!Y22="","",'มิ.ย.'!Y22),IF('มิ.ย.'!Y52="","",'มิ.ย.'!Y52))</f>
        <v/>
      </c>
      <c r="AB22" s="58" t="str">
        <f>IF($B$2=1,IF('มิ.ย.'!Z22="","",'มิ.ย.'!Z22),IF('มิ.ย.'!Z52="","",'มิ.ย.'!Z52))</f>
        <v/>
      </c>
      <c r="AC22" s="58" t="str">
        <f>IF($B$2=1,IF('มิ.ย.'!AA22="","",'มิ.ย.'!AA22),IF('มิ.ย.'!AA52="","",'มิ.ย.'!AA52))</f>
        <v/>
      </c>
      <c r="AD22" s="58" t="str">
        <f>IF($B$2=1,IF('มิ.ย.'!AB22="","",'มิ.ย.'!AB22),IF('มิ.ย.'!AB52="","",'มิ.ย.'!AB52))</f>
        <v/>
      </c>
      <c r="AE22" s="58" t="str">
        <f>IF($B$2=1,IF('มิ.ย.'!AC22="","",'มิ.ย.'!AC22),IF('มิ.ย.'!AC52="","",'มิ.ย.'!AC52))</f>
        <v/>
      </c>
      <c r="AF22" s="58" t="str">
        <f>IF($B$2=1,IF('มิ.ย.'!AD22="","",'มิ.ย.'!AD22),IF('มิ.ย.'!AD52="","",'มิ.ย.'!AD52))</f>
        <v/>
      </c>
      <c r="AG22" s="58" t="str">
        <f>IF($B$2=1,IF('มิ.ย.'!AE22="","",'มิ.ย.'!AE22),IF('มิ.ย.'!AE52="","",'มิ.ย.'!AE52))</f>
        <v/>
      </c>
      <c r="AH22" s="58" t="str">
        <f>IF($B$2=1,IF('มิ.ย.'!AF22="","",'มิ.ย.'!AF22),IF('มิ.ย.'!AF52="","",'มิ.ย.'!AF52))</f>
        <v/>
      </c>
      <c r="AI22" s="58" t="str">
        <f>IF($B$2=1,IF('มิ.ย.'!AG22="","",'มิ.ย.'!AG22),IF('มิ.ย.'!AG52="","",'มิ.ย.'!AG52))</f>
        <v/>
      </c>
      <c r="AJ22" s="58" t="str">
        <f>IF($B$2=1,IF('มิ.ย.'!AH22="","",'มิ.ย.'!AH22),IF('มิ.ย.'!AH52="","",'มิ.ย.'!AH52))</f>
        <v/>
      </c>
      <c r="AK22" s="58">
        <f>IF($B$2=1,IF('มิ.ย.'!AI22="","",'มิ.ย.'!AI22),IF('มิ.ย.'!AI52="","",'มิ.ย.'!AI52))</f>
        <v>0</v>
      </c>
      <c r="AL22" s="57">
        <f t="shared" si="18"/>
        <v>19</v>
      </c>
      <c r="AM22" s="58"/>
      <c r="AN22" s="58" t="str">
        <f>IF($B$2=1,IF('ก.ค.'!D22="","",'ก.ค.'!D22),IF('ก.ค.'!D52="","",'ก.ค.'!D52))</f>
        <v/>
      </c>
      <c r="AO22" s="58" t="str">
        <f>IF($B$2=1,IF('ก.ค.'!E22="","",'ก.ค.'!E22),IF('ก.ค.'!E52="","",'ก.ค.'!E52))</f>
        <v/>
      </c>
      <c r="AP22" s="58" t="str">
        <f>IF($B$2=1,IF('ก.ค.'!F22="","",'ก.ค.'!F22),IF('ก.ค.'!F52="","",'ก.ค.'!F52))</f>
        <v/>
      </c>
      <c r="AQ22" s="58" t="str">
        <f>IF($B$2=1,IF('ก.ค.'!G22="","",'ก.ค.'!G22),IF('ก.ค.'!G52="","",'ก.ค.'!G52))</f>
        <v/>
      </c>
      <c r="AR22" s="58" t="str">
        <f>IF($B$2=1,IF('ก.ค.'!H22="","",'ก.ค.'!H22),IF('ก.ค.'!H52="","",'ก.ค.'!H52))</f>
        <v/>
      </c>
      <c r="AS22" s="58" t="str">
        <f>IF($B$2=1,IF('ก.ค.'!I22="","",'ก.ค.'!I22),IF('ก.ค.'!I52="","",'ก.ค.'!I52))</f>
        <v/>
      </c>
      <c r="AT22" s="58" t="str">
        <f>IF($B$2=1,IF('ก.ค.'!J22="","",'ก.ค.'!J22),IF('ก.ค.'!J52="","",'ก.ค.'!J52))</f>
        <v/>
      </c>
      <c r="AU22" s="58" t="str">
        <f>IF($B$2=1,IF('ก.ค.'!K22="","",'ก.ค.'!K22),IF('ก.ค.'!K52="","",'ก.ค.'!K52))</f>
        <v/>
      </c>
      <c r="AV22" s="58" t="str">
        <f>IF($B$2=1,IF('ก.ค.'!L22="","",'ก.ค.'!L22),IF('ก.ค.'!L52="","",'ก.ค.'!L52))</f>
        <v/>
      </c>
      <c r="AW22" s="58" t="str">
        <f>IF($B$2=1,IF('ก.ค.'!M22="","",'ก.ค.'!M22),IF('ก.ค.'!M52="","",'ก.ค.'!M52))</f>
        <v/>
      </c>
      <c r="AX22" s="58" t="str">
        <f>IF($B$2=1,IF('ก.ค.'!N22="","",'ก.ค.'!N22),IF('ก.ค.'!N52="","",'ก.ค.'!N52))</f>
        <v/>
      </c>
      <c r="AY22" s="58" t="str">
        <f>IF($B$2=1,IF('ก.ค.'!O22="","",'ก.ค.'!O22),IF('ก.ค.'!O52="","",'ก.ค.'!O52))</f>
        <v/>
      </c>
      <c r="AZ22" s="58" t="str">
        <f>IF($B$2=1,IF('ก.ค.'!P22="","",'ก.ค.'!P22),IF('ก.ค.'!P52="","",'ก.ค.'!P52))</f>
        <v/>
      </c>
      <c r="BA22" s="58" t="str">
        <f>IF($B$2=1,IF('ก.ค.'!Q22="","",'ก.ค.'!Q22),IF('ก.ค.'!Q52="","",'ก.ค.'!Q52))</f>
        <v/>
      </c>
      <c r="BB22" s="58" t="str">
        <f>IF($B$2=1,IF('ก.ค.'!R22="","",'ก.ค.'!R22),IF('ก.ค.'!R52="","",'ก.ค.'!R52))</f>
        <v/>
      </c>
      <c r="BC22" s="58" t="str">
        <f>IF($B$2=1,IF('ก.ค.'!S22="","",'ก.ค.'!S22),IF('ก.ค.'!S52="","",'ก.ค.'!S52))</f>
        <v/>
      </c>
      <c r="BD22" s="58" t="str">
        <f>IF($B$2=1,IF('ก.ค.'!T22="","",'ก.ค.'!T22),IF('ก.ค.'!T52="","",'ก.ค.'!T52))</f>
        <v/>
      </c>
      <c r="BE22" s="58" t="str">
        <f>IF($B$2=1,IF('ก.ค.'!U22="","",'ก.ค.'!U22),IF('ก.ค.'!U52="","",'ก.ค.'!U52))</f>
        <v/>
      </c>
      <c r="BF22" s="58" t="str">
        <f>IF($B$2=1,IF('ก.ค.'!V22="","",'ก.ค.'!V22),IF('ก.ค.'!V52="","",'ก.ค.'!V52))</f>
        <v/>
      </c>
      <c r="BG22" s="58" t="str">
        <f>IF($B$2=1,IF('ก.ค.'!W22="","",'ก.ค.'!W22),IF('ก.ค.'!W52="","",'ก.ค.'!W52))</f>
        <v/>
      </c>
      <c r="BH22" s="58" t="str">
        <f>IF($B$2=1,IF('ก.ค.'!X22="","",'ก.ค.'!X22),IF('ก.ค.'!X52="","",'ก.ค.'!X52))</f>
        <v/>
      </c>
      <c r="BI22" s="58" t="str">
        <f>IF($B$2=1,IF('ก.ค.'!Y22="","",'ก.ค.'!Y22),IF('ก.ค.'!Y52="","",'ก.ค.'!Y52))</f>
        <v/>
      </c>
      <c r="BJ22" s="58" t="str">
        <f>IF($B$2=1,IF('ก.ค.'!Z22="","",'ก.ค.'!Z22),IF('ก.ค.'!Z52="","",'ก.ค.'!Z52))</f>
        <v/>
      </c>
      <c r="BK22" s="58" t="str">
        <f>IF($B$2=1,IF('ก.ค.'!AA22="","",'ก.ค.'!AA22),IF('ก.ค.'!AA52="","",'ก.ค.'!AA52))</f>
        <v/>
      </c>
      <c r="BL22" s="58" t="str">
        <f>IF($B$2=1,IF('ก.ค.'!AB22="","",'ก.ค.'!AB22),IF('ก.ค.'!AB52="","",'ก.ค.'!AB52))</f>
        <v/>
      </c>
      <c r="BM22" s="58" t="str">
        <f>IF($B$2=1,IF('ก.ค.'!AC22="","",'ก.ค.'!AC22),IF('ก.ค.'!AC52="","",'ก.ค.'!AC52))</f>
        <v/>
      </c>
      <c r="BN22" s="58" t="str">
        <f>IF($B$2=1,IF('ก.ค.'!AD22="","",'ก.ค.'!AD22),IF('ก.ค.'!AD52="","",'ก.ค.'!AD52))</f>
        <v/>
      </c>
      <c r="BO22" s="58" t="str">
        <f>IF($B$2=1,IF('ก.ค.'!AE22="","",'ก.ค.'!AE22),IF('ก.ค.'!AE52="","",'ก.ค.'!AE52))</f>
        <v/>
      </c>
      <c r="BP22" s="58" t="str">
        <f>IF($B$2=1,IF('ก.ค.'!AF22="","",'ก.ค.'!AF22),IF('ก.ค.'!AF52="","",'ก.ค.'!AF52))</f>
        <v/>
      </c>
      <c r="BQ22" s="58" t="str">
        <f>IF($B$2=1,IF('ก.ค.'!AG22="","",'ก.ค.'!AG22),IF('ก.ค.'!AG52="","",'ก.ค.'!AG52))</f>
        <v/>
      </c>
      <c r="BR22" s="58" t="str">
        <f>IF($B$2=1,IF('ก.ค.'!AH22="","",'ก.ค.'!AH22),IF('ก.ค.'!AH52="","",'ก.ค.'!AH52))</f>
        <v/>
      </c>
      <c r="BS22" s="58">
        <f>IF($B$2=1,IF('ก.ค.'!AI22="","",'ก.ค.'!AI22),IF('ก.ค.'!AI52="","",'ก.ค.'!AI52))</f>
        <v>0</v>
      </c>
      <c r="BT22" s="57">
        <f t="shared" si="19"/>
        <v>19</v>
      </c>
      <c r="BU22" s="58"/>
      <c r="BV22" s="58" t="str">
        <f>IF($B$2=1,IF('ส.ค.'!D22="","",'ส.ค.'!D22),IF('ส.ค.'!D52="","",'ส.ค.'!D52))</f>
        <v/>
      </c>
      <c r="BW22" s="58" t="str">
        <f>IF($B$2=1,IF('ส.ค.'!E22="","",'ส.ค.'!E22),IF('ส.ค.'!E52="","",'ส.ค.'!E52))</f>
        <v/>
      </c>
      <c r="BX22" s="58" t="str">
        <f>IF($B$2=1,IF('ส.ค.'!F22="","",'ส.ค.'!F22),IF('ส.ค.'!F52="","",'ส.ค.'!F52))</f>
        <v/>
      </c>
      <c r="BY22" s="58" t="str">
        <f>IF($B$2=1,IF('ส.ค.'!G22="","",'ส.ค.'!G22),IF('ส.ค.'!G52="","",'ส.ค.'!G52))</f>
        <v/>
      </c>
      <c r="BZ22" s="58" t="str">
        <f>IF($B$2=1,IF('ส.ค.'!H22="","",'ส.ค.'!H22),IF('ส.ค.'!H52="","",'ส.ค.'!H52))</f>
        <v/>
      </c>
      <c r="CA22" s="58" t="str">
        <f>IF($B$2=1,IF('ส.ค.'!I22="","",'ส.ค.'!I22),IF('ส.ค.'!I52="","",'ส.ค.'!I52))</f>
        <v/>
      </c>
      <c r="CB22" s="58" t="str">
        <f>IF($B$2=1,IF('ส.ค.'!J22="","",'ส.ค.'!J22),IF('ส.ค.'!J52="","",'ส.ค.'!J52))</f>
        <v/>
      </c>
      <c r="CC22" s="58" t="str">
        <f>IF($B$2=1,IF('ส.ค.'!K22="","",'ส.ค.'!K22),IF('ส.ค.'!K52="","",'ส.ค.'!K52))</f>
        <v/>
      </c>
      <c r="CD22" s="58" t="str">
        <f>IF($B$2=1,IF('ส.ค.'!L22="","",'ส.ค.'!L22),IF('ส.ค.'!L52="","",'ส.ค.'!L52))</f>
        <v/>
      </c>
      <c r="CE22" s="58" t="str">
        <f>IF($B$2=1,IF('ส.ค.'!M22="","",'ส.ค.'!M22),IF('ส.ค.'!M52="","",'ส.ค.'!M52))</f>
        <v/>
      </c>
      <c r="CF22" s="58" t="str">
        <f>IF($B$2=1,IF('ส.ค.'!N22="","",'ส.ค.'!N22),IF('ส.ค.'!N52="","",'ส.ค.'!N52))</f>
        <v/>
      </c>
      <c r="CG22" s="58" t="str">
        <f>IF($B$2=1,IF('ส.ค.'!O22="","",'ส.ค.'!O22),IF('ส.ค.'!O52="","",'ส.ค.'!O52))</f>
        <v/>
      </c>
      <c r="CH22" s="58" t="str">
        <f>IF($B$2=1,IF('ส.ค.'!P22="","",'ส.ค.'!P22),IF('ส.ค.'!P52="","",'ส.ค.'!P52))</f>
        <v/>
      </c>
      <c r="CI22" s="58" t="str">
        <f>IF($B$2=1,IF('ส.ค.'!Q22="","",'ส.ค.'!Q22),IF('ส.ค.'!Q52="","",'ส.ค.'!Q52))</f>
        <v/>
      </c>
      <c r="CJ22" s="58" t="str">
        <f>IF($B$2=1,IF('ส.ค.'!R22="","",'ส.ค.'!R22),IF('ส.ค.'!R52="","",'ส.ค.'!R52))</f>
        <v/>
      </c>
      <c r="CK22" s="58" t="str">
        <f>IF($B$2=1,IF('ส.ค.'!S22="","",'ส.ค.'!S22),IF('ส.ค.'!S52="","",'ส.ค.'!S52))</f>
        <v/>
      </c>
      <c r="CL22" s="58" t="str">
        <f>IF($B$2=1,IF('ส.ค.'!T22="","",'ส.ค.'!T22),IF('ส.ค.'!T52="","",'ส.ค.'!T52))</f>
        <v/>
      </c>
      <c r="CM22" s="58" t="str">
        <f>IF($B$2=1,IF('ส.ค.'!U22="","",'ส.ค.'!U22),IF('ส.ค.'!U52="","",'ส.ค.'!U52))</f>
        <v/>
      </c>
      <c r="CN22" s="58" t="str">
        <f>IF($B$2=1,IF('ส.ค.'!V22="","",'ส.ค.'!V22),IF('ส.ค.'!V52="","",'ส.ค.'!V52))</f>
        <v/>
      </c>
      <c r="CO22" s="58" t="str">
        <f>IF($B$2=1,IF('ส.ค.'!W22="","",'ส.ค.'!W22),IF('ส.ค.'!W52="","",'ส.ค.'!W52))</f>
        <v/>
      </c>
      <c r="CP22" s="58" t="str">
        <f>IF($B$2=1,IF('ส.ค.'!X22="","",'ส.ค.'!X22),IF('ส.ค.'!X52="","",'ส.ค.'!X52))</f>
        <v/>
      </c>
      <c r="CQ22" s="58" t="str">
        <f>IF($B$2=1,IF('ส.ค.'!Y22="","",'ส.ค.'!Y22),IF('ส.ค.'!Y52="","",'ส.ค.'!Y52))</f>
        <v/>
      </c>
      <c r="CR22" s="58" t="str">
        <f>IF($B$2=1,IF('ส.ค.'!Z22="","",'ส.ค.'!Z22),IF('ส.ค.'!Z52="","",'ส.ค.'!Z52))</f>
        <v/>
      </c>
      <c r="CS22" s="58" t="str">
        <f>IF($B$2=1,IF('ส.ค.'!AA22="","",'ส.ค.'!AA22),IF('ส.ค.'!AA52="","",'ส.ค.'!AA52))</f>
        <v/>
      </c>
      <c r="CT22" s="58" t="str">
        <f>IF($B$2=1,IF('ส.ค.'!AB22="","",'ส.ค.'!AB22),IF('ส.ค.'!AB52="","",'ส.ค.'!AB52))</f>
        <v/>
      </c>
      <c r="CU22" s="58" t="str">
        <f>IF($B$2=1,IF('ส.ค.'!AC22="","",'ส.ค.'!AC22),IF('ส.ค.'!AC52="","",'ส.ค.'!AC52))</f>
        <v/>
      </c>
      <c r="CV22" s="58" t="str">
        <f>IF($B$2=1,IF('ส.ค.'!AD22="","",'ส.ค.'!AD22),IF('ส.ค.'!AD52="","",'ส.ค.'!AD52))</f>
        <v/>
      </c>
      <c r="CW22" s="58" t="str">
        <f>IF($B$2=1,IF('ส.ค.'!AE22="","",'ส.ค.'!AE22),IF('ส.ค.'!AE52="","",'ส.ค.'!AE52))</f>
        <v/>
      </c>
      <c r="CX22" s="58" t="str">
        <f>IF($B$2=1,IF('ส.ค.'!AF22="","",'ส.ค.'!AF22),IF('ส.ค.'!AF52="","",'ส.ค.'!AF52))</f>
        <v/>
      </c>
      <c r="CY22" s="58" t="str">
        <f>IF($B$2=1,IF('ส.ค.'!AG22="","",'ส.ค.'!AG22),IF('ส.ค.'!AG52="","",'ส.ค.'!AG52))</f>
        <v/>
      </c>
      <c r="CZ22" s="58" t="str">
        <f>IF($B$2=1,IF('ส.ค.'!AH22="","",'ส.ค.'!AH22),IF('ส.ค.'!AH52="","",'ส.ค.'!AH52))</f>
        <v/>
      </c>
      <c r="DA22" s="58">
        <f>IF($B$2=1,IF('ส.ค.'!AI22="","",'ส.ค.'!AI22),IF('ส.ค.'!AI52="","",'ส.ค.'!AI52))</f>
        <v>0</v>
      </c>
      <c r="DB22" s="57">
        <f t="shared" si="20"/>
        <v>19</v>
      </c>
      <c r="DC22" s="58"/>
      <c r="DD22" s="58" t="str">
        <f>IF($B$2=1,IF('ก.ย.'!D22="","",'ก.ย.'!D22),IF('ก.ย.'!D52="","",'ก.ย.'!D52))</f>
        <v/>
      </c>
      <c r="DE22" s="58" t="str">
        <f>IF($B$2=1,IF('ก.ย.'!E22="","",'ก.ย.'!E22),IF('ก.ย.'!E52="","",'ก.ย.'!E52))</f>
        <v/>
      </c>
      <c r="DF22" s="58" t="str">
        <f>IF($B$2=1,IF('ก.ย.'!F22="","",'ก.ย.'!F22),IF('ก.ย.'!F52="","",'ก.ย.'!F52))</f>
        <v/>
      </c>
      <c r="DG22" s="58" t="str">
        <f>IF($B$2=1,IF('ก.ย.'!G22="","",'ก.ย.'!G22),IF('ก.ย.'!G52="","",'ก.ย.'!G52))</f>
        <v/>
      </c>
      <c r="DH22" s="58" t="str">
        <f>IF($B$2=1,IF('ก.ย.'!H22="","",'ก.ย.'!H22),IF('ก.ย.'!H52="","",'ก.ย.'!H52))</f>
        <v/>
      </c>
      <c r="DI22" s="58" t="str">
        <f>IF($B$2=1,IF('ก.ย.'!I22="","",'ก.ย.'!I22),IF('ก.ย.'!I52="","",'ก.ย.'!I52))</f>
        <v/>
      </c>
      <c r="DJ22" s="58" t="str">
        <f>IF($B$2=1,IF('ก.ย.'!J22="","",'ก.ย.'!J22),IF('ก.ย.'!J52="","",'ก.ย.'!J52))</f>
        <v/>
      </c>
      <c r="DK22" s="58" t="str">
        <f>IF($B$2=1,IF('ก.ย.'!K22="","",'ก.ย.'!K22),IF('ก.ย.'!K52="","",'ก.ย.'!K52))</f>
        <v/>
      </c>
      <c r="DL22" s="58" t="str">
        <f>IF($B$2=1,IF('ก.ย.'!L22="","",'ก.ย.'!L22),IF('ก.ย.'!L52="","",'ก.ย.'!L52))</f>
        <v/>
      </c>
      <c r="DM22" s="58" t="str">
        <f>IF($B$2=1,IF('ก.ย.'!M22="","",'ก.ย.'!M22),IF('ก.ย.'!M52="","",'ก.ย.'!M52))</f>
        <v/>
      </c>
      <c r="DN22" s="58" t="str">
        <f>IF($B$2=1,IF('ก.ย.'!N22="","",'ก.ย.'!N22),IF('ก.ย.'!N52="","",'ก.ย.'!N52))</f>
        <v/>
      </c>
      <c r="DO22" s="58" t="str">
        <f>IF($B$2=1,IF('ก.ย.'!O22="","",'ก.ย.'!O22),IF('ก.ย.'!O52="","",'ก.ย.'!O52))</f>
        <v/>
      </c>
      <c r="DP22" s="58" t="str">
        <f>IF($B$2=1,IF('ก.ย.'!P22="","",'ก.ย.'!P22),IF('ก.ย.'!P52="","",'ก.ย.'!P52))</f>
        <v/>
      </c>
      <c r="DQ22" s="58" t="str">
        <f>IF($B$2=1,IF('ก.ย.'!Q22="","",'ก.ย.'!Q22),IF('ก.ย.'!Q52="","",'ก.ย.'!Q52))</f>
        <v/>
      </c>
      <c r="DR22" s="58" t="str">
        <f>IF($B$2=1,IF('ก.ย.'!R22="","",'ก.ย.'!R22),IF('ก.ย.'!R52="","",'ก.ย.'!R52))</f>
        <v/>
      </c>
      <c r="DS22" s="58" t="str">
        <f>IF($B$2=1,IF('ก.ย.'!S22="","",'ก.ย.'!S22),IF('ก.ย.'!S52="","",'ก.ย.'!S52))</f>
        <v/>
      </c>
      <c r="DT22" s="58" t="str">
        <f>IF($B$2=1,IF('ก.ย.'!T22="","",'ก.ย.'!T22),IF('ก.ย.'!T52="","",'ก.ย.'!T52))</f>
        <v/>
      </c>
      <c r="DU22" s="58" t="str">
        <f>IF($B$2=1,IF('ก.ย.'!U22="","",'ก.ย.'!U22),IF('ก.ย.'!U52="","",'ก.ย.'!U52))</f>
        <v/>
      </c>
      <c r="DV22" s="58" t="str">
        <f>IF($B$2=1,IF('ก.ย.'!V22="","",'ก.ย.'!V22),IF('ก.ย.'!V52="","",'ก.ย.'!V52))</f>
        <v/>
      </c>
      <c r="DW22" s="58" t="str">
        <f>IF($B$2=1,IF('ก.ย.'!W22="","",'ก.ย.'!W22),IF('ก.ย.'!W52="","",'ก.ย.'!W52))</f>
        <v/>
      </c>
      <c r="DX22" s="58" t="str">
        <f>IF($B$2=1,IF('ก.ย.'!X22="","",'ก.ย.'!X22),IF('ก.ย.'!X52="","",'ก.ย.'!X52))</f>
        <v/>
      </c>
      <c r="DY22" s="58" t="str">
        <f>IF($B$2=1,IF('ก.ย.'!Y22="","",'ก.ย.'!Y22),IF('ก.ย.'!Y52="","",'ก.ย.'!Y52))</f>
        <v/>
      </c>
      <c r="DZ22" s="58" t="str">
        <f>IF($B$2=1,IF('ก.ย.'!Z22="","",'ก.ย.'!Z22),IF('ก.ย.'!Z52="","",'ก.ย.'!Z52))</f>
        <v/>
      </c>
      <c r="EA22" s="58" t="str">
        <f>IF($B$2=1,IF('ก.ย.'!AA22="","",'ก.ย.'!AA22),IF('ก.ย.'!AA52="","",'ก.ย.'!AA52))</f>
        <v/>
      </c>
      <c r="EB22" s="58" t="str">
        <f>IF($B$2=1,IF('ก.ย.'!AB22="","",'ก.ย.'!AB22),IF('ก.ย.'!AB52="","",'ก.ย.'!AB52))</f>
        <v/>
      </c>
      <c r="EC22" s="58" t="str">
        <f>IF($B$2=1,IF('ก.ย.'!AC22="","",'ก.ย.'!AC22),IF('ก.ย.'!AC52="","",'ก.ย.'!AC52))</f>
        <v/>
      </c>
      <c r="ED22" s="58" t="str">
        <f>IF($B$2=1,IF('ก.ย.'!AD22="","",'ก.ย.'!AD22),IF('ก.ย.'!AD52="","",'ก.ย.'!AD52))</f>
        <v/>
      </c>
      <c r="EE22" s="58" t="str">
        <f>IF($B$2=1,IF('ก.ย.'!AE22="","",'ก.ย.'!AE22),IF('ก.ย.'!AE52="","",'ก.ย.'!AE52))</f>
        <v/>
      </c>
      <c r="EF22" s="58" t="str">
        <f>IF($B$2=1,IF('ก.ย.'!AF22="","",'ก.ย.'!AF22),IF('ก.ย.'!AF52="","",'ก.ย.'!AF52))</f>
        <v/>
      </c>
      <c r="EG22" s="58" t="str">
        <f>IF($B$2=1,IF('ก.ย.'!AG22="","",'ก.ย.'!AG22),IF('ก.ย.'!AG52="","",'ก.ย.'!AG52))</f>
        <v/>
      </c>
      <c r="EH22" s="58" t="str">
        <f>IF($B$2=1,IF('ก.ย.'!AH22="","",'ก.ย.'!AH22),IF('ก.ย.'!AH52="","",'ก.ย.'!AH52))</f>
        <v/>
      </c>
      <c r="EI22" s="58">
        <f>IF($B$2=1,IF('ก.ย.'!AI22="","",'ก.ย.'!AI22),IF('ก.ย.'!AI52="","",'ก.ย.'!AI52))</f>
        <v>0</v>
      </c>
      <c r="EJ22" s="57">
        <f t="shared" si="11"/>
        <v>19</v>
      </c>
      <c r="EK22" s="58"/>
      <c r="EL22" s="58" t="str">
        <f>IF($B$2=1,IF('พ.ย.'!D22="","",'พ.ย.'!D22),IF('พ.ย.'!D52="","",'พ.ย.'!D52))</f>
        <v/>
      </c>
      <c r="EM22" s="58" t="str">
        <f>IF($B$2=1,IF('พ.ย.'!E22="","",'พ.ย.'!E22),IF('พ.ย.'!E52="","",'พ.ย.'!E52))</f>
        <v/>
      </c>
      <c r="EN22" s="58" t="str">
        <f>IF($B$2=1,IF('พ.ย.'!F22="","",'พ.ย.'!F22),IF('พ.ย.'!F52="","",'พ.ย.'!F52))</f>
        <v>/</v>
      </c>
      <c r="EO22" s="58" t="str">
        <f>IF($B$2=1,IF('พ.ย.'!G22="","",'พ.ย.'!G22),IF('พ.ย.'!G52="","",'พ.ย.'!G52))</f>
        <v>/</v>
      </c>
      <c r="EP22" s="58" t="str">
        <f>IF($B$2=1,IF('พ.ย.'!H22="","",'พ.ย.'!H22),IF('พ.ย.'!H52="","",'พ.ย.'!H52))</f>
        <v>/</v>
      </c>
      <c r="EQ22" s="58" t="str">
        <f>IF($B$2=1,IF('พ.ย.'!I22="","",'พ.ย.'!I22),IF('พ.ย.'!I52="","",'พ.ย.'!I52))</f>
        <v>/</v>
      </c>
      <c r="ER22" s="58" t="str">
        <f>IF($B$2=1,IF('พ.ย.'!J22="","",'พ.ย.'!J22),IF('พ.ย.'!J52="","",'พ.ย.'!J52))</f>
        <v>/</v>
      </c>
      <c r="ES22" s="58" t="str">
        <f>IF($B$2=1,IF('พ.ย.'!K22="","",'พ.ย.'!K22),IF('พ.ย.'!K52="","",'พ.ย.'!K52))</f>
        <v/>
      </c>
      <c r="ET22" s="58" t="str">
        <f>IF($B$2=1,IF('พ.ย.'!L22="","",'พ.ย.'!L22),IF('พ.ย.'!L52="","",'พ.ย.'!L52))</f>
        <v/>
      </c>
      <c r="EU22" s="58" t="str">
        <f>IF($B$2=1,IF('พ.ย.'!M22="","",'พ.ย.'!M22),IF('พ.ย.'!M52="","",'พ.ย.'!M52))</f>
        <v>/</v>
      </c>
      <c r="EV22" s="58" t="str">
        <f>IF($B$2=1,IF('พ.ย.'!N22="","",'พ.ย.'!N22),IF('พ.ย.'!N52="","",'พ.ย.'!N52))</f>
        <v>/</v>
      </c>
      <c r="EW22" s="58" t="str">
        <f>IF($B$2=1,IF('พ.ย.'!O22="","",'พ.ย.'!O22),IF('พ.ย.'!O52="","",'พ.ย.'!O52))</f>
        <v>/</v>
      </c>
      <c r="EX22" s="58" t="str">
        <f>IF($B$2=1,IF('พ.ย.'!P22="","",'พ.ย.'!P22),IF('พ.ย.'!P52="","",'พ.ย.'!P52))</f>
        <v>/</v>
      </c>
      <c r="EY22" s="58" t="str">
        <f>IF($B$2=1,IF('พ.ย.'!Q22="","",'พ.ย.'!Q22),IF('พ.ย.'!Q52="","",'พ.ย.'!Q52))</f>
        <v>/</v>
      </c>
      <c r="EZ22" s="58" t="str">
        <f>IF($B$2=1,IF('พ.ย.'!R22="","",'พ.ย.'!R22),IF('พ.ย.'!R52="","",'พ.ย.'!R52))</f>
        <v/>
      </c>
      <c r="FA22" s="58" t="str">
        <f>IF($B$2=1,IF('พ.ย.'!S22="","",'พ.ย.'!S22),IF('พ.ย.'!S52="","",'พ.ย.'!S52))</f>
        <v/>
      </c>
      <c r="FB22" s="58" t="str">
        <f>IF($B$2=1,IF('พ.ย.'!T22="","",'พ.ย.'!T22),IF('พ.ย.'!T52="","",'พ.ย.'!T52))</f>
        <v>/</v>
      </c>
      <c r="FC22" s="58" t="str">
        <f>IF($B$2=1,IF('พ.ย.'!U22="","",'พ.ย.'!U22),IF('พ.ย.'!U52="","",'พ.ย.'!U52))</f>
        <v>/</v>
      </c>
      <c r="FD22" s="58" t="str">
        <f>IF($B$2=1,IF('พ.ย.'!V22="","",'พ.ย.'!V22),IF('พ.ย.'!V52="","",'พ.ย.'!V52))</f>
        <v>/</v>
      </c>
      <c r="FE22" s="58" t="str">
        <f>IF($B$2=1,IF('พ.ย.'!W22="","",'พ.ย.'!W22),IF('พ.ย.'!W52="","",'พ.ย.'!W52))</f>
        <v>/</v>
      </c>
      <c r="FF22" s="58" t="str">
        <f>IF($B$2=1,IF('พ.ย.'!X22="","",'พ.ย.'!X22),IF('พ.ย.'!X52="","",'พ.ย.'!X52))</f>
        <v>/</v>
      </c>
      <c r="FG22" s="58" t="str">
        <f>IF($B$2=1,IF('พ.ย.'!Y22="","",'พ.ย.'!Y22),IF('พ.ย.'!Y52="","",'พ.ย.'!Y52))</f>
        <v/>
      </c>
      <c r="FH22" s="58" t="str">
        <f>IF($B$2=1,IF('พ.ย.'!Z22="","",'พ.ย.'!Z22),IF('พ.ย.'!Z52="","",'พ.ย.'!Z52))</f>
        <v/>
      </c>
      <c r="FI22" s="58" t="str">
        <f>IF($B$2=1,IF('พ.ย.'!AA22="","",'พ.ย.'!AA22),IF('พ.ย.'!AA52="","",'พ.ย.'!AA52))</f>
        <v>/</v>
      </c>
      <c r="FJ22" s="58" t="str">
        <f>IF($B$2=1,IF('พ.ย.'!AB22="","",'พ.ย.'!AB22),IF('พ.ย.'!AB52="","",'พ.ย.'!AB52))</f>
        <v>/</v>
      </c>
      <c r="FK22" s="58" t="str">
        <f>IF($B$2=1,IF('พ.ย.'!AC22="","",'พ.ย.'!AC22),IF('พ.ย.'!AC52="","",'พ.ย.'!AC52))</f>
        <v>/</v>
      </c>
      <c r="FL22" s="58" t="str">
        <f>IF($B$2=1,IF('พ.ย.'!AD22="","",'พ.ย.'!AD22),IF('พ.ย.'!AD52="","",'พ.ย.'!AD52))</f>
        <v>/</v>
      </c>
      <c r="FM22" s="58" t="str">
        <f>IF($B$2=1,IF('พ.ย.'!AE22="","",'พ.ย.'!AE22),IF('พ.ย.'!AE52="","",'พ.ย.'!AE52))</f>
        <v>ข</v>
      </c>
      <c r="FN22" s="58" t="str">
        <f>IF($B$2=1,IF('พ.ย.'!AF22="","",'พ.ย.'!AF22),IF('พ.ย.'!AF52="","",'พ.ย.'!AF52))</f>
        <v/>
      </c>
      <c r="FO22" s="58" t="str">
        <f>IF($B$2=1,IF('พ.ย.'!AG22="","",'พ.ย.'!AG22),IF('พ.ย.'!AG52="","",'พ.ย.'!AG52))</f>
        <v/>
      </c>
      <c r="FP22" s="58" t="str">
        <f>IF($B$2=1,IF('พ.ย.'!AH22="","",'พ.ย.'!AH22),IF('พ.ย.'!AH52="","",'พ.ย.'!AH52))</f>
        <v/>
      </c>
      <c r="FQ22" s="58">
        <f>IF($B$2=1,IF('พ.ย.'!AI22="","",'พ.ย.'!AI22),IF('พ.ย.'!AI52="","",'พ.ย.'!AI52))</f>
        <v>19</v>
      </c>
      <c r="FR22" s="57">
        <f t="shared" si="12"/>
        <v>19</v>
      </c>
      <c r="FS22" s="58"/>
      <c r="FT22" s="58" t="str">
        <f>IF($B$2=1,IF('ธ.ค.'!D22="","",'ธ.ค.'!D22),IF('ธ.ค.'!D52="","",'ธ.ค.'!D52))</f>
        <v>/</v>
      </c>
      <c r="FU22" s="58" t="str">
        <f>IF($B$2=1,IF('ธ.ค.'!E22="","",'ธ.ค.'!E22),IF('ธ.ค.'!E52="","",'ธ.ค.'!E52))</f>
        <v>/</v>
      </c>
      <c r="FV22" s="58" t="str">
        <f>IF($B$2=1,IF('ธ.ค.'!F22="","",'ธ.ค.'!F22),IF('ธ.ค.'!F52="","",'ธ.ค.'!F52))</f>
        <v>/</v>
      </c>
      <c r="FW22" s="58" t="str">
        <f>IF($B$2=1,IF('ธ.ค.'!G22="","",'ธ.ค.'!G22),IF('ธ.ค.'!G52="","",'ธ.ค.'!G52))</f>
        <v>/</v>
      </c>
      <c r="FX22" s="58" t="str">
        <f>IF($B$2=1,IF('ธ.ค.'!H22="","",'ธ.ค.'!H22),IF('ธ.ค.'!H52="","",'ธ.ค.'!H52))</f>
        <v/>
      </c>
      <c r="FY22" s="58" t="str">
        <f>IF($B$2=1,IF('ธ.ค.'!I22="","",'ธ.ค.'!I22),IF('ธ.ค.'!I52="","",'ธ.ค.'!I52))</f>
        <v/>
      </c>
      <c r="FZ22" s="58" t="str">
        <f>IF($B$2=1,IF('ธ.ค.'!J22="","",'ธ.ค.'!J22),IF('ธ.ค.'!J52="","",'ธ.ค.'!J52))</f>
        <v/>
      </c>
      <c r="GA22" s="58" t="str">
        <f>IF($B$2=1,IF('ธ.ค.'!K22="","",'ธ.ค.'!K22),IF('ธ.ค.'!K52="","",'ธ.ค.'!K52))</f>
        <v>/</v>
      </c>
      <c r="GB22" s="58" t="str">
        <f>IF($B$2=1,IF('ธ.ค.'!L22="","",'ธ.ค.'!L22),IF('ธ.ค.'!L52="","",'ธ.ค.'!L52))</f>
        <v>/</v>
      </c>
      <c r="GC22" s="58" t="str">
        <f>IF($B$2=1,IF('ธ.ค.'!M22="","",'ธ.ค.'!M22),IF('ธ.ค.'!M52="","",'ธ.ค.'!M52))</f>
        <v/>
      </c>
      <c r="GD22" s="58" t="str">
        <f>IF($B$2=1,IF('ธ.ค.'!N22="","",'ธ.ค.'!N22),IF('ธ.ค.'!N52="","",'ธ.ค.'!N52))</f>
        <v>/</v>
      </c>
      <c r="GE22" s="58" t="str">
        <f>IF($B$2=1,IF('ธ.ค.'!O22="","",'ธ.ค.'!O22),IF('ธ.ค.'!O52="","",'ธ.ค.'!O52))</f>
        <v>/</v>
      </c>
      <c r="GF22" s="58" t="str">
        <f>IF($B$2=1,IF('ธ.ค.'!P22="","",'ธ.ค.'!P22),IF('ธ.ค.'!P52="","",'ธ.ค.'!P52))</f>
        <v/>
      </c>
      <c r="GG22" s="58" t="str">
        <f>IF($B$2=1,IF('ธ.ค.'!Q22="","",'ธ.ค.'!Q22),IF('ธ.ค.'!Q52="","",'ธ.ค.'!Q52))</f>
        <v/>
      </c>
      <c r="GH22" s="58" t="str">
        <f>IF($B$2=1,IF('ธ.ค.'!R22="","",'ธ.ค.'!R22),IF('ธ.ค.'!R52="","",'ธ.ค.'!R52))</f>
        <v>/</v>
      </c>
      <c r="GI22" s="58" t="str">
        <f>IF($B$2=1,IF('ธ.ค.'!S22="","",'ธ.ค.'!S22),IF('ธ.ค.'!S52="","",'ธ.ค.'!S52))</f>
        <v>/</v>
      </c>
      <c r="GJ22" s="58" t="str">
        <f>IF($B$2=1,IF('ธ.ค.'!T22="","",'ธ.ค.'!T22),IF('ธ.ค.'!T52="","",'ธ.ค.'!T52))</f>
        <v>/</v>
      </c>
      <c r="GK22" s="58" t="str">
        <f>IF($B$2=1,IF('ธ.ค.'!U22="","",'ธ.ค.'!U22),IF('ธ.ค.'!U52="","",'ธ.ค.'!U52))</f>
        <v>/</v>
      </c>
      <c r="GL22" s="58" t="str">
        <f>IF($B$2=1,IF('ธ.ค.'!V22="","",'ธ.ค.'!V22),IF('ธ.ค.'!V52="","",'ธ.ค.'!V52))</f>
        <v>/</v>
      </c>
      <c r="GM22" s="58" t="str">
        <f>IF($B$2=1,IF('ธ.ค.'!W22="","",'ธ.ค.'!W22),IF('ธ.ค.'!W52="","",'ธ.ค.'!W52))</f>
        <v/>
      </c>
      <c r="GN22" s="58" t="str">
        <f>IF($B$2=1,IF('ธ.ค.'!X22="","",'ธ.ค.'!X22),IF('ธ.ค.'!X52="","",'ธ.ค.'!X52))</f>
        <v/>
      </c>
      <c r="GO22" s="58" t="str">
        <f>IF($B$2=1,IF('ธ.ค.'!Y22="","",'ธ.ค.'!Y22),IF('ธ.ค.'!Y52="","",'ธ.ค.'!Y52))</f>
        <v>/</v>
      </c>
      <c r="GP22" s="58" t="str">
        <f>IF($B$2=1,IF('ธ.ค.'!Z22="","",'ธ.ค.'!Z22),IF('ธ.ค.'!Z52="","",'ธ.ค.'!Z52))</f>
        <v>/</v>
      </c>
      <c r="GQ22" s="58" t="str">
        <f>IF($B$2=1,IF('ธ.ค.'!AA22="","",'ธ.ค.'!AA22),IF('ธ.ค.'!AA52="","",'ธ.ค.'!AA52))</f>
        <v>/</v>
      </c>
      <c r="GR22" s="58" t="str">
        <f>IF($B$2=1,IF('ธ.ค.'!AB22="","",'ธ.ค.'!AB22),IF('ธ.ค.'!AB52="","",'ธ.ค.'!AB52))</f>
        <v>/</v>
      </c>
      <c r="GS22" s="58" t="str">
        <f>IF($B$2=1,IF('ธ.ค.'!AC22="","",'ธ.ค.'!AC22),IF('ธ.ค.'!AC52="","",'ธ.ค.'!AC52))</f>
        <v>ข</v>
      </c>
      <c r="GT22" s="58" t="str">
        <f>IF($B$2=1,IF('ธ.ค.'!AD22="","",'ธ.ค.'!AD22),IF('ธ.ค.'!AD52="","",'ธ.ค.'!AD52))</f>
        <v/>
      </c>
      <c r="GU22" s="58" t="str">
        <f>IF($B$2=1,IF('ธ.ค.'!AE22="","",'ธ.ค.'!AE22),IF('ธ.ค.'!AE52="","",'ธ.ค.'!AE52))</f>
        <v/>
      </c>
      <c r="GV22" s="58" t="str">
        <f>IF($B$2=1,IF('ธ.ค.'!AF22="","",'ธ.ค.'!AF22),IF('ธ.ค.'!AF52="","",'ธ.ค.'!AF52))</f>
        <v>/</v>
      </c>
      <c r="GW22" s="58" t="str">
        <f>IF($B$2=1,IF('ธ.ค.'!AG22="","",'ธ.ค.'!AG22),IF('ธ.ค.'!AG52="","",'ธ.ค.'!AG52))</f>
        <v>/</v>
      </c>
      <c r="GX22" s="58" t="str">
        <f>IF($B$2=1,IF('ธ.ค.'!AH22="","",'ธ.ค.'!AH22),IF('ธ.ค.'!AH52="","",'ธ.ค.'!AH52))</f>
        <v/>
      </c>
      <c r="GY22" s="58">
        <f>IF($B$2=1,IF('ธ.ค.'!AI22="","",'ธ.ค.'!AI22),IF('ธ.ค.'!AI52="","",'ธ.ค.'!AI52))</f>
        <v>19</v>
      </c>
      <c r="GZ22" s="57">
        <f t="shared" si="13"/>
        <v>19</v>
      </c>
      <c r="HA22" s="58"/>
      <c r="HB22" s="58" t="str">
        <f>IF($B$2=1,IF('ม.ค.'!D22="","",'ม.ค.'!D22),IF('ม.ค.'!D52="","",'ม.ค.'!D52))</f>
        <v/>
      </c>
      <c r="HC22" s="58" t="str">
        <f>IF($B$2=1,IF('ม.ค.'!E22="","",'ม.ค.'!E22),IF('ม.ค.'!E52="","",'ม.ค.'!E52))</f>
        <v/>
      </c>
      <c r="HD22" s="58" t="str">
        <f>IF($B$2=1,IF('ม.ค.'!F22="","",'ม.ค.'!F22),IF('ม.ค.'!F52="","",'ม.ค.'!F52))</f>
        <v/>
      </c>
      <c r="HE22" s="58" t="str">
        <f>IF($B$2=1,IF('ม.ค.'!G22="","",'ม.ค.'!G22),IF('ม.ค.'!G52="","",'ม.ค.'!G52))</f>
        <v/>
      </c>
      <c r="HF22" s="58" t="str">
        <f>IF($B$2=1,IF('ม.ค.'!H22="","",'ม.ค.'!H22),IF('ม.ค.'!H52="","",'ม.ค.'!H52))</f>
        <v>/</v>
      </c>
      <c r="HG22" s="58" t="str">
        <f>IF($B$2=1,IF('ม.ค.'!I22="","",'ม.ค.'!I22),IF('ม.ค.'!I52="","",'ม.ค.'!I52))</f>
        <v>/</v>
      </c>
      <c r="HH22" s="58" t="str">
        <f>IF($B$2=1,IF('ม.ค.'!J22="","",'ม.ค.'!J22),IF('ม.ค.'!J52="","",'ม.ค.'!J52))</f>
        <v>ข</v>
      </c>
      <c r="HI22" s="58" t="str">
        <f>IF($B$2=1,IF('ม.ค.'!K22="","",'ม.ค.'!K22),IF('ม.ค.'!K52="","",'ม.ค.'!K52))</f>
        <v>/</v>
      </c>
      <c r="HJ22" s="58" t="str">
        <f>IF($B$2=1,IF('ม.ค.'!L22="","",'ม.ค.'!L22),IF('ม.ค.'!L52="","",'ม.ค.'!L52))</f>
        <v>/</v>
      </c>
      <c r="HK22" s="58" t="str">
        <f>IF($B$2=1,IF('ม.ค.'!M22="","",'ม.ค.'!M22),IF('ม.ค.'!M52="","",'ม.ค.'!M52))</f>
        <v/>
      </c>
      <c r="HL22" s="58" t="str">
        <f>IF($B$2=1,IF('ม.ค.'!N22="","",'ม.ค.'!N22),IF('ม.ค.'!N52="","",'ม.ค.'!N52))</f>
        <v/>
      </c>
      <c r="HM22" s="58" t="str">
        <f>IF($B$2=1,IF('ม.ค.'!O22="","",'ม.ค.'!O22),IF('ม.ค.'!O52="","",'ม.ค.'!O52))</f>
        <v>/</v>
      </c>
      <c r="HN22" s="58" t="str">
        <f>IF($B$2=1,IF('ม.ค.'!P22="","",'ม.ค.'!P22),IF('ม.ค.'!P52="","",'ม.ค.'!P52))</f>
        <v>/</v>
      </c>
      <c r="HO22" s="58" t="str">
        <f>IF($B$2=1,IF('ม.ค.'!Q22="","",'ม.ค.'!Q22),IF('ม.ค.'!Q52="","",'ม.ค.'!Q52))</f>
        <v>/</v>
      </c>
      <c r="HP22" s="58" t="str">
        <f>IF($B$2=1,IF('ม.ค.'!R22="","",'ม.ค.'!R22),IF('ม.ค.'!R52="","",'ม.ค.'!R52))</f>
        <v>/</v>
      </c>
      <c r="HQ22" s="58" t="str">
        <f>IF($B$2=1,IF('ม.ค.'!S22="","",'ม.ค.'!S22),IF('ม.ค.'!S52="","",'ม.ค.'!S52))</f>
        <v/>
      </c>
      <c r="HR22" s="58" t="str">
        <f>IF($B$2=1,IF('ม.ค.'!T22="","",'ม.ค.'!T22),IF('ม.ค.'!T52="","",'ม.ค.'!T52))</f>
        <v/>
      </c>
      <c r="HS22" s="58" t="str">
        <f>IF($B$2=1,IF('ม.ค.'!U22="","",'ม.ค.'!U22),IF('ม.ค.'!U52="","",'ม.ค.'!U52))</f>
        <v/>
      </c>
      <c r="HT22" s="58" t="str">
        <f>IF($B$2=1,IF('ม.ค.'!V22="","",'ม.ค.'!V22),IF('ม.ค.'!V52="","",'ม.ค.'!V52))</f>
        <v>/</v>
      </c>
      <c r="HU22" s="58" t="str">
        <f>IF($B$2=1,IF('ม.ค.'!W22="","",'ม.ค.'!W22),IF('ม.ค.'!W52="","",'ม.ค.'!W52))</f>
        <v>/</v>
      </c>
      <c r="HV22" s="58" t="str">
        <f>IF($B$2=1,IF('ม.ค.'!X22="","",'ม.ค.'!X22),IF('ม.ค.'!X52="","",'ม.ค.'!X52))</f>
        <v>/</v>
      </c>
      <c r="HW22" s="58" t="str">
        <f>IF($B$2=1,IF('ม.ค.'!Y22="","",'ม.ค.'!Y22),IF('ม.ค.'!Y52="","",'ม.ค.'!Y52))</f>
        <v>/</v>
      </c>
      <c r="HX22" s="58" t="str">
        <f>IF($B$2=1,IF('ม.ค.'!Z22="","",'ม.ค.'!Z22),IF('ม.ค.'!Z52="","",'ม.ค.'!Z52))</f>
        <v>/</v>
      </c>
      <c r="HY22" s="58" t="str">
        <f>IF($B$2=1,IF('ม.ค.'!AA22="","",'ม.ค.'!AA22),IF('ม.ค.'!AA52="","",'ม.ค.'!AA52))</f>
        <v/>
      </c>
      <c r="HZ22" s="58" t="str">
        <f>IF($B$2=1,IF('ม.ค.'!AB22="","",'ม.ค.'!AB22),IF('ม.ค.'!AB52="","",'ม.ค.'!AB52))</f>
        <v/>
      </c>
      <c r="IA22" s="58" t="str">
        <f>IF($B$2=1,IF('ม.ค.'!AC22="","",'ม.ค.'!AC22),IF('ม.ค.'!AC52="","",'ม.ค.'!AC52))</f>
        <v>/</v>
      </c>
      <c r="IB22" s="58" t="str">
        <f>IF($B$2=1,IF('ม.ค.'!AD22="","",'ม.ค.'!AD22),IF('ม.ค.'!AD52="","",'ม.ค.'!AD52))</f>
        <v>/</v>
      </c>
      <c r="IC22" s="58" t="str">
        <f>IF($B$2=1,IF('ม.ค.'!AE22="","",'ม.ค.'!AE22),IF('ม.ค.'!AE52="","",'ม.ค.'!AE52))</f>
        <v>ข</v>
      </c>
      <c r="ID22" s="58" t="str">
        <f>IF($B$2=1,IF('ม.ค.'!AF22="","",'ม.ค.'!AF22),IF('ม.ค.'!AF52="","",'ม.ค.'!AF52))</f>
        <v>/</v>
      </c>
      <c r="IE22" s="58" t="str">
        <f>IF($B$2=1,IF('ม.ค.'!AG22="","",'ม.ค.'!AG22),IF('ม.ค.'!AG52="","",'ม.ค.'!AG52))</f>
        <v>/</v>
      </c>
      <c r="IF22" s="58" t="str">
        <f>IF($B$2=1,IF('ม.ค.'!AH22="","",'ม.ค.'!AH22),IF('ม.ค.'!AH52="","",'ม.ค.'!AH52))</f>
        <v/>
      </c>
      <c r="IG22" s="58">
        <f>IF($B$2=1,IF('ม.ค.'!AI22="","",'ม.ค.'!AI22),IF('ม.ค.'!AI52="","",'ม.ค.'!AI52))</f>
        <v>17</v>
      </c>
      <c r="IH22" s="57">
        <f t="shared" si="14"/>
        <v>19</v>
      </c>
      <c r="II22" s="58"/>
      <c r="IJ22" s="58" t="str">
        <f>IF($B$2=1,IF('ก.พ.'!D22="","",'ก.พ.'!D22),IF('ก.พ.'!D52="","",'ก.พ.'!D52))</f>
        <v/>
      </c>
      <c r="IK22" s="58" t="str">
        <f>IF($B$2=1,IF('ก.พ.'!E22="","",'ก.พ.'!E22),IF('ก.พ.'!E52="","",'ก.พ.'!E52))</f>
        <v>/</v>
      </c>
      <c r="IL22" s="58" t="str">
        <f>IF($B$2=1,IF('ก.พ.'!F22="","",'ก.พ.'!F22),IF('ก.พ.'!F52="","",'ก.พ.'!F52))</f>
        <v>/</v>
      </c>
      <c r="IM22" s="58" t="str">
        <f>IF($B$2=1,IF('ก.พ.'!G22="","",'ก.พ.'!G22),IF('ก.พ.'!G52="","",'ก.พ.'!G52))</f>
        <v>ข</v>
      </c>
      <c r="IN22" s="58" t="str">
        <f>IF($B$2=1,IF('ก.พ.'!H22="","",'ก.พ.'!H22),IF('ก.พ.'!H52="","",'ก.พ.'!H52))</f>
        <v>/</v>
      </c>
      <c r="IO22" s="58" t="str">
        <f>IF($B$2=1,IF('ก.พ.'!I22="","",'ก.พ.'!I22),IF('ก.พ.'!I52="","",'ก.พ.'!I52))</f>
        <v>/</v>
      </c>
      <c r="IP22" s="58" t="str">
        <f>IF($B$2=1,IF('ก.พ.'!J22="","",'ก.พ.'!J22),IF('ก.พ.'!J52="","",'ก.พ.'!J52))</f>
        <v/>
      </c>
      <c r="IQ22" s="58" t="str">
        <f>IF($B$2=1,IF('ก.พ.'!K22="","",'ก.พ.'!K22),IF('ก.พ.'!K52="","",'ก.พ.'!K52))</f>
        <v/>
      </c>
      <c r="IR22" s="58" t="str">
        <f>IF($B$2=1,IF('ก.พ.'!L22="","",'ก.พ.'!L22),IF('ก.พ.'!L52="","",'ก.พ.'!L52))</f>
        <v>/</v>
      </c>
      <c r="IS22" s="58" t="str">
        <f>IF($B$2=1,IF('ก.พ.'!M22="","",'ก.พ.'!M22),IF('ก.พ.'!M52="","",'ก.พ.'!M52))</f>
        <v>ล</v>
      </c>
      <c r="IT22" s="58" t="str">
        <f>IF($B$2=1,IF('ก.พ.'!N22="","",'ก.พ.'!N22),IF('ก.พ.'!N52="","",'ก.พ.'!N52))</f>
        <v>/</v>
      </c>
      <c r="IU22" s="58" t="str">
        <f>IF($B$2=1,IF('ก.พ.'!O22="","",'ก.พ.'!O22),IF('ก.พ.'!O52="","",'ก.พ.'!O52))</f>
        <v>/</v>
      </c>
      <c r="IV22" s="58" t="str">
        <f>IF($B$2=1,IF('ก.พ.'!P22="","",'ก.พ.'!P22),IF('ก.พ.'!P52="","",'ก.พ.'!P52))</f>
        <v/>
      </c>
      <c r="IW22" s="58" t="str">
        <f>IF($B$2=1,IF('ก.พ.'!Q22="","",'ก.พ.'!Q22),IF('ก.พ.'!Q52="","",'ก.พ.'!Q52))</f>
        <v/>
      </c>
      <c r="IX22" s="58" t="str">
        <f>IF($B$2=1,IF('ก.พ.'!R22="","",'ก.พ.'!R22),IF('ก.พ.'!R52="","",'ก.พ.'!R52))</f>
        <v/>
      </c>
      <c r="IY22" s="58" t="str">
        <f>IF($B$2=1,IF('ก.พ.'!S22="","",'ก.พ.'!S22),IF('ก.พ.'!S52="","",'ก.พ.'!S52))</f>
        <v>/</v>
      </c>
      <c r="IZ22" s="58" t="str">
        <f>IF($B$2=1,IF('ก.พ.'!T22="","",'ก.พ.'!T22),IF('ก.พ.'!T52="","",'ก.พ.'!T52))</f>
        <v>/</v>
      </c>
      <c r="JA22" s="58" t="str">
        <f>IF($B$2=1,IF('ก.พ.'!U22="","",'ก.พ.'!U22),IF('ก.พ.'!U52="","",'ก.พ.'!U52))</f>
        <v>/</v>
      </c>
      <c r="JB22" s="58" t="str">
        <f>IF($B$2=1,IF('ก.พ.'!V22="","",'ก.พ.'!V22),IF('ก.พ.'!V52="","",'ก.พ.'!V52))</f>
        <v>/</v>
      </c>
      <c r="JC22" s="58" t="str">
        <f>IF($B$2=1,IF('ก.พ.'!W22="","",'ก.พ.'!W22),IF('ก.พ.'!W52="","",'ก.พ.'!W52))</f>
        <v>ข</v>
      </c>
      <c r="JD22" s="58" t="str">
        <f>IF($B$2=1,IF('ก.พ.'!X22="","",'ก.พ.'!X22),IF('ก.พ.'!X52="","",'ก.พ.'!X52))</f>
        <v/>
      </c>
      <c r="JE22" s="58" t="str">
        <f>IF($B$2=1,IF('ก.พ.'!Y22="","",'ก.พ.'!Y22),IF('ก.พ.'!Y52="","",'ก.พ.'!Y52))</f>
        <v/>
      </c>
      <c r="JF22" s="58" t="str">
        <f>IF($B$2=1,IF('ก.พ.'!Z22="","",'ก.พ.'!Z22),IF('ก.พ.'!Z52="","",'ก.พ.'!Z52))</f>
        <v>/</v>
      </c>
      <c r="JG22" s="58" t="str">
        <f>IF($B$2=1,IF('ก.พ.'!AA22="","",'ก.พ.'!AA22),IF('ก.พ.'!AA52="","",'ก.พ.'!AA52))</f>
        <v>/</v>
      </c>
      <c r="JH22" s="58" t="str">
        <f>IF($B$2=1,IF('ก.พ.'!AB22="","",'ก.พ.'!AB22),IF('ก.พ.'!AB52="","",'ก.พ.'!AB52))</f>
        <v>/</v>
      </c>
      <c r="JI22" s="58" t="str">
        <f>IF($B$2=1,IF('ก.พ.'!AC22="","",'ก.พ.'!AC22),IF('ก.พ.'!AC52="","",'ก.พ.'!AC52))</f>
        <v>/</v>
      </c>
      <c r="JJ22" s="58" t="str">
        <f>IF($B$2=1,IF('ก.พ.'!AD22="","",'ก.พ.'!AD22),IF('ก.พ.'!AD52="","",'ก.พ.'!AD52))</f>
        <v>/</v>
      </c>
      <c r="JK22" s="58" t="str">
        <f>IF($B$2=1,IF('ก.พ.'!AE22="","",'ก.พ.'!AE22),IF('ก.พ.'!AE52="","",'ก.พ.'!AE52))</f>
        <v/>
      </c>
      <c r="JL22" s="58" t="str">
        <f>IF($B$2=1,IF('ก.พ.'!AF22="","",'ก.พ.'!AF22),IF('ก.พ.'!AF52="","",'ก.พ.'!AF52))</f>
        <v/>
      </c>
      <c r="JM22" s="58" t="str">
        <f>IF($B$2=1,IF('ก.พ.'!AG22="","",'ก.พ.'!AG22),IF('ก.พ.'!AG52="","",'ก.พ.'!AG52))</f>
        <v/>
      </c>
      <c r="JN22" s="58" t="str">
        <f>IF($B$2=1,IF('ก.พ.'!AH22="","",'ก.พ.'!AH22),IF('ก.พ.'!AH52="","",'ก.พ.'!AH52))</f>
        <v/>
      </c>
      <c r="JO22" s="58">
        <f>IF($B$2=1,IF('ก.พ.'!AI22="","",'ก.พ.'!AI22),IF('ก.พ.'!AI52="","",'ก.พ.'!AI52))</f>
        <v>16</v>
      </c>
      <c r="JP22" s="57">
        <f t="shared" si="15"/>
        <v>19</v>
      </c>
      <c r="JQ22" s="58"/>
      <c r="JR22" s="58" t="str">
        <f>IF($B$2=1,IF('มี.ค.'!D22="","",'มี.ค.'!D22),IF('มี.ค.'!D52="","",'มี.ค.'!D52))</f>
        <v/>
      </c>
      <c r="JS22" s="58" t="str">
        <f>IF($B$2=1,IF('มี.ค.'!E22="","",'มี.ค.'!E22),IF('มี.ค.'!E52="","",'มี.ค.'!E52))</f>
        <v/>
      </c>
      <c r="JT22" s="58" t="str">
        <f>IF($B$2=1,IF('มี.ค.'!F22="","",'มี.ค.'!F22),IF('มี.ค.'!F52="","",'มี.ค.'!F52))</f>
        <v/>
      </c>
      <c r="JU22" s="58" t="str">
        <f>IF($B$2=1,IF('มี.ค.'!G22="","",'มี.ค.'!G22),IF('มี.ค.'!G52="","",'มี.ค.'!G52))</f>
        <v/>
      </c>
      <c r="JV22" s="58" t="str">
        <f>IF($B$2=1,IF('มี.ค.'!H22="","",'มี.ค.'!H22),IF('มี.ค.'!H52="","",'มี.ค.'!H52))</f>
        <v/>
      </c>
      <c r="JW22" s="58" t="str">
        <f>IF($B$2=1,IF('มี.ค.'!I22="","",'มี.ค.'!I22),IF('มี.ค.'!I52="","",'มี.ค.'!I52))</f>
        <v/>
      </c>
      <c r="JX22" s="58" t="str">
        <f>IF($B$2=1,IF('มี.ค.'!J22="","",'มี.ค.'!J22),IF('มี.ค.'!J52="","",'มี.ค.'!J52))</f>
        <v/>
      </c>
      <c r="JY22" s="58" t="str">
        <f>IF($B$2=1,IF('มี.ค.'!K22="","",'มี.ค.'!K22),IF('มี.ค.'!K52="","",'มี.ค.'!K52))</f>
        <v/>
      </c>
      <c r="JZ22" s="58" t="str">
        <f>IF($B$2=1,IF('มี.ค.'!L22="","",'มี.ค.'!L22),IF('มี.ค.'!L52="","",'มี.ค.'!L52))</f>
        <v/>
      </c>
      <c r="KA22" s="58" t="str">
        <f>IF($B$2=1,IF('มี.ค.'!M22="","",'มี.ค.'!M22),IF('มี.ค.'!M52="","",'มี.ค.'!M52))</f>
        <v/>
      </c>
      <c r="KB22" s="58" t="str">
        <f>IF($B$2=1,IF('มี.ค.'!N22="","",'มี.ค.'!N22),IF('มี.ค.'!N52="","",'มี.ค.'!N52))</f>
        <v/>
      </c>
      <c r="KC22" s="58" t="str">
        <f>IF($B$2=1,IF('มี.ค.'!O22="","",'มี.ค.'!O22),IF('มี.ค.'!O52="","",'มี.ค.'!O52))</f>
        <v/>
      </c>
      <c r="KD22" s="58" t="str">
        <f>IF($B$2=1,IF('มี.ค.'!P22="","",'มี.ค.'!P22),IF('มี.ค.'!P52="","",'มี.ค.'!P52))</f>
        <v/>
      </c>
      <c r="KE22" s="58" t="str">
        <f>IF($B$2=1,IF('มี.ค.'!Q22="","",'มี.ค.'!Q22),IF('มี.ค.'!Q52="","",'มี.ค.'!Q52))</f>
        <v/>
      </c>
      <c r="KF22" s="58" t="str">
        <f>IF($B$2=1,IF('มี.ค.'!R22="","",'มี.ค.'!R22),IF('มี.ค.'!R52="","",'มี.ค.'!R52))</f>
        <v/>
      </c>
      <c r="KG22" s="58" t="str">
        <f>IF($B$2=1,IF('มี.ค.'!S22="","",'มี.ค.'!S22),IF('มี.ค.'!S52="","",'มี.ค.'!S52))</f>
        <v/>
      </c>
      <c r="KH22" s="58" t="str">
        <f>IF($B$2=1,IF('มี.ค.'!T22="","",'มี.ค.'!T22),IF('มี.ค.'!T52="","",'มี.ค.'!T52))</f>
        <v/>
      </c>
      <c r="KI22" s="58" t="str">
        <f>IF($B$2=1,IF('มี.ค.'!U22="","",'มี.ค.'!U22),IF('มี.ค.'!U52="","",'มี.ค.'!U52))</f>
        <v/>
      </c>
      <c r="KJ22" s="58" t="str">
        <f>IF($B$2=1,IF('มี.ค.'!V22="","",'มี.ค.'!V22),IF('มี.ค.'!V52="","",'มี.ค.'!V52))</f>
        <v/>
      </c>
      <c r="KK22" s="58" t="str">
        <f>IF($B$2=1,IF('มี.ค.'!W22="","",'มี.ค.'!W22),IF('มี.ค.'!W52="","",'มี.ค.'!W52))</f>
        <v/>
      </c>
      <c r="KL22" s="58" t="str">
        <f>IF($B$2=1,IF('มี.ค.'!X22="","",'มี.ค.'!X22),IF('มี.ค.'!X52="","",'มี.ค.'!X52))</f>
        <v/>
      </c>
      <c r="KM22" s="58" t="str">
        <f>IF($B$2=1,IF('มี.ค.'!Y22="","",'มี.ค.'!Y22),IF('มี.ค.'!Y52="","",'มี.ค.'!Y52))</f>
        <v/>
      </c>
      <c r="KN22" s="58" t="str">
        <f>IF($B$2=1,IF('มี.ค.'!Z22="","",'มี.ค.'!Z22),IF('มี.ค.'!Z52="","",'มี.ค.'!Z52))</f>
        <v/>
      </c>
      <c r="KO22" s="58" t="str">
        <f>IF($B$2=1,IF('มี.ค.'!AA22="","",'มี.ค.'!AA22),IF('มี.ค.'!AA52="","",'มี.ค.'!AA52))</f>
        <v/>
      </c>
      <c r="KP22" s="58" t="str">
        <f>IF($B$2=1,IF('มี.ค.'!AB22="","",'มี.ค.'!AB22),IF('มี.ค.'!AB52="","",'มี.ค.'!AB52))</f>
        <v/>
      </c>
      <c r="KQ22" s="58" t="str">
        <f>IF($B$2=1,IF('มี.ค.'!AC22="","",'มี.ค.'!AC22),IF('มี.ค.'!AC52="","",'มี.ค.'!AC52))</f>
        <v/>
      </c>
      <c r="KR22" s="58" t="str">
        <f>IF($B$2=1,IF('มี.ค.'!AD22="","",'มี.ค.'!AD22),IF('มี.ค.'!AD52="","",'มี.ค.'!AD52))</f>
        <v/>
      </c>
      <c r="KS22" s="58" t="str">
        <f>IF($B$2=1,IF('มี.ค.'!AE22="","",'มี.ค.'!AE22),IF('มี.ค.'!AE52="","",'มี.ค.'!AE52))</f>
        <v/>
      </c>
      <c r="KT22" s="58" t="str">
        <f>IF($B$2=1,IF('มี.ค.'!AF22="","",'มี.ค.'!AF22),IF('มี.ค.'!AF52="","",'มี.ค.'!AF52))</f>
        <v/>
      </c>
      <c r="KU22" s="58" t="str">
        <f>IF($B$2=1,IF('มี.ค.'!AG22="","",'มี.ค.'!AG22),IF('มี.ค.'!AG52="","",'มี.ค.'!AG52))</f>
        <v/>
      </c>
      <c r="KV22" s="58" t="str">
        <f>IF($B$2=1,IF('มี.ค.'!AH22="","",'มี.ค.'!AH22),IF('มี.ค.'!AH52="","",'มี.ค.'!AH52))</f>
        <v/>
      </c>
      <c r="KW22" s="58">
        <f>IF($B$2=1,IF('มี.ค.'!AI22="","",'มี.ค.'!AI22),IF('มี.ค.'!AI52="","",'มี.ค.'!AI52))</f>
        <v>0</v>
      </c>
      <c r="KX22" s="57">
        <f t="shared" si="16"/>
        <v>19</v>
      </c>
      <c r="KY22" s="58"/>
      <c r="KZ22" s="58" t="str">
        <f>IF($B$2=1,IF('ต.ค.'!D22="","",'ต.ค.'!D22),IF('ต.ค.'!D52="","",'ต.ค.'!D52))</f>
        <v/>
      </c>
      <c r="LA22" s="58" t="str">
        <f>IF($B$2=1,IF('ต.ค.'!E22="","",'ต.ค.'!E22),IF('ต.ค.'!E52="","",'ต.ค.'!E52))</f>
        <v/>
      </c>
      <c r="LB22" s="58" t="str">
        <f>IF($B$2=1,IF('ต.ค.'!F22="","",'ต.ค.'!F22),IF('ต.ค.'!F52="","",'ต.ค.'!F52))</f>
        <v/>
      </c>
      <c r="LC22" s="58" t="str">
        <f>IF($B$2=1,IF('ต.ค.'!G22="","",'ต.ค.'!G22),IF('ต.ค.'!G52="","",'ต.ค.'!G52))</f>
        <v/>
      </c>
      <c r="LD22" s="58" t="str">
        <f>IF($B$2=1,IF('ต.ค.'!H22="","",'ต.ค.'!H22),IF('ต.ค.'!H52="","",'ต.ค.'!H52))</f>
        <v/>
      </c>
      <c r="LE22" s="58" t="str">
        <f>IF($B$2=1,IF('ต.ค.'!I22="","",'ต.ค.'!I22),IF('ต.ค.'!I52="","",'ต.ค.'!I52))</f>
        <v/>
      </c>
      <c r="LF22" s="58" t="str">
        <f>IF($B$2=1,IF('ต.ค.'!J22="","",'ต.ค.'!J22),IF('ต.ค.'!J52="","",'ต.ค.'!J52))</f>
        <v/>
      </c>
      <c r="LG22" s="58" t="str">
        <f>IF($B$2=1,IF('ต.ค.'!K22="","",'ต.ค.'!K22),IF('ต.ค.'!K52="","",'ต.ค.'!K52))</f>
        <v/>
      </c>
      <c r="LH22" s="58" t="str">
        <f>IF($B$2=1,IF('ต.ค.'!L22="","",'ต.ค.'!L22),IF('ต.ค.'!L52="","",'ต.ค.'!L52))</f>
        <v/>
      </c>
      <c r="LI22" s="58" t="str">
        <f>IF($B$2=1,IF('ต.ค.'!M22="","",'ต.ค.'!M22),IF('ต.ค.'!M52="","",'ต.ค.'!M52))</f>
        <v/>
      </c>
      <c r="LJ22" s="58" t="str">
        <f>IF($B$2=1,IF('ต.ค.'!N22="","",'ต.ค.'!N22),IF('ต.ค.'!N52="","",'ต.ค.'!N52))</f>
        <v/>
      </c>
      <c r="LK22" s="58" t="str">
        <f>IF($B$2=1,IF('ต.ค.'!O22="","",'ต.ค.'!O22),IF('ต.ค.'!O52="","",'ต.ค.'!O52))</f>
        <v/>
      </c>
      <c r="LL22" s="58" t="str">
        <f>IF($B$2=1,IF('ต.ค.'!P22="","",'ต.ค.'!P22),IF('ต.ค.'!P52="","",'ต.ค.'!P52))</f>
        <v/>
      </c>
      <c r="LM22" s="58" t="str">
        <f>IF($B$2=1,IF('ต.ค.'!Q22="","",'ต.ค.'!Q22),IF('ต.ค.'!Q52="","",'ต.ค.'!Q52))</f>
        <v/>
      </c>
      <c r="LN22" s="58" t="str">
        <f>IF($B$2=1,IF('ต.ค.'!R22="","",'ต.ค.'!R22),IF('ต.ค.'!R52="","",'ต.ค.'!R52))</f>
        <v/>
      </c>
      <c r="LO22" s="58" t="str">
        <f>IF($B$2=1,IF('ต.ค.'!S22="","",'ต.ค.'!S22),IF('ต.ค.'!S52="","",'ต.ค.'!S52))</f>
        <v/>
      </c>
      <c r="LP22" s="58" t="str">
        <f>IF($B$2=1,IF('ต.ค.'!T22="","",'ต.ค.'!T22),IF('ต.ค.'!T52="","",'ต.ค.'!T52))</f>
        <v/>
      </c>
      <c r="LQ22" s="58" t="str">
        <f>IF($B$2=1,IF('ต.ค.'!U22="","",'ต.ค.'!U22),IF('ต.ค.'!U52="","",'ต.ค.'!U52))</f>
        <v/>
      </c>
      <c r="LR22" s="58" t="str">
        <f>IF($B$2=1,IF('ต.ค.'!V22="","",'ต.ค.'!V22),IF('ต.ค.'!V52="","",'ต.ค.'!V52))</f>
        <v/>
      </c>
      <c r="LS22" s="58" t="str">
        <f>IF($B$2=1,IF('ต.ค.'!W22="","",'ต.ค.'!W22),IF('ต.ค.'!W52="","",'ต.ค.'!W52))</f>
        <v/>
      </c>
      <c r="LT22" s="58" t="str">
        <f>IF($B$2=1,IF('ต.ค.'!X22="","",'ต.ค.'!X22),IF('ต.ค.'!X52="","",'ต.ค.'!X52))</f>
        <v/>
      </c>
      <c r="LU22" s="58" t="str">
        <f>IF($B$2=1,IF('ต.ค.'!Y22="","",'ต.ค.'!Y22),IF('ต.ค.'!Y52="","",'ต.ค.'!Y52))</f>
        <v/>
      </c>
      <c r="LV22" s="58" t="str">
        <f>IF($B$2=1,IF('ต.ค.'!Z22="","",'ต.ค.'!Z22),IF('ต.ค.'!Z52="","",'ต.ค.'!Z52))</f>
        <v/>
      </c>
      <c r="LW22" s="58" t="str">
        <f>IF($B$2=1,IF('ต.ค.'!AA22="","",'ต.ค.'!AA22),IF('ต.ค.'!AA52="","",'ต.ค.'!AA52))</f>
        <v/>
      </c>
      <c r="LX22" s="58" t="str">
        <f>IF($B$2=1,IF('ต.ค.'!AB22="","",'ต.ค.'!AB22),IF('ต.ค.'!AB52="","",'ต.ค.'!AB52))</f>
        <v/>
      </c>
      <c r="LY22" s="58" t="str">
        <f>IF($B$2=1,IF('ต.ค.'!AC22="","",'ต.ค.'!AC22),IF('ต.ค.'!AC52="","",'ต.ค.'!AC52))</f>
        <v/>
      </c>
      <c r="LZ22" s="58" t="str">
        <f>IF($B$2=1,IF('ต.ค.'!AD22="","",'ต.ค.'!AD22),IF('ต.ค.'!AD52="","",'ต.ค.'!AD52))</f>
        <v/>
      </c>
      <c r="MA22" s="58" t="str">
        <f>IF($B$2=1,IF('ต.ค.'!AE22="","",'ต.ค.'!AE22),IF('ต.ค.'!AE52="","",'ต.ค.'!AE52))</f>
        <v/>
      </c>
      <c r="MB22" s="58" t="str">
        <f>IF($B$2=1,IF('ต.ค.'!AF22="","",'ต.ค.'!AF22),IF('ต.ค.'!AF52="","",'ต.ค.'!AF52))</f>
        <v/>
      </c>
      <c r="MC22" s="58" t="str">
        <f>IF($B$2=1,IF('ต.ค.'!AG22="","",'ต.ค.'!AG22),IF('ต.ค.'!AG52="","",'ต.ค.'!AG52))</f>
        <v/>
      </c>
      <c r="MD22" s="58" t="str">
        <f>IF($B$2=1,IF('ต.ค.'!AH22="","",'ต.ค.'!AH22),IF('ต.ค.'!AH52="","",'ต.ค.'!AH52))</f>
        <v/>
      </c>
      <c r="ME22" s="58">
        <f>IF($B$2=1,IF('ต.ค.'!AI22="","",'ต.ค.'!AI22),IF('ต.ค.'!AI52="","",'ต.ค.'!AI52))</f>
        <v>0</v>
      </c>
      <c r="MF22" s="57">
        <f t="shared" si="17"/>
        <v>19</v>
      </c>
      <c r="MG22" s="58"/>
      <c r="MH22" s="58" t="str">
        <f>IF($B$2=1,IF('พ.ค.'!D22="","",'พ.ค.'!D22),IF('พ.ค.'!D52="","",'พ.ค.'!D52))</f>
        <v/>
      </c>
      <c r="MI22" s="58" t="str">
        <f>IF($B$2=1,IF('พ.ค.'!E22="","",'พ.ค.'!E22),IF('พ.ค.'!E52="","",'พ.ค.'!E52))</f>
        <v/>
      </c>
      <c r="MJ22" s="58" t="str">
        <f>IF($B$2=1,IF('พ.ค.'!F22="","",'พ.ค.'!F22),IF('พ.ค.'!F52="","",'พ.ค.'!F52))</f>
        <v/>
      </c>
      <c r="MK22" s="58" t="str">
        <f>IF($B$2=1,IF('พ.ค.'!G22="","",'พ.ค.'!G22),IF('พ.ค.'!G52="","",'พ.ค.'!G52))</f>
        <v/>
      </c>
      <c r="ML22" s="58" t="str">
        <f>IF($B$2=1,IF('พ.ค.'!H22="","",'พ.ค.'!H22),IF('พ.ค.'!H52="","",'พ.ค.'!H52))</f>
        <v/>
      </c>
      <c r="MM22" s="58" t="str">
        <f>IF($B$2=1,IF('พ.ค.'!I22="","",'พ.ค.'!I22),IF('พ.ค.'!I52="","",'พ.ค.'!I52))</f>
        <v/>
      </c>
      <c r="MN22" s="58" t="str">
        <f>IF($B$2=1,IF('พ.ค.'!J22="","",'พ.ค.'!J22),IF('พ.ค.'!J52="","",'พ.ค.'!J52))</f>
        <v/>
      </c>
      <c r="MO22" s="58" t="str">
        <f>IF($B$2=1,IF('พ.ค.'!K22="","",'พ.ค.'!K22),IF('พ.ค.'!K52="","",'พ.ค.'!K52))</f>
        <v/>
      </c>
      <c r="MP22" s="58" t="str">
        <f>IF($B$2=1,IF('พ.ค.'!L22="","",'พ.ค.'!L22),IF('พ.ค.'!L52="","",'พ.ค.'!L52))</f>
        <v/>
      </c>
      <c r="MQ22" s="58" t="str">
        <f>IF($B$2=1,IF('พ.ค.'!M22="","",'พ.ค.'!M22),IF('พ.ค.'!M52="","",'พ.ค.'!M52))</f>
        <v/>
      </c>
      <c r="MR22" s="58" t="str">
        <f>IF($B$2=1,IF('พ.ค.'!N22="","",'พ.ค.'!N22),IF('พ.ค.'!N52="","",'พ.ค.'!N52))</f>
        <v/>
      </c>
      <c r="MS22" s="58" t="str">
        <f>IF($B$2=1,IF('พ.ค.'!O22="","",'พ.ค.'!O22),IF('พ.ค.'!O52="","",'พ.ค.'!O52))</f>
        <v/>
      </c>
      <c r="MT22" s="58" t="str">
        <f>IF($B$2=1,IF('พ.ค.'!P22="","",'พ.ค.'!P22),IF('พ.ค.'!P52="","",'พ.ค.'!P52))</f>
        <v/>
      </c>
      <c r="MU22" s="58" t="str">
        <f>IF($B$2=1,IF('พ.ค.'!Q22="","",'พ.ค.'!Q22),IF('พ.ค.'!Q52="","",'พ.ค.'!Q52))</f>
        <v/>
      </c>
      <c r="MV22" s="58" t="str">
        <f>IF($B$2=1,IF('พ.ค.'!R22="","",'พ.ค.'!R22),IF('พ.ค.'!R52="","",'พ.ค.'!R52))</f>
        <v/>
      </c>
      <c r="MW22" s="58" t="str">
        <f>IF($B$2=1,IF('พ.ค.'!S22="","",'พ.ค.'!S22),IF('พ.ค.'!S52="","",'พ.ค.'!S52))</f>
        <v/>
      </c>
      <c r="MX22" s="58" t="str">
        <f>IF($B$2=1,IF('พ.ค.'!T22="","",'พ.ค.'!T22),IF('พ.ค.'!T52="","",'พ.ค.'!T52))</f>
        <v/>
      </c>
      <c r="MY22" s="58" t="str">
        <f>IF($B$2=1,IF('พ.ค.'!U22="","",'พ.ค.'!U22),IF('พ.ค.'!U52="","",'พ.ค.'!U52))</f>
        <v/>
      </c>
      <c r="MZ22" s="58" t="str">
        <f>IF($B$2=1,IF('พ.ค.'!V22="","",'พ.ค.'!V22),IF('พ.ค.'!V52="","",'พ.ค.'!V52))</f>
        <v/>
      </c>
      <c r="NA22" s="58" t="str">
        <f>IF($B$2=1,IF('พ.ค.'!W22="","",'พ.ค.'!W22),IF('พ.ค.'!W52="","",'พ.ค.'!W52))</f>
        <v/>
      </c>
      <c r="NB22" s="58" t="str">
        <f>IF($B$2=1,IF('พ.ค.'!X22="","",'พ.ค.'!X22),IF('พ.ค.'!X52="","",'พ.ค.'!X52))</f>
        <v/>
      </c>
      <c r="NC22" s="58" t="str">
        <f>IF($B$2=1,IF('พ.ค.'!Y22="","",'พ.ค.'!Y22),IF('พ.ค.'!Y52="","",'พ.ค.'!Y52))</f>
        <v/>
      </c>
      <c r="ND22" s="58" t="str">
        <f>IF($B$2=1,IF('พ.ค.'!Z22="","",'พ.ค.'!Z22),IF('พ.ค.'!Z52="","",'พ.ค.'!Z52))</f>
        <v/>
      </c>
      <c r="NE22" s="58" t="str">
        <f>IF($B$2=1,IF('พ.ค.'!AA22="","",'พ.ค.'!AA22),IF('พ.ค.'!AA52="","",'พ.ค.'!AA52))</f>
        <v/>
      </c>
      <c r="NF22" s="58" t="str">
        <f>IF($B$2=1,IF('พ.ค.'!AB22="","",'พ.ค.'!AB22),IF('พ.ค.'!AB52="","",'พ.ค.'!AB52))</f>
        <v/>
      </c>
      <c r="NG22" s="58" t="str">
        <f>IF($B$2=1,IF('พ.ค.'!AC22="","",'พ.ค.'!AC22),IF('พ.ค.'!AC52="","",'พ.ค.'!AC52))</f>
        <v/>
      </c>
      <c r="NH22" s="58" t="str">
        <f>IF($B$2=1,IF('พ.ค.'!AD22="","",'พ.ค.'!AD22),IF('พ.ค.'!AD52="","",'พ.ค.'!AD52))</f>
        <v/>
      </c>
      <c r="NI22" s="58" t="str">
        <f>IF($B$2=1,IF('พ.ค.'!AE22="","",'พ.ค.'!AE22),IF('พ.ค.'!AE52="","",'พ.ค.'!AE52))</f>
        <v/>
      </c>
      <c r="NJ22" s="58" t="str">
        <f>IF($B$2=1,IF('พ.ค.'!AF22="","",'พ.ค.'!AF22),IF('พ.ค.'!AF52="","",'พ.ค.'!AF52))</f>
        <v/>
      </c>
      <c r="NK22" s="58" t="str">
        <f>IF($B$2=1,IF('พ.ค.'!AG22="","",'พ.ค.'!AG22),IF('พ.ค.'!AG52="","",'พ.ค.'!AG52))</f>
        <v/>
      </c>
      <c r="NL22" s="58" t="str">
        <f>IF($B$2=1,IF('พ.ค.'!AH22="","",'พ.ค.'!AH22),IF('พ.ค.'!AH52="","",'พ.ค.'!AH52))</f>
        <v/>
      </c>
      <c r="NM22" s="58">
        <f>IF($B$2=1,IF('พ.ค.'!AI22="","",'พ.ค.'!AI22),IF('พ.ค.'!AI52="","",'พ.ค.'!AI52))</f>
        <v>0</v>
      </c>
    </row>
    <row r="23" spans="1:377" ht="21" customHeight="1">
      <c r="A23" s="49"/>
      <c r="B23" s="49"/>
      <c r="C23" s="49"/>
      <c r="D23" s="57">
        <f>ข้อมูลนักเรียน!$D22</f>
        <v>20</v>
      </c>
      <c r="E23" s="58"/>
      <c r="F23" s="58" t="str">
        <f>IF($B$2=1,IF('มิ.ย.'!D23="","",'มิ.ย.'!D23),IF('มิ.ย.'!D53="","",'มิ.ย.'!D53))</f>
        <v/>
      </c>
      <c r="G23" s="58" t="str">
        <f>IF($B$2=1,IF('มิ.ย.'!E23="","",'มิ.ย.'!E23),IF('มิ.ย.'!E53="","",'มิ.ย.'!E53))</f>
        <v/>
      </c>
      <c r="H23" s="58" t="str">
        <f>IF($B$2=1,IF('มิ.ย.'!F23="","",'มิ.ย.'!F23),IF('มิ.ย.'!F53="","",'มิ.ย.'!F53))</f>
        <v/>
      </c>
      <c r="I23" s="58" t="str">
        <f>IF($B$2=1,IF('มิ.ย.'!G23="","",'มิ.ย.'!G23),IF('มิ.ย.'!G53="","",'มิ.ย.'!G53))</f>
        <v/>
      </c>
      <c r="J23" s="58" t="str">
        <f>IF($B$2=1,IF('มิ.ย.'!H23="","",'มิ.ย.'!H23),IF('มิ.ย.'!H53="","",'มิ.ย.'!H53))</f>
        <v/>
      </c>
      <c r="K23" s="58" t="str">
        <f>IF($B$2=1,IF('มิ.ย.'!I23="","",'มิ.ย.'!I23),IF('มิ.ย.'!I53="","",'มิ.ย.'!I53))</f>
        <v/>
      </c>
      <c r="L23" s="58" t="str">
        <f>IF($B$2=1,IF('มิ.ย.'!J23="","",'มิ.ย.'!J23),IF('มิ.ย.'!J53="","",'มิ.ย.'!J53))</f>
        <v/>
      </c>
      <c r="M23" s="58" t="str">
        <f>IF($B$2=1,IF('มิ.ย.'!K23="","",'มิ.ย.'!K23),IF('มิ.ย.'!K53="","",'มิ.ย.'!K53))</f>
        <v/>
      </c>
      <c r="N23" s="58" t="str">
        <f>IF($B$2=1,IF('มิ.ย.'!L23="","",'มิ.ย.'!L23),IF('มิ.ย.'!L53="","",'มิ.ย.'!L53))</f>
        <v/>
      </c>
      <c r="O23" s="58" t="str">
        <f>IF($B$2=1,IF('มิ.ย.'!M23="","",'มิ.ย.'!M23),IF('มิ.ย.'!M53="","",'มิ.ย.'!M53))</f>
        <v/>
      </c>
      <c r="P23" s="58" t="str">
        <f>IF($B$2=1,IF('มิ.ย.'!N23="","",'มิ.ย.'!N23),IF('มิ.ย.'!N53="","",'มิ.ย.'!N53))</f>
        <v/>
      </c>
      <c r="Q23" s="58" t="str">
        <f>IF($B$2=1,IF('มิ.ย.'!O23="","",'มิ.ย.'!O23),IF('มิ.ย.'!O53="","",'มิ.ย.'!O53))</f>
        <v/>
      </c>
      <c r="R23" s="58" t="str">
        <f>IF($B$2=1,IF('มิ.ย.'!P23="","",'มิ.ย.'!P23),IF('มิ.ย.'!P53="","",'มิ.ย.'!P53))</f>
        <v/>
      </c>
      <c r="S23" s="58" t="str">
        <f>IF($B$2=1,IF('มิ.ย.'!Q23="","",'มิ.ย.'!Q23),IF('มิ.ย.'!Q53="","",'มิ.ย.'!Q53))</f>
        <v/>
      </c>
      <c r="T23" s="58" t="str">
        <f>IF($B$2=1,IF('มิ.ย.'!R23="","",'มิ.ย.'!R23),IF('มิ.ย.'!R53="","",'มิ.ย.'!R53))</f>
        <v/>
      </c>
      <c r="U23" s="58" t="str">
        <f>IF($B$2=1,IF('มิ.ย.'!S23="","",'มิ.ย.'!S23),IF('มิ.ย.'!S53="","",'มิ.ย.'!S53))</f>
        <v/>
      </c>
      <c r="V23" s="58" t="str">
        <f>IF($B$2=1,IF('มิ.ย.'!T23="","",'มิ.ย.'!T23),IF('มิ.ย.'!T53="","",'มิ.ย.'!T53))</f>
        <v/>
      </c>
      <c r="W23" s="58" t="str">
        <f>IF($B$2=1,IF('มิ.ย.'!U23="","",'มิ.ย.'!U23),IF('มิ.ย.'!U53="","",'มิ.ย.'!U53))</f>
        <v/>
      </c>
      <c r="X23" s="58" t="str">
        <f>IF($B$2=1,IF('มิ.ย.'!V23="","",'มิ.ย.'!V23),IF('มิ.ย.'!V53="","",'มิ.ย.'!V53))</f>
        <v/>
      </c>
      <c r="Y23" s="58" t="str">
        <f>IF($B$2=1,IF('มิ.ย.'!W23="","",'มิ.ย.'!W23),IF('มิ.ย.'!W53="","",'มิ.ย.'!W53))</f>
        <v/>
      </c>
      <c r="Z23" s="58" t="str">
        <f>IF($B$2=1,IF('มิ.ย.'!X23="","",'มิ.ย.'!X23),IF('มิ.ย.'!X53="","",'มิ.ย.'!X53))</f>
        <v/>
      </c>
      <c r="AA23" s="58" t="str">
        <f>IF($B$2=1,IF('มิ.ย.'!Y23="","",'มิ.ย.'!Y23),IF('มิ.ย.'!Y53="","",'มิ.ย.'!Y53))</f>
        <v/>
      </c>
      <c r="AB23" s="58" t="str">
        <f>IF($B$2=1,IF('มิ.ย.'!Z23="","",'มิ.ย.'!Z23),IF('มิ.ย.'!Z53="","",'มิ.ย.'!Z53))</f>
        <v/>
      </c>
      <c r="AC23" s="58" t="str">
        <f>IF($B$2=1,IF('มิ.ย.'!AA23="","",'มิ.ย.'!AA23),IF('มิ.ย.'!AA53="","",'มิ.ย.'!AA53))</f>
        <v/>
      </c>
      <c r="AD23" s="58" t="str">
        <f>IF($B$2=1,IF('มิ.ย.'!AB23="","",'มิ.ย.'!AB23),IF('มิ.ย.'!AB53="","",'มิ.ย.'!AB53))</f>
        <v/>
      </c>
      <c r="AE23" s="58" t="str">
        <f>IF($B$2=1,IF('มิ.ย.'!AC23="","",'มิ.ย.'!AC23),IF('มิ.ย.'!AC53="","",'มิ.ย.'!AC53))</f>
        <v/>
      </c>
      <c r="AF23" s="58" t="str">
        <f>IF($B$2=1,IF('มิ.ย.'!AD23="","",'มิ.ย.'!AD23),IF('มิ.ย.'!AD53="","",'มิ.ย.'!AD53))</f>
        <v/>
      </c>
      <c r="AG23" s="58" t="str">
        <f>IF($B$2=1,IF('มิ.ย.'!AE23="","",'มิ.ย.'!AE23),IF('มิ.ย.'!AE53="","",'มิ.ย.'!AE53))</f>
        <v/>
      </c>
      <c r="AH23" s="58" t="str">
        <f>IF($B$2=1,IF('มิ.ย.'!AF23="","",'มิ.ย.'!AF23),IF('มิ.ย.'!AF53="","",'มิ.ย.'!AF53))</f>
        <v/>
      </c>
      <c r="AI23" s="58" t="str">
        <f>IF($B$2=1,IF('มิ.ย.'!AG23="","",'มิ.ย.'!AG23),IF('มิ.ย.'!AG53="","",'มิ.ย.'!AG53))</f>
        <v/>
      </c>
      <c r="AJ23" s="58" t="str">
        <f>IF($B$2=1,IF('มิ.ย.'!AH23="","",'มิ.ย.'!AH23),IF('มิ.ย.'!AH53="","",'มิ.ย.'!AH53))</f>
        <v/>
      </c>
      <c r="AK23" s="58">
        <f>IF($B$2=1,IF('มิ.ย.'!AI23="","",'มิ.ย.'!AI23),IF('มิ.ย.'!AI53="","",'มิ.ย.'!AI53))</f>
        <v>0</v>
      </c>
      <c r="AL23" s="57">
        <f t="shared" si="18"/>
        <v>20</v>
      </c>
      <c r="AM23" s="58"/>
      <c r="AN23" s="58" t="str">
        <f>IF($B$2=1,IF('ก.ค.'!D23="","",'ก.ค.'!D23),IF('ก.ค.'!D53="","",'ก.ค.'!D53))</f>
        <v/>
      </c>
      <c r="AO23" s="58" t="str">
        <f>IF($B$2=1,IF('ก.ค.'!E23="","",'ก.ค.'!E23),IF('ก.ค.'!E53="","",'ก.ค.'!E53))</f>
        <v/>
      </c>
      <c r="AP23" s="58" t="str">
        <f>IF($B$2=1,IF('ก.ค.'!F23="","",'ก.ค.'!F23),IF('ก.ค.'!F53="","",'ก.ค.'!F53))</f>
        <v/>
      </c>
      <c r="AQ23" s="58" t="str">
        <f>IF($B$2=1,IF('ก.ค.'!G23="","",'ก.ค.'!G23),IF('ก.ค.'!G53="","",'ก.ค.'!G53))</f>
        <v/>
      </c>
      <c r="AR23" s="58" t="str">
        <f>IF($B$2=1,IF('ก.ค.'!H23="","",'ก.ค.'!H23),IF('ก.ค.'!H53="","",'ก.ค.'!H53))</f>
        <v/>
      </c>
      <c r="AS23" s="58" t="str">
        <f>IF($B$2=1,IF('ก.ค.'!I23="","",'ก.ค.'!I23),IF('ก.ค.'!I53="","",'ก.ค.'!I53))</f>
        <v/>
      </c>
      <c r="AT23" s="58" t="str">
        <f>IF($B$2=1,IF('ก.ค.'!J23="","",'ก.ค.'!J23),IF('ก.ค.'!J53="","",'ก.ค.'!J53))</f>
        <v/>
      </c>
      <c r="AU23" s="58" t="str">
        <f>IF($B$2=1,IF('ก.ค.'!K23="","",'ก.ค.'!K23),IF('ก.ค.'!K53="","",'ก.ค.'!K53))</f>
        <v/>
      </c>
      <c r="AV23" s="58" t="str">
        <f>IF($B$2=1,IF('ก.ค.'!L23="","",'ก.ค.'!L23),IF('ก.ค.'!L53="","",'ก.ค.'!L53))</f>
        <v/>
      </c>
      <c r="AW23" s="58" t="str">
        <f>IF($B$2=1,IF('ก.ค.'!M23="","",'ก.ค.'!M23),IF('ก.ค.'!M53="","",'ก.ค.'!M53))</f>
        <v/>
      </c>
      <c r="AX23" s="58" t="str">
        <f>IF($B$2=1,IF('ก.ค.'!N23="","",'ก.ค.'!N23),IF('ก.ค.'!N53="","",'ก.ค.'!N53))</f>
        <v/>
      </c>
      <c r="AY23" s="58" t="str">
        <f>IF($B$2=1,IF('ก.ค.'!O23="","",'ก.ค.'!O23),IF('ก.ค.'!O53="","",'ก.ค.'!O53))</f>
        <v/>
      </c>
      <c r="AZ23" s="58" t="str">
        <f>IF($B$2=1,IF('ก.ค.'!P23="","",'ก.ค.'!P23),IF('ก.ค.'!P53="","",'ก.ค.'!P53))</f>
        <v/>
      </c>
      <c r="BA23" s="58" t="str">
        <f>IF($B$2=1,IF('ก.ค.'!Q23="","",'ก.ค.'!Q23),IF('ก.ค.'!Q53="","",'ก.ค.'!Q53))</f>
        <v/>
      </c>
      <c r="BB23" s="58" t="str">
        <f>IF($B$2=1,IF('ก.ค.'!R23="","",'ก.ค.'!R23),IF('ก.ค.'!R53="","",'ก.ค.'!R53))</f>
        <v/>
      </c>
      <c r="BC23" s="58" t="str">
        <f>IF($B$2=1,IF('ก.ค.'!S23="","",'ก.ค.'!S23),IF('ก.ค.'!S53="","",'ก.ค.'!S53))</f>
        <v/>
      </c>
      <c r="BD23" s="58" t="str">
        <f>IF($B$2=1,IF('ก.ค.'!T23="","",'ก.ค.'!T23),IF('ก.ค.'!T53="","",'ก.ค.'!T53))</f>
        <v/>
      </c>
      <c r="BE23" s="58" t="str">
        <f>IF($B$2=1,IF('ก.ค.'!U23="","",'ก.ค.'!U23),IF('ก.ค.'!U53="","",'ก.ค.'!U53))</f>
        <v/>
      </c>
      <c r="BF23" s="58" t="str">
        <f>IF($B$2=1,IF('ก.ค.'!V23="","",'ก.ค.'!V23),IF('ก.ค.'!V53="","",'ก.ค.'!V53))</f>
        <v/>
      </c>
      <c r="BG23" s="58" t="str">
        <f>IF($B$2=1,IF('ก.ค.'!W23="","",'ก.ค.'!W23),IF('ก.ค.'!W53="","",'ก.ค.'!W53))</f>
        <v/>
      </c>
      <c r="BH23" s="58" t="str">
        <f>IF($B$2=1,IF('ก.ค.'!X23="","",'ก.ค.'!X23),IF('ก.ค.'!X53="","",'ก.ค.'!X53))</f>
        <v/>
      </c>
      <c r="BI23" s="58" t="str">
        <f>IF($B$2=1,IF('ก.ค.'!Y23="","",'ก.ค.'!Y23),IF('ก.ค.'!Y53="","",'ก.ค.'!Y53))</f>
        <v/>
      </c>
      <c r="BJ23" s="58" t="str">
        <f>IF($B$2=1,IF('ก.ค.'!Z23="","",'ก.ค.'!Z23),IF('ก.ค.'!Z53="","",'ก.ค.'!Z53))</f>
        <v/>
      </c>
      <c r="BK23" s="58" t="str">
        <f>IF($B$2=1,IF('ก.ค.'!AA23="","",'ก.ค.'!AA23),IF('ก.ค.'!AA53="","",'ก.ค.'!AA53))</f>
        <v/>
      </c>
      <c r="BL23" s="58" t="str">
        <f>IF($B$2=1,IF('ก.ค.'!AB23="","",'ก.ค.'!AB23),IF('ก.ค.'!AB53="","",'ก.ค.'!AB53))</f>
        <v/>
      </c>
      <c r="BM23" s="58" t="str">
        <f>IF($B$2=1,IF('ก.ค.'!AC23="","",'ก.ค.'!AC23),IF('ก.ค.'!AC53="","",'ก.ค.'!AC53))</f>
        <v/>
      </c>
      <c r="BN23" s="58" t="str">
        <f>IF($B$2=1,IF('ก.ค.'!AD23="","",'ก.ค.'!AD23),IF('ก.ค.'!AD53="","",'ก.ค.'!AD53))</f>
        <v/>
      </c>
      <c r="BO23" s="58" t="str">
        <f>IF($B$2=1,IF('ก.ค.'!AE23="","",'ก.ค.'!AE23),IF('ก.ค.'!AE53="","",'ก.ค.'!AE53))</f>
        <v/>
      </c>
      <c r="BP23" s="58" t="str">
        <f>IF($B$2=1,IF('ก.ค.'!AF23="","",'ก.ค.'!AF23),IF('ก.ค.'!AF53="","",'ก.ค.'!AF53))</f>
        <v/>
      </c>
      <c r="BQ23" s="58" t="str">
        <f>IF($B$2=1,IF('ก.ค.'!AG23="","",'ก.ค.'!AG23),IF('ก.ค.'!AG53="","",'ก.ค.'!AG53))</f>
        <v/>
      </c>
      <c r="BR23" s="58" t="str">
        <f>IF($B$2=1,IF('ก.ค.'!AH23="","",'ก.ค.'!AH23),IF('ก.ค.'!AH53="","",'ก.ค.'!AH53))</f>
        <v/>
      </c>
      <c r="BS23" s="58">
        <f>IF($B$2=1,IF('ก.ค.'!AI23="","",'ก.ค.'!AI23),IF('ก.ค.'!AI53="","",'ก.ค.'!AI53))</f>
        <v>0</v>
      </c>
      <c r="BT23" s="57">
        <f t="shared" si="19"/>
        <v>20</v>
      </c>
      <c r="BU23" s="58"/>
      <c r="BV23" s="58" t="str">
        <f>IF($B$2=1,IF('ส.ค.'!D23="","",'ส.ค.'!D23),IF('ส.ค.'!D53="","",'ส.ค.'!D53))</f>
        <v/>
      </c>
      <c r="BW23" s="58" t="str">
        <f>IF($B$2=1,IF('ส.ค.'!E23="","",'ส.ค.'!E23),IF('ส.ค.'!E53="","",'ส.ค.'!E53))</f>
        <v/>
      </c>
      <c r="BX23" s="58" t="str">
        <f>IF($B$2=1,IF('ส.ค.'!F23="","",'ส.ค.'!F23),IF('ส.ค.'!F53="","",'ส.ค.'!F53))</f>
        <v/>
      </c>
      <c r="BY23" s="58" t="str">
        <f>IF($B$2=1,IF('ส.ค.'!G23="","",'ส.ค.'!G23),IF('ส.ค.'!G53="","",'ส.ค.'!G53))</f>
        <v/>
      </c>
      <c r="BZ23" s="58" t="str">
        <f>IF($B$2=1,IF('ส.ค.'!H23="","",'ส.ค.'!H23),IF('ส.ค.'!H53="","",'ส.ค.'!H53))</f>
        <v/>
      </c>
      <c r="CA23" s="58" t="str">
        <f>IF($B$2=1,IF('ส.ค.'!I23="","",'ส.ค.'!I23),IF('ส.ค.'!I53="","",'ส.ค.'!I53))</f>
        <v/>
      </c>
      <c r="CB23" s="58" t="str">
        <f>IF($B$2=1,IF('ส.ค.'!J23="","",'ส.ค.'!J23),IF('ส.ค.'!J53="","",'ส.ค.'!J53))</f>
        <v/>
      </c>
      <c r="CC23" s="58" t="str">
        <f>IF($B$2=1,IF('ส.ค.'!K23="","",'ส.ค.'!K23),IF('ส.ค.'!K53="","",'ส.ค.'!K53))</f>
        <v/>
      </c>
      <c r="CD23" s="58" t="str">
        <f>IF($B$2=1,IF('ส.ค.'!L23="","",'ส.ค.'!L23),IF('ส.ค.'!L53="","",'ส.ค.'!L53))</f>
        <v/>
      </c>
      <c r="CE23" s="58" t="str">
        <f>IF($B$2=1,IF('ส.ค.'!M23="","",'ส.ค.'!M23),IF('ส.ค.'!M53="","",'ส.ค.'!M53))</f>
        <v/>
      </c>
      <c r="CF23" s="58" t="str">
        <f>IF($B$2=1,IF('ส.ค.'!N23="","",'ส.ค.'!N23),IF('ส.ค.'!N53="","",'ส.ค.'!N53))</f>
        <v/>
      </c>
      <c r="CG23" s="58" t="str">
        <f>IF($B$2=1,IF('ส.ค.'!O23="","",'ส.ค.'!O23),IF('ส.ค.'!O53="","",'ส.ค.'!O53))</f>
        <v/>
      </c>
      <c r="CH23" s="58" t="str">
        <f>IF($B$2=1,IF('ส.ค.'!P23="","",'ส.ค.'!P23),IF('ส.ค.'!P53="","",'ส.ค.'!P53))</f>
        <v/>
      </c>
      <c r="CI23" s="58" t="str">
        <f>IF($B$2=1,IF('ส.ค.'!Q23="","",'ส.ค.'!Q23),IF('ส.ค.'!Q53="","",'ส.ค.'!Q53))</f>
        <v/>
      </c>
      <c r="CJ23" s="58" t="str">
        <f>IF($B$2=1,IF('ส.ค.'!R23="","",'ส.ค.'!R23),IF('ส.ค.'!R53="","",'ส.ค.'!R53))</f>
        <v/>
      </c>
      <c r="CK23" s="58" t="str">
        <f>IF($B$2=1,IF('ส.ค.'!S23="","",'ส.ค.'!S23),IF('ส.ค.'!S53="","",'ส.ค.'!S53))</f>
        <v/>
      </c>
      <c r="CL23" s="58" t="str">
        <f>IF($B$2=1,IF('ส.ค.'!T23="","",'ส.ค.'!T23),IF('ส.ค.'!T53="","",'ส.ค.'!T53))</f>
        <v/>
      </c>
      <c r="CM23" s="58" t="str">
        <f>IF($B$2=1,IF('ส.ค.'!U23="","",'ส.ค.'!U23),IF('ส.ค.'!U53="","",'ส.ค.'!U53))</f>
        <v/>
      </c>
      <c r="CN23" s="58" t="str">
        <f>IF($B$2=1,IF('ส.ค.'!V23="","",'ส.ค.'!V23),IF('ส.ค.'!V53="","",'ส.ค.'!V53))</f>
        <v/>
      </c>
      <c r="CO23" s="58" t="str">
        <f>IF($B$2=1,IF('ส.ค.'!W23="","",'ส.ค.'!W23),IF('ส.ค.'!W53="","",'ส.ค.'!W53))</f>
        <v/>
      </c>
      <c r="CP23" s="58" t="str">
        <f>IF($B$2=1,IF('ส.ค.'!X23="","",'ส.ค.'!X23),IF('ส.ค.'!X53="","",'ส.ค.'!X53))</f>
        <v/>
      </c>
      <c r="CQ23" s="58" t="str">
        <f>IF($B$2=1,IF('ส.ค.'!Y23="","",'ส.ค.'!Y23),IF('ส.ค.'!Y53="","",'ส.ค.'!Y53))</f>
        <v/>
      </c>
      <c r="CR23" s="58" t="str">
        <f>IF($B$2=1,IF('ส.ค.'!Z23="","",'ส.ค.'!Z23),IF('ส.ค.'!Z53="","",'ส.ค.'!Z53))</f>
        <v/>
      </c>
      <c r="CS23" s="58" t="str">
        <f>IF($B$2=1,IF('ส.ค.'!AA23="","",'ส.ค.'!AA23),IF('ส.ค.'!AA53="","",'ส.ค.'!AA53))</f>
        <v/>
      </c>
      <c r="CT23" s="58" t="str">
        <f>IF($B$2=1,IF('ส.ค.'!AB23="","",'ส.ค.'!AB23),IF('ส.ค.'!AB53="","",'ส.ค.'!AB53))</f>
        <v/>
      </c>
      <c r="CU23" s="58" t="str">
        <f>IF($B$2=1,IF('ส.ค.'!AC23="","",'ส.ค.'!AC23),IF('ส.ค.'!AC53="","",'ส.ค.'!AC53))</f>
        <v/>
      </c>
      <c r="CV23" s="58" t="str">
        <f>IF($B$2=1,IF('ส.ค.'!AD23="","",'ส.ค.'!AD23),IF('ส.ค.'!AD53="","",'ส.ค.'!AD53))</f>
        <v/>
      </c>
      <c r="CW23" s="58" t="str">
        <f>IF($B$2=1,IF('ส.ค.'!AE23="","",'ส.ค.'!AE23),IF('ส.ค.'!AE53="","",'ส.ค.'!AE53))</f>
        <v/>
      </c>
      <c r="CX23" s="58" t="str">
        <f>IF($B$2=1,IF('ส.ค.'!AF23="","",'ส.ค.'!AF23),IF('ส.ค.'!AF53="","",'ส.ค.'!AF53))</f>
        <v/>
      </c>
      <c r="CY23" s="58" t="str">
        <f>IF($B$2=1,IF('ส.ค.'!AG23="","",'ส.ค.'!AG23),IF('ส.ค.'!AG53="","",'ส.ค.'!AG53))</f>
        <v/>
      </c>
      <c r="CZ23" s="58" t="str">
        <f>IF($B$2=1,IF('ส.ค.'!AH23="","",'ส.ค.'!AH23),IF('ส.ค.'!AH53="","",'ส.ค.'!AH53))</f>
        <v/>
      </c>
      <c r="DA23" s="58">
        <f>IF($B$2=1,IF('ส.ค.'!AI23="","",'ส.ค.'!AI23),IF('ส.ค.'!AI53="","",'ส.ค.'!AI53))</f>
        <v>0</v>
      </c>
      <c r="DB23" s="57">
        <f t="shared" si="20"/>
        <v>20</v>
      </c>
      <c r="DC23" s="58"/>
      <c r="DD23" s="58" t="str">
        <f>IF($B$2=1,IF('ก.ย.'!D23="","",'ก.ย.'!D23),IF('ก.ย.'!D53="","",'ก.ย.'!D53))</f>
        <v/>
      </c>
      <c r="DE23" s="58" t="str">
        <f>IF($B$2=1,IF('ก.ย.'!E23="","",'ก.ย.'!E23),IF('ก.ย.'!E53="","",'ก.ย.'!E53))</f>
        <v/>
      </c>
      <c r="DF23" s="58" t="str">
        <f>IF($B$2=1,IF('ก.ย.'!F23="","",'ก.ย.'!F23),IF('ก.ย.'!F53="","",'ก.ย.'!F53))</f>
        <v/>
      </c>
      <c r="DG23" s="58" t="str">
        <f>IF($B$2=1,IF('ก.ย.'!G23="","",'ก.ย.'!G23),IF('ก.ย.'!G53="","",'ก.ย.'!G53))</f>
        <v/>
      </c>
      <c r="DH23" s="58" t="str">
        <f>IF($B$2=1,IF('ก.ย.'!H23="","",'ก.ย.'!H23),IF('ก.ย.'!H53="","",'ก.ย.'!H53))</f>
        <v/>
      </c>
      <c r="DI23" s="58" t="str">
        <f>IF($B$2=1,IF('ก.ย.'!I23="","",'ก.ย.'!I23),IF('ก.ย.'!I53="","",'ก.ย.'!I53))</f>
        <v/>
      </c>
      <c r="DJ23" s="58" t="str">
        <f>IF($B$2=1,IF('ก.ย.'!J23="","",'ก.ย.'!J23),IF('ก.ย.'!J53="","",'ก.ย.'!J53))</f>
        <v/>
      </c>
      <c r="DK23" s="58" t="str">
        <f>IF($B$2=1,IF('ก.ย.'!K23="","",'ก.ย.'!K23),IF('ก.ย.'!K53="","",'ก.ย.'!K53))</f>
        <v/>
      </c>
      <c r="DL23" s="58" t="str">
        <f>IF($B$2=1,IF('ก.ย.'!L23="","",'ก.ย.'!L23),IF('ก.ย.'!L53="","",'ก.ย.'!L53))</f>
        <v/>
      </c>
      <c r="DM23" s="58" t="str">
        <f>IF($B$2=1,IF('ก.ย.'!M23="","",'ก.ย.'!M23),IF('ก.ย.'!M53="","",'ก.ย.'!M53))</f>
        <v/>
      </c>
      <c r="DN23" s="58" t="str">
        <f>IF($B$2=1,IF('ก.ย.'!N23="","",'ก.ย.'!N23),IF('ก.ย.'!N53="","",'ก.ย.'!N53))</f>
        <v/>
      </c>
      <c r="DO23" s="58" t="str">
        <f>IF($B$2=1,IF('ก.ย.'!O23="","",'ก.ย.'!O23),IF('ก.ย.'!O53="","",'ก.ย.'!O53))</f>
        <v/>
      </c>
      <c r="DP23" s="58" t="str">
        <f>IF($B$2=1,IF('ก.ย.'!P23="","",'ก.ย.'!P23),IF('ก.ย.'!P53="","",'ก.ย.'!P53))</f>
        <v/>
      </c>
      <c r="DQ23" s="58" t="str">
        <f>IF($B$2=1,IF('ก.ย.'!Q23="","",'ก.ย.'!Q23),IF('ก.ย.'!Q53="","",'ก.ย.'!Q53))</f>
        <v/>
      </c>
      <c r="DR23" s="58" t="str">
        <f>IF($B$2=1,IF('ก.ย.'!R23="","",'ก.ย.'!R23),IF('ก.ย.'!R53="","",'ก.ย.'!R53))</f>
        <v/>
      </c>
      <c r="DS23" s="58" t="str">
        <f>IF($B$2=1,IF('ก.ย.'!S23="","",'ก.ย.'!S23),IF('ก.ย.'!S53="","",'ก.ย.'!S53))</f>
        <v/>
      </c>
      <c r="DT23" s="58" t="str">
        <f>IF($B$2=1,IF('ก.ย.'!T23="","",'ก.ย.'!T23),IF('ก.ย.'!T53="","",'ก.ย.'!T53))</f>
        <v/>
      </c>
      <c r="DU23" s="58" t="str">
        <f>IF($B$2=1,IF('ก.ย.'!U23="","",'ก.ย.'!U23),IF('ก.ย.'!U53="","",'ก.ย.'!U53))</f>
        <v/>
      </c>
      <c r="DV23" s="58" t="str">
        <f>IF($B$2=1,IF('ก.ย.'!V23="","",'ก.ย.'!V23),IF('ก.ย.'!V53="","",'ก.ย.'!V53))</f>
        <v/>
      </c>
      <c r="DW23" s="58" t="str">
        <f>IF($B$2=1,IF('ก.ย.'!W23="","",'ก.ย.'!W23),IF('ก.ย.'!W53="","",'ก.ย.'!W53))</f>
        <v/>
      </c>
      <c r="DX23" s="58" t="str">
        <f>IF($B$2=1,IF('ก.ย.'!X23="","",'ก.ย.'!X23),IF('ก.ย.'!X53="","",'ก.ย.'!X53))</f>
        <v/>
      </c>
      <c r="DY23" s="58" t="str">
        <f>IF($B$2=1,IF('ก.ย.'!Y23="","",'ก.ย.'!Y23),IF('ก.ย.'!Y53="","",'ก.ย.'!Y53))</f>
        <v/>
      </c>
      <c r="DZ23" s="58" t="str">
        <f>IF($B$2=1,IF('ก.ย.'!Z23="","",'ก.ย.'!Z23),IF('ก.ย.'!Z53="","",'ก.ย.'!Z53))</f>
        <v/>
      </c>
      <c r="EA23" s="58" t="str">
        <f>IF($B$2=1,IF('ก.ย.'!AA23="","",'ก.ย.'!AA23),IF('ก.ย.'!AA53="","",'ก.ย.'!AA53))</f>
        <v/>
      </c>
      <c r="EB23" s="58" t="str">
        <f>IF($B$2=1,IF('ก.ย.'!AB23="","",'ก.ย.'!AB23),IF('ก.ย.'!AB53="","",'ก.ย.'!AB53))</f>
        <v/>
      </c>
      <c r="EC23" s="58" t="str">
        <f>IF($B$2=1,IF('ก.ย.'!AC23="","",'ก.ย.'!AC23),IF('ก.ย.'!AC53="","",'ก.ย.'!AC53))</f>
        <v/>
      </c>
      <c r="ED23" s="58" t="str">
        <f>IF($B$2=1,IF('ก.ย.'!AD23="","",'ก.ย.'!AD23),IF('ก.ย.'!AD53="","",'ก.ย.'!AD53))</f>
        <v/>
      </c>
      <c r="EE23" s="58" t="str">
        <f>IF($B$2=1,IF('ก.ย.'!AE23="","",'ก.ย.'!AE23),IF('ก.ย.'!AE53="","",'ก.ย.'!AE53))</f>
        <v/>
      </c>
      <c r="EF23" s="58" t="str">
        <f>IF($B$2=1,IF('ก.ย.'!AF23="","",'ก.ย.'!AF23),IF('ก.ย.'!AF53="","",'ก.ย.'!AF53))</f>
        <v/>
      </c>
      <c r="EG23" s="58" t="str">
        <f>IF($B$2=1,IF('ก.ย.'!AG23="","",'ก.ย.'!AG23),IF('ก.ย.'!AG53="","",'ก.ย.'!AG53))</f>
        <v/>
      </c>
      <c r="EH23" s="58" t="str">
        <f>IF($B$2=1,IF('ก.ย.'!AH23="","",'ก.ย.'!AH23),IF('ก.ย.'!AH53="","",'ก.ย.'!AH53))</f>
        <v/>
      </c>
      <c r="EI23" s="58">
        <f>IF($B$2=1,IF('ก.ย.'!AI23="","",'ก.ย.'!AI23),IF('ก.ย.'!AI53="","",'ก.ย.'!AI53))</f>
        <v>0</v>
      </c>
      <c r="EJ23" s="57">
        <f t="shared" si="11"/>
        <v>20</v>
      </c>
      <c r="EK23" s="58"/>
      <c r="EL23" s="58" t="str">
        <f>IF($B$2=1,IF('พ.ย.'!D23="","",'พ.ย.'!D23),IF('พ.ย.'!D53="","",'พ.ย.'!D53))</f>
        <v/>
      </c>
      <c r="EM23" s="58" t="str">
        <f>IF($B$2=1,IF('พ.ย.'!E23="","",'พ.ย.'!E23),IF('พ.ย.'!E53="","",'พ.ย.'!E53))</f>
        <v/>
      </c>
      <c r="EN23" s="58" t="str">
        <f>IF($B$2=1,IF('พ.ย.'!F23="","",'พ.ย.'!F23),IF('พ.ย.'!F53="","",'พ.ย.'!F53))</f>
        <v>/</v>
      </c>
      <c r="EO23" s="58" t="str">
        <f>IF($B$2=1,IF('พ.ย.'!G23="","",'พ.ย.'!G23),IF('พ.ย.'!G53="","",'พ.ย.'!G53))</f>
        <v>/</v>
      </c>
      <c r="EP23" s="58" t="str">
        <f>IF($B$2=1,IF('พ.ย.'!H23="","",'พ.ย.'!H23),IF('พ.ย.'!H53="","",'พ.ย.'!H53))</f>
        <v>/</v>
      </c>
      <c r="EQ23" s="58" t="str">
        <f>IF($B$2=1,IF('พ.ย.'!I23="","",'พ.ย.'!I23),IF('พ.ย.'!I53="","",'พ.ย.'!I53))</f>
        <v>/</v>
      </c>
      <c r="ER23" s="58" t="str">
        <f>IF($B$2=1,IF('พ.ย.'!J23="","",'พ.ย.'!J23),IF('พ.ย.'!J53="","",'พ.ย.'!J53))</f>
        <v>/</v>
      </c>
      <c r="ES23" s="58" t="str">
        <f>IF($B$2=1,IF('พ.ย.'!K23="","",'พ.ย.'!K23),IF('พ.ย.'!K53="","",'พ.ย.'!K53))</f>
        <v/>
      </c>
      <c r="ET23" s="58" t="str">
        <f>IF($B$2=1,IF('พ.ย.'!L23="","",'พ.ย.'!L23),IF('พ.ย.'!L53="","",'พ.ย.'!L53))</f>
        <v/>
      </c>
      <c r="EU23" s="58" t="str">
        <f>IF($B$2=1,IF('พ.ย.'!M23="","",'พ.ย.'!M23),IF('พ.ย.'!M53="","",'พ.ย.'!M53))</f>
        <v>ล</v>
      </c>
      <c r="EV23" s="58" t="str">
        <f>IF($B$2=1,IF('พ.ย.'!N23="","",'พ.ย.'!N23),IF('พ.ย.'!N53="","",'พ.ย.'!N53))</f>
        <v>/</v>
      </c>
      <c r="EW23" s="58" t="str">
        <f>IF($B$2=1,IF('พ.ย.'!O23="","",'พ.ย.'!O23),IF('พ.ย.'!O53="","",'พ.ย.'!O53))</f>
        <v>/</v>
      </c>
      <c r="EX23" s="58" t="str">
        <f>IF($B$2=1,IF('พ.ย.'!P23="","",'พ.ย.'!P23),IF('พ.ย.'!P53="","",'พ.ย.'!P53))</f>
        <v>/</v>
      </c>
      <c r="EY23" s="58" t="str">
        <f>IF($B$2=1,IF('พ.ย.'!Q23="","",'พ.ย.'!Q23),IF('พ.ย.'!Q53="","",'พ.ย.'!Q53))</f>
        <v>/</v>
      </c>
      <c r="EZ23" s="58" t="str">
        <f>IF($B$2=1,IF('พ.ย.'!R23="","",'พ.ย.'!R23),IF('พ.ย.'!R53="","",'พ.ย.'!R53))</f>
        <v/>
      </c>
      <c r="FA23" s="58" t="str">
        <f>IF($B$2=1,IF('พ.ย.'!S23="","",'พ.ย.'!S23),IF('พ.ย.'!S53="","",'พ.ย.'!S53))</f>
        <v/>
      </c>
      <c r="FB23" s="58" t="str">
        <f>IF($B$2=1,IF('พ.ย.'!T23="","",'พ.ย.'!T23),IF('พ.ย.'!T53="","",'พ.ย.'!T53))</f>
        <v>/</v>
      </c>
      <c r="FC23" s="58" t="str">
        <f>IF($B$2=1,IF('พ.ย.'!U23="","",'พ.ย.'!U23),IF('พ.ย.'!U53="","",'พ.ย.'!U53))</f>
        <v>/</v>
      </c>
      <c r="FD23" s="58" t="str">
        <f>IF($B$2=1,IF('พ.ย.'!V23="","",'พ.ย.'!V23),IF('พ.ย.'!V53="","",'พ.ย.'!V53))</f>
        <v>ล</v>
      </c>
      <c r="FE23" s="58" t="str">
        <f>IF($B$2=1,IF('พ.ย.'!W23="","",'พ.ย.'!W23),IF('พ.ย.'!W53="","",'พ.ย.'!W53))</f>
        <v>/</v>
      </c>
      <c r="FF23" s="58" t="str">
        <f>IF($B$2=1,IF('พ.ย.'!X23="","",'พ.ย.'!X23),IF('พ.ย.'!X53="","",'พ.ย.'!X53))</f>
        <v>/</v>
      </c>
      <c r="FG23" s="58" t="str">
        <f>IF($B$2=1,IF('พ.ย.'!Y23="","",'พ.ย.'!Y23),IF('พ.ย.'!Y53="","",'พ.ย.'!Y53))</f>
        <v/>
      </c>
      <c r="FH23" s="58" t="str">
        <f>IF($B$2=1,IF('พ.ย.'!Z23="","",'พ.ย.'!Z23),IF('พ.ย.'!Z53="","",'พ.ย.'!Z53))</f>
        <v/>
      </c>
      <c r="FI23" s="58" t="str">
        <f>IF($B$2=1,IF('พ.ย.'!AA23="","",'พ.ย.'!AA23),IF('พ.ย.'!AA53="","",'พ.ย.'!AA53))</f>
        <v>/</v>
      </c>
      <c r="FJ23" s="58" t="str">
        <f>IF($B$2=1,IF('พ.ย.'!AB23="","",'พ.ย.'!AB23),IF('พ.ย.'!AB53="","",'พ.ย.'!AB53))</f>
        <v>ข</v>
      </c>
      <c r="FK23" s="58" t="str">
        <f>IF($B$2=1,IF('พ.ย.'!AC23="","",'พ.ย.'!AC23),IF('พ.ย.'!AC53="","",'พ.ย.'!AC53))</f>
        <v>/</v>
      </c>
      <c r="FL23" s="58" t="str">
        <f>IF($B$2=1,IF('พ.ย.'!AD23="","",'พ.ย.'!AD23),IF('พ.ย.'!AD53="","",'พ.ย.'!AD53))</f>
        <v>/</v>
      </c>
      <c r="FM23" s="58" t="str">
        <f>IF($B$2=1,IF('พ.ย.'!AE23="","",'พ.ย.'!AE23),IF('พ.ย.'!AE53="","",'พ.ย.'!AE53))</f>
        <v>ข</v>
      </c>
      <c r="FN23" s="58" t="str">
        <f>IF($B$2=1,IF('พ.ย.'!AF23="","",'พ.ย.'!AF23),IF('พ.ย.'!AF53="","",'พ.ย.'!AF53))</f>
        <v/>
      </c>
      <c r="FO23" s="58" t="str">
        <f>IF($B$2=1,IF('พ.ย.'!AG23="","",'พ.ย.'!AG23),IF('พ.ย.'!AG53="","",'พ.ย.'!AG53))</f>
        <v/>
      </c>
      <c r="FP23" s="58" t="str">
        <f>IF($B$2=1,IF('พ.ย.'!AH23="","",'พ.ย.'!AH23),IF('พ.ย.'!AH53="","",'พ.ย.'!AH53))</f>
        <v/>
      </c>
      <c r="FQ23" s="58">
        <f>IF($B$2=1,IF('พ.ย.'!AI23="","",'พ.ย.'!AI23),IF('พ.ย.'!AI53="","",'พ.ย.'!AI53))</f>
        <v>16</v>
      </c>
      <c r="FR23" s="57">
        <f t="shared" si="12"/>
        <v>20</v>
      </c>
      <c r="FS23" s="58"/>
      <c r="FT23" s="58" t="str">
        <f>IF($B$2=1,IF('ธ.ค.'!D23="","",'ธ.ค.'!D23),IF('ธ.ค.'!D53="","",'ธ.ค.'!D53))</f>
        <v>/</v>
      </c>
      <c r="FU23" s="58" t="str">
        <f>IF($B$2=1,IF('ธ.ค.'!E23="","",'ธ.ค.'!E23),IF('ธ.ค.'!E53="","",'ธ.ค.'!E53))</f>
        <v>/</v>
      </c>
      <c r="FV23" s="58" t="str">
        <f>IF($B$2=1,IF('ธ.ค.'!F23="","",'ธ.ค.'!F23),IF('ธ.ค.'!F53="","",'ธ.ค.'!F53))</f>
        <v>/</v>
      </c>
      <c r="FW23" s="58" t="str">
        <f>IF($B$2=1,IF('ธ.ค.'!G23="","",'ธ.ค.'!G23),IF('ธ.ค.'!G53="","",'ธ.ค.'!G53))</f>
        <v>/</v>
      </c>
      <c r="FX23" s="58" t="str">
        <f>IF($B$2=1,IF('ธ.ค.'!H23="","",'ธ.ค.'!H23),IF('ธ.ค.'!H53="","",'ธ.ค.'!H53))</f>
        <v/>
      </c>
      <c r="FY23" s="58" t="str">
        <f>IF($B$2=1,IF('ธ.ค.'!I23="","",'ธ.ค.'!I23),IF('ธ.ค.'!I53="","",'ธ.ค.'!I53))</f>
        <v/>
      </c>
      <c r="FZ23" s="58" t="str">
        <f>IF($B$2=1,IF('ธ.ค.'!J23="","",'ธ.ค.'!J23),IF('ธ.ค.'!J53="","",'ธ.ค.'!J53))</f>
        <v/>
      </c>
      <c r="GA23" s="58" t="str">
        <f>IF($B$2=1,IF('ธ.ค.'!K23="","",'ธ.ค.'!K23),IF('ธ.ค.'!K53="","",'ธ.ค.'!K53))</f>
        <v>/</v>
      </c>
      <c r="GB23" s="58" t="str">
        <f>IF($B$2=1,IF('ธ.ค.'!L23="","",'ธ.ค.'!L23),IF('ธ.ค.'!L53="","",'ธ.ค.'!L53))</f>
        <v>ข</v>
      </c>
      <c r="GC23" s="58" t="str">
        <f>IF($B$2=1,IF('ธ.ค.'!M23="","",'ธ.ค.'!M23),IF('ธ.ค.'!M53="","",'ธ.ค.'!M53))</f>
        <v/>
      </c>
      <c r="GD23" s="58" t="str">
        <f>IF($B$2=1,IF('ธ.ค.'!N23="","",'ธ.ค.'!N23),IF('ธ.ค.'!N53="","",'ธ.ค.'!N53))</f>
        <v>/</v>
      </c>
      <c r="GE23" s="58" t="str">
        <f>IF($B$2=1,IF('ธ.ค.'!O23="","",'ธ.ค.'!O23),IF('ธ.ค.'!O53="","",'ธ.ค.'!O53))</f>
        <v>/</v>
      </c>
      <c r="GF23" s="58" t="str">
        <f>IF($B$2=1,IF('ธ.ค.'!P23="","",'ธ.ค.'!P23),IF('ธ.ค.'!P53="","",'ธ.ค.'!P53))</f>
        <v/>
      </c>
      <c r="GG23" s="58" t="str">
        <f>IF($B$2=1,IF('ธ.ค.'!Q23="","",'ธ.ค.'!Q23),IF('ธ.ค.'!Q53="","",'ธ.ค.'!Q53))</f>
        <v/>
      </c>
      <c r="GH23" s="58" t="str">
        <f>IF($B$2=1,IF('ธ.ค.'!R23="","",'ธ.ค.'!R23),IF('ธ.ค.'!R53="","",'ธ.ค.'!R53))</f>
        <v>ข</v>
      </c>
      <c r="GI23" s="58" t="str">
        <f>IF($B$2=1,IF('ธ.ค.'!S23="","",'ธ.ค.'!S23),IF('ธ.ค.'!S53="","",'ธ.ค.'!S53))</f>
        <v>/</v>
      </c>
      <c r="GJ23" s="58" t="str">
        <f>IF($B$2=1,IF('ธ.ค.'!T23="","",'ธ.ค.'!T23),IF('ธ.ค.'!T53="","",'ธ.ค.'!T53))</f>
        <v>/</v>
      </c>
      <c r="GK23" s="58" t="str">
        <f>IF($B$2=1,IF('ธ.ค.'!U23="","",'ธ.ค.'!U23),IF('ธ.ค.'!U53="","",'ธ.ค.'!U53))</f>
        <v>ข</v>
      </c>
      <c r="GL23" s="58" t="str">
        <f>IF($B$2=1,IF('ธ.ค.'!V23="","",'ธ.ค.'!V23),IF('ธ.ค.'!V53="","",'ธ.ค.'!V53))</f>
        <v>ข</v>
      </c>
      <c r="GM23" s="58" t="str">
        <f>IF($B$2=1,IF('ธ.ค.'!W23="","",'ธ.ค.'!W23),IF('ธ.ค.'!W53="","",'ธ.ค.'!W53))</f>
        <v/>
      </c>
      <c r="GN23" s="58" t="str">
        <f>IF($B$2=1,IF('ธ.ค.'!X23="","",'ธ.ค.'!X23),IF('ธ.ค.'!X53="","",'ธ.ค.'!X53))</f>
        <v/>
      </c>
      <c r="GO23" s="58" t="str">
        <f>IF($B$2=1,IF('ธ.ค.'!Y23="","",'ธ.ค.'!Y23),IF('ธ.ค.'!Y53="","",'ธ.ค.'!Y53))</f>
        <v>/</v>
      </c>
      <c r="GP23" s="58" t="str">
        <f>IF($B$2=1,IF('ธ.ค.'!Z23="","",'ธ.ค.'!Z23),IF('ธ.ค.'!Z53="","",'ธ.ค.'!Z53))</f>
        <v>/</v>
      </c>
      <c r="GQ23" s="58" t="str">
        <f>IF($B$2=1,IF('ธ.ค.'!AA23="","",'ธ.ค.'!AA23),IF('ธ.ค.'!AA53="","",'ธ.ค.'!AA53))</f>
        <v>ล</v>
      </c>
      <c r="GR23" s="58" t="str">
        <f>IF($B$2=1,IF('ธ.ค.'!AB23="","",'ธ.ค.'!AB23),IF('ธ.ค.'!AB53="","",'ธ.ค.'!AB53))</f>
        <v>/</v>
      </c>
      <c r="GS23" s="58" t="str">
        <f>IF($B$2=1,IF('ธ.ค.'!AC23="","",'ธ.ค.'!AC23),IF('ธ.ค.'!AC53="","",'ธ.ค.'!AC53))</f>
        <v>ข</v>
      </c>
      <c r="GT23" s="58" t="str">
        <f>IF($B$2=1,IF('ธ.ค.'!AD23="","",'ธ.ค.'!AD23),IF('ธ.ค.'!AD53="","",'ธ.ค.'!AD53))</f>
        <v/>
      </c>
      <c r="GU23" s="58" t="str">
        <f>IF($B$2=1,IF('ธ.ค.'!AE23="","",'ธ.ค.'!AE23),IF('ธ.ค.'!AE53="","",'ธ.ค.'!AE53))</f>
        <v/>
      </c>
      <c r="GV23" s="58" t="str">
        <f>IF($B$2=1,IF('ธ.ค.'!AF23="","",'ธ.ค.'!AF23),IF('ธ.ค.'!AF53="","",'ธ.ค.'!AF53))</f>
        <v>/</v>
      </c>
      <c r="GW23" s="58" t="str">
        <f>IF($B$2=1,IF('ธ.ค.'!AG23="","",'ธ.ค.'!AG23),IF('ธ.ค.'!AG53="","",'ธ.ค.'!AG53))</f>
        <v>/</v>
      </c>
      <c r="GX23" s="58" t="str">
        <f>IF($B$2=1,IF('ธ.ค.'!AH23="","",'ธ.ค.'!AH23),IF('ธ.ค.'!AH53="","",'ธ.ค.'!AH53))</f>
        <v/>
      </c>
      <c r="GY23" s="58">
        <f>IF($B$2=1,IF('ธ.ค.'!AI23="","",'ธ.ค.'!AI23),IF('ธ.ค.'!AI53="","",'ธ.ค.'!AI53))</f>
        <v>14</v>
      </c>
      <c r="GZ23" s="57">
        <f t="shared" si="13"/>
        <v>20</v>
      </c>
      <c r="HA23" s="58"/>
      <c r="HB23" s="58" t="str">
        <f>IF($B$2=1,IF('ม.ค.'!D23="","",'ม.ค.'!D23),IF('ม.ค.'!D53="","",'ม.ค.'!D53))</f>
        <v/>
      </c>
      <c r="HC23" s="58" t="str">
        <f>IF($B$2=1,IF('ม.ค.'!E23="","",'ม.ค.'!E23),IF('ม.ค.'!E53="","",'ม.ค.'!E53))</f>
        <v/>
      </c>
      <c r="HD23" s="58" t="str">
        <f>IF($B$2=1,IF('ม.ค.'!F23="","",'ม.ค.'!F23),IF('ม.ค.'!F53="","",'ม.ค.'!F53))</f>
        <v/>
      </c>
      <c r="HE23" s="58" t="str">
        <f>IF($B$2=1,IF('ม.ค.'!G23="","",'ม.ค.'!G23),IF('ม.ค.'!G53="","",'ม.ค.'!G53))</f>
        <v/>
      </c>
      <c r="HF23" s="58" t="str">
        <f>IF($B$2=1,IF('ม.ค.'!H23="","",'ม.ค.'!H23),IF('ม.ค.'!H53="","",'ม.ค.'!H53))</f>
        <v>/</v>
      </c>
      <c r="HG23" s="58" t="str">
        <f>IF($B$2=1,IF('ม.ค.'!I23="","",'ม.ค.'!I23),IF('ม.ค.'!I53="","",'ม.ค.'!I53))</f>
        <v>/</v>
      </c>
      <c r="HH23" s="58" t="str">
        <f>IF($B$2=1,IF('ม.ค.'!J23="","",'ม.ค.'!J23),IF('ม.ค.'!J53="","",'ม.ค.'!J53))</f>
        <v>ข</v>
      </c>
      <c r="HI23" s="58" t="str">
        <f>IF($B$2=1,IF('ม.ค.'!K23="","",'ม.ค.'!K23),IF('ม.ค.'!K53="","",'ม.ค.'!K53))</f>
        <v>/</v>
      </c>
      <c r="HJ23" s="58" t="str">
        <f>IF($B$2=1,IF('ม.ค.'!L23="","",'ม.ค.'!L23),IF('ม.ค.'!L53="","",'ม.ค.'!L53))</f>
        <v>/</v>
      </c>
      <c r="HK23" s="58" t="str">
        <f>IF($B$2=1,IF('ม.ค.'!M23="","",'ม.ค.'!M23),IF('ม.ค.'!M53="","",'ม.ค.'!M53))</f>
        <v/>
      </c>
      <c r="HL23" s="58" t="str">
        <f>IF($B$2=1,IF('ม.ค.'!N23="","",'ม.ค.'!N23),IF('ม.ค.'!N53="","",'ม.ค.'!N53))</f>
        <v/>
      </c>
      <c r="HM23" s="58" t="str">
        <f>IF($B$2=1,IF('ม.ค.'!O23="","",'ม.ค.'!O23),IF('ม.ค.'!O53="","",'ม.ค.'!O53))</f>
        <v>/</v>
      </c>
      <c r="HN23" s="58" t="str">
        <f>IF($B$2=1,IF('ม.ค.'!P23="","",'ม.ค.'!P23),IF('ม.ค.'!P53="","",'ม.ค.'!P53))</f>
        <v>/</v>
      </c>
      <c r="HO23" s="58" t="str">
        <f>IF($B$2=1,IF('ม.ค.'!Q23="","",'ม.ค.'!Q23),IF('ม.ค.'!Q53="","",'ม.ค.'!Q53))</f>
        <v>/</v>
      </c>
      <c r="HP23" s="58" t="str">
        <f>IF($B$2=1,IF('ม.ค.'!R23="","",'ม.ค.'!R23),IF('ม.ค.'!R53="","",'ม.ค.'!R53))</f>
        <v>/</v>
      </c>
      <c r="HQ23" s="58" t="str">
        <f>IF($B$2=1,IF('ม.ค.'!S23="","",'ม.ค.'!S23),IF('ม.ค.'!S53="","",'ม.ค.'!S53))</f>
        <v/>
      </c>
      <c r="HR23" s="58" t="str">
        <f>IF($B$2=1,IF('ม.ค.'!T23="","",'ม.ค.'!T23),IF('ม.ค.'!T53="","",'ม.ค.'!T53))</f>
        <v/>
      </c>
      <c r="HS23" s="58" t="str">
        <f>IF($B$2=1,IF('ม.ค.'!U23="","",'ม.ค.'!U23),IF('ม.ค.'!U53="","",'ม.ค.'!U53))</f>
        <v/>
      </c>
      <c r="HT23" s="58" t="str">
        <f>IF($B$2=1,IF('ม.ค.'!V23="","",'ม.ค.'!V23),IF('ม.ค.'!V53="","",'ม.ค.'!V53))</f>
        <v>ป</v>
      </c>
      <c r="HU23" s="58" t="str">
        <f>IF($B$2=1,IF('ม.ค.'!W23="","",'ม.ค.'!W23),IF('ม.ค.'!W53="","",'ม.ค.'!W53))</f>
        <v>ป</v>
      </c>
      <c r="HV23" s="58" t="str">
        <f>IF($B$2=1,IF('ม.ค.'!X23="","",'ม.ค.'!X23),IF('ม.ค.'!X53="","",'ม.ค.'!X53))</f>
        <v>ป</v>
      </c>
      <c r="HW23" s="58" t="str">
        <f>IF($B$2=1,IF('ม.ค.'!Y23="","",'ม.ค.'!Y23),IF('ม.ค.'!Y53="","",'ม.ค.'!Y53))</f>
        <v>/</v>
      </c>
      <c r="HX23" s="58" t="str">
        <f>IF($B$2=1,IF('ม.ค.'!Z23="","",'ม.ค.'!Z23),IF('ม.ค.'!Z53="","",'ม.ค.'!Z53))</f>
        <v>/</v>
      </c>
      <c r="HY23" s="58" t="str">
        <f>IF($B$2=1,IF('ม.ค.'!AA23="","",'ม.ค.'!AA23),IF('ม.ค.'!AA53="","",'ม.ค.'!AA53))</f>
        <v/>
      </c>
      <c r="HZ23" s="58" t="str">
        <f>IF($B$2=1,IF('ม.ค.'!AB23="","",'ม.ค.'!AB23),IF('ม.ค.'!AB53="","",'ม.ค.'!AB53))</f>
        <v/>
      </c>
      <c r="IA23" s="58" t="str">
        <f>IF($B$2=1,IF('ม.ค.'!AC23="","",'ม.ค.'!AC23),IF('ม.ค.'!AC53="","",'ม.ค.'!AC53))</f>
        <v>/</v>
      </c>
      <c r="IB23" s="58" t="str">
        <f>IF($B$2=1,IF('ม.ค.'!AD23="","",'ม.ค.'!AD23),IF('ม.ค.'!AD53="","",'ม.ค.'!AD53))</f>
        <v>/</v>
      </c>
      <c r="IC23" s="58" t="str">
        <f>IF($B$2=1,IF('ม.ค.'!AE23="","",'ม.ค.'!AE23),IF('ม.ค.'!AE53="","",'ม.ค.'!AE53))</f>
        <v>/</v>
      </c>
      <c r="ID23" s="58" t="str">
        <f>IF($B$2=1,IF('ม.ค.'!AF23="","",'ม.ค.'!AF23),IF('ม.ค.'!AF53="","",'ม.ค.'!AF53))</f>
        <v>/</v>
      </c>
      <c r="IE23" s="58" t="str">
        <f>IF($B$2=1,IF('ม.ค.'!AG23="","",'ม.ค.'!AG23),IF('ม.ค.'!AG53="","",'ม.ค.'!AG53))</f>
        <v>/</v>
      </c>
      <c r="IF23" s="58" t="str">
        <f>IF($B$2=1,IF('ม.ค.'!AH23="","",'ม.ค.'!AH23),IF('ม.ค.'!AH53="","",'ม.ค.'!AH53))</f>
        <v/>
      </c>
      <c r="IG23" s="58">
        <f>IF($B$2=1,IF('ม.ค.'!AI23="","",'ม.ค.'!AI23),IF('ม.ค.'!AI53="","",'ม.ค.'!AI53))</f>
        <v>15</v>
      </c>
      <c r="IH23" s="57">
        <f t="shared" si="14"/>
        <v>20</v>
      </c>
      <c r="II23" s="58"/>
      <c r="IJ23" s="58" t="str">
        <f>IF($B$2=1,IF('ก.พ.'!D23="","",'ก.พ.'!D23),IF('ก.พ.'!D53="","",'ก.พ.'!D53))</f>
        <v/>
      </c>
      <c r="IK23" s="58" t="str">
        <f>IF($B$2=1,IF('ก.พ.'!E23="","",'ก.พ.'!E23),IF('ก.พ.'!E53="","",'ก.พ.'!E53))</f>
        <v>/</v>
      </c>
      <c r="IL23" s="58" t="str">
        <f>IF($B$2=1,IF('ก.พ.'!F23="","",'ก.พ.'!F23),IF('ก.พ.'!F53="","",'ก.พ.'!F53))</f>
        <v>/</v>
      </c>
      <c r="IM23" s="58" t="str">
        <f>IF($B$2=1,IF('ก.พ.'!G23="","",'ก.พ.'!G23),IF('ก.พ.'!G53="","",'ก.พ.'!G53))</f>
        <v>/</v>
      </c>
      <c r="IN23" s="58" t="str">
        <f>IF($B$2=1,IF('ก.พ.'!H23="","",'ก.พ.'!H23),IF('ก.พ.'!H53="","",'ก.พ.'!H53))</f>
        <v>/</v>
      </c>
      <c r="IO23" s="58" t="str">
        <f>IF($B$2=1,IF('ก.พ.'!I23="","",'ก.พ.'!I23),IF('ก.พ.'!I53="","",'ก.พ.'!I53))</f>
        <v>/</v>
      </c>
      <c r="IP23" s="58" t="str">
        <f>IF($B$2=1,IF('ก.พ.'!J23="","",'ก.พ.'!J23),IF('ก.พ.'!J53="","",'ก.พ.'!J53))</f>
        <v/>
      </c>
      <c r="IQ23" s="58" t="str">
        <f>IF($B$2=1,IF('ก.พ.'!K23="","",'ก.พ.'!K23),IF('ก.พ.'!K53="","",'ก.พ.'!K53))</f>
        <v/>
      </c>
      <c r="IR23" s="58" t="str">
        <f>IF($B$2=1,IF('ก.พ.'!L23="","",'ก.พ.'!L23),IF('ก.พ.'!L53="","",'ก.พ.'!L53))</f>
        <v>/</v>
      </c>
      <c r="IS23" s="58" t="str">
        <f>IF($B$2=1,IF('ก.พ.'!M23="","",'ก.พ.'!M23),IF('ก.พ.'!M53="","",'ก.พ.'!M53))</f>
        <v>/</v>
      </c>
      <c r="IT23" s="58" t="str">
        <f>IF($B$2=1,IF('ก.พ.'!N23="","",'ก.พ.'!N23),IF('ก.พ.'!N53="","",'ก.พ.'!N53))</f>
        <v>/</v>
      </c>
      <c r="IU23" s="58" t="str">
        <f>IF($B$2=1,IF('ก.พ.'!O23="","",'ก.พ.'!O23),IF('ก.พ.'!O53="","",'ก.พ.'!O53))</f>
        <v>/</v>
      </c>
      <c r="IV23" s="58" t="str">
        <f>IF($B$2=1,IF('ก.พ.'!P23="","",'ก.พ.'!P23),IF('ก.พ.'!P53="","",'ก.พ.'!P53))</f>
        <v/>
      </c>
      <c r="IW23" s="58" t="str">
        <f>IF($B$2=1,IF('ก.พ.'!Q23="","",'ก.พ.'!Q23),IF('ก.พ.'!Q53="","",'ก.พ.'!Q53))</f>
        <v/>
      </c>
      <c r="IX23" s="58" t="str">
        <f>IF($B$2=1,IF('ก.พ.'!R23="","",'ก.พ.'!R23),IF('ก.พ.'!R53="","",'ก.พ.'!R53))</f>
        <v/>
      </c>
      <c r="IY23" s="58" t="str">
        <f>IF($B$2=1,IF('ก.พ.'!S23="","",'ก.พ.'!S23),IF('ก.พ.'!S53="","",'ก.พ.'!S53))</f>
        <v>ล</v>
      </c>
      <c r="IZ23" s="58" t="str">
        <f>IF($B$2=1,IF('ก.พ.'!T23="","",'ก.พ.'!T23),IF('ก.พ.'!T53="","",'ก.พ.'!T53))</f>
        <v>ล</v>
      </c>
      <c r="JA23" s="58" t="str">
        <f>IF($B$2=1,IF('ก.พ.'!U23="","",'ก.พ.'!U23),IF('ก.พ.'!U53="","",'ก.พ.'!U53))</f>
        <v>ล</v>
      </c>
      <c r="JB23" s="58" t="str">
        <f>IF($B$2=1,IF('ก.พ.'!V23="","",'ก.พ.'!V23),IF('ก.พ.'!V53="","",'ก.พ.'!V53))</f>
        <v>/</v>
      </c>
      <c r="JC23" s="58" t="str">
        <f>IF($B$2=1,IF('ก.พ.'!W23="","",'ก.พ.'!W23),IF('ก.พ.'!W53="","",'ก.พ.'!W53))</f>
        <v>/</v>
      </c>
      <c r="JD23" s="58" t="str">
        <f>IF($B$2=1,IF('ก.พ.'!X23="","",'ก.พ.'!X23),IF('ก.พ.'!X53="","",'ก.พ.'!X53))</f>
        <v/>
      </c>
      <c r="JE23" s="58" t="str">
        <f>IF($B$2=1,IF('ก.พ.'!Y23="","",'ก.พ.'!Y23),IF('ก.พ.'!Y53="","",'ก.พ.'!Y53))</f>
        <v/>
      </c>
      <c r="JF23" s="58" t="str">
        <f>IF($B$2=1,IF('ก.พ.'!Z23="","",'ก.พ.'!Z23),IF('ก.พ.'!Z53="","",'ก.พ.'!Z53))</f>
        <v>ล</v>
      </c>
      <c r="JG23" s="58" t="str">
        <f>IF($B$2=1,IF('ก.พ.'!AA23="","",'ก.พ.'!AA23),IF('ก.พ.'!AA53="","",'ก.พ.'!AA53))</f>
        <v>/</v>
      </c>
      <c r="JH23" s="58" t="str">
        <f>IF($B$2=1,IF('ก.พ.'!AB23="","",'ก.พ.'!AB23),IF('ก.พ.'!AB53="","",'ก.พ.'!AB53))</f>
        <v>/</v>
      </c>
      <c r="JI23" s="58" t="str">
        <f>IF($B$2=1,IF('ก.พ.'!AC23="","",'ก.พ.'!AC23),IF('ก.พ.'!AC53="","",'ก.พ.'!AC53))</f>
        <v>/</v>
      </c>
      <c r="JJ23" s="58" t="str">
        <f>IF($B$2=1,IF('ก.พ.'!AD23="","",'ก.พ.'!AD23),IF('ก.พ.'!AD53="","",'ก.พ.'!AD53))</f>
        <v>/</v>
      </c>
      <c r="JK23" s="58" t="str">
        <f>IF($B$2=1,IF('ก.พ.'!AE23="","",'ก.พ.'!AE23),IF('ก.พ.'!AE53="","",'ก.พ.'!AE53))</f>
        <v/>
      </c>
      <c r="JL23" s="58" t="str">
        <f>IF($B$2=1,IF('ก.พ.'!AF23="","",'ก.พ.'!AF23),IF('ก.พ.'!AF53="","",'ก.พ.'!AF53))</f>
        <v/>
      </c>
      <c r="JM23" s="58" t="str">
        <f>IF($B$2=1,IF('ก.พ.'!AG23="","",'ก.พ.'!AG23),IF('ก.พ.'!AG53="","",'ก.พ.'!AG53))</f>
        <v/>
      </c>
      <c r="JN23" s="58" t="str">
        <f>IF($B$2=1,IF('ก.พ.'!AH23="","",'ก.พ.'!AH23),IF('ก.พ.'!AH53="","",'ก.พ.'!AH53))</f>
        <v/>
      </c>
      <c r="JO23" s="58">
        <f>IF($B$2=1,IF('ก.พ.'!AI23="","",'ก.พ.'!AI23),IF('ก.พ.'!AI53="","",'ก.พ.'!AI53))</f>
        <v>15</v>
      </c>
      <c r="JP23" s="57">
        <f t="shared" si="15"/>
        <v>20</v>
      </c>
      <c r="JQ23" s="58"/>
      <c r="JR23" s="58" t="str">
        <f>IF($B$2=1,IF('มี.ค.'!D23="","",'มี.ค.'!D23),IF('มี.ค.'!D53="","",'มี.ค.'!D53))</f>
        <v/>
      </c>
      <c r="JS23" s="58" t="str">
        <f>IF($B$2=1,IF('มี.ค.'!E23="","",'มี.ค.'!E23),IF('มี.ค.'!E53="","",'มี.ค.'!E53))</f>
        <v/>
      </c>
      <c r="JT23" s="58" t="str">
        <f>IF($B$2=1,IF('มี.ค.'!F23="","",'มี.ค.'!F23),IF('มี.ค.'!F53="","",'มี.ค.'!F53))</f>
        <v/>
      </c>
      <c r="JU23" s="58" t="str">
        <f>IF($B$2=1,IF('มี.ค.'!G23="","",'มี.ค.'!G23),IF('มี.ค.'!G53="","",'มี.ค.'!G53))</f>
        <v/>
      </c>
      <c r="JV23" s="58" t="str">
        <f>IF($B$2=1,IF('มี.ค.'!H23="","",'มี.ค.'!H23),IF('มี.ค.'!H53="","",'มี.ค.'!H53))</f>
        <v/>
      </c>
      <c r="JW23" s="58" t="str">
        <f>IF($B$2=1,IF('มี.ค.'!I23="","",'มี.ค.'!I23),IF('มี.ค.'!I53="","",'มี.ค.'!I53))</f>
        <v/>
      </c>
      <c r="JX23" s="58" t="str">
        <f>IF($B$2=1,IF('มี.ค.'!J23="","",'มี.ค.'!J23),IF('มี.ค.'!J53="","",'มี.ค.'!J53))</f>
        <v/>
      </c>
      <c r="JY23" s="58" t="str">
        <f>IF($B$2=1,IF('มี.ค.'!K23="","",'มี.ค.'!K23),IF('มี.ค.'!K53="","",'มี.ค.'!K53))</f>
        <v/>
      </c>
      <c r="JZ23" s="58" t="str">
        <f>IF($B$2=1,IF('มี.ค.'!L23="","",'มี.ค.'!L23),IF('มี.ค.'!L53="","",'มี.ค.'!L53))</f>
        <v/>
      </c>
      <c r="KA23" s="58" t="str">
        <f>IF($B$2=1,IF('มี.ค.'!M23="","",'มี.ค.'!M23),IF('มี.ค.'!M53="","",'มี.ค.'!M53))</f>
        <v/>
      </c>
      <c r="KB23" s="58" t="str">
        <f>IF($B$2=1,IF('มี.ค.'!N23="","",'มี.ค.'!N23),IF('มี.ค.'!N53="","",'มี.ค.'!N53))</f>
        <v/>
      </c>
      <c r="KC23" s="58" t="str">
        <f>IF($B$2=1,IF('มี.ค.'!O23="","",'มี.ค.'!O23),IF('มี.ค.'!O53="","",'มี.ค.'!O53))</f>
        <v/>
      </c>
      <c r="KD23" s="58" t="str">
        <f>IF($B$2=1,IF('มี.ค.'!P23="","",'มี.ค.'!P23),IF('มี.ค.'!P53="","",'มี.ค.'!P53))</f>
        <v/>
      </c>
      <c r="KE23" s="58" t="str">
        <f>IF($B$2=1,IF('มี.ค.'!Q23="","",'มี.ค.'!Q23),IF('มี.ค.'!Q53="","",'มี.ค.'!Q53))</f>
        <v/>
      </c>
      <c r="KF23" s="58" t="str">
        <f>IF($B$2=1,IF('มี.ค.'!R23="","",'มี.ค.'!R23),IF('มี.ค.'!R53="","",'มี.ค.'!R53))</f>
        <v/>
      </c>
      <c r="KG23" s="58" t="str">
        <f>IF($B$2=1,IF('มี.ค.'!S23="","",'มี.ค.'!S23),IF('มี.ค.'!S53="","",'มี.ค.'!S53))</f>
        <v/>
      </c>
      <c r="KH23" s="58" t="str">
        <f>IF($B$2=1,IF('มี.ค.'!T23="","",'มี.ค.'!T23),IF('มี.ค.'!T53="","",'มี.ค.'!T53))</f>
        <v/>
      </c>
      <c r="KI23" s="58" t="str">
        <f>IF($B$2=1,IF('มี.ค.'!U23="","",'มี.ค.'!U23),IF('มี.ค.'!U53="","",'มี.ค.'!U53))</f>
        <v/>
      </c>
      <c r="KJ23" s="58" t="str">
        <f>IF($B$2=1,IF('มี.ค.'!V23="","",'มี.ค.'!V23),IF('มี.ค.'!V53="","",'มี.ค.'!V53))</f>
        <v/>
      </c>
      <c r="KK23" s="58" t="str">
        <f>IF($B$2=1,IF('มี.ค.'!W23="","",'มี.ค.'!W23),IF('มี.ค.'!W53="","",'มี.ค.'!W53))</f>
        <v/>
      </c>
      <c r="KL23" s="58" t="str">
        <f>IF($B$2=1,IF('มี.ค.'!X23="","",'มี.ค.'!X23),IF('มี.ค.'!X53="","",'มี.ค.'!X53))</f>
        <v/>
      </c>
      <c r="KM23" s="58" t="str">
        <f>IF($B$2=1,IF('มี.ค.'!Y23="","",'มี.ค.'!Y23),IF('มี.ค.'!Y53="","",'มี.ค.'!Y53))</f>
        <v/>
      </c>
      <c r="KN23" s="58" t="str">
        <f>IF($B$2=1,IF('มี.ค.'!Z23="","",'มี.ค.'!Z23),IF('มี.ค.'!Z53="","",'มี.ค.'!Z53))</f>
        <v/>
      </c>
      <c r="KO23" s="58" t="str">
        <f>IF($B$2=1,IF('มี.ค.'!AA23="","",'มี.ค.'!AA23),IF('มี.ค.'!AA53="","",'มี.ค.'!AA53))</f>
        <v/>
      </c>
      <c r="KP23" s="58" t="str">
        <f>IF($B$2=1,IF('มี.ค.'!AB23="","",'มี.ค.'!AB23),IF('มี.ค.'!AB53="","",'มี.ค.'!AB53))</f>
        <v/>
      </c>
      <c r="KQ23" s="58" t="str">
        <f>IF($B$2=1,IF('มี.ค.'!AC23="","",'มี.ค.'!AC23),IF('มี.ค.'!AC53="","",'มี.ค.'!AC53))</f>
        <v/>
      </c>
      <c r="KR23" s="58" t="str">
        <f>IF($B$2=1,IF('มี.ค.'!AD23="","",'มี.ค.'!AD23),IF('มี.ค.'!AD53="","",'มี.ค.'!AD53))</f>
        <v/>
      </c>
      <c r="KS23" s="58" t="str">
        <f>IF($B$2=1,IF('มี.ค.'!AE23="","",'มี.ค.'!AE23),IF('มี.ค.'!AE53="","",'มี.ค.'!AE53))</f>
        <v/>
      </c>
      <c r="KT23" s="58" t="str">
        <f>IF($B$2=1,IF('มี.ค.'!AF23="","",'มี.ค.'!AF23),IF('มี.ค.'!AF53="","",'มี.ค.'!AF53))</f>
        <v/>
      </c>
      <c r="KU23" s="58" t="str">
        <f>IF($B$2=1,IF('มี.ค.'!AG23="","",'มี.ค.'!AG23),IF('มี.ค.'!AG53="","",'มี.ค.'!AG53))</f>
        <v/>
      </c>
      <c r="KV23" s="58" t="str">
        <f>IF($B$2=1,IF('มี.ค.'!AH23="","",'มี.ค.'!AH23),IF('มี.ค.'!AH53="","",'มี.ค.'!AH53))</f>
        <v/>
      </c>
      <c r="KW23" s="58">
        <f>IF($B$2=1,IF('มี.ค.'!AI23="","",'มี.ค.'!AI23),IF('มี.ค.'!AI53="","",'มี.ค.'!AI53))</f>
        <v>0</v>
      </c>
      <c r="KX23" s="57">
        <f t="shared" si="16"/>
        <v>20</v>
      </c>
      <c r="KY23" s="58"/>
      <c r="KZ23" s="58" t="str">
        <f>IF($B$2=1,IF('ต.ค.'!D23="","",'ต.ค.'!D23),IF('ต.ค.'!D53="","",'ต.ค.'!D53))</f>
        <v/>
      </c>
      <c r="LA23" s="58" t="str">
        <f>IF($B$2=1,IF('ต.ค.'!E23="","",'ต.ค.'!E23),IF('ต.ค.'!E53="","",'ต.ค.'!E53))</f>
        <v/>
      </c>
      <c r="LB23" s="58" t="str">
        <f>IF($B$2=1,IF('ต.ค.'!F23="","",'ต.ค.'!F23),IF('ต.ค.'!F53="","",'ต.ค.'!F53))</f>
        <v/>
      </c>
      <c r="LC23" s="58" t="str">
        <f>IF($B$2=1,IF('ต.ค.'!G23="","",'ต.ค.'!G23),IF('ต.ค.'!G53="","",'ต.ค.'!G53))</f>
        <v/>
      </c>
      <c r="LD23" s="58" t="str">
        <f>IF($B$2=1,IF('ต.ค.'!H23="","",'ต.ค.'!H23),IF('ต.ค.'!H53="","",'ต.ค.'!H53))</f>
        <v/>
      </c>
      <c r="LE23" s="58" t="str">
        <f>IF($B$2=1,IF('ต.ค.'!I23="","",'ต.ค.'!I23),IF('ต.ค.'!I53="","",'ต.ค.'!I53))</f>
        <v/>
      </c>
      <c r="LF23" s="58" t="str">
        <f>IF($B$2=1,IF('ต.ค.'!J23="","",'ต.ค.'!J23),IF('ต.ค.'!J53="","",'ต.ค.'!J53))</f>
        <v/>
      </c>
      <c r="LG23" s="58" t="str">
        <f>IF($B$2=1,IF('ต.ค.'!K23="","",'ต.ค.'!K23),IF('ต.ค.'!K53="","",'ต.ค.'!K53))</f>
        <v/>
      </c>
      <c r="LH23" s="58" t="str">
        <f>IF($B$2=1,IF('ต.ค.'!L23="","",'ต.ค.'!L23),IF('ต.ค.'!L53="","",'ต.ค.'!L53))</f>
        <v/>
      </c>
      <c r="LI23" s="58" t="str">
        <f>IF($B$2=1,IF('ต.ค.'!M23="","",'ต.ค.'!M23),IF('ต.ค.'!M53="","",'ต.ค.'!M53))</f>
        <v/>
      </c>
      <c r="LJ23" s="58" t="str">
        <f>IF($B$2=1,IF('ต.ค.'!N23="","",'ต.ค.'!N23),IF('ต.ค.'!N53="","",'ต.ค.'!N53))</f>
        <v/>
      </c>
      <c r="LK23" s="58" t="str">
        <f>IF($B$2=1,IF('ต.ค.'!O23="","",'ต.ค.'!O23),IF('ต.ค.'!O53="","",'ต.ค.'!O53))</f>
        <v/>
      </c>
      <c r="LL23" s="58" t="str">
        <f>IF($B$2=1,IF('ต.ค.'!P23="","",'ต.ค.'!P23),IF('ต.ค.'!P53="","",'ต.ค.'!P53))</f>
        <v/>
      </c>
      <c r="LM23" s="58" t="str">
        <f>IF($B$2=1,IF('ต.ค.'!Q23="","",'ต.ค.'!Q23),IF('ต.ค.'!Q53="","",'ต.ค.'!Q53))</f>
        <v/>
      </c>
      <c r="LN23" s="58" t="str">
        <f>IF($B$2=1,IF('ต.ค.'!R23="","",'ต.ค.'!R23),IF('ต.ค.'!R53="","",'ต.ค.'!R53))</f>
        <v/>
      </c>
      <c r="LO23" s="58" t="str">
        <f>IF($B$2=1,IF('ต.ค.'!S23="","",'ต.ค.'!S23),IF('ต.ค.'!S53="","",'ต.ค.'!S53))</f>
        <v/>
      </c>
      <c r="LP23" s="58" t="str">
        <f>IF($B$2=1,IF('ต.ค.'!T23="","",'ต.ค.'!T23),IF('ต.ค.'!T53="","",'ต.ค.'!T53))</f>
        <v/>
      </c>
      <c r="LQ23" s="58" t="str">
        <f>IF($B$2=1,IF('ต.ค.'!U23="","",'ต.ค.'!U23),IF('ต.ค.'!U53="","",'ต.ค.'!U53))</f>
        <v/>
      </c>
      <c r="LR23" s="58" t="str">
        <f>IF($B$2=1,IF('ต.ค.'!V23="","",'ต.ค.'!V23),IF('ต.ค.'!V53="","",'ต.ค.'!V53))</f>
        <v/>
      </c>
      <c r="LS23" s="58" t="str">
        <f>IF($B$2=1,IF('ต.ค.'!W23="","",'ต.ค.'!W23),IF('ต.ค.'!W53="","",'ต.ค.'!W53))</f>
        <v/>
      </c>
      <c r="LT23" s="58" t="str">
        <f>IF($B$2=1,IF('ต.ค.'!X23="","",'ต.ค.'!X23),IF('ต.ค.'!X53="","",'ต.ค.'!X53))</f>
        <v/>
      </c>
      <c r="LU23" s="58" t="str">
        <f>IF($B$2=1,IF('ต.ค.'!Y23="","",'ต.ค.'!Y23),IF('ต.ค.'!Y53="","",'ต.ค.'!Y53))</f>
        <v/>
      </c>
      <c r="LV23" s="58" t="str">
        <f>IF($B$2=1,IF('ต.ค.'!Z23="","",'ต.ค.'!Z23),IF('ต.ค.'!Z53="","",'ต.ค.'!Z53))</f>
        <v/>
      </c>
      <c r="LW23" s="58" t="str">
        <f>IF($B$2=1,IF('ต.ค.'!AA23="","",'ต.ค.'!AA23),IF('ต.ค.'!AA53="","",'ต.ค.'!AA53))</f>
        <v/>
      </c>
      <c r="LX23" s="58" t="str">
        <f>IF($B$2=1,IF('ต.ค.'!AB23="","",'ต.ค.'!AB23),IF('ต.ค.'!AB53="","",'ต.ค.'!AB53))</f>
        <v/>
      </c>
      <c r="LY23" s="58" t="str">
        <f>IF($B$2=1,IF('ต.ค.'!AC23="","",'ต.ค.'!AC23),IF('ต.ค.'!AC53="","",'ต.ค.'!AC53))</f>
        <v/>
      </c>
      <c r="LZ23" s="58" t="str">
        <f>IF($B$2=1,IF('ต.ค.'!AD23="","",'ต.ค.'!AD23),IF('ต.ค.'!AD53="","",'ต.ค.'!AD53))</f>
        <v/>
      </c>
      <c r="MA23" s="58" t="str">
        <f>IF($B$2=1,IF('ต.ค.'!AE23="","",'ต.ค.'!AE23),IF('ต.ค.'!AE53="","",'ต.ค.'!AE53))</f>
        <v/>
      </c>
      <c r="MB23" s="58" t="str">
        <f>IF($B$2=1,IF('ต.ค.'!AF23="","",'ต.ค.'!AF23),IF('ต.ค.'!AF53="","",'ต.ค.'!AF53))</f>
        <v/>
      </c>
      <c r="MC23" s="58" t="str">
        <f>IF($B$2=1,IF('ต.ค.'!AG23="","",'ต.ค.'!AG23),IF('ต.ค.'!AG53="","",'ต.ค.'!AG53))</f>
        <v/>
      </c>
      <c r="MD23" s="58" t="str">
        <f>IF($B$2=1,IF('ต.ค.'!AH23="","",'ต.ค.'!AH23),IF('ต.ค.'!AH53="","",'ต.ค.'!AH53))</f>
        <v/>
      </c>
      <c r="ME23" s="58">
        <f>IF($B$2=1,IF('ต.ค.'!AI23="","",'ต.ค.'!AI23),IF('ต.ค.'!AI53="","",'ต.ค.'!AI53))</f>
        <v>0</v>
      </c>
      <c r="MF23" s="57">
        <f t="shared" si="17"/>
        <v>20</v>
      </c>
      <c r="MG23" s="58"/>
      <c r="MH23" s="58" t="str">
        <f>IF($B$2=1,IF('พ.ค.'!D23="","",'พ.ค.'!D23),IF('พ.ค.'!D53="","",'พ.ค.'!D53))</f>
        <v/>
      </c>
      <c r="MI23" s="58" t="str">
        <f>IF($B$2=1,IF('พ.ค.'!E23="","",'พ.ค.'!E23),IF('พ.ค.'!E53="","",'พ.ค.'!E53))</f>
        <v/>
      </c>
      <c r="MJ23" s="58" t="str">
        <f>IF($B$2=1,IF('พ.ค.'!F23="","",'พ.ค.'!F23),IF('พ.ค.'!F53="","",'พ.ค.'!F53))</f>
        <v/>
      </c>
      <c r="MK23" s="58" t="str">
        <f>IF($B$2=1,IF('พ.ค.'!G23="","",'พ.ค.'!G23),IF('พ.ค.'!G53="","",'พ.ค.'!G53))</f>
        <v/>
      </c>
      <c r="ML23" s="58" t="str">
        <f>IF($B$2=1,IF('พ.ค.'!H23="","",'พ.ค.'!H23),IF('พ.ค.'!H53="","",'พ.ค.'!H53))</f>
        <v/>
      </c>
      <c r="MM23" s="58" t="str">
        <f>IF($B$2=1,IF('พ.ค.'!I23="","",'พ.ค.'!I23),IF('พ.ค.'!I53="","",'พ.ค.'!I53))</f>
        <v/>
      </c>
      <c r="MN23" s="58" t="str">
        <f>IF($B$2=1,IF('พ.ค.'!J23="","",'พ.ค.'!J23),IF('พ.ค.'!J53="","",'พ.ค.'!J53))</f>
        <v/>
      </c>
      <c r="MO23" s="58" t="str">
        <f>IF($B$2=1,IF('พ.ค.'!K23="","",'พ.ค.'!K23),IF('พ.ค.'!K53="","",'พ.ค.'!K53))</f>
        <v/>
      </c>
      <c r="MP23" s="58" t="str">
        <f>IF($B$2=1,IF('พ.ค.'!L23="","",'พ.ค.'!L23),IF('พ.ค.'!L53="","",'พ.ค.'!L53))</f>
        <v/>
      </c>
      <c r="MQ23" s="58" t="str">
        <f>IF($B$2=1,IF('พ.ค.'!M23="","",'พ.ค.'!M23),IF('พ.ค.'!M53="","",'พ.ค.'!M53))</f>
        <v/>
      </c>
      <c r="MR23" s="58" t="str">
        <f>IF($B$2=1,IF('พ.ค.'!N23="","",'พ.ค.'!N23),IF('พ.ค.'!N53="","",'พ.ค.'!N53))</f>
        <v/>
      </c>
      <c r="MS23" s="58" t="str">
        <f>IF($B$2=1,IF('พ.ค.'!O23="","",'พ.ค.'!O23),IF('พ.ค.'!O53="","",'พ.ค.'!O53))</f>
        <v/>
      </c>
      <c r="MT23" s="58" t="str">
        <f>IF($B$2=1,IF('พ.ค.'!P23="","",'พ.ค.'!P23),IF('พ.ค.'!P53="","",'พ.ค.'!P53))</f>
        <v/>
      </c>
      <c r="MU23" s="58" t="str">
        <f>IF($B$2=1,IF('พ.ค.'!Q23="","",'พ.ค.'!Q23),IF('พ.ค.'!Q53="","",'พ.ค.'!Q53))</f>
        <v/>
      </c>
      <c r="MV23" s="58" t="str">
        <f>IF($B$2=1,IF('พ.ค.'!R23="","",'พ.ค.'!R23),IF('พ.ค.'!R53="","",'พ.ค.'!R53))</f>
        <v/>
      </c>
      <c r="MW23" s="58" t="str">
        <f>IF($B$2=1,IF('พ.ค.'!S23="","",'พ.ค.'!S23),IF('พ.ค.'!S53="","",'พ.ค.'!S53))</f>
        <v/>
      </c>
      <c r="MX23" s="58" t="str">
        <f>IF($B$2=1,IF('พ.ค.'!T23="","",'พ.ค.'!T23),IF('พ.ค.'!T53="","",'พ.ค.'!T53))</f>
        <v/>
      </c>
      <c r="MY23" s="58" t="str">
        <f>IF($B$2=1,IF('พ.ค.'!U23="","",'พ.ค.'!U23),IF('พ.ค.'!U53="","",'พ.ค.'!U53))</f>
        <v/>
      </c>
      <c r="MZ23" s="58" t="str">
        <f>IF($B$2=1,IF('พ.ค.'!V23="","",'พ.ค.'!V23),IF('พ.ค.'!V53="","",'พ.ค.'!V53))</f>
        <v/>
      </c>
      <c r="NA23" s="58" t="str">
        <f>IF($B$2=1,IF('พ.ค.'!W23="","",'พ.ค.'!W23),IF('พ.ค.'!W53="","",'พ.ค.'!W53))</f>
        <v/>
      </c>
      <c r="NB23" s="58" t="str">
        <f>IF($B$2=1,IF('พ.ค.'!X23="","",'พ.ค.'!X23),IF('พ.ค.'!X53="","",'พ.ค.'!X53))</f>
        <v/>
      </c>
      <c r="NC23" s="58" t="str">
        <f>IF($B$2=1,IF('พ.ค.'!Y23="","",'พ.ค.'!Y23),IF('พ.ค.'!Y53="","",'พ.ค.'!Y53))</f>
        <v/>
      </c>
      <c r="ND23" s="58" t="str">
        <f>IF($B$2=1,IF('พ.ค.'!Z23="","",'พ.ค.'!Z23),IF('พ.ค.'!Z53="","",'พ.ค.'!Z53))</f>
        <v/>
      </c>
      <c r="NE23" s="58" t="str">
        <f>IF($B$2=1,IF('พ.ค.'!AA23="","",'พ.ค.'!AA23),IF('พ.ค.'!AA53="","",'พ.ค.'!AA53))</f>
        <v/>
      </c>
      <c r="NF23" s="58" t="str">
        <f>IF($B$2=1,IF('พ.ค.'!AB23="","",'พ.ค.'!AB23),IF('พ.ค.'!AB53="","",'พ.ค.'!AB53))</f>
        <v/>
      </c>
      <c r="NG23" s="58" t="str">
        <f>IF($B$2=1,IF('พ.ค.'!AC23="","",'พ.ค.'!AC23),IF('พ.ค.'!AC53="","",'พ.ค.'!AC53))</f>
        <v/>
      </c>
      <c r="NH23" s="58" t="str">
        <f>IF($B$2=1,IF('พ.ค.'!AD23="","",'พ.ค.'!AD23),IF('พ.ค.'!AD53="","",'พ.ค.'!AD53))</f>
        <v/>
      </c>
      <c r="NI23" s="58" t="str">
        <f>IF($B$2=1,IF('พ.ค.'!AE23="","",'พ.ค.'!AE23),IF('พ.ค.'!AE53="","",'พ.ค.'!AE53))</f>
        <v/>
      </c>
      <c r="NJ23" s="58" t="str">
        <f>IF($B$2=1,IF('พ.ค.'!AF23="","",'พ.ค.'!AF23),IF('พ.ค.'!AF53="","",'พ.ค.'!AF53))</f>
        <v/>
      </c>
      <c r="NK23" s="58" t="str">
        <f>IF($B$2=1,IF('พ.ค.'!AG23="","",'พ.ค.'!AG23),IF('พ.ค.'!AG53="","",'พ.ค.'!AG53))</f>
        <v/>
      </c>
      <c r="NL23" s="58" t="str">
        <f>IF($B$2=1,IF('พ.ค.'!AH23="","",'พ.ค.'!AH23),IF('พ.ค.'!AH53="","",'พ.ค.'!AH53))</f>
        <v/>
      </c>
      <c r="NM23" s="58">
        <f>IF($B$2=1,IF('พ.ค.'!AI23="","",'พ.ค.'!AI23),IF('พ.ค.'!AI53="","",'พ.ค.'!AI53))</f>
        <v>0</v>
      </c>
    </row>
    <row r="24" spans="1:377" ht="21" customHeight="1">
      <c r="A24" s="49"/>
      <c r="B24" s="49"/>
      <c r="C24" s="49"/>
      <c r="D24" s="57">
        <f>ข้อมูลนักเรียน!$D23</f>
        <v>21</v>
      </c>
      <c r="E24" s="58"/>
      <c r="F24" s="58" t="str">
        <f>IF($B$2=1,IF('มิ.ย.'!D24="","",'มิ.ย.'!D24),IF('มิ.ย.'!D54="","",'มิ.ย.'!D54))</f>
        <v/>
      </c>
      <c r="G24" s="58" t="str">
        <f>IF($B$2=1,IF('มิ.ย.'!E24="","",'มิ.ย.'!E24),IF('มิ.ย.'!E54="","",'มิ.ย.'!E54))</f>
        <v/>
      </c>
      <c r="H24" s="58" t="str">
        <f>IF($B$2=1,IF('มิ.ย.'!F24="","",'มิ.ย.'!F24),IF('มิ.ย.'!F54="","",'มิ.ย.'!F54))</f>
        <v/>
      </c>
      <c r="I24" s="58" t="str">
        <f>IF($B$2=1,IF('มิ.ย.'!G24="","",'มิ.ย.'!G24),IF('มิ.ย.'!G54="","",'มิ.ย.'!G54))</f>
        <v/>
      </c>
      <c r="J24" s="58" t="str">
        <f>IF($B$2=1,IF('มิ.ย.'!H24="","",'มิ.ย.'!H24),IF('มิ.ย.'!H54="","",'มิ.ย.'!H54))</f>
        <v/>
      </c>
      <c r="K24" s="58" t="str">
        <f>IF($B$2=1,IF('มิ.ย.'!I24="","",'มิ.ย.'!I24),IF('มิ.ย.'!I54="","",'มิ.ย.'!I54))</f>
        <v/>
      </c>
      <c r="L24" s="58" t="str">
        <f>IF($B$2=1,IF('มิ.ย.'!J24="","",'มิ.ย.'!J24),IF('มิ.ย.'!J54="","",'มิ.ย.'!J54))</f>
        <v/>
      </c>
      <c r="M24" s="58" t="str">
        <f>IF($B$2=1,IF('มิ.ย.'!K24="","",'มิ.ย.'!K24),IF('มิ.ย.'!K54="","",'มิ.ย.'!K54))</f>
        <v/>
      </c>
      <c r="N24" s="58" t="str">
        <f>IF($B$2=1,IF('มิ.ย.'!L24="","",'มิ.ย.'!L24),IF('มิ.ย.'!L54="","",'มิ.ย.'!L54))</f>
        <v/>
      </c>
      <c r="O24" s="58" t="str">
        <f>IF($B$2=1,IF('มิ.ย.'!M24="","",'มิ.ย.'!M24),IF('มิ.ย.'!M54="","",'มิ.ย.'!M54))</f>
        <v/>
      </c>
      <c r="P24" s="58" t="str">
        <f>IF($B$2=1,IF('มิ.ย.'!N24="","",'มิ.ย.'!N24),IF('มิ.ย.'!N54="","",'มิ.ย.'!N54))</f>
        <v/>
      </c>
      <c r="Q24" s="58" t="str">
        <f>IF($B$2=1,IF('มิ.ย.'!O24="","",'มิ.ย.'!O24),IF('มิ.ย.'!O54="","",'มิ.ย.'!O54))</f>
        <v/>
      </c>
      <c r="R24" s="58" t="str">
        <f>IF($B$2=1,IF('มิ.ย.'!P24="","",'มิ.ย.'!P24),IF('มิ.ย.'!P54="","",'มิ.ย.'!P54))</f>
        <v/>
      </c>
      <c r="S24" s="58" t="str">
        <f>IF($B$2=1,IF('มิ.ย.'!Q24="","",'มิ.ย.'!Q24),IF('มิ.ย.'!Q54="","",'มิ.ย.'!Q54))</f>
        <v/>
      </c>
      <c r="T24" s="58" t="str">
        <f>IF($B$2=1,IF('มิ.ย.'!R24="","",'มิ.ย.'!R24),IF('มิ.ย.'!R54="","",'มิ.ย.'!R54))</f>
        <v/>
      </c>
      <c r="U24" s="58" t="str">
        <f>IF($B$2=1,IF('มิ.ย.'!S24="","",'มิ.ย.'!S24),IF('มิ.ย.'!S54="","",'มิ.ย.'!S54))</f>
        <v/>
      </c>
      <c r="V24" s="58" t="str">
        <f>IF($B$2=1,IF('มิ.ย.'!T24="","",'มิ.ย.'!T24),IF('มิ.ย.'!T54="","",'มิ.ย.'!T54))</f>
        <v/>
      </c>
      <c r="W24" s="58" t="str">
        <f>IF($B$2=1,IF('มิ.ย.'!U24="","",'มิ.ย.'!U24),IF('มิ.ย.'!U54="","",'มิ.ย.'!U54))</f>
        <v/>
      </c>
      <c r="X24" s="58" t="str">
        <f>IF($B$2=1,IF('มิ.ย.'!V24="","",'มิ.ย.'!V24),IF('มิ.ย.'!V54="","",'มิ.ย.'!V54))</f>
        <v/>
      </c>
      <c r="Y24" s="58" t="str">
        <f>IF($B$2=1,IF('มิ.ย.'!W24="","",'มิ.ย.'!W24),IF('มิ.ย.'!W54="","",'มิ.ย.'!W54))</f>
        <v/>
      </c>
      <c r="Z24" s="58" t="str">
        <f>IF($B$2=1,IF('มิ.ย.'!X24="","",'มิ.ย.'!X24),IF('มิ.ย.'!X54="","",'มิ.ย.'!X54))</f>
        <v/>
      </c>
      <c r="AA24" s="58" t="str">
        <f>IF($B$2=1,IF('มิ.ย.'!Y24="","",'มิ.ย.'!Y24),IF('มิ.ย.'!Y54="","",'มิ.ย.'!Y54))</f>
        <v/>
      </c>
      <c r="AB24" s="58" t="str">
        <f>IF($B$2=1,IF('มิ.ย.'!Z24="","",'มิ.ย.'!Z24),IF('มิ.ย.'!Z54="","",'มิ.ย.'!Z54))</f>
        <v/>
      </c>
      <c r="AC24" s="58" t="str">
        <f>IF($B$2=1,IF('มิ.ย.'!AA24="","",'มิ.ย.'!AA24),IF('มิ.ย.'!AA54="","",'มิ.ย.'!AA54))</f>
        <v/>
      </c>
      <c r="AD24" s="58" t="str">
        <f>IF($B$2=1,IF('มิ.ย.'!AB24="","",'มิ.ย.'!AB24),IF('มิ.ย.'!AB54="","",'มิ.ย.'!AB54))</f>
        <v/>
      </c>
      <c r="AE24" s="58" t="str">
        <f>IF($B$2=1,IF('มิ.ย.'!AC24="","",'มิ.ย.'!AC24),IF('มิ.ย.'!AC54="","",'มิ.ย.'!AC54))</f>
        <v/>
      </c>
      <c r="AF24" s="58" t="str">
        <f>IF($B$2=1,IF('มิ.ย.'!AD24="","",'มิ.ย.'!AD24),IF('มิ.ย.'!AD54="","",'มิ.ย.'!AD54))</f>
        <v/>
      </c>
      <c r="AG24" s="58" t="str">
        <f>IF($B$2=1,IF('มิ.ย.'!AE24="","",'มิ.ย.'!AE24),IF('มิ.ย.'!AE54="","",'มิ.ย.'!AE54))</f>
        <v/>
      </c>
      <c r="AH24" s="58" t="str">
        <f>IF($B$2=1,IF('มิ.ย.'!AF24="","",'มิ.ย.'!AF24),IF('มิ.ย.'!AF54="","",'มิ.ย.'!AF54))</f>
        <v/>
      </c>
      <c r="AI24" s="58" t="str">
        <f>IF($B$2=1,IF('มิ.ย.'!AG24="","",'มิ.ย.'!AG24),IF('มิ.ย.'!AG54="","",'มิ.ย.'!AG54))</f>
        <v/>
      </c>
      <c r="AJ24" s="58" t="str">
        <f>IF($B$2=1,IF('มิ.ย.'!AH24="","",'มิ.ย.'!AH24),IF('มิ.ย.'!AH54="","",'มิ.ย.'!AH54))</f>
        <v/>
      </c>
      <c r="AK24" s="58">
        <f>IF($B$2=1,IF('มิ.ย.'!AI24="","",'มิ.ย.'!AI24),IF('มิ.ย.'!AI54="","",'มิ.ย.'!AI54))</f>
        <v>0</v>
      </c>
      <c r="AL24" s="57">
        <f t="shared" si="18"/>
        <v>21</v>
      </c>
      <c r="AM24" s="58"/>
      <c r="AN24" s="58" t="str">
        <f>IF($B$2=1,IF('ก.ค.'!D24="","",'ก.ค.'!D24),IF('ก.ค.'!D54="","",'ก.ค.'!D54))</f>
        <v/>
      </c>
      <c r="AO24" s="58" t="str">
        <f>IF($B$2=1,IF('ก.ค.'!E24="","",'ก.ค.'!E24),IF('ก.ค.'!E54="","",'ก.ค.'!E54))</f>
        <v/>
      </c>
      <c r="AP24" s="58" t="str">
        <f>IF($B$2=1,IF('ก.ค.'!F24="","",'ก.ค.'!F24),IF('ก.ค.'!F54="","",'ก.ค.'!F54))</f>
        <v/>
      </c>
      <c r="AQ24" s="58" t="str">
        <f>IF($B$2=1,IF('ก.ค.'!G24="","",'ก.ค.'!G24),IF('ก.ค.'!G54="","",'ก.ค.'!G54))</f>
        <v/>
      </c>
      <c r="AR24" s="58" t="str">
        <f>IF($B$2=1,IF('ก.ค.'!H24="","",'ก.ค.'!H24),IF('ก.ค.'!H54="","",'ก.ค.'!H54))</f>
        <v/>
      </c>
      <c r="AS24" s="58" t="str">
        <f>IF($B$2=1,IF('ก.ค.'!I24="","",'ก.ค.'!I24),IF('ก.ค.'!I54="","",'ก.ค.'!I54))</f>
        <v/>
      </c>
      <c r="AT24" s="58" t="str">
        <f>IF($B$2=1,IF('ก.ค.'!J24="","",'ก.ค.'!J24),IF('ก.ค.'!J54="","",'ก.ค.'!J54))</f>
        <v/>
      </c>
      <c r="AU24" s="58" t="str">
        <f>IF($B$2=1,IF('ก.ค.'!K24="","",'ก.ค.'!K24),IF('ก.ค.'!K54="","",'ก.ค.'!K54))</f>
        <v/>
      </c>
      <c r="AV24" s="58" t="str">
        <f>IF($B$2=1,IF('ก.ค.'!L24="","",'ก.ค.'!L24),IF('ก.ค.'!L54="","",'ก.ค.'!L54))</f>
        <v/>
      </c>
      <c r="AW24" s="58" t="str">
        <f>IF($B$2=1,IF('ก.ค.'!M24="","",'ก.ค.'!M24),IF('ก.ค.'!M54="","",'ก.ค.'!M54))</f>
        <v/>
      </c>
      <c r="AX24" s="58" t="str">
        <f>IF($B$2=1,IF('ก.ค.'!N24="","",'ก.ค.'!N24),IF('ก.ค.'!N54="","",'ก.ค.'!N54))</f>
        <v/>
      </c>
      <c r="AY24" s="58" t="str">
        <f>IF($B$2=1,IF('ก.ค.'!O24="","",'ก.ค.'!O24),IF('ก.ค.'!O54="","",'ก.ค.'!O54))</f>
        <v/>
      </c>
      <c r="AZ24" s="58" t="str">
        <f>IF($B$2=1,IF('ก.ค.'!P24="","",'ก.ค.'!P24),IF('ก.ค.'!P54="","",'ก.ค.'!P54))</f>
        <v/>
      </c>
      <c r="BA24" s="58" t="str">
        <f>IF($B$2=1,IF('ก.ค.'!Q24="","",'ก.ค.'!Q24),IF('ก.ค.'!Q54="","",'ก.ค.'!Q54))</f>
        <v/>
      </c>
      <c r="BB24" s="58" t="str">
        <f>IF($B$2=1,IF('ก.ค.'!R24="","",'ก.ค.'!R24),IF('ก.ค.'!R54="","",'ก.ค.'!R54))</f>
        <v/>
      </c>
      <c r="BC24" s="58" t="str">
        <f>IF($B$2=1,IF('ก.ค.'!S24="","",'ก.ค.'!S24),IF('ก.ค.'!S54="","",'ก.ค.'!S54))</f>
        <v/>
      </c>
      <c r="BD24" s="58" t="str">
        <f>IF($B$2=1,IF('ก.ค.'!T24="","",'ก.ค.'!T24),IF('ก.ค.'!T54="","",'ก.ค.'!T54))</f>
        <v/>
      </c>
      <c r="BE24" s="58" t="str">
        <f>IF($B$2=1,IF('ก.ค.'!U24="","",'ก.ค.'!U24),IF('ก.ค.'!U54="","",'ก.ค.'!U54))</f>
        <v/>
      </c>
      <c r="BF24" s="58" t="str">
        <f>IF($B$2=1,IF('ก.ค.'!V24="","",'ก.ค.'!V24),IF('ก.ค.'!V54="","",'ก.ค.'!V54))</f>
        <v/>
      </c>
      <c r="BG24" s="58" t="str">
        <f>IF($B$2=1,IF('ก.ค.'!W24="","",'ก.ค.'!W24),IF('ก.ค.'!W54="","",'ก.ค.'!W54))</f>
        <v/>
      </c>
      <c r="BH24" s="58" t="str">
        <f>IF($B$2=1,IF('ก.ค.'!X24="","",'ก.ค.'!X24),IF('ก.ค.'!X54="","",'ก.ค.'!X54))</f>
        <v/>
      </c>
      <c r="BI24" s="58" t="str">
        <f>IF($B$2=1,IF('ก.ค.'!Y24="","",'ก.ค.'!Y24),IF('ก.ค.'!Y54="","",'ก.ค.'!Y54))</f>
        <v/>
      </c>
      <c r="BJ24" s="58" t="str">
        <f>IF($B$2=1,IF('ก.ค.'!Z24="","",'ก.ค.'!Z24),IF('ก.ค.'!Z54="","",'ก.ค.'!Z54))</f>
        <v/>
      </c>
      <c r="BK24" s="58" t="str">
        <f>IF($B$2=1,IF('ก.ค.'!AA24="","",'ก.ค.'!AA24),IF('ก.ค.'!AA54="","",'ก.ค.'!AA54))</f>
        <v/>
      </c>
      <c r="BL24" s="58" t="str">
        <f>IF($B$2=1,IF('ก.ค.'!AB24="","",'ก.ค.'!AB24),IF('ก.ค.'!AB54="","",'ก.ค.'!AB54))</f>
        <v/>
      </c>
      <c r="BM24" s="58" t="str">
        <f>IF($B$2=1,IF('ก.ค.'!AC24="","",'ก.ค.'!AC24),IF('ก.ค.'!AC54="","",'ก.ค.'!AC54))</f>
        <v/>
      </c>
      <c r="BN24" s="58" t="str">
        <f>IF($B$2=1,IF('ก.ค.'!AD24="","",'ก.ค.'!AD24),IF('ก.ค.'!AD54="","",'ก.ค.'!AD54))</f>
        <v/>
      </c>
      <c r="BO24" s="58" t="str">
        <f>IF($B$2=1,IF('ก.ค.'!AE24="","",'ก.ค.'!AE24),IF('ก.ค.'!AE54="","",'ก.ค.'!AE54))</f>
        <v/>
      </c>
      <c r="BP24" s="58" t="str">
        <f>IF($B$2=1,IF('ก.ค.'!AF24="","",'ก.ค.'!AF24),IF('ก.ค.'!AF54="","",'ก.ค.'!AF54))</f>
        <v/>
      </c>
      <c r="BQ24" s="58" t="str">
        <f>IF($B$2=1,IF('ก.ค.'!AG24="","",'ก.ค.'!AG24),IF('ก.ค.'!AG54="","",'ก.ค.'!AG54))</f>
        <v/>
      </c>
      <c r="BR24" s="58" t="str">
        <f>IF($B$2=1,IF('ก.ค.'!AH24="","",'ก.ค.'!AH24),IF('ก.ค.'!AH54="","",'ก.ค.'!AH54))</f>
        <v/>
      </c>
      <c r="BS24" s="58">
        <f>IF($B$2=1,IF('ก.ค.'!AI24="","",'ก.ค.'!AI24),IF('ก.ค.'!AI54="","",'ก.ค.'!AI54))</f>
        <v>0</v>
      </c>
      <c r="BT24" s="57">
        <f t="shared" si="19"/>
        <v>21</v>
      </c>
      <c r="BU24" s="58"/>
      <c r="BV24" s="58" t="str">
        <f>IF($B$2=1,IF('ส.ค.'!D24="","",'ส.ค.'!D24),IF('ส.ค.'!D54="","",'ส.ค.'!D54))</f>
        <v/>
      </c>
      <c r="BW24" s="58" t="str">
        <f>IF($B$2=1,IF('ส.ค.'!E24="","",'ส.ค.'!E24),IF('ส.ค.'!E54="","",'ส.ค.'!E54))</f>
        <v/>
      </c>
      <c r="BX24" s="58" t="str">
        <f>IF($B$2=1,IF('ส.ค.'!F24="","",'ส.ค.'!F24),IF('ส.ค.'!F54="","",'ส.ค.'!F54))</f>
        <v/>
      </c>
      <c r="BY24" s="58" t="str">
        <f>IF($B$2=1,IF('ส.ค.'!G24="","",'ส.ค.'!G24),IF('ส.ค.'!G54="","",'ส.ค.'!G54))</f>
        <v/>
      </c>
      <c r="BZ24" s="58" t="str">
        <f>IF($B$2=1,IF('ส.ค.'!H24="","",'ส.ค.'!H24),IF('ส.ค.'!H54="","",'ส.ค.'!H54))</f>
        <v/>
      </c>
      <c r="CA24" s="58" t="str">
        <f>IF($B$2=1,IF('ส.ค.'!I24="","",'ส.ค.'!I24),IF('ส.ค.'!I54="","",'ส.ค.'!I54))</f>
        <v/>
      </c>
      <c r="CB24" s="58" t="str">
        <f>IF($B$2=1,IF('ส.ค.'!J24="","",'ส.ค.'!J24),IF('ส.ค.'!J54="","",'ส.ค.'!J54))</f>
        <v/>
      </c>
      <c r="CC24" s="58" t="str">
        <f>IF($B$2=1,IF('ส.ค.'!K24="","",'ส.ค.'!K24),IF('ส.ค.'!K54="","",'ส.ค.'!K54))</f>
        <v/>
      </c>
      <c r="CD24" s="58" t="str">
        <f>IF($B$2=1,IF('ส.ค.'!L24="","",'ส.ค.'!L24),IF('ส.ค.'!L54="","",'ส.ค.'!L54))</f>
        <v/>
      </c>
      <c r="CE24" s="58" t="str">
        <f>IF($B$2=1,IF('ส.ค.'!M24="","",'ส.ค.'!M24),IF('ส.ค.'!M54="","",'ส.ค.'!M54))</f>
        <v/>
      </c>
      <c r="CF24" s="58" t="str">
        <f>IF($B$2=1,IF('ส.ค.'!N24="","",'ส.ค.'!N24),IF('ส.ค.'!N54="","",'ส.ค.'!N54))</f>
        <v/>
      </c>
      <c r="CG24" s="58" t="str">
        <f>IF($B$2=1,IF('ส.ค.'!O24="","",'ส.ค.'!O24),IF('ส.ค.'!O54="","",'ส.ค.'!O54))</f>
        <v/>
      </c>
      <c r="CH24" s="58" t="str">
        <f>IF($B$2=1,IF('ส.ค.'!P24="","",'ส.ค.'!P24),IF('ส.ค.'!P54="","",'ส.ค.'!P54))</f>
        <v/>
      </c>
      <c r="CI24" s="58" t="str">
        <f>IF($B$2=1,IF('ส.ค.'!Q24="","",'ส.ค.'!Q24),IF('ส.ค.'!Q54="","",'ส.ค.'!Q54))</f>
        <v/>
      </c>
      <c r="CJ24" s="58" t="str">
        <f>IF($B$2=1,IF('ส.ค.'!R24="","",'ส.ค.'!R24),IF('ส.ค.'!R54="","",'ส.ค.'!R54))</f>
        <v/>
      </c>
      <c r="CK24" s="58" t="str">
        <f>IF($B$2=1,IF('ส.ค.'!S24="","",'ส.ค.'!S24),IF('ส.ค.'!S54="","",'ส.ค.'!S54))</f>
        <v/>
      </c>
      <c r="CL24" s="58" t="str">
        <f>IF($B$2=1,IF('ส.ค.'!T24="","",'ส.ค.'!T24),IF('ส.ค.'!T54="","",'ส.ค.'!T54))</f>
        <v/>
      </c>
      <c r="CM24" s="58" t="str">
        <f>IF($B$2=1,IF('ส.ค.'!U24="","",'ส.ค.'!U24),IF('ส.ค.'!U54="","",'ส.ค.'!U54))</f>
        <v/>
      </c>
      <c r="CN24" s="58" t="str">
        <f>IF($B$2=1,IF('ส.ค.'!V24="","",'ส.ค.'!V24),IF('ส.ค.'!V54="","",'ส.ค.'!V54))</f>
        <v/>
      </c>
      <c r="CO24" s="58" t="str">
        <f>IF($B$2=1,IF('ส.ค.'!W24="","",'ส.ค.'!W24),IF('ส.ค.'!W54="","",'ส.ค.'!W54))</f>
        <v/>
      </c>
      <c r="CP24" s="58" t="str">
        <f>IF($B$2=1,IF('ส.ค.'!X24="","",'ส.ค.'!X24),IF('ส.ค.'!X54="","",'ส.ค.'!X54))</f>
        <v/>
      </c>
      <c r="CQ24" s="58" t="str">
        <f>IF($B$2=1,IF('ส.ค.'!Y24="","",'ส.ค.'!Y24),IF('ส.ค.'!Y54="","",'ส.ค.'!Y54))</f>
        <v/>
      </c>
      <c r="CR24" s="58" t="str">
        <f>IF($B$2=1,IF('ส.ค.'!Z24="","",'ส.ค.'!Z24),IF('ส.ค.'!Z54="","",'ส.ค.'!Z54))</f>
        <v/>
      </c>
      <c r="CS24" s="58" t="str">
        <f>IF($B$2=1,IF('ส.ค.'!AA24="","",'ส.ค.'!AA24),IF('ส.ค.'!AA54="","",'ส.ค.'!AA54))</f>
        <v/>
      </c>
      <c r="CT24" s="58" t="str">
        <f>IF($B$2=1,IF('ส.ค.'!AB24="","",'ส.ค.'!AB24),IF('ส.ค.'!AB54="","",'ส.ค.'!AB54))</f>
        <v/>
      </c>
      <c r="CU24" s="58" t="str">
        <f>IF($B$2=1,IF('ส.ค.'!AC24="","",'ส.ค.'!AC24),IF('ส.ค.'!AC54="","",'ส.ค.'!AC54))</f>
        <v/>
      </c>
      <c r="CV24" s="58" t="str">
        <f>IF($B$2=1,IF('ส.ค.'!AD24="","",'ส.ค.'!AD24),IF('ส.ค.'!AD54="","",'ส.ค.'!AD54))</f>
        <v/>
      </c>
      <c r="CW24" s="58" t="str">
        <f>IF($B$2=1,IF('ส.ค.'!AE24="","",'ส.ค.'!AE24),IF('ส.ค.'!AE54="","",'ส.ค.'!AE54))</f>
        <v/>
      </c>
      <c r="CX24" s="58" t="str">
        <f>IF($B$2=1,IF('ส.ค.'!AF24="","",'ส.ค.'!AF24),IF('ส.ค.'!AF54="","",'ส.ค.'!AF54))</f>
        <v/>
      </c>
      <c r="CY24" s="58" t="str">
        <f>IF($B$2=1,IF('ส.ค.'!AG24="","",'ส.ค.'!AG24),IF('ส.ค.'!AG54="","",'ส.ค.'!AG54))</f>
        <v/>
      </c>
      <c r="CZ24" s="58" t="str">
        <f>IF($B$2=1,IF('ส.ค.'!AH24="","",'ส.ค.'!AH24),IF('ส.ค.'!AH54="","",'ส.ค.'!AH54))</f>
        <v/>
      </c>
      <c r="DA24" s="58">
        <f>IF($B$2=1,IF('ส.ค.'!AI24="","",'ส.ค.'!AI24),IF('ส.ค.'!AI54="","",'ส.ค.'!AI54))</f>
        <v>0</v>
      </c>
      <c r="DB24" s="57">
        <f t="shared" si="20"/>
        <v>21</v>
      </c>
      <c r="DC24" s="58"/>
      <c r="DD24" s="58" t="str">
        <f>IF($B$2=1,IF('ก.ย.'!D24="","",'ก.ย.'!D24),IF('ก.ย.'!D54="","",'ก.ย.'!D54))</f>
        <v/>
      </c>
      <c r="DE24" s="58" t="str">
        <f>IF($B$2=1,IF('ก.ย.'!E24="","",'ก.ย.'!E24),IF('ก.ย.'!E54="","",'ก.ย.'!E54))</f>
        <v/>
      </c>
      <c r="DF24" s="58" t="str">
        <f>IF($B$2=1,IF('ก.ย.'!F24="","",'ก.ย.'!F24),IF('ก.ย.'!F54="","",'ก.ย.'!F54))</f>
        <v/>
      </c>
      <c r="DG24" s="58" t="str">
        <f>IF($B$2=1,IF('ก.ย.'!G24="","",'ก.ย.'!G24),IF('ก.ย.'!G54="","",'ก.ย.'!G54))</f>
        <v/>
      </c>
      <c r="DH24" s="58" t="str">
        <f>IF($B$2=1,IF('ก.ย.'!H24="","",'ก.ย.'!H24),IF('ก.ย.'!H54="","",'ก.ย.'!H54))</f>
        <v/>
      </c>
      <c r="DI24" s="58" t="str">
        <f>IF($B$2=1,IF('ก.ย.'!I24="","",'ก.ย.'!I24),IF('ก.ย.'!I54="","",'ก.ย.'!I54))</f>
        <v/>
      </c>
      <c r="DJ24" s="58" t="str">
        <f>IF($B$2=1,IF('ก.ย.'!J24="","",'ก.ย.'!J24),IF('ก.ย.'!J54="","",'ก.ย.'!J54))</f>
        <v/>
      </c>
      <c r="DK24" s="58" t="str">
        <f>IF($B$2=1,IF('ก.ย.'!K24="","",'ก.ย.'!K24),IF('ก.ย.'!K54="","",'ก.ย.'!K54))</f>
        <v/>
      </c>
      <c r="DL24" s="58" t="str">
        <f>IF($B$2=1,IF('ก.ย.'!L24="","",'ก.ย.'!L24),IF('ก.ย.'!L54="","",'ก.ย.'!L54))</f>
        <v/>
      </c>
      <c r="DM24" s="58" t="str">
        <f>IF($B$2=1,IF('ก.ย.'!M24="","",'ก.ย.'!M24),IF('ก.ย.'!M54="","",'ก.ย.'!M54))</f>
        <v/>
      </c>
      <c r="DN24" s="58" t="str">
        <f>IF($B$2=1,IF('ก.ย.'!N24="","",'ก.ย.'!N24),IF('ก.ย.'!N54="","",'ก.ย.'!N54))</f>
        <v/>
      </c>
      <c r="DO24" s="58" t="str">
        <f>IF($B$2=1,IF('ก.ย.'!O24="","",'ก.ย.'!O24),IF('ก.ย.'!O54="","",'ก.ย.'!O54))</f>
        <v/>
      </c>
      <c r="DP24" s="58" t="str">
        <f>IF($B$2=1,IF('ก.ย.'!P24="","",'ก.ย.'!P24),IF('ก.ย.'!P54="","",'ก.ย.'!P54))</f>
        <v/>
      </c>
      <c r="DQ24" s="58" t="str">
        <f>IF($B$2=1,IF('ก.ย.'!Q24="","",'ก.ย.'!Q24),IF('ก.ย.'!Q54="","",'ก.ย.'!Q54))</f>
        <v/>
      </c>
      <c r="DR24" s="58" t="str">
        <f>IF($B$2=1,IF('ก.ย.'!R24="","",'ก.ย.'!R24),IF('ก.ย.'!R54="","",'ก.ย.'!R54))</f>
        <v/>
      </c>
      <c r="DS24" s="58" t="str">
        <f>IF($B$2=1,IF('ก.ย.'!S24="","",'ก.ย.'!S24),IF('ก.ย.'!S54="","",'ก.ย.'!S54))</f>
        <v/>
      </c>
      <c r="DT24" s="58" t="str">
        <f>IF($B$2=1,IF('ก.ย.'!T24="","",'ก.ย.'!T24),IF('ก.ย.'!T54="","",'ก.ย.'!T54))</f>
        <v/>
      </c>
      <c r="DU24" s="58" t="str">
        <f>IF($B$2=1,IF('ก.ย.'!U24="","",'ก.ย.'!U24),IF('ก.ย.'!U54="","",'ก.ย.'!U54))</f>
        <v/>
      </c>
      <c r="DV24" s="58" t="str">
        <f>IF($B$2=1,IF('ก.ย.'!V24="","",'ก.ย.'!V24),IF('ก.ย.'!V54="","",'ก.ย.'!V54))</f>
        <v/>
      </c>
      <c r="DW24" s="58" t="str">
        <f>IF($B$2=1,IF('ก.ย.'!W24="","",'ก.ย.'!W24),IF('ก.ย.'!W54="","",'ก.ย.'!W54))</f>
        <v/>
      </c>
      <c r="DX24" s="58" t="str">
        <f>IF($B$2=1,IF('ก.ย.'!X24="","",'ก.ย.'!X24),IF('ก.ย.'!X54="","",'ก.ย.'!X54))</f>
        <v/>
      </c>
      <c r="DY24" s="58" t="str">
        <f>IF($B$2=1,IF('ก.ย.'!Y24="","",'ก.ย.'!Y24),IF('ก.ย.'!Y54="","",'ก.ย.'!Y54))</f>
        <v/>
      </c>
      <c r="DZ24" s="58" t="str">
        <f>IF($B$2=1,IF('ก.ย.'!Z24="","",'ก.ย.'!Z24),IF('ก.ย.'!Z54="","",'ก.ย.'!Z54))</f>
        <v/>
      </c>
      <c r="EA24" s="58" t="str">
        <f>IF($B$2=1,IF('ก.ย.'!AA24="","",'ก.ย.'!AA24),IF('ก.ย.'!AA54="","",'ก.ย.'!AA54))</f>
        <v/>
      </c>
      <c r="EB24" s="58" t="str">
        <f>IF($B$2=1,IF('ก.ย.'!AB24="","",'ก.ย.'!AB24),IF('ก.ย.'!AB54="","",'ก.ย.'!AB54))</f>
        <v/>
      </c>
      <c r="EC24" s="58" t="str">
        <f>IF($B$2=1,IF('ก.ย.'!AC24="","",'ก.ย.'!AC24),IF('ก.ย.'!AC54="","",'ก.ย.'!AC54))</f>
        <v/>
      </c>
      <c r="ED24" s="58" t="str">
        <f>IF($B$2=1,IF('ก.ย.'!AD24="","",'ก.ย.'!AD24),IF('ก.ย.'!AD54="","",'ก.ย.'!AD54))</f>
        <v/>
      </c>
      <c r="EE24" s="58" t="str">
        <f>IF($B$2=1,IF('ก.ย.'!AE24="","",'ก.ย.'!AE24),IF('ก.ย.'!AE54="","",'ก.ย.'!AE54))</f>
        <v/>
      </c>
      <c r="EF24" s="58" t="str">
        <f>IF($B$2=1,IF('ก.ย.'!AF24="","",'ก.ย.'!AF24),IF('ก.ย.'!AF54="","",'ก.ย.'!AF54))</f>
        <v/>
      </c>
      <c r="EG24" s="58" t="str">
        <f>IF($B$2=1,IF('ก.ย.'!AG24="","",'ก.ย.'!AG24),IF('ก.ย.'!AG54="","",'ก.ย.'!AG54))</f>
        <v/>
      </c>
      <c r="EH24" s="58" t="str">
        <f>IF($B$2=1,IF('ก.ย.'!AH24="","",'ก.ย.'!AH24),IF('ก.ย.'!AH54="","",'ก.ย.'!AH54))</f>
        <v/>
      </c>
      <c r="EI24" s="58">
        <f>IF($B$2=1,IF('ก.ย.'!AI24="","",'ก.ย.'!AI24),IF('ก.ย.'!AI54="","",'ก.ย.'!AI54))</f>
        <v>0</v>
      </c>
      <c r="EJ24" s="57">
        <f t="shared" si="11"/>
        <v>21</v>
      </c>
      <c r="EK24" s="58"/>
      <c r="EL24" s="58" t="str">
        <f>IF($B$2=1,IF('พ.ย.'!D24="","",'พ.ย.'!D24),IF('พ.ย.'!D54="","",'พ.ย.'!D54))</f>
        <v/>
      </c>
      <c r="EM24" s="58" t="str">
        <f>IF($B$2=1,IF('พ.ย.'!E24="","",'พ.ย.'!E24),IF('พ.ย.'!E54="","",'พ.ย.'!E54))</f>
        <v/>
      </c>
      <c r="EN24" s="58" t="str">
        <f>IF($B$2=1,IF('พ.ย.'!F24="","",'พ.ย.'!F24),IF('พ.ย.'!F54="","",'พ.ย.'!F54))</f>
        <v>/</v>
      </c>
      <c r="EO24" s="58" t="str">
        <f>IF($B$2=1,IF('พ.ย.'!G24="","",'พ.ย.'!G24),IF('พ.ย.'!G54="","",'พ.ย.'!G54))</f>
        <v>/</v>
      </c>
      <c r="EP24" s="58" t="str">
        <f>IF($B$2=1,IF('พ.ย.'!H24="","",'พ.ย.'!H24),IF('พ.ย.'!H54="","",'พ.ย.'!H54))</f>
        <v>/</v>
      </c>
      <c r="EQ24" s="58" t="str">
        <f>IF($B$2=1,IF('พ.ย.'!I24="","",'พ.ย.'!I24),IF('พ.ย.'!I54="","",'พ.ย.'!I54))</f>
        <v>/</v>
      </c>
      <c r="ER24" s="58" t="str">
        <f>IF($B$2=1,IF('พ.ย.'!J24="","",'พ.ย.'!J24),IF('พ.ย.'!J54="","",'พ.ย.'!J54))</f>
        <v>/</v>
      </c>
      <c r="ES24" s="58" t="str">
        <f>IF($B$2=1,IF('พ.ย.'!K24="","",'พ.ย.'!K24),IF('พ.ย.'!K54="","",'พ.ย.'!K54))</f>
        <v/>
      </c>
      <c r="ET24" s="58" t="str">
        <f>IF($B$2=1,IF('พ.ย.'!L24="","",'พ.ย.'!L24),IF('พ.ย.'!L54="","",'พ.ย.'!L54))</f>
        <v/>
      </c>
      <c r="EU24" s="58" t="str">
        <f>IF($B$2=1,IF('พ.ย.'!M24="","",'พ.ย.'!M24),IF('พ.ย.'!M54="","",'พ.ย.'!M54))</f>
        <v>/</v>
      </c>
      <c r="EV24" s="58" t="str">
        <f>IF($B$2=1,IF('พ.ย.'!N24="","",'พ.ย.'!N24),IF('พ.ย.'!N54="","",'พ.ย.'!N54))</f>
        <v>/</v>
      </c>
      <c r="EW24" s="58" t="str">
        <f>IF($B$2=1,IF('พ.ย.'!O24="","",'พ.ย.'!O24),IF('พ.ย.'!O54="","",'พ.ย.'!O54))</f>
        <v>/</v>
      </c>
      <c r="EX24" s="58" t="str">
        <f>IF($B$2=1,IF('พ.ย.'!P24="","",'พ.ย.'!P24),IF('พ.ย.'!P54="","",'พ.ย.'!P54))</f>
        <v>/</v>
      </c>
      <c r="EY24" s="58" t="str">
        <f>IF($B$2=1,IF('พ.ย.'!Q24="","",'พ.ย.'!Q24),IF('พ.ย.'!Q54="","",'พ.ย.'!Q54))</f>
        <v>/</v>
      </c>
      <c r="EZ24" s="58" t="str">
        <f>IF($B$2=1,IF('พ.ย.'!R24="","",'พ.ย.'!R24),IF('พ.ย.'!R54="","",'พ.ย.'!R54))</f>
        <v/>
      </c>
      <c r="FA24" s="58" t="str">
        <f>IF($B$2=1,IF('พ.ย.'!S24="","",'พ.ย.'!S24),IF('พ.ย.'!S54="","",'พ.ย.'!S54))</f>
        <v/>
      </c>
      <c r="FB24" s="58" t="str">
        <f>IF($B$2=1,IF('พ.ย.'!T24="","",'พ.ย.'!T24),IF('พ.ย.'!T54="","",'พ.ย.'!T54))</f>
        <v>/</v>
      </c>
      <c r="FC24" s="58" t="str">
        <f>IF($B$2=1,IF('พ.ย.'!U24="","",'พ.ย.'!U24),IF('พ.ย.'!U54="","",'พ.ย.'!U54))</f>
        <v>/</v>
      </c>
      <c r="FD24" s="58" t="str">
        <f>IF($B$2=1,IF('พ.ย.'!V24="","",'พ.ย.'!V24),IF('พ.ย.'!V54="","",'พ.ย.'!V54))</f>
        <v>/</v>
      </c>
      <c r="FE24" s="58" t="str">
        <f>IF($B$2=1,IF('พ.ย.'!W24="","",'พ.ย.'!W24),IF('พ.ย.'!W54="","",'พ.ย.'!W54))</f>
        <v>/</v>
      </c>
      <c r="FF24" s="58" t="str">
        <f>IF($B$2=1,IF('พ.ย.'!X24="","",'พ.ย.'!X24),IF('พ.ย.'!X54="","",'พ.ย.'!X54))</f>
        <v>/</v>
      </c>
      <c r="FG24" s="58" t="str">
        <f>IF($B$2=1,IF('พ.ย.'!Y24="","",'พ.ย.'!Y24),IF('พ.ย.'!Y54="","",'พ.ย.'!Y54))</f>
        <v/>
      </c>
      <c r="FH24" s="58" t="str">
        <f>IF($B$2=1,IF('พ.ย.'!Z24="","",'พ.ย.'!Z24),IF('พ.ย.'!Z54="","",'พ.ย.'!Z54))</f>
        <v/>
      </c>
      <c r="FI24" s="58" t="str">
        <f>IF($B$2=1,IF('พ.ย.'!AA24="","",'พ.ย.'!AA24),IF('พ.ย.'!AA54="","",'พ.ย.'!AA54))</f>
        <v>/</v>
      </c>
      <c r="FJ24" s="58" t="str">
        <f>IF($B$2=1,IF('พ.ย.'!AB24="","",'พ.ย.'!AB24),IF('พ.ย.'!AB54="","",'พ.ย.'!AB54))</f>
        <v>/</v>
      </c>
      <c r="FK24" s="58" t="str">
        <f>IF($B$2=1,IF('พ.ย.'!AC24="","",'พ.ย.'!AC24),IF('พ.ย.'!AC54="","",'พ.ย.'!AC54))</f>
        <v>/</v>
      </c>
      <c r="FL24" s="58" t="str">
        <f>IF($B$2=1,IF('พ.ย.'!AD24="","",'พ.ย.'!AD24),IF('พ.ย.'!AD54="","",'พ.ย.'!AD54))</f>
        <v>/</v>
      </c>
      <c r="FM24" s="58" t="str">
        <f>IF($B$2=1,IF('พ.ย.'!AE24="","",'พ.ย.'!AE24),IF('พ.ย.'!AE54="","",'พ.ย.'!AE54))</f>
        <v>/</v>
      </c>
      <c r="FN24" s="58" t="str">
        <f>IF($B$2=1,IF('พ.ย.'!AF24="","",'พ.ย.'!AF24),IF('พ.ย.'!AF54="","",'พ.ย.'!AF54))</f>
        <v/>
      </c>
      <c r="FO24" s="58" t="str">
        <f>IF($B$2=1,IF('พ.ย.'!AG24="","",'พ.ย.'!AG24),IF('พ.ย.'!AG54="","",'พ.ย.'!AG54))</f>
        <v/>
      </c>
      <c r="FP24" s="58" t="str">
        <f>IF($B$2=1,IF('พ.ย.'!AH24="","",'พ.ย.'!AH24),IF('พ.ย.'!AH54="","",'พ.ย.'!AH54))</f>
        <v/>
      </c>
      <c r="FQ24" s="58">
        <f>IF($B$2=1,IF('พ.ย.'!AI24="","",'พ.ย.'!AI24),IF('พ.ย.'!AI54="","",'พ.ย.'!AI54))</f>
        <v>20</v>
      </c>
      <c r="FR24" s="57">
        <f t="shared" si="12"/>
        <v>21</v>
      </c>
      <c r="FS24" s="58"/>
      <c r="FT24" s="58" t="str">
        <f>IF($B$2=1,IF('ธ.ค.'!D24="","",'ธ.ค.'!D24),IF('ธ.ค.'!D54="","",'ธ.ค.'!D54))</f>
        <v>/</v>
      </c>
      <c r="FU24" s="58" t="str">
        <f>IF($B$2=1,IF('ธ.ค.'!E24="","",'ธ.ค.'!E24),IF('ธ.ค.'!E54="","",'ธ.ค.'!E54))</f>
        <v>/</v>
      </c>
      <c r="FV24" s="58" t="str">
        <f>IF($B$2=1,IF('ธ.ค.'!F24="","",'ธ.ค.'!F24),IF('ธ.ค.'!F54="","",'ธ.ค.'!F54))</f>
        <v>/</v>
      </c>
      <c r="FW24" s="58" t="str">
        <f>IF($B$2=1,IF('ธ.ค.'!G24="","",'ธ.ค.'!G24),IF('ธ.ค.'!G54="","",'ธ.ค.'!G54))</f>
        <v>/</v>
      </c>
      <c r="FX24" s="58" t="str">
        <f>IF($B$2=1,IF('ธ.ค.'!H24="","",'ธ.ค.'!H24),IF('ธ.ค.'!H54="","",'ธ.ค.'!H54))</f>
        <v/>
      </c>
      <c r="FY24" s="58" t="str">
        <f>IF($B$2=1,IF('ธ.ค.'!I24="","",'ธ.ค.'!I24),IF('ธ.ค.'!I54="","",'ธ.ค.'!I54))</f>
        <v/>
      </c>
      <c r="FZ24" s="58" t="str">
        <f>IF($B$2=1,IF('ธ.ค.'!J24="","",'ธ.ค.'!J24),IF('ธ.ค.'!J54="","",'ธ.ค.'!J54))</f>
        <v/>
      </c>
      <c r="GA24" s="58" t="str">
        <f>IF($B$2=1,IF('ธ.ค.'!K24="","",'ธ.ค.'!K24),IF('ธ.ค.'!K54="","",'ธ.ค.'!K54))</f>
        <v>/</v>
      </c>
      <c r="GB24" s="58" t="str">
        <f>IF($B$2=1,IF('ธ.ค.'!L24="","",'ธ.ค.'!L24),IF('ธ.ค.'!L54="","",'ธ.ค.'!L54))</f>
        <v>/</v>
      </c>
      <c r="GC24" s="58" t="str">
        <f>IF($B$2=1,IF('ธ.ค.'!M24="","",'ธ.ค.'!M24),IF('ธ.ค.'!M54="","",'ธ.ค.'!M54))</f>
        <v/>
      </c>
      <c r="GD24" s="58" t="str">
        <f>IF($B$2=1,IF('ธ.ค.'!N24="","",'ธ.ค.'!N24),IF('ธ.ค.'!N54="","",'ธ.ค.'!N54))</f>
        <v>/</v>
      </c>
      <c r="GE24" s="58" t="str">
        <f>IF($B$2=1,IF('ธ.ค.'!O24="","",'ธ.ค.'!O24),IF('ธ.ค.'!O54="","",'ธ.ค.'!O54))</f>
        <v>/</v>
      </c>
      <c r="GF24" s="58" t="str">
        <f>IF($B$2=1,IF('ธ.ค.'!P24="","",'ธ.ค.'!P24),IF('ธ.ค.'!P54="","",'ธ.ค.'!P54))</f>
        <v/>
      </c>
      <c r="GG24" s="58" t="str">
        <f>IF($B$2=1,IF('ธ.ค.'!Q24="","",'ธ.ค.'!Q24),IF('ธ.ค.'!Q54="","",'ธ.ค.'!Q54))</f>
        <v/>
      </c>
      <c r="GH24" s="58" t="str">
        <f>IF($B$2=1,IF('ธ.ค.'!R24="","",'ธ.ค.'!R24),IF('ธ.ค.'!R54="","",'ธ.ค.'!R54))</f>
        <v>/</v>
      </c>
      <c r="GI24" s="58" t="str">
        <f>IF($B$2=1,IF('ธ.ค.'!S24="","",'ธ.ค.'!S24),IF('ธ.ค.'!S54="","",'ธ.ค.'!S54))</f>
        <v>/</v>
      </c>
      <c r="GJ24" s="58" t="str">
        <f>IF($B$2=1,IF('ธ.ค.'!T24="","",'ธ.ค.'!T24),IF('ธ.ค.'!T54="","",'ธ.ค.'!T54))</f>
        <v>ข</v>
      </c>
      <c r="GK24" s="58" t="str">
        <f>IF($B$2=1,IF('ธ.ค.'!U24="","",'ธ.ค.'!U24),IF('ธ.ค.'!U54="","",'ธ.ค.'!U54))</f>
        <v>/</v>
      </c>
      <c r="GL24" s="58" t="str">
        <f>IF($B$2=1,IF('ธ.ค.'!V24="","",'ธ.ค.'!V24),IF('ธ.ค.'!V54="","",'ธ.ค.'!V54))</f>
        <v>/</v>
      </c>
      <c r="GM24" s="58" t="str">
        <f>IF($B$2=1,IF('ธ.ค.'!W24="","",'ธ.ค.'!W24),IF('ธ.ค.'!W54="","",'ธ.ค.'!W54))</f>
        <v/>
      </c>
      <c r="GN24" s="58" t="str">
        <f>IF($B$2=1,IF('ธ.ค.'!X24="","",'ธ.ค.'!X24),IF('ธ.ค.'!X54="","",'ธ.ค.'!X54))</f>
        <v/>
      </c>
      <c r="GO24" s="58" t="str">
        <f>IF($B$2=1,IF('ธ.ค.'!Y24="","",'ธ.ค.'!Y24),IF('ธ.ค.'!Y54="","",'ธ.ค.'!Y54))</f>
        <v>/</v>
      </c>
      <c r="GP24" s="58" t="str">
        <f>IF($B$2=1,IF('ธ.ค.'!Z24="","",'ธ.ค.'!Z24),IF('ธ.ค.'!Z54="","",'ธ.ค.'!Z54))</f>
        <v>/</v>
      </c>
      <c r="GQ24" s="58" t="str">
        <f>IF($B$2=1,IF('ธ.ค.'!AA24="","",'ธ.ค.'!AA24),IF('ธ.ค.'!AA54="","",'ธ.ค.'!AA54))</f>
        <v>/</v>
      </c>
      <c r="GR24" s="58" t="str">
        <f>IF($B$2=1,IF('ธ.ค.'!AB24="","",'ธ.ค.'!AB24),IF('ธ.ค.'!AB54="","",'ธ.ค.'!AB54))</f>
        <v>/</v>
      </c>
      <c r="GS24" s="58" t="str">
        <f>IF($B$2=1,IF('ธ.ค.'!AC24="","",'ธ.ค.'!AC24),IF('ธ.ค.'!AC54="","",'ธ.ค.'!AC54))</f>
        <v>/</v>
      </c>
      <c r="GT24" s="58" t="str">
        <f>IF($B$2=1,IF('ธ.ค.'!AD24="","",'ธ.ค.'!AD24),IF('ธ.ค.'!AD54="","",'ธ.ค.'!AD54))</f>
        <v/>
      </c>
      <c r="GU24" s="58" t="str">
        <f>IF($B$2=1,IF('ธ.ค.'!AE24="","",'ธ.ค.'!AE24),IF('ธ.ค.'!AE54="","",'ธ.ค.'!AE54))</f>
        <v/>
      </c>
      <c r="GV24" s="58" t="str">
        <f>IF($B$2=1,IF('ธ.ค.'!AF24="","",'ธ.ค.'!AF24),IF('ธ.ค.'!AF54="","",'ธ.ค.'!AF54))</f>
        <v>/</v>
      </c>
      <c r="GW24" s="58" t="str">
        <f>IF($B$2=1,IF('ธ.ค.'!AG24="","",'ธ.ค.'!AG24),IF('ธ.ค.'!AG54="","",'ธ.ค.'!AG54))</f>
        <v>/</v>
      </c>
      <c r="GX24" s="58" t="str">
        <f>IF($B$2=1,IF('ธ.ค.'!AH24="","",'ธ.ค.'!AH24),IF('ธ.ค.'!AH54="","",'ธ.ค.'!AH54))</f>
        <v/>
      </c>
      <c r="GY24" s="58">
        <f>IF($B$2=1,IF('ธ.ค.'!AI24="","",'ธ.ค.'!AI24),IF('ธ.ค.'!AI54="","",'ธ.ค.'!AI54))</f>
        <v>19</v>
      </c>
      <c r="GZ24" s="57">
        <f t="shared" si="13"/>
        <v>21</v>
      </c>
      <c r="HA24" s="58"/>
      <c r="HB24" s="58" t="str">
        <f>IF($B$2=1,IF('ม.ค.'!D24="","",'ม.ค.'!D24),IF('ม.ค.'!D54="","",'ม.ค.'!D54))</f>
        <v/>
      </c>
      <c r="HC24" s="58" t="str">
        <f>IF($B$2=1,IF('ม.ค.'!E24="","",'ม.ค.'!E24),IF('ม.ค.'!E54="","",'ม.ค.'!E54))</f>
        <v/>
      </c>
      <c r="HD24" s="58" t="str">
        <f>IF($B$2=1,IF('ม.ค.'!F24="","",'ม.ค.'!F24),IF('ม.ค.'!F54="","",'ม.ค.'!F54))</f>
        <v/>
      </c>
      <c r="HE24" s="58" t="str">
        <f>IF($B$2=1,IF('ม.ค.'!G24="","",'ม.ค.'!G24),IF('ม.ค.'!G54="","",'ม.ค.'!G54))</f>
        <v/>
      </c>
      <c r="HF24" s="58" t="str">
        <f>IF($B$2=1,IF('ม.ค.'!H24="","",'ม.ค.'!H24),IF('ม.ค.'!H54="","",'ม.ค.'!H54))</f>
        <v>/</v>
      </c>
      <c r="HG24" s="58" t="str">
        <f>IF($B$2=1,IF('ม.ค.'!I24="","",'ม.ค.'!I24),IF('ม.ค.'!I54="","",'ม.ค.'!I54))</f>
        <v>/</v>
      </c>
      <c r="HH24" s="58" t="str">
        <f>IF($B$2=1,IF('ม.ค.'!J24="","",'ม.ค.'!J24),IF('ม.ค.'!J54="","",'ม.ค.'!J54))</f>
        <v>/</v>
      </c>
      <c r="HI24" s="58" t="str">
        <f>IF($B$2=1,IF('ม.ค.'!K24="","",'ม.ค.'!K24),IF('ม.ค.'!K54="","",'ม.ค.'!K54))</f>
        <v>/</v>
      </c>
      <c r="HJ24" s="58" t="str">
        <f>IF($B$2=1,IF('ม.ค.'!L24="","",'ม.ค.'!L24),IF('ม.ค.'!L54="","",'ม.ค.'!L54))</f>
        <v>/</v>
      </c>
      <c r="HK24" s="58" t="str">
        <f>IF($B$2=1,IF('ม.ค.'!M24="","",'ม.ค.'!M24),IF('ม.ค.'!M54="","",'ม.ค.'!M54))</f>
        <v/>
      </c>
      <c r="HL24" s="58" t="str">
        <f>IF($B$2=1,IF('ม.ค.'!N24="","",'ม.ค.'!N24),IF('ม.ค.'!N54="","",'ม.ค.'!N54))</f>
        <v/>
      </c>
      <c r="HM24" s="58" t="str">
        <f>IF($B$2=1,IF('ม.ค.'!O24="","",'ม.ค.'!O24),IF('ม.ค.'!O54="","",'ม.ค.'!O54))</f>
        <v>/</v>
      </c>
      <c r="HN24" s="58" t="str">
        <f>IF($B$2=1,IF('ม.ค.'!P24="","",'ม.ค.'!P24),IF('ม.ค.'!P54="","",'ม.ค.'!P54))</f>
        <v>/</v>
      </c>
      <c r="HO24" s="58" t="str">
        <f>IF($B$2=1,IF('ม.ค.'!Q24="","",'ม.ค.'!Q24),IF('ม.ค.'!Q54="","",'ม.ค.'!Q54))</f>
        <v>/</v>
      </c>
      <c r="HP24" s="58" t="str">
        <f>IF($B$2=1,IF('ม.ค.'!R24="","",'ม.ค.'!R24),IF('ม.ค.'!R54="","",'ม.ค.'!R54))</f>
        <v>/</v>
      </c>
      <c r="HQ24" s="58" t="str">
        <f>IF($B$2=1,IF('ม.ค.'!S24="","",'ม.ค.'!S24),IF('ม.ค.'!S54="","",'ม.ค.'!S54))</f>
        <v/>
      </c>
      <c r="HR24" s="58" t="str">
        <f>IF($B$2=1,IF('ม.ค.'!T24="","",'ม.ค.'!T24),IF('ม.ค.'!T54="","",'ม.ค.'!T54))</f>
        <v/>
      </c>
      <c r="HS24" s="58" t="str">
        <f>IF($B$2=1,IF('ม.ค.'!U24="","",'ม.ค.'!U24),IF('ม.ค.'!U54="","",'ม.ค.'!U54))</f>
        <v/>
      </c>
      <c r="HT24" s="58" t="str">
        <f>IF($B$2=1,IF('ม.ค.'!V24="","",'ม.ค.'!V24),IF('ม.ค.'!V54="","",'ม.ค.'!V54))</f>
        <v>/</v>
      </c>
      <c r="HU24" s="58" t="str">
        <f>IF($B$2=1,IF('ม.ค.'!W24="","",'ม.ค.'!W24),IF('ม.ค.'!W54="","",'ม.ค.'!W54))</f>
        <v>/</v>
      </c>
      <c r="HV24" s="58" t="str">
        <f>IF($B$2=1,IF('ม.ค.'!X24="","",'ม.ค.'!X24),IF('ม.ค.'!X54="","",'ม.ค.'!X54))</f>
        <v>ข</v>
      </c>
      <c r="HW24" s="58" t="str">
        <f>IF($B$2=1,IF('ม.ค.'!Y24="","",'ม.ค.'!Y24),IF('ม.ค.'!Y54="","",'ม.ค.'!Y54))</f>
        <v>/</v>
      </c>
      <c r="HX24" s="58" t="str">
        <f>IF($B$2=1,IF('ม.ค.'!Z24="","",'ม.ค.'!Z24),IF('ม.ค.'!Z54="","",'ม.ค.'!Z54))</f>
        <v>/</v>
      </c>
      <c r="HY24" s="58" t="str">
        <f>IF($B$2=1,IF('ม.ค.'!AA24="","",'ม.ค.'!AA24),IF('ม.ค.'!AA54="","",'ม.ค.'!AA54))</f>
        <v/>
      </c>
      <c r="HZ24" s="58" t="str">
        <f>IF($B$2=1,IF('ม.ค.'!AB24="","",'ม.ค.'!AB24),IF('ม.ค.'!AB54="","",'ม.ค.'!AB54))</f>
        <v/>
      </c>
      <c r="IA24" s="58" t="str">
        <f>IF($B$2=1,IF('ม.ค.'!AC24="","",'ม.ค.'!AC24),IF('ม.ค.'!AC54="","",'ม.ค.'!AC54))</f>
        <v>/</v>
      </c>
      <c r="IB24" s="58" t="str">
        <f>IF($B$2=1,IF('ม.ค.'!AD24="","",'ม.ค.'!AD24),IF('ม.ค.'!AD54="","",'ม.ค.'!AD54))</f>
        <v>/</v>
      </c>
      <c r="IC24" s="58" t="str">
        <f>IF($B$2=1,IF('ม.ค.'!AE24="","",'ม.ค.'!AE24),IF('ม.ค.'!AE54="","",'ม.ค.'!AE54))</f>
        <v>/</v>
      </c>
      <c r="ID24" s="58" t="str">
        <f>IF($B$2=1,IF('ม.ค.'!AF24="","",'ม.ค.'!AF24),IF('ม.ค.'!AF54="","",'ม.ค.'!AF54))</f>
        <v>/</v>
      </c>
      <c r="IE24" s="58" t="str">
        <f>IF($B$2=1,IF('ม.ค.'!AG24="","",'ม.ค.'!AG24),IF('ม.ค.'!AG54="","",'ม.ค.'!AG54))</f>
        <v>/</v>
      </c>
      <c r="IF24" s="58" t="str">
        <f>IF($B$2=1,IF('ม.ค.'!AH24="","",'ม.ค.'!AH24),IF('ม.ค.'!AH54="","",'ม.ค.'!AH54))</f>
        <v/>
      </c>
      <c r="IG24" s="58">
        <f>IF($B$2=1,IF('ม.ค.'!AI24="","",'ม.ค.'!AI24),IF('ม.ค.'!AI54="","",'ม.ค.'!AI54))</f>
        <v>18</v>
      </c>
      <c r="IH24" s="57">
        <f t="shared" si="14"/>
        <v>21</v>
      </c>
      <c r="II24" s="58"/>
      <c r="IJ24" s="58" t="str">
        <f>IF($B$2=1,IF('ก.พ.'!D24="","",'ก.พ.'!D24),IF('ก.พ.'!D54="","",'ก.พ.'!D54))</f>
        <v/>
      </c>
      <c r="IK24" s="58" t="str">
        <f>IF($B$2=1,IF('ก.พ.'!E24="","",'ก.พ.'!E24),IF('ก.พ.'!E54="","",'ก.พ.'!E54))</f>
        <v>/</v>
      </c>
      <c r="IL24" s="58" t="str">
        <f>IF($B$2=1,IF('ก.พ.'!F24="","",'ก.พ.'!F24),IF('ก.พ.'!F54="","",'ก.พ.'!F54))</f>
        <v>/</v>
      </c>
      <c r="IM24" s="58" t="str">
        <f>IF($B$2=1,IF('ก.พ.'!G24="","",'ก.พ.'!G24),IF('ก.พ.'!G54="","",'ก.พ.'!G54))</f>
        <v>/</v>
      </c>
      <c r="IN24" s="58" t="str">
        <f>IF($B$2=1,IF('ก.พ.'!H24="","",'ก.พ.'!H24),IF('ก.พ.'!H54="","",'ก.พ.'!H54))</f>
        <v>/</v>
      </c>
      <c r="IO24" s="58" t="str">
        <f>IF($B$2=1,IF('ก.พ.'!I24="","",'ก.พ.'!I24),IF('ก.พ.'!I54="","",'ก.พ.'!I54))</f>
        <v>/</v>
      </c>
      <c r="IP24" s="58" t="str">
        <f>IF($B$2=1,IF('ก.พ.'!J24="","",'ก.พ.'!J24),IF('ก.พ.'!J54="","",'ก.พ.'!J54))</f>
        <v/>
      </c>
      <c r="IQ24" s="58" t="str">
        <f>IF($B$2=1,IF('ก.พ.'!K24="","",'ก.พ.'!K24),IF('ก.พ.'!K54="","",'ก.พ.'!K54))</f>
        <v/>
      </c>
      <c r="IR24" s="58" t="str">
        <f>IF($B$2=1,IF('ก.พ.'!L24="","",'ก.พ.'!L24),IF('ก.พ.'!L54="","",'ก.พ.'!L54))</f>
        <v>/</v>
      </c>
      <c r="IS24" s="58" t="str">
        <f>IF($B$2=1,IF('ก.พ.'!M24="","",'ก.พ.'!M24),IF('ก.พ.'!M54="","",'ก.พ.'!M54))</f>
        <v>/</v>
      </c>
      <c r="IT24" s="58" t="str">
        <f>IF($B$2=1,IF('ก.พ.'!N24="","",'ก.พ.'!N24),IF('ก.พ.'!N54="","",'ก.พ.'!N54))</f>
        <v>/</v>
      </c>
      <c r="IU24" s="58" t="str">
        <f>IF($B$2=1,IF('ก.พ.'!O24="","",'ก.พ.'!O24),IF('ก.พ.'!O54="","",'ก.พ.'!O54))</f>
        <v>/</v>
      </c>
      <c r="IV24" s="58" t="str">
        <f>IF($B$2=1,IF('ก.พ.'!P24="","",'ก.พ.'!P24),IF('ก.พ.'!P54="","",'ก.พ.'!P54))</f>
        <v/>
      </c>
      <c r="IW24" s="58" t="str">
        <f>IF($B$2=1,IF('ก.พ.'!Q24="","",'ก.พ.'!Q24),IF('ก.พ.'!Q54="","",'ก.พ.'!Q54))</f>
        <v/>
      </c>
      <c r="IX24" s="58" t="str">
        <f>IF($B$2=1,IF('ก.พ.'!R24="","",'ก.พ.'!R24),IF('ก.พ.'!R54="","",'ก.พ.'!R54))</f>
        <v/>
      </c>
      <c r="IY24" s="58" t="str">
        <f>IF($B$2=1,IF('ก.พ.'!S24="","",'ก.พ.'!S24),IF('ก.พ.'!S54="","",'ก.พ.'!S54))</f>
        <v>/</v>
      </c>
      <c r="IZ24" s="58" t="str">
        <f>IF($B$2=1,IF('ก.พ.'!T24="","",'ก.พ.'!T24),IF('ก.พ.'!T54="","",'ก.พ.'!T54))</f>
        <v>/</v>
      </c>
      <c r="JA24" s="58" t="str">
        <f>IF($B$2=1,IF('ก.พ.'!U24="","",'ก.พ.'!U24),IF('ก.พ.'!U54="","",'ก.พ.'!U54))</f>
        <v>/</v>
      </c>
      <c r="JB24" s="58" t="str">
        <f>IF($B$2=1,IF('ก.พ.'!V24="","",'ก.พ.'!V24),IF('ก.พ.'!V54="","",'ก.พ.'!V54))</f>
        <v>/</v>
      </c>
      <c r="JC24" s="58" t="str">
        <f>IF($B$2=1,IF('ก.พ.'!W24="","",'ก.พ.'!W24),IF('ก.พ.'!W54="","",'ก.พ.'!W54))</f>
        <v>/</v>
      </c>
      <c r="JD24" s="58" t="str">
        <f>IF($B$2=1,IF('ก.พ.'!X24="","",'ก.พ.'!X24),IF('ก.พ.'!X54="","",'ก.พ.'!X54))</f>
        <v/>
      </c>
      <c r="JE24" s="58" t="str">
        <f>IF($B$2=1,IF('ก.พ.'!Y24="","",'ก.พ.'!Y24),IF('ก.พ.'!Y54="","",'ก.พ.'!Y54))</f>
        <v/>
      </c>
      <c r="JF24" s="58" t="str">
        <f>IF($B$2=1,IF('ก.พ.'!Z24="","",'ก.พ.'!Z24),IF('ก.พ.'!Z54="","",'ก.พ.'!Z54))</f>
        <v>/</v>
      </c>
      <c r="JG24" s="58" t="str">
        <f>IF($B$2=1,IF('ก.พ.'!AA24="","",'ก.พ.'!AA24),IF('ก.พ.'!AA54="","",'ก.พ.'!AA54))</f>
        <v>/</v>
      </c>
      <c r="JH24" s="58" t="str">
        <f>IF($B$2=1,IF('ก.พ.'!AB24="","",'ก.พ.'!AB24),IF('ก.พ.'!AB54="","",'ก.พ.'!AB54))</f>
        <v>/</v>
      </c>
      <c r="JI24" s="58" t="str">
        <f>IF($B$2=1,IF('ก.พ.'!AC24="","",'ก.พ.'!AC24),IF('ก.พ.'!AC54="","",'ก.พ.'!AC54))</f>
        <v>/</v>
      </c>
      <c r="JJ24" s="58" t="str">
        <f>IF($B$2=1,IF('ก.พ.'!AD24="","",'ก.พ.'!AD24),IF('ก.พ.'!AD54="","",'ก.พ.'!AD54))</f>
        <v>/</v>
      </c>
      <c r="JK24" s="58" t="str">
        <f>IF($B$2=1,IF('ก.พ.'!AE24="","",'ก.พ.'!AE24),IF('ก.พ.'!AE54="","",'ก.พ.'!AE54))</f>
        <v/>
      </c>
      <c r="JL24" s="58" t="str">
        <f>IF($B$2=1,IF('ก.พ.'!AF24="","",'ก.พ.'!AF24),IF('ก.พ.'!AF54="","",'ก.พ.'!AF54))</f>
        <v/>
      </c>
      <c r="JM24" s="58" t="str">
        <f>IF($B$2=1,IF('ก.พ.'!AG24="","",'ก.พ.'!AG24),IF('ก.พ.'!AG54="","",'ก.พ.'!AG54))</f>
        <v/>
      </c>
      <c r="JN24" s="58" t="str">
        <f>IF($B$2=1,IF('ก.พ.'!AH24="","",'ก.พ.'!AH24),IF('ก.พ.'!AH54="","",'ก.พ.'!AH54))</f>
        <v/>
      </c>
      <c r="JO24" s="58">
        <f>IF($B$2=1,IF('ก.พ.'!AI24="","",'ก.พ.'!AI24),IF('ก.พ.'!AI54="","",'ก.พ.'!AI54))</f>
        <v>19</v>
      </c>
      <c r="JP24" s="57">
        <f t="shared" si="15"/>
        <v>21</v>
      </c>
      <c r="JQ24" s="58"/>
      <c r="JR24" s="58" t="str">
        <f>IF($B$2=1,IF('มี.ค.'!D24="","",'มี.ค.'!D24),IF('มี.ค.'!D54="","",'มี.ค.'!D54))</f>
        <v/>
      </c>
      <c r="JS24" s="58" t="str">
        <f>IF($B$2=1,IF('มี.ค.'!E24="","",'มี.ค.'!E24),IF('มี.ค.'!E54="","",'มี.ค.'!E54))</f>
        <v/>
      </c>
      <c r="JT24" s="58" t="str">
        <f>IF($B$2=1,IF('มี.ค.'!F24="","",'มี.ค.'!F24),IF('มี.ค.'!F54="","",'มี.ค.'!F54))</f>
        <v/>
      </c>
      <c r="JU24" s="58" t="str">
        <f>IF($B$2=1,IF('มี.ค.'!G24="","",'มี.ค.'!G24),IF('มี.ค.'!G54="","",'มี.ค.'!G54))</f>
        <v/>
      </c>
      <c r="JV24" s="58" t="str">
        <f>IF($B$2=1,IF('มี.ค.'!H24="","",'มี.ค.'!H24),IF('มี.ค.'!H54="","",'มี.ค.'!H54))</f>
        <v/>
      </c>
      <c r="JW24" s="58" t="str">
        <f>IF($B$2=1,IF('มี.ค.'!I24="","",'มี.ค.'!I24),IF('มี.ค.'!I54="","",'มี.ค.'!I54))</f>
        <v/>
      </c>
      <c r="JX24" s="58" t="str">
        <f>IF($B$2=1,IF('มี.ค.'!J24="","",'มี.ค.'!J24),IF('มี.ค.'!J54="","",'มี.ค.'!J54))</f>
        <v/>
      </c>
      <c r="JY24" s="58" t="str">
        <f>IF($B$2=1,IF('มี.ค.'!K24="","",'มี.ค.'!K24),IF('มี.ค.'!K54="","",'มี.ค.'!K54))</f>
        <v/>
      </c>
      <c r="JZ24" s="58" t="str">
        <f>IF($B$2=1,IF('มี.ค.'!L24="","",'มี.ค.'!L24),IF('มี.ค.'!L54="","",'มี.ค.'!L54))</f>
        <v/>
      </c>
      <c r="KA24" s="58" t="str">
        <f>IF($B$2=1,IF('มี.ค.'!M24="","",'มี.ค.'!M24),IF('มี.ค.'!M54="","",'มี.ค.'!M54))</f>
        <v/>
      </c>
      <c r="KB24" s="58" t="str">
        <f>IF($B$2=1,IF('มี.ค.'!N24="","",'มี.ค.'!N24),IF('มี.ค.'!N54="","",'มี.ค.'!N54))</f>
        <v/>
      </c>
      <c r="KC24" s="58" t="str">
        <f>IF($B$2=1,IF('มี.ค.'!O24="","",'มี.ค.'!O24),IF('มี.ค.'!O54="","",'มี.ค.'!O54))</f>
        <v/>
      </c>
      <c r="KD24" s="58" t="str">
        <f>IF($B$2=1,IF('มี.ค.'!P24="","",'มี.ค.'!P24),IF('มี.ค.'!P54="","",'มี.ค.'!P54))</f>
        <v/>
      </c>
      <c r="KE24" s="58" t="str">
        <f>IF($B$2=1,IF('มี.ค.'!Q24="","",'มี.ค.'!Q24),IF('มี.ค.'!Q54="","",'มี.ค.'!Q54))</f>
        <v/>
      </c>
      <c r="KF24" s="58" t="str">
        <f>IF($B$2=1,IF('มี.ค.'!R24="","",'มี.ค.'!R24),IF('มี.ค.'!R54="","",'มี.ค.'!R54))</f>
        <v/>
      </c>
      <c r="KG24" s="58" t="str">
        <f>IF($B$2=1,IF('มี.ค.'!S24="","",'มี.ค.'!S24),IF('มี.ค.'!S54="","",'มี.ค.'!S54))</f>
        <v/>
      </c>
      <c r="KH24" s="58" t="str">
        <f>IF($B$2=1,IF('มี.ค.'!T24="","",'มี.ค.'!T24),IF('มี.ค.'!T54="","",'มี.ค.'!T54))</f>
        <v/>
      </c>
      <c r="KI24" s="58" t="str">
        <f>IF($B$2=1,IF('มี.ค.'!U24="","",'มี.ค.'!U24),IF('มี.ค.'!U54="","",'มี.ค.'!U54))</f>
        <v/>
      </c>
      <c r="KJ24" s="58" t="str">
        <f>IF($B$2=1,IF('มี.ค.'!V24="","",'มี.ค.'!V24),IF('มี.ค.'!V54="","",'มี.ค.'!V54))</f>
        <v/>
      </c>
      <c r="KK24" s="58" t="str">
        <f>IF($B$2=1,IF('มี.ค.'!W24="","",'มี.ค.'!W24),IF('มี.ค.'!W54="","",'มี.ค.'!W54))</f>
        <v/>
      </c>
      <c r="KL24" s="58" t="str">
        <f>IF($B$2=1,IF('มี.ค.'!X24="","",'มี.ค.'!X24),IF('มี.ค.'!X54="","",'มี.ค.'!X54))</f>
        <v/>
      </c>
      <c r="KM24" s="58" t="str">
        <f>IF($B$2=1,IF('มี.ค.'!Y24="","",'มี.ค.'!Y24),IF('มี.ค.'!Y54="","",'มี.ค.'!Y54))</f>
        <v/>
      </c>
      <c r="KN24" s="58" t="str">
        <f>IF($B$2=1,IF('มี.ค.'!Z24="","",'มี.ค.'!Z24),IF('มี.ค.'!Z54="","",'มี.ค.'!Z54))</f>
        <v/>
      </c>
      <c r="KO24" s="58" t="str">
        <f>IF($B$2=1,IF('มี.ค.'!AA24="","",'มี.ค.'!AA24),IF('มี.ค.'!AA54="","",'มี.ค.'!AA54))</f>
        <v/>
      </c>
      <c r="KP24" s="58" t="str">
        <f>IF($B$2=1,IF('มี.ค.'!AB24="","",'มี.ค.'!AB24),IF('มี.ค.'!AB54="","",'มี.ค.'!AB54))</f>
        <v/>
      </c>
      <c r="KQ24" s="58" t="str">
        <f>IF($B$2=1,IF('มี.ค.'!AC24="","",'มี.ค.'!AC24),IF('มี.ค.'!AC54="","",'มี.ค.'!AC54))</f>
        <v/>
      </c>
      <c r="KR24" s="58" t="str">
        <f>IF($B$2=1,IF('มี.ค.'!AD24="","",'มี.ค.'!AD24),IF('มี.ค.'!AD54="","",'มี.ค.'!AD54))</f>
        <v/>
      </c>
      <c r="KS24" s="58" t="str">
        <f>IF($B$2=1,IF('มี.ค.'!AE24="","",'มี.ค.'!AE24),IF('มี.ค.'!AE54="","",'มี.ค.'!AE54))</f>
        <v/>
      </c>
      <c r="KT24" s="58" t="str">
        <f>IF($B$2=1,IF('มี.ค.'!AF24="","",'มี.ค.'!AF24),IF('มี.ค.'!AF54="","",'มี.ค.'!AF54))</f>
        <v/>
      </c>
      <c r="KU24" s="58" t="str">
        <f>IF($B$2=1,IF('มี.ค.'!AG24="","",'มี.ค.'!AG24),IF('มี.ค.'!AG54="","",'มี.ค.'!AG54))</f>
        <v/>
      </c>
      <c r="KV24" s="58" t="str">
        <f>IF($B$2=1,IF('มี.ค.'!AH24="","",'มี.ค.'!AH24),IF('มี.ค.'!AH54="","",'มี.ค.'!AH54))</f>
        <v/>
      </c>
      <c r="KW24" s="58">
        <f>IF($B$2=1,IF('มี.ค.'!AI24="","",'มี.ค.'!AI24),IF('มี.ค.'!AI54="","",'มี.ค.'!AI54))</f>
        <v>0</v>
      </c>
      <c r="KX24" s="57">
        <f t="shared" si="16"/>
        <v>21</v>
      </c>
      <c r="KY24" s="58"/>
      <c r="KZ24" s="58" t="str">
        <f>IF($B$2=1,IF('ต.ค.'!D24="","",'ต.ค.'!D24),IF('ต.ค.'!D54="","",'ต.ค.'!D54))</f>
        <v/>
      </c>
      <c r="LA24" s="58" t="str">
        <f>IF($B$2=1,IF('ต.ค.'!E24="","",'ต.ค.'!E24),IF('ต.ค.'!E54="","",'ต.ค.'!E54))</f>
        <v/>
      </c>
      <c r="LB24" s="58" t="str">
        <f>IF($B$2=1,IF('ต.ค.'!F24="","",'ต.ค.'!F24),IF('ต.ค.'!F54="","",'ต.ค.'!F54))</f>
        <v/>
      </c>
      <c r="LC24" s="58" t="str">
        <f>IF($B$2=1,IF('ต.ค.'!G24="","",'ต.ค.'!G24),IF('ต.ค.'!G54="","",'ต.ค.'!G54))</f>
        <v/>
      </c>
      <c r="LD24" s="58" t="str">
        <f>IF($B$2=1,IF('ต.ค.'!H24="","",'ต.ค.'!H24),IF('ต.ค.'!H54="","",'ต.ค.'!H54))</f>
        <v/>
      </c>
      <c r="LE24" s="58" t="str">
        <f>IF($B$2=1,IF('ต.ค.'!I24="","",'ต.ค.'!I24),IF('ต.ค.'!I54="","",'ต.ค.'!I54))</f>
        <v/>
      </c>
      <c r="LF24" s="58" t="str">
        <f>IF($B$2=1,IF('ต.ค.'!J24="","",'ต.ค.'!J24),IF('ต.ค.'!J54="","",'ต.ค.'!J54))</f>
        <v/>
      </c>
      <c r="LG24" s="58" t="str">
        <f>IF($B$2=1,IF('ต.ค.'!K24="","",'ต.ค.'!K24),IF('ต.ค.'!K54="","",'ต.ค.'!K54))</f>
        <v/>
      </c>
      <c r="LH24" s="58" t="str">
        <f>IF($B$2=1,IF('ต.ค.'!L24="","",'ต.ค.'!L24),IF('ต.ค.'!L54="","",'ต.ค.'!L54))</f>
        <v/>
      </c>
      <c r="LI24" s="58" t="str">
        <f>IF($B$2=1,IF('ต.ค.'!M24="","",'ต.ค.'!M24),IF('ต.ค.'!M54="","",'ต.ค.'!M54))</f>
        <v/>
      </c>
      <c r="LJ24" s="58" t="str">
        <f>IF($B$2=1,IF('ต.ค.'!N24="","",'ต.ค.'!N24),IF('ต.ค.'!N54="","",'ต.ค.'!N54))</f>
        <v/>
      </c>
      <c r="LK24" s="58" t="str">
        <f>IF($B$2=1,IF('ต.ค.'!O24="","",'ต.ค.'!O24),IF('ต.ค.'!O54="","",'ต.ค.'!O54))</f>
        <v/>
      </c>
      <c r="LL24" s="58" t="str">
        <f>IF($B$2=1,IF('ต.ค.'!P24="","",'ต.ค.'!P24),IF('ต.ค.'!P54="","",'ต.ค.'!P54))</f>
        <v/>
      </c>
      <c r="LM24" s="58" t="str">
        <f>IF($B$2=1,IF('ต.ค.'!Q24="","",'ต.ค.'!Q24),IF('ต.ค.'!Q54="","",'ต.ค.'!Q54))</f>
        <v/>
      </c>
      <c r="LN24" s="58" t="str">
        <f>IF($B$2=1,IF('ต.ค.'!R24="","",'ต.ค.'!R24),IF('ต.ค.'!R54="","",'ต.ค.'!R54))</f>
        <v/>
      </c>
      <c r="LO24" s="58" t="str">
        <f>IF($B$2=1,IF('ต.ค.'!S24="","",'ต.ค.'!S24),IF('ต.ค.'!S54="","",'ต.ค.'!S54))</f>
        <v/>
      </c>
      <c r="LP24" s="58" t="str">
        <f>IF($B$2=1,IF('ต.ค.'!T24="","",'ต.ค.'!T24),IF('ต.ค.'!T54="","",'ต.ค.'!T54))</f>
        <v/>
      </c>
      <c r="LQ24" s="58" t="str">
        <f>IF($B$2=1,IF('ต.ค.'!U24="","",'ต.ค.'!U24),IF('ต.ค.'!U54="","",'ต.ค.'!U54))</f>
        <v/>
      </c>
      <c r="LR24" s="58" t="str">
        <f>IF($B$2=1,IF('ต.ค.'!V24="","",'ต.ค.'!V24),IF('ต.ค.'!V54="","",'ต.ค.'!V54))</f>
        <v/>
      </c>
      <c r="LS24" s="58" t="str">
        <f>IF($B$2=1,IF('ต.ค.'!W24="","",'ต.ค.'!W24),IF('ต.ค.'!W54="","",'ต.ค.'!W54))</f>
        <v/>
      </c>
      <c r="LT24" s="58" t="str">
        <f>IF($B$2=1,IF('ต.ค.'!X24="","",'ต.ค.'!X24),IF('ต.ค.'!X54="","",'ต.ค.'!X54))</f>
        <v/>
      </c>
      <c r="LU24" s="58" t="str">
        <f>IF($B$2=1,IF('ต.ค.'!Y24="","",'ต.ค.'!Y24),IF('ต.ค.'!Y54="","",'ต.ค.'!Y54))</f>
        <v/>
      </c>
      <c r="LV24" s="58" t="str">
        <f>IF($B$2=1,IF('ต.ค.'!Z24="","",'ต.ค.'!Z24),IF('ต.ค.'!Z54="","",'ต.ค.'!Z54))</f>
        <v/>
      </c>
      <c r="LW24" s="58" t="str">
        <f>IF($B$2=1,IF('ต.ค.'!AA24="","",'ต.ค.'!AA24),IF('ต.ค.'!AA54="","",'ต.ค.'!AA54))</f>
        <v/>
      </c>
      <c r="LX24" s="58" t="str">
        <f>IF($B$2=1,IF('ต.ค.'!AB24="","",'ต.ค.'!AB24),IF('ต.ค.'!AB54="","",'ต.ค.'!AB54))</f>
        <v/>
      </c>
      <c r="LY24" s="58" t="str">
        <f>IF($B$2=1,IF('ต.ค.'!AC24="","",'ต.ค.'!AC24),IF('ต.ค.'!AC54="","",'ต.ค.'!AC54))</f>
        <v/>
      </c>
      <c r="LZ24" s="58" t="str">
        <f>IF($B$2=1,IF('ต.ค.'!AD24="","",'ต.ค.'!AD24),IF('ต.ค.'!AD54="","",'ต.ค.'!AD54))</f>
        <v/>
      </c>
      <c r="MA24" s="58" t="str">
        <f>IF($B$2=1,IF('ต.ค.'!AE24="","",'ต.ค.'!AE24),IF('ต.ค.'!AE54="","",'ต.ค.'!AE54))</f>
        <v/>
      </c>
      <c r="MB24" s="58" t="str">
        <f>IF($B$2=1,IF('ต.ค.'!AF24="","",'ต.ค.'!AF24),IF('ต.ค.'!AF54="","",'ต.ค.'!AF54))</f>
        <v/>
      </c>
      <c r="MC24" s="58" t="str">
        <f>IF($B$2=1,IF('ต.ค.'!AG24="","",'ต.ค.'!AG24),IF('ต.ค.'!AG54="","",'ต.ค.'!AG54))</f>
        <v/>
      </c>
      <c r="MD24" s="58" t="str">
        <f>IF($B$2=1,IF('ต.ค.'!AH24="","",'ต.ค.'!AH24),IF('ต.ค.'!AH54="","",'ต.ค.'!AH54))</f>
        <v/>
      </c>
      <c r="ME24" s="58">
        <f>IF($B$2=1,IF('ต.ค.'!AI24="","",'ต.ค.'!AI24),IF('ต.ค.'!AI54="","",'ต.ค.'!AI54))</f>
        <v>0</v>
      </c>
      <c r="MF24" s="57">
        <f t="shared" si="17"/>
        <v>21</v>
      </c>
      <c r="MG24" s="58"/>
      <c r="MH24" s="58" t="str">
        <f>IF($B$2=1,IF('พ.ค.'!D24="","",'พ.ค.'!D24),IF('พ.ค.'!D54="","",'พ.ค.'!D54))</f>
        <v/>
      </c>
      <c r="MI24" s="58" t="str">
        <f>IF($B$2=1,IF('พ.ค.'!E24="","",'พ.ค.'!E24),IF('พ.ค.'!E54="","",'พ.ค.'!E54))</f>
        <v/>
      </c>
      <c r="MJ24" s="58" t="str">
        <f>IF($B$2=1,IF('พ.ค.'!F24="","",'พ.ค.'!F24),IF('พ.ค.'!F54="","",'พ.ค.'!F54))</f>
        <v/>
      </c>
      <c r="MK24" s="58" t="str">
        <f>IF($B$2=1,IF('พ.ค.'!G24="","",'พ.ค.'!G24),IF('พ.ค.'!G54="","",'พ.ค.'!G54))</f>
        <v/>
      </c>
      <c r="ML24" s="58" t="str">
        <f>IF($B$2=1,IF('พ.ค.'!H24="","",'พ.ค.'!H24),IF('พ.ค.'!H54="","",'พ.ค.'!H54))</f>
        <v/>
      </c>
      <c r="MM24" s="58" t="str">
        <f>IF($B$2=1,IF('พ.ค.'!I24="","",'พ.ค.'!I24),IF('พ.ค.'!I54="","",'พ.ค.'!I54))</f>
        <v/>
      </c>
      <c r="MN24" s="58" t="str">
        <f>IF($B$2=1,IF('พ.ค.'!J24="","",'พ.ค.'!J24),IF('พ.ค.'!J54="","",'พ.ค.'!J54))</f>
        <v/>
      </c>
      <c r="MO24" s="58" t="str">
        <f>IF($B$2=1,IF('พ.ค.'!K24="","",'พ.ค.'!K24),IF('พ.ค.'!K54="","",'พ.ค.'!K54))</f>
        <v/>
      </c>
      <c r="MP24" s="58" t="str">
        <f>IF($B$2=1,IF('พ.ค.'!L24="","",'พ.ค.'!L24),IF('พ.ค.'!L54="","",'พ.ค.'!L54))</f>
        <v/>
      </c>
      <c r="MQ24" s="58" t="str">
        <f>IF($B$2=1,IF('พ.ค.'!M24="","",'พ.ค.'!M24),IF('พ.ค.'!M54="","",'พ.ค.'!M54))</f>
        <v/>
      </c>
      <c r="MR24" s="58" t="str">
        <f>IF($B$2=1,IF('พ.ค.'!N24="","",'พ.ค.'!N24),IF('พ.ค.'!N54="","",'พ.ค.'!N54))</f>
        <v/>
      </c>
      <c r="MS24" s="58" t="str">
        <f>IF($B$2=1,IF('พ.ค.'!O24="","",'พ.ค.'!O24),IF('พ.ค.'!O54="","",'พ.ค.'!O54))</f>
        <v/>
      </c>
      <c r="MT24" s="58" t="str">
        <f>IF($B$2=1,IF('พ.ค.'!P24="","",'พ.ค.'!P24),IF('พ.ค.'!P54="","",'พ.ค.'!P54))</f>
        <v/>
      </c>
      <c r="MU24" s="58" t="str">
        <f>IF($B$2=1,IF('พ.ค.'!Q24="","",'พ.ค.'!Q24),IF('พ.ค.'!Q54="","",'พ.ค.'!Q54))</f>
        <v/>
      </c>
      <c r="MV24" s="58" t="str">
        <f>IF($B$2=1,IF('พ.ค.'!R24="","",'พ.ค.'!R24),IF('พ.ค.'!R54="","",'พ.ค.'!R54))</f>
        <v/>
      </c>
      <c r="MW24" s="58" t="str">
        <f>IF($B$2=1,IF('พ.ค.'!S24="","",'พ.ค.'!S24),IF('พ.ค.'!S54="","",'พ.ค.'!S54))</f>
        <v/>
      </c>
      <c r="MX24" s="58" t="str">
        <f>IF($B$2=1,IF('พ.ค.'!T24="","",'พ.ค.'!T24),IF('พ.ค.'!T54="","",'พ.ค.'!T54))</f>
        <v/>
      </c>
      <c r="MY24" s="58" t="str">
        <f>IF($B$2=1,IF('พ.ค.'!U24="","",'พ.ค.'!U24),IF('พ.ค.'!U54="","",'พ.ค.'!U54))</f>
        <v/>
      </c>
      <c r="MZ24" s="58" t="str">
        <f>IF($B$2=1,IF('พ.ค.'!V24="","",'พ.ค.'!V24),IF('พ.ค.'!V54="","",'พ.ค.'!V54))</f>
        <v/>
      </c>
      <c r="NA24" s="58" t="str">
        <f>IF($B$2=1,IF('พ.ค.'!W24="","",'พ.ค.'!W24),IF('พ.ค.'!W54="","",'พ.ค.'!W54))</f>
        <v/>
      </c>
      <c r="NB24" s="58" t="str">
        <f>IF($B$2=1,IF('พ.ค.'!X24="","",'พ.ค.'!X24),IF('พ.ค.'!X54="","",'พ.ค.'!X54))</f>
        <v/>
      </c>
      <c r="NC24" s="58" t="str">
        <f>IF($B$2=1,IF('พ.ค.'!Y24="","",'พ.ค.'!Y24),IF('พ.ค.'!Y54="","",'พ.ค.'!Y54))</f>
        <v/>
      </c>
      <c r="ND24" s="58" t="str">
        <f>IF($B$2=1,IF('พ.ค.'!Z24="","",'พ.ค.'!Z24),IF('พ.ค.'!Z54="","",'พ.ค.'!Z54))</f>
        <v/>
      </c>
      <c r="NE24" s="58" t="str">
        <f>IF($B$2=1,IF('พ.ค.'!AA24="","",'พ.ค.'!AA24),IF('พ.ค.'!AA54="","",'พ.ค.'!AA54))</f>
        <v/>
      </c>
      <c r="NF24" s="58" t="str">
        <f>IF($B$2=1,IF('พ.ค.'!AB24="","",'พ.ค.'!AB24),IF('พ.ค.'!AB54="","",'พ.ค.'!AB54))</f>
        <v/>
      </c>
      <c r="NG24" s="58" t="str">
        <f>IF($B$2=1,IF('พ.ค.'!AC24="","",'พ.ค.'!AC24),IF('พ.ค.'!AC54="","",'พ.ค.'!AC54))</f>
        <v/>
      </c>
      <c r="NH24" s="58" t="str">
        <f>IF($B$2=1,IF('พ.ค.'!AD24="","",'พ.ค.'!AD24),IF('พ.ค.'!AD54="","",'พ.ค.'!AD54))</f>
        <v/>
      </c>
      <c r="NI24" s="58" t="str">
        <f>IF($B$2=1,IF('พ.ค.'!AE24="","",'พ.ค.'!AE24),IF('พ.ค.'!AE54="","",'พ.ค.'!AE54))</f>
        <v/>
      </c>
      <c r="NJ24" s="58" t="str">
        <f>IF($B$2=1,IF('พ.ค.'!AF24="","",'พ.ค.'!AF24),IF('พ.ค.'!AF54="","",'พ.ค.'!AF54))</f>
        <v/>
      </c>
      <c r="NK24" s="58" t="str">
        <f>IF($B$2=1,IF('พ.ค.'!AG24="","",'พ.ค.'!AG24),IF('พ.ค.'!AG54="","",'พ.ค.'!AG54))</f>
        <v/>
      </c>
      <c r="NL24" s="58" t="str">
        <f>IF($B$2=1,IF('พ.ค.'!AH24="","",'พ.ค.'!AH24),IF('พ.ค.'!AH54="","",'พ.ค.'!AH54))</f>
        <v/>
      </c>
      <c r="NM24" s="58">
        <f>IF($B$2=1,IF('พ.ค.'!AI24="","",'พ.ค.'!AI24),IF('พ.ค.'!AI54="","",'พ.ค.'!AI54))</f>
        <v>0</v>
      </c>
    </row>
    <row r="25" spans="1:377" ht="21" customHeight="1">
      <c r="A25" s="49"/>
      <c r="B25" s="49"/>
      <c r="C25" s="49"/>
      <c r="D25" s="57">
        <f>ข้อมูลนักเรียน!$D24</f>
        <v>22</v>
      </c>
      <c r="E25" s="58"/>
      <c r="F25" s="58" t="str">
        <f>IF($B$2=1,IF('มิ.ย.'!D25="","",'มิ.ย.'!D25),IF('มิ.ย.'!D55="","",'มิ.ย.'!D55))</f>
        <v/>
      </c>
      <c r="G25" s="58" t="str">
        <f>IF($B$2=1,IF('มิ.ย.'!E25="","",'มิ.ย.'!E25),IF('มิ.ย.'!E55="","",'มิ.ย.'!E55))</f>
        <v/>
      </c>
      <c r="H25" s="58" t="str">
        <f>IF($B$2=1,IF('มิ.ย.'!F25="","",'มิ.ย.'!F25),IF('มิ.ย.'!F55="","",'มิ.ย.'!F55))</f>
        <v/>
      </c>
      <c r="I25" s="58" t="str">
        <f>IF($B$2=1,IF('มิ.ย.'!G25="","",'มิ.ย.'!G25),IF('มิ.ย.'!G55="","",'มิ.ย.'!G55))</f>
        <v/>
      </c>
      <c r="J25" s="58" t="str">
        <f>IF($B$2=1,IF('มิ.ย.'!H25="","",'มิ.ย.'!H25),IF('มิ.ย.'!H55="","",'มิ.ย.'!H55))</f>
        <v/>
      </c>
      <c r="K25" s="58" t="str">
        <f>IF($B$2=1,IF('มิ.ย.'!I25="","",'มิ.ย.'!I25),IF('มิ.ย.'!I55="","",'มิ.ย.'!I55))</f>
        <v/>
      </c>
      <c r="L25" s="58" t="str">
        <f>IF($B$2=1,IF('มิ.ย.'!J25="","",'มิ.ย.'!J25),IF('มิ.ย.'!J55="","",'มิ.ย.'!J55))</f>
        <v/>
      </c>
      <c r="M25" s="58" t="str">
        <f>IF($B$2=1,IF('มิ.ย.'!K25="","",'มิ.ย.'!K25),IF('มิ.ย.'!K55="","",'มิ.ย.'!K55))</f>
        <v/>
      </c>
      <c r="N25" s="58" t="str">
        <f>IF($B$2=1,IF('มิ.ย.'!L25="","",'มิ.ย.'!L25),IF('มิ.ย.'!L55="","",'มิ.ย.'!L55))</f>
        <v/>
      </c>
      <c r="O25" s="58" t="str">
        <f>IF($B$2=1,IF('มิ.ย.'!M25="","",'มิ.ย.'!M25),IF('มิ.ย.'!M55="","",'มิ.ย.'!M55))</f>
        <v/>
      </c>
      <c r="P25" s="58" t="str">
        <f>IF($B$2=1,IF('มิ.ย.'!N25="","",'มิ.ย.'!N25),IF('มิ.ย.'!N55="","",'มิ.ย.'!N55))</f>
        <v/>
      </c>
      <c r="Q25" s="58" t="str">
        <f>IF($B$2=1,IF('มิ.ย.'!O25="","",'มิ.ย.'!O25),IF('มิ.ย.'!O55="","",'มิ.ย.'!O55))</f>
        <v/>
      </c>
      <c r="R25" s="58" t="str">
        <f>IF($B$2=1,IF('มิ.ย.'!P25="","",'มิ.ย.'!P25),IF('มิ.ย.'!P55="","",'มิ.ย.'!P55))</f>
        <v/>
      </c>
      <c r="S25" s="58" t="str">
        <f>IF($B$2=1,IF('มิ.ย.'!Q25="","",'มิ.ย.'!Q25),IF('มิ.ย.'!Q55="","",'มิ.ย.'!Q55))</f>
        <v/>
      </c>
      <c r="T25" s="58" t="str">
        <f>IF($B$2=1,IF('มิ.ย.'!R25="","",'มิ.ย.'!R25),IF('มิ.ย.'!R55="","",'มิ.ย.'!R55))</f>
        <v/>
      </c>
      <c r="U25" s="58" t="str">
        <f>IF($B$2=1,IF('มิ.ย.'!S25="","",'มิ.ย.'!S25),IF('มิ.ย.'!S55="","",'มิ.ย.'!S55))</f>
        <v/>
      </c>
      <c r="V25" s="58" t="str">
        <f>IF($B$2=1,IF('มิ.ย.'!T25="","",'มิ.ย.'!T25),IF('มิ.ย.'!T55="","",'มิ.ย.'!T55))</f>
        <v/>
      </c>
      <c r="W25" s="58" t="str">
        <f>IF($B$2=1,IF('มิ.ย.'!U25="","",'มิ.ย.'!U25),IF('มิ.ย.'!U55="","",'มิ.ย.'!U55))</f>
        <v/>
      </c>
      <c r="X25" s="58" t="str">
        <f>IF($B$2=1,IF('มิ.ย.'!V25="","",'มิ.ย.'!V25),IF('มิ.ย.'!V55="","",'มิ.ย.'!V55))</f>
        <v/>
      </c>
      <c r="Y25" s="58" t="str">
        <f>IF($B$2=1,IF('มิ.ย.'!W25="","",'มิ.ย.'!W25),IF('มิ.ย.'!W55="","",'มิ.ย.'!W55))</f>
        <v/>
      </c>
      <c r="Z25" s="58" t="str">
        <f>IF($B$2=1,IF('มิ.ย.'!X25="","",'มิ.ย.'!X25),IF('มิ.ย.'!X55="","",'มิ.ย.'!X55))</f>
        <v/>
      </c>
      <c r="AA25" s="58" t="str">
        <f>IF($B$2=1,IF('มิ.ย.'!Y25="","",'มิ.ย.'!Y25),IF('มิ.ย.'!Y55="","",'มิ.ย.'!Y55))</f>
        <v/>
      </c>
      <c r="AB25" s="58" t="str">
        <f>IF($B$2=1,IF('มิ.ย.'!Z25="","",'มิ.ย.'!Z25),IF('มิ.ย.'!Z55="","",'มิ.ย.'!Z55))</f>
        <v/>
      </c>
      <c r="AC25" s="58" t="str">
        <f>IF($B$2=1,IF('มิ.ย.'!AA25="","",'มิ.ย.'!AA25),IF('มิ.ย.'!AA55="","",'มิ.ย.'!AA55))</f>
        <v/>
      </c>
      <c r="AD25" s="58" t="str">
        <f>IF($B$2=1,IF('มิ.ย.'!AB25="","",'มิ.ย.'!AB25),IF('มิ.ย.'!AB55="","",'มิ.ย.'!AB55))</f>
        <v/>
      </c>
      <c r="AE25" s="58" t="str">
        <f>IF($B$2=1,IF('มิ.ย.'!AC25="","",'มิ.ย.'!AC25),IF('มิ.ย.'!AC55="","",'มิ.ย.'!AC55))</f>
        <v/>
      </c>
      <c r="AF25" s="58" t="str">
        <f>IF($B$2=1,IF('มิ.ย.'!AD25="","",'มิ.ย.'!AD25),IF('มิ.ย.'!AD55="","",'มิ.ย.'!AD55))</f>
        <v/>
      </c>
      <c r="AG25" s="58" t="str">
        <f>IF($B$2=1,IF('มิ.ย.'!AE25="","",'มิ.ย.'!AE25),IF('มิ.ย.'!AE55="","",'มิ.ย.'!AE55))</f>
        <v/>
      </c>
      <c r="AH25" s="58" t="str">
        <f>IF($B$2=1,IF('มิ.ย.'!AF25="","",'มิ.ย.'!AF25),IF('มิ.ย.'!AF55="","",'มิ.ย.'!AF55))</f>
        <v/>
      </c>
      <c r="AI25" s="58" t="str">
        <f>IF($B$2=1,IF('มิ.ย.'!AG25="","",'มิ.ย.'!AG25),IF('มิ.ย.'!AG55="","",'มิ.ย.'!AG55))</f>
        <v/>
      </c>
      <c r="AJ25" s="58" t="str">
        <f>IF($B$2=1,IF('มิ.ย.'!AH25="","",'มิ.ย.'!AH25),IF('มิ.ย.'!AH55="","",'มิ.ย.'!AH55))</f>
        <v/>
      </c>
      <c r="AK25" s="58">
        <f>IF($B$2=1,IF('มิ.ย.'!AI25="","",'มิ.ย.'!AI25),IF('มิ.ย.'!AI55="","",'มิ.ย.'!AI55))</f>
        <v>0</v>
      </c>
      <c r="AL25" s="57">
        <f t="shared" si="18"/>
        <v>22</v>
      </c>
      <c r="AM25" s="58"/>
      <c r="AN25" s="58" t="str">
        <f>IF($B$2=1,IF('ก.ค.'!D25="","",'ก.ค.'!D25),IF('ก.ค.'!D55="","",'ก.ค.'!D55))</f>
        <v/>
      </c>
      <c r="AO25" s="58" t="str">
        <f>IF($B$2=1,IF('ก.ค.'!E25="","",'ก.ค.'!E25),IF('ก.ค.'!E55="","",'ก.ค.'!E55))</f>
        <v/>
      </c>
      <c r="AP25" s="58" t="str">
        <f>IF($B$2=1,IF('ก.ค.'!F25="","",'ก.ค.'!F25),IF('ก.ค.'!F55="","",'ก.ค.'!F55))</f>
        <v/>
      </c>
      <c r="AQ25" s="58" t="str">
        <f>IF($B$2=1,IF('ก.ค.'!G25="","",'ก.ค.'!G25),IF('ก.ค.'!G55="","",'ก.ค.'!G55))</f>
        <v/>
      </c>
      <c r="AR25" s="58" t="str">
        <f>IF($B$2=1,IF('ก.ค.'!H25="","",'ก.ค.'!H25),IF('ก.ค.'!H55="","",'ก.ค.'!H55))</f>
        <v/>
      </c>
      <c r="AS25" s="58" t="str">
        <f>IF($B$2=1,IF('ก.ค.'!I25="","",'ก.ค.'!I25),IF('ก.ค.'!I55="","",'ก.ค.'!I55))</f>
        <v/>
      </c>
      <c r="AT25" s="58" t="str">
        <f>IF($B$2=1,IF('ก.ค.'!J25="","",'ก.ค.'!J25),IF('ก.ค.'!J55="","",'ก.ค.'!J55))</f>
        <v/>
      </c>
      <c r="AU25" s="58" t="str">
        <f>IF($B$2=1,IF('ก.ค.'!K25="","",'ก.ค.'!K25),IF('ก.ค.'!K55="","",'ก.ค.'!K55))</f>
        <v/>
      </c>
      <c r="AV25" s="58" t="str">
        <f>IF($B$2=1,IF('ก.ค.'!L25="","",'ก.ค.'!L25),IF('ก.ค.'!L55="","",'ก.ค.'!L55))</f>
        <v/>
      </c>
      <c r="AW25" s="58" t="str">
        <f>IF($B$2=1,IF('ก.ค.'!M25="","",'ก.ค.'!M25),IF('ก.ค.'!M55="","",'ก.ค.'!M55))</f>
        <v/>
      </c>
      <c r="AX25" s="58" t="str">
        <f>IF($B$2=1,IF('ก.ค.'!N25="","",'ก.ค.'!N25),IF('ก.ค.'!N55="","",'ก.ค.'!N55))</f>
        <v/>
      </c>
      <c r="AY25" s="58" t="str">
        <f>IF($B$2=1,IF('ก.ค.'!O25="","",'ก.ค.'!O25),IF('ก.ค.'!O55="","",'ก.ค.'!O55))</f>
        <v/>
      </c>
      <c r="AZ25" s="58" t="str">
        <f>IF($B$2=1,IF('ก.ค.'!P25="","",'ก.ค.'!P25),IF('ก.ค.'!P55="","",'ก.ค.'!P55))</f>
        <v/>
      </c>
      <c r="BA25" s="58" t="str">
        <f>IF($B$2=1,IF('ก.ค.'!Q25="","",'ก.ค.'!Q25),IF('ก.ค.'!Q55="","",'ก.ค.'!Q55))</f>
        <v/>
      </c>
      <c r="BB25" s="58" t="str">
        <f>IF($B$2=1,IF('ก.ค.'!R25="","",'ก.ค.'!R25),IF('ก.ค.'!R55="","",'ก.ค.'!R55))</f>
        <v/>
      </c>
      <c r="BC25" s="58" t="str">
        <f>IF($B$2=1,IF('ก.ค.'!S25="","",'ก.ค.'!S25),IF('ก.ค.'!S55="","",'ก.ค.'!S55))</f>
        <v/>
      </c>
      <c r="BD25" s="58" t="str">
        <f>IF($B$2=1,IF('ก.ค.'!T25="","",'ก.ค.'!T25),IF('ก.ค.'!T55="","",'ก.ค.'!T55))</f>
        <v/>
      </c>
      <c r="BE25" s="58" t="str">
        <f>IF($B$2=1,IF('ก.ค.'!U25="","",'ก.ค.'!U25),IF('ก.ค.'!U55="","",'ก.ค.'!U55))</f>
        <v/>
      </c>
      <c r="BF25" s="58" t="str">
        <f>IF($B$2=1,IF('ก.ค.'!V25="","",'ก.ค.'!V25),IF('ก.ค.'!V55="","",'ก.ค.'!V55))</f>
        <v/>
      </c>
      <c r="BG25" s="58" t="str">
        <f>IF($B$2=1,IF('ก.ค.'!W25="","",'ก.ค.'!W25),IF('ก.ค.'!W55="","",'ก.ค.'!W55))</f>
        <v/>
      </c>
      <c r="BH25" s="58" t="str">
        <f>IF($B$2=1,IF('ก.ค.'!X25="","",'ก.ค.'!X25),IF('ก.ค.'!X55="","",'ก.ค.'!X55))</f>
        <v/>
      </c>
      <c r="BI25" s="58" t="str">
        <f>IF($B$2=1,IF('ก.ค.'!Y25="","",'ก.ค.'!Y25),IF('ก.ค.'!Y55="","",'ก.ค.'!Y55))</f>
        <v/>
      </c>
      <c r="BJ25" s="58" t="str">
        <f>IF($B$2=1,IF('ก.ค.'!Z25="","",'ก.ค.'!Z25),IF('ก.ค.'!Z55="","",'ก.ค.'!Z55))</f>
        <v/>
      </c>
      <c r="BK25" s="58" t="str">
        <f>IF($B$2=1,IF('ก.ค.'!AA25="","",'ก.ค.'!AA25),IF('ก.ค.'!AA55="","",'ก.ค.'!AA55))</f>
        <v/>
      </c>
      <c r="BL25" s="58" t="str">
        <f>IF($B$2=1,IF('ก.ค.'!AB25="","",'ก.ค.'!AB25),IF('ก.ค.'!AB55="","",'ก.ค.'!AB55))</f>
        <v/>
      </c>
      <c r="BM25" s="58" t="str">
        <f>IF($B$2=1,IF('ก.ค.'!AC25="","",'ก.ค.'!AC25),IF('ก.ค.'!AC55="","",'ก.ค.'!AC55))</f>
        <v/>
      </c>
      <c r="BN25" s="58" t="str">
        <f>IF($B$2=1,IF('ก.ค.'!AD25="","",'ก.ค.'!AD25),IF('ก.ค.'!AD55="","",'ก.ค.'!AD55))</f>
        <v/>
      </c>
      <c r="BO25" s="58" t="str">
        <f>IF($B$2=1,IF('ก.ค.'!AE25="","",'ก.ค.'!AE25),IF('ก.ค.'!AE55="","",'ก.ค.'!AE55))</f>
        <v/>
      </c>
      <c r="BP25" s="58" t="str">
        <f>IF($B$2=1,IF('ก.ค.'!AF25="","",'ก.ค.'!AF25),IF('ก.ค.'!AF55="","",'ก.ค.'!AF55))</f>
        <v/>
      </c>
      <c r="BQ25" s="58" t="str">
        <f>IF($B$2=1,IF('ก.ค.'!AG25="","",'ก.ค.'!AG25),IF('ก.ค.'!AG55="","",'ก.ค.'!AG55))</f>
        <v/>
      </c>
      <c r="BR25" s="58" t="str">
        <f>IF($B$2=1,IF('ก.ค.'!AH25="","",'ก.ค.'!AH25),IF('ก.ค.'!AH55="","",'ก.ค.'!AH55))</f>
        <v/>
      </c>
      <c r="BS25" s="58">
        <f>IF($B$2=1,IF('ก.ค.'!AI25="","",'ก.ค.'!AI25),IF('ก.ค.'!AI55="","",'ก.ค.'!AI55))</f>
        <v>0</v>
      </c>
      <c r="BT25" s="57">
        <f t="shared" si="19"/>
        <v>22</v>
      </c>
      <c r="BU25" s="58"/>
      <c r="BV25" s="58" t="str">
        <f>IF($B$2=1,IF('ส.ค.'!D25="","",'ส.ค.'!D25),IF('ส.ค.'!D55="","",'ส.ค.'!D55))</f>
        <v/>
      </c>
      <c r="BW25" s="58" t="str">
        <f>IF($B$2=1,IF('ส.ค.'!E25="","",'ส.ค.'!E25),IF('ส.ค.'!E55="","",'ส.ค.'!E55))</f>
        <v/>
      </c>
      <c r="BX25" s="58" t="str">
        <f>IF($B$2=1,IF('ส.ค.'!F25="","",'ส.ค.'!F25),IF('ส.ค.'!F55="","",'ส.ค.'!F55))</f>
        <v/>
      </c>
      <c r="BY25" s="58" t="str">
        <f>IF($B$2=1,IF('ส.ค.'!G25="","",'ส.ค.'!G25),IF('ส.ค.'!G55="","",'ส.ค.'!G55))</f>
        <v/>
      </c>
      <c r="BZ25" s="58" t="str">
        <f>IF($B$2=1,IF('ส.ค.'!H25="","",'ส.ค.'!H25),IF('ส.ค.'!H55="","",'ส.ค.'!H55))</f>
        <v/>
      </c>
      <c r="CA25" s="58" t="str">
        <f>IF($B$2=1,IF('ส.ค.'!I25="","",'ส.ค.'!I25),IF('ส.ค.'!I55="","",'ส.ค.'!I55))</f>
        <v/>
      </c>
      <c r="CB25" s="58" t="str">
        <f>IF($B$2=1,IF('ส.ค.'!J25="","",'ส.ค.'!J25),IF('ส.ค.'!J55="","",'ส.ค.'!J55))</f>
        <v/>
      </c>
      <c r="CC25" s="58" t="str">
        <f>IF($B$2=1,IF('ส.ค.'!K25="","",'ส.ค.'!K25),IF('ส.ค.'!K55="","",'ส.ค.'!K55))</f>
        <v/>
      </c>
      <c r="CD25" s="58" t="str">
        <f>IF($B$2=1,IF('ส.ค.'!L25="","",'ส.ค.'!L25),IF('ส.ค.'!L55="","",'ส.ค.'!L55))</f>
        <v/>
      </c>
      <c r="CE25" s="58" t="str">
        <f>IF($B$2=1,IF('ส.ค.'!M25="","",'ส.ค.'!M25),IF('ส.ค.'!M55="","",'ส.ค.'!M55))</f>
        <v/>
      </c>
      <c r="CF25" s="58" t="str">
        <f>IF($B$2=1,IF('ส.ค.'!N25="","",'ส.ค.'!N25),IF('ส.ค.'!N55="","",'ส.ค.'!N55))</f>
        <v/>
      </c>
      <c r="CG25" s="58" t="str">
        <f>IF($B$2=1,IF('ส.ค.'!O25="","",'ส.ค.'!O25),IF('ส.ค.'!O55="","",'ส.ค.'!O55))</f>
        <v/>
      </c>
      <c r="CH25" s="58" t="str">
        <f>IF($B$2=1,IF('ส.ค.'!P25="","",'ส.ค.'!P25),IF('ส.ค.'!P55="","",'ส.ค.'!P55))</f>
        <v/>
      </c>
      <c r="CI25" s="58" t="str">
        <f>IF($B$2=1,IF('ส.ค.'!Q25="","",'ส.ค.'!Q25),IF('ส.ค.'!Q55="","",'ส.ค.'!Q55))</f>
        <v/>
      </c>
      <c r="CJ25" s="58" t="str">
        <f>IF($B$2=1,IF('ส.ค.'!R25="","",'ส.ค.'!R25),IF('ส.ค.'!R55="","",'ส.ค.'!R55))</f>
        <v/>
      </c>
      <c r="CK25" s="58" t="str">
        <f>IF($B$2=1,IF('ส.ค.'!S25="","",'ส.ค.'!S25),IF('ส.ค.'!S55="","",'ส.ค.'!S55))</f>
        <v/>
      </c>
      <c r="CL25" s="58" t="str">
        <f>IF($B$2=1,IF('ส.ค.'!T25="","",'ส.ค.'!T25),IF('ส.ค.'!T55="","",'ส.ค.'!T55))</f>
        <v/>
      </c>
      <c r="CM25" s="58" t="str">
        <f>IF($B$2=1,IF('ส.ค.'!U25="","",'ส.ค.'!U25),IF('ส.ค.'!U55="","",'ส.ค.'!U55))</f>
        <v/>
      </c>
      <c r="CN25" s="58" t="str">
        <f>IF($B$2=1,IF('ส.ค.'!V25="","",'ส.ค.'!V25),IF('ส.ค.'!V55="","",'ส.ค.'!V55))</f>
        <v/>
      </c>
      <c r="CO25" s="58" t="str">
        <f>IF($B$2=1,IF('ส.ค.'!W25="","",'ส.ค.'!W25),IF('ส.ค.'!W55="","",'ส.ค.'!W55))</f>
        <v/>
      </c>
      <c r="CP25" s="58" t="str">
        <f>IF($B$2=1,IF('ส.ค.'!X25="","",'ส.ค.'!X25),IF('ส.ค.'!X55="","",'ส.ค.'!X55))</f>
        <v/>
      </c>
      <c r="CQ25" s="58" t="str">
        <f>IF($B$2=1,IF('ส.ค.'!Y25="","",'ส.ค.'!Y25),IF('ส.ค.'!Y55="","",'ส.ค.'!Y55))</f>
        <v/>
      </c>
      <c r="CR25" s="58" t="str">
        <f>IF($B$2=1,IF('ส.ค.'!Z25="","",'ส.ค.'!Z25),IF('ส.ค.'!Z55="","",'ส.ค.'!Z55))</f>
        <v/>
      </c>
      <c r="CS25" s="58" t="str">
        <f>IF($B$2=1,IF('ส.ค.'!AA25="","",'ส.ค.'!AA25),IF('ส.ค.'!AA55="","",'ส.ค.'!AA55))</f>
        <v/>
      </c>
      <c r="CT25" s="58" t="str">
        <f>IF($B$2=1,IF('ส.ค.'!AB25="","",'ส.ค.'!AB25),IF('ส.ค.'!AB55="","",'ส.ค.'!AB55))</f>
        <v/>
      </c>
      <c r="CU25" s="58" t="str">
        <f>IF($B$2=1,IF('ส.ค.'!AC25="","",'ส.ค.'!AC25),IF('ส.ค.'!AC55="","",'ส.ค.'!AC55))</f>
        <v/>
      </c>
      <c r="CV25" s="58" t="str">
        <f>IF($B$2=1,IF('ส.ค.'!AD25="","",'ส.ค.'!AD25),IF('ส.ค.'!AD55="","",'ส.ค.'!AD55))</f>
        <v/>
      </c>
      <c r="CW25" s="58" t="str">
        <f>IF($B$2=1,IF('ส.ค.'!AE25="","",'ส.ค.'!AE25),IF('ส.ค.'!AE55="","",'ส.ค.'!AE55))</f>
        <v/>
      </c>
      <c r="CX25" s="58" t="str">
        <f>IF($B$2=1,IF('ส.ค.'!AF25="","",'ส.ค.'!AF25),IF('ส.ค.'!AF55="","",'ส.ค.'!AF55))</f>
        <v/>
      </c>
      <c r="CY25" s="58" t="str">
        <f>IF($B$2=1,IF('ส.ค.'!AG25="","",'ส.ค.'!AG25),IF('ส.ค.'!AG55="","",'ส.ค.'!AG55))</f>
        <v/>
      </c>
      <c r="CZ25" s="58" t="str">
        <f>IF($B$2=1,IF('ส.ค.'!AH25="","",'ส.ค.'!AH25),IF('ส.ค.'!AH55="","",'ส.ค.'!AH55))</f>
        <v/>
      </c>
      <c r="DA25" s="58">
        <f>IF($B$2=1,IF('ส.ค.'!AI25="","",'ส.ค.'!AI25),IF('ส.ค.'!AI55="","",'ส.ค.'!AI55))</f>
        <v>0</v>
      </c>
      <c r="DB25" s="57">
        <f t="shared" si="20"/>
        <v>22</v>
      </c>
      <c r="DC25" s="58"/>
      <c r="DD25" s="58" t="str">
        <f>IF($B$2=1,IF('ก.ย.'!D25="","",'ก.ย.'!D25),IF('ก.ย.'!D55="","",'ก.ย.'!D55))</f>
        <v/>
      </c>
      <c r="DE25" s="58" t="str">
        <f>IF($B$2=1,IF('ก.ย.'!E25="","",'ก.ย.'!E25),IF('ก.ย.'!E55="","",'ก.ย.'!E55))</f>
        <v/>
      </c>
      <c r="DF25" s="58" t="str">
        <f>IF($B$2=1,IF('ก.ย.'!F25="","",'ก.ย.'!F25),IF('ก.ย.'!F55="","",'ก.ย.'!F55))</f>
        <v/>
      </c>
      <c r="DG25" s="58" t="str">
        <f>IF($B$2=1,IF('ก.ย.'!G25="","",'ก.ย.'!G25),IF('ก.ย.'!G55="","",'ก.ย.'!G55))</f>
        <v/>
      </c>
      <c r="DH25" s="58" t="str">
        <f>IF($B$2=1,IF('ก.ย.'!H25="","",'ก.ย.'!H25),IF('ก.ย.'!H55="","",'ก.ย.'!H55))</f>
        <v/>
      </c>
      <c r="DI25" s="58" t="str">
        <f>IF($B$2=1,IF('ก.ย.'!I25="","",'ก.ย.'!I25),IF('ก.ย.'!I55="","",'ก.ย.'!I55))</f>
        <v/>
      </c>
      <c r="DJ25" s="58" t="str">
        <f>IF($B$2=1,IF('ก.ย.'!J25="","",'ก.ย.'!J25),IF('ก.ย.'!J55="","",'ก.ย.'!J55))</f>
        <v/>
      </c>
      <c r="DK25" s="58" t="str">
        <f>IF($B$2=1,IF('ก.ย.'!K25="","",'ก.ย.'!K25),IF('ก.ย.'!K55="","",'ก.ย.'!K55))</f>
        <v/>
      </c>
      <c r="DL25" s="58" t="str">
        <f>IF($B$2=1,IF('ก.ย.'!L25="","",'ก.ย.'!L25),IF('ก.ย.'!L55="","",'ก.ย.'!L55))</f>
        <v/>
      </c>
      <c r="DM25" s="58" t="str">
        <f>IF($B$2=1,IF('ก.ย.'!M25="","",'ก.ย.'!M25),IF('ก.ย.'!M55="","",'ก.ย.'!M55))</f>
        <v/>
      </c>
      <c r="DN25" s="58" t="str">
        <f>IF($B$2=1,IF('ก.ย.'!N25="","",'ก.ย.'!N25),IF('ก.ย.'!N55="","",'ก.ย.'!N55))</f>
        <v/>
      </c>
      <c r="DO25" s="58" t="str">
        <f>IF($B$2=1,IF('ก.ย.'!O25="","",'ก.ย.'!O25),IF('ก.ย.'!O55="","",'ก.ย.'!O55))</f>
        <v/>
      </c>
      <c r="DP25" s="58" t="str">
        <f>IF($B$2=1,IF('ก.ย.'!P25="","",'ก.ย.'!P25),IF('ก.ย.'!P55="","",'ก.ย.'!P55))</f>
        <v/>
      </c>
      <c r="DQ25" s="58" t="str">
        <f>IF($B$2=1,IF('ก.ย.'!Q25="","",'ก.ย.'!Q25),IF('ก.ย.'!Q55="","",'ก.ย.'!Q55))</f>
        <v/>
      </c>
      <c r="DR25" s="58" t="str">
        <f>IF($B$2=1,IF('ก.ย.'!R25="","",'ก.ย.'!R25),IF('ก.ย.'!R55="","",'ก.ย.'!R55))</f>
        <v/>
      </c>
      <c r="DS25" s="58" t="str">
        <f>IF($B$2=1,IF('ก.ย.'!S25="","",'ก.ย.'!S25),IF('ก.ย.'!S55="","",'ก.ย.'!S55))</f>
        <v/>
      </c>
      <c r="DT25" s="58" t="str">
        <f>IF($B$2=1,IF('ก.ย.'!T25="","",'ก.ย.'!T25),IF('ก.ย.'!T55="","",'ก.ย.'!T55))</f>
        <v/>
      </c>
      <c r="DU25" s="58" t="str">
        <f>IF($B$2=1,IF('ก.ย.'!U25="","",'ก.ย.'!U25),IF('ก.ย.'!U55="","",'ก.ย.'!U55))</f>
        <v/>
      </c>
      <c r="DV25" s="58" t="str">
        <f>IF($B$2=1,IF('ก.ย.'!V25="","",'ก.ย.'!V25),IF('ก.ย.'!V55="","",'ก.ย.'!V55))</f>
        <v/>
      </c>
      <c r="DW25" s="58" t="str">
        <f>IF($B$2=1,IF('ก.ย.'!W25="","",'ก.ย.'!W25),IF('ก.ย.'!W55="","",'ก.ย.'!W55))</f>
        <v/>
      </c>
      <c r="DX25" s="58" t="str">
        <f>IF($B$2=1,IF('ก.ย.'!X25="","",'ก.ย.'!X25),IF('ก.ย.'!X55="","",'ก.ย.'!X55))</f>
        <v/>
      </c>
      <c r="DY25" s="58" t="str">
        <f>IF($B$2=1,IF('ก.ย.'!Y25="","",'ก.ย.'!Y25),IF('ก.ย.'!Y55="","",'ก.ย.'!Y55))</f>
        <v/>
      </c>
      <c r="DZ25" s="58" t="str">
        <f>IF($B$2=1,IF('ก.ย.'!Z25="","",'ก.ย.'!Z25),IF('ก.ย.'!Z55="","",'ก.ย.'!Z55))</f>
        <v/>
      </c>
      <c r="EA25" s="58" t="str">
        <f>IF($B$2=1,IF('ก.ย.'!AA25="","",'ก.ย.'!AA25),IF('ก.ย.'!AA55="","",'ก.ย.'!AA55))</f>
        <v/>
      </c>
      <c r="EB25" s="58" t="str">
        <f>IF($B$2=1,IF('ก.ย.'!AB25="","",'ก.ย.'!AB25),IF('ก.ย.'!AB55="","",'ก.ย.'!AB55))</f>
        <v/>
      </c>
      <c r="EC25" s="58" t="str">
        <f>IF($B$2=1,IF('ก.ย.'!AC25="","",'ก.ย.'!AC25),IF('ก.ย.'!AC55="","",'ก.ย.'!AC55))</f>
        <v/>
      </c>
      <c r="ED25" s="58" t="str">
        <f>IF($B$2=1,IF('ก.ย.'!AD25="","",'ก.ย.'!AD25),IF('ก.ย.'!AD55="","",'ก.ย.'!AD55))</f>
        <v/>
      </c>
      <c r="EE25" s="58" t="str">
        <f>IF($B$2=1,IF('ก.ย.'!AE25="","",'ก.ย.'!AE25),IF('ก.ย.'!AE55="","",'ก.ย.'!AE55))</f>
        <v/>
      </c>
      <c r="EF25" s="58" t="str">
        <f>IF($B$2=1,IF('ก.ย.'!AF25="","",'ก.ย.'!AF25),IF('ก.ย.'!AF55="","",'ก.ย.'!AF55))</f>
        <v/>
      </c>
      <c r="EG25" s="58" t="str">
        <f>IF($B$2=1,IF('ก.ย.'!AG25="","",'ก.ย.'!AG25),IF('ก.ย.'!AG55="","",'ก.ย.'!AG55))</f>
        <v/>
      </c>
      <c r="EH25" s="58" t="str">
        <f>IF($B$2=1,IF('ก.ย.'!AH25="","",'ก.ย.'!AH25),IF('ก.ย.'!AH55="","",'ก.ย.'!AH55))</f>
        <v/>
      </c>
      <c r="EI25" s="58">
        <f>IF($B$2=1,IF('ก.ย.'!AI25="","",'ก.ย.'!AI25),IF('ก.ย.'!AI55="","",'ก.ย.'!AI55))</f>
        <v>0</v>
      </c>
      <c r="EJ25" s="57">
        <f t="shared" si="11"/>
        <v>22</v>
      </c>
      <c r="EK25" s="58"/>
      <c r="EL25" s="58" t="str">
        <f>IF($B$2=1,IF('พ.ย.'!D25="","",'พ.ย.'!D25),IF('พ.ย.'!D55="","",'พ.ย.'!D55))</f>
        <v/>
      </c>
      <c r="EM25" s="58" t="str">
        <f>IF($B$2=1,IF('พ.ย.'!E25="","",'พ.ย.'!E25),IF('พ.ย.'!E55="","",'พ.ย.'!E55))</f>
        <v/>
      </c>
      <c r="EN25" s="58" t="str">
        <f>IF($B$2=1,IF('พ.ย.'!F25="","",'พ.ย.'!F25),IF('พ.ย.'!F55="","",'พ.ย.'!F55))</f>
        <v>/</v>
      </c>
      <c r="EO25" s="58" t="str">
        <f>IF($B$2=1,IF('พ.ย.'!G25="","",'พ.ย.'!G25),IF('พ.ย.'!G55="","",'พ.ย.'!G55))</f>
        <v>/</v>
      </c>
      <c r="EP25" s="58" t="str">
        <f>IF($B$2=1,IF('พ.ย.'!H25="","",'พ.ย.'!H25),IF('พ.ย.'!H55="","",'พ.ย.'!H55))</f>
        <v>/</v>
      </c>
      <c r="EQ25" s="58" t="str">
        <f>IF($B$2=1,IF('พ.ย.'!I25="","",'พ.ย.'!I25),IF('พ.ย.'!I55="","",'พ.ย.'!I55))</f>
        <v>/</v>
      </c>
      <c r="ER25" s="58" t="str">
        <f>IF($B$2=1,IF('พ.ย.'!J25="","",'พ.ย.'!J25),IF('พ.ย.'!J55="","",'พ.ย.'!J55))</f>
        <v>/</v>
      </c>
      <c r="ES25" s="58" t="str">
        <f>IF($B$2=1,IF('พ.ย.'!K25="","",'พ.ย.'!K25),IF('พ.ย.'!K55="","",'พ.ย.'!K55))</f>
        <v/>
      </c>
      <c r="ET25" s="58" t="str">
        <f>IF($B$2=1,IF('พ.ย.'!L25="","",'พ.ย.'!L25),IF('พ.ย.'!L55="","",'พ.ย.'!L55))</f>
        <v/>
      </c>
      <c r="EU25" s="58" t="str">
        <f>IF($B$2=1,IF('พ.ย.'!M25="","",'พ.ย.'!M25),IF('พ.ย.'!M55="","",'พ.ย.'!M55))</f>
        <v>/</v>
      </c>
      <c r="EV25" s="58" t="str">
        <f>IF($B$2=1,IF('พ.ย.'!N25="","",'พ.ย.'!N25),IF('พ.ย.'!N55="","",'พ.ย.'!N55))</f>
        <v>/</v>
      </c>
      <c r="EW25" s="58" t="str">
        <f>IF($B$2=1,IF('พ.ย.'!O25="","",'พ.ย.'!O25),IF('พ.ย.'!O55="","",'พ.ย.'!O55))</f>
        <v>/</v>
      </c>
      <c r="EX25" s="58" t="str">
        <f>IF($B$2=1,IF('พ.ย.'!P25="","",'พ.ย.'!P25),IF('พ.ย.'!P55="","",'พ.ย.'!P55))</f>
        <v>/</v>
      </c>
      <c r="EY25" s="58" t="str">
        <f>IF($B$2=1,IF('พ.ย.'!Q25="","",'พ.ย.'!Q25),IF('พ.ย.'!Q55="","",'พ.ย.'!Q55))</f>
        <v>/</v>
      </c>
      <c r="EZ25" s="58" t="str">
        <f>IF($B$2=1,IF('พ.ย.'!R25="","",'พ.ย.'!R25),IF('พ.ย.'!R55="","",'พ.ย.'!R55))</f>
        <v/>
      </c>
      <c r="FA25" s="58" t="str">
        <f>IF($B$2=1,IF('พ.ย.'!S25="","",'พ.ย.'!S25),IF('พ.ย.'!S55="","",'พ.ย.'!S55))</f>
        <v/>
      </c>
      <c r="FB25" s="58" t="str">
        <f>IF($B$2=1,IF('พ.ย.'!T25="","",'พ.ย.'!T25),IF('พ.ย.'!T55="","",'พ.ย.'!T55))</f>
        <v>/</v>
      </c>
      <c r="FC25" s="58" t="str">
        <f>IF($B$2=1,IF('พ.ย.'!U25="","",'พ.ย.'!U25),IF('พ.ย.'!U55="","",'พ.ย.'!U55))</f>
        <v>/</v>
      </c>
      <c r="FD25" s="58" t="str">
        <f>IF($B$2=1,IF('พ.ย.'!V25="","",'พ.ย.'!V25),IF('พ.ย.'!V55="","",'พ.ย.'!V55))</f>
        <v>/</v>
      </c>
      <c r="FE25" s="58" t="str">
        <f>IF($B$2=1,IF('พ.ย.'!W25="","",'พ.ย.'!W25),IF('พ.ย.'!W55="","",'พ.ย.'!W55))</f>
        <v>/</v>
      </c>
      <c r="FF25" s="58" t="str">
        <f>IF($B$2=1,IF('พ.ย.'!X25="","",'พ.ย.'!X25),IF('พ.ย.'!X55="","",'พ.ย.'!X55))</f>
        <v>/</v>
      </c>
      <c r="FG25" s="58" t="str">
        <f>IF($B$2=1,IF('พ.ย.'!Y25="","",'พ.ย.'!Y25),IF('พ.ย.'!Y55="","",'พ.ย.'!Y55))</f>
        <v/>
      </c>
      <c r="FH25" s="58" t="str">
        <f>IF($B$2=1,IF('พ.ย.'!Z25="","",'พ.ย.'!Z25),IF('พ.ย.'!Z55="","",'พ.ย.'!Z55))</f>
        <v/>
      </c>
      <c r="FI25" s="58" t="str">
        <f>IF($B$2=1,IF('พ.ย.'!AA25="","",'พ.ย.'!AA25),IF('พ.ย.'!AA55="","",'พ.ย.'!AA55))</f>
        <v>/</v>
      </c>
      <c r="FJ25" s="58" t="str">
        <f>IF($B$2=1,IF('พ.ย.'!AB25="","",'พ.ย.'!AB25),IF('พ.ย.'!AB55="","",'พ.ย.'!AB55))</f>
        <v>/</v>
      </c>
      <c r="FK25" s="58" t="str">
        <f>IF($B$2=1,IF('พ.ย.'!AC25="","",'พ.ย.'!AC25),IF('พ.ย.'!AC55="","",'พ.ย.'!AC55))</f>
        <v>/</v>
      </c>
      <c r="FL25" s="58" t="str">
        <f>IF($B$2=1,IF('พ.ย.'!AD25="","",'พ.ย.'!AD25),IF('พ.ย.'!AD55="","",'พ.ย.'!AD55))</f>
        <v>/</v>
      </c>
      <c r="FM25" s="58" t="str">
        <f>IF($B$2=1,IF('พ.ย.'!AE25="","",'พ.ย.'!AE25),IF('พ.ย.'!AE55="","",'พ.ย.'!AE55))</f>
        <v>/</v>
      </c>
      <c r="FN25" s="58" t="str">
        <f>IF($B$2=1,IF('พ.ย.'!AF25="","",'พ.ย.'!AF25),IF('พ.ย.'!AF55="","",'พ.ย.'!AF55))</f>
        <v/>
      </c>
      <c r="FO25" s="58" t="str">
        <f>IF($B$2=1,IF('พ.ย.'!AG25="","",'พ.ย.'!AG25),IF('พ.ย.'!AG55="","",'พ.ย.'!AG55))</f>
        <v/>
      </c>
      <c r="FP25" s="58" t="str">
        <f>IF($B$2=1,IF('พ.ย.'!AH25="","",'พ.ย.'!AH25),IF('พ.ย.'!AH55="","",'พ.ย.'!AH55))</f>
        <v/>
      </c>
      <c r="FQ25" s="58">
        <f>IF($B$2=1,IF('พ.ย.'!AI25="","",'พ.ย.'!AI25),IF('พ.ย.'!AI55="","",'พ.ย.'!AI55))</f>
        <v>20</v>
      </c>
      <c r="FR25" s="57">
        <f t="shared" si="12"/>
        <v>22</v>
      </c>
      <c r="FS25" s="58"/>
      <c r="FT25" s="58" t="str">
        <f>IF($B$2=1,IF('ธ.ค.'!D25="","",'ธ.ค.'!D25),IF('ธ.ค.'!D55="","",'ธ.ค.'!D55))</f>
        <v>/</v>
      </c>
      <c r="FU25" s="58" t="str">
        <f>IF($B$2=1,IF('ธ.ค.'!E25="","",'ธ.ค.'!E25),IF('ธ.ค.'!E55="","",'ธ.ค.'!E55))</f>
        <v>/</v>
      </c>
      <c r="FV25" s="58" t="str">
        <f>IF($B$2=1,IF('ธ.ค.'!F25="","",'ธ.ค.'!F25),IF('ธ.ค.'!F55="","",'ธ.ค.'!F55))</f>
        <v>/</v>
      </c>
      <c r="FW25" s="58" t="str">
        <f>IF($B$2=1,IF('ธ.ค.'!G25="","",'ธ.ค.'!G25),IF('ธ.ค.'!G55="","",'ธ.ค.'!G55))</f>
        <v>/</v>
      </c>
      <c r="FX25" s="58" t="str">
        <f>IF($B$2=1,IF('ธ.ค.'!H25="","",'ธ.ค.'!H25),IF('ธ.ค.'!H55="","",'ธ.ค.'!H55))</f>
        <v/>
      </c>
      <c r="FY25" s="58" t="str">
        <f>IF($B$2=1,IF('ธ.ค.'!I25="","",'ธ.ค.'!I25),IF('ธ.ค.'!I55="","",'ธ.ค.'!I55))</f>
        <v/>
      </c>
      <c r="FZ25" s="58" t="str">
        <f>IF($B$2=1,IF('ธ.ค.'!J25="","",'ธ.ค.'!J25),IF('ธ.ค.'!J55="","",'ธ.ค.'!J55))</f>
        <v/>
      </c>
      <c r="GA25" s="58" t="str">
        <f>IF($B$2=1,IF('ธ.ค.'!K25="","",'ธ.ค.'!K25),IF('ธ.ค.'!K55="","",'ธ.ค.'!K55))</f>
        <v>/</v>
      </c>
      <c r="GB25" s="58" t="str">
        <f>IF($B$2=1,IF('ธ.ค.'!L25="","",'ธ.ค.'!L25),IF('ธ.ค.'!L55="","",'ธ.ค.'!L55))</f>
        <v>/</v>
      </c>
      <c r="GC25" s="58" t="str">
        <f>IF($B$2=1,IF('ธ.ค.'!M25="","",'ธ.ค.'!M25),IF('ธ.ค.'!M55="","",'ธ.ค.'!M55))</f>
        <v/>
      </c>
      <c r="GD25" s="58" t="str">
        <f>IF($B$2=1,IF('ธ.ค.'!N25="","",'ธ.ค.'!N25),IF('ธ.ค.'!N55="","",'ธ.ค.'!N55))</f>
        <v>/</v>
      </c>
      <c r="GE25" s="58" t="str">
        <f>IF($B$2=1,IF('ธ.ค.'!O25="","",'ธ.ค.'!O25),IF('ธ.ค.'!O55="","",'ธ.ค.'!O55))</f>
        <v>/</v>
      </c>
      <c r="GF25" s="58" t="str">
        <f>IF($B$2=1,IF('ธ.ค.'!P25="","",'ธ.ค.'!P25),IF('ธ.ค.'!P55="","",'ธ.ค.'!P55))</f>
        <v/>
      </c>
      <c r="GG25" s="58" t="str">
        <f>IF($B$2=1,IF('ธ.ค.'!Q25="","",'ธ.ค.'!Q25),IF('ธ.ค.'!Q55="","",'ธ.ค.'!Q55))</f>
        <v/>
      </c>
      <c r="GH25" s="58" t="str">
        <f>IF($B$2=1,IF('ธ.ค.'!R25="","",'ธ.ค.'!R25),IF('ธ.ค.'!R55="","",'ธ.ค.'!R55))</f>
        <v>/</v>
      </c>
      <c r="GI25" s="58" t="str">
        <f>IF($B$2=1,IF('ธ.ค.'!S25="","",'ธ.ค.'!S25),IF('ธ.ค.'!S55="","",'ธ.ค.'!S55))</f>
        <v>/</v>
      </c>
      <c r="GJ25" s="58" t="str">
        <f>IF($B$2=1,IF('ธ.ค.'!T25="","",'ธ.ค.'!T25),IF('ธ.ค.'!T55="","",'ธ.ค.'!T55))</f>
        <v>/</v>
      </c>
      <c r="GK25" s="58" t="str">
        <f>IF($B$2=1,IF('ธ.ค.'!U25="","",'ธ.ค.'!U25),IF('ธ.ค.'!U55="","",'ธ.ค.'!U55))</f>
        <v>/</v>
      </c>
      <c r="GL25" s="58" t="str">
        <f>IF($B$2=1,IF('ธ.ค.'!V25="","",'ธ.ค.'!V25),IF('ธ.ค.'!V55="","",'ธ.ค.'!V55))</f>
        <v>/</v>
      </c>
      <c r="GM25" s="58" t="str">
        <f>IF($B$2=1,IF('ธ.ค.'!W25="","",'ธ.ค.'!W25),IF('ธ.ค.'!W55="","",'ธ.ค.'!W55))</f>
        <v/>
      </c>
      <c r="GN25" s="58" t="str">
        <f>IF($B$2=1,IF('ธ.ค.'!X25="","",'ธ.ค.'!X25),IF('ธ.ค.'!X55="","",'ธ.ค.'!X55))</f>
        <v/>
      </c>
      <c r="GO25" s="58" t="str">
        <f>IF($B$2=1,IF('ธ.ค.'!Y25="","",'ธ.ค.'!Y25),IF('ธ.ค.'!Y55="","",'ธ.ค.'!Y55))</f>
        <v>/</v>
      </c>
      <c r="GP25" s="58" t="str">
        <f>IF($B$2=1,IF('ธ.ค.'!Z25="","",'ธ.ค.'!Z25),IF('ธ.ค.'!Z55="","",'ธ.ค.'!Z55))</f>
        <v>/</v>
      </c>
      <c r="GQ25" s="58" t="str">
        <f>IF($B$2=1,IF('ธ.ค.'!AA25="","",'ธ.ค.'!AA25),IF('ธ.ค.'!AA55="","",'ธ.ค.'!AA55))</f>
        <v>/</v>
      </c>
      <c r="GR25" s="58" t="str">
        <f>IF($B$2=1,IF('ธ.ค.'!AB25="","",'ธ.ค.'!AB25),IF('ธ.ค.'!AB55="","",'ธ.ค.'!AB55))</f>
        <v>/</v>
      </c>
      <c r="GS25" s="58" t="str">
        <f>IF($B$2=1,IF('ธ.ค.'!AC25="","",'ธ.ค.'!AC25),IF('ธ.ค.'!AC55="","",'ธ.ค.'!AC55))</f>
        <v>/</v>
      </c>
      <c r="GT25" s="58" t="str">
        <f>IF($B$2=1,IF('ธ.ค.'!AD25="","",'ธ.ค.'!AD25),IF('ธ.ค.'!AD55="","",'ธ.ค.'!AD55))</f>
        <v/>
      </c>
      <c r="GU25" s="58" t="str">
        <f>IF($B$2=1,IF('ธ.ค.'!AE25="","",'ธ.ค.'!AE25),IF('ธ.ค.'!AE55="","",'ธ.ค.'!AE55))</f>
        <v/>
      </c>
      <c r="GV25" s="58" t="str">
        <f>IF($B$2=1,IF('ธ.ค.'!AF25="","",'ธ.ค.'!AF25),IF('ธ.ค.'!AF55="","",'ธ.ค.'!AF55))</f>
        <v>/</v>
      </c>
      <c r="GW25" s="58" t="str">
        <f>IF($B$2=1,IF('ธ.ค.'!AG25="","",'ธ.ค.'!AG25),IF('ธ.ค.'!AG55="","",'ธ.ค.'!AG55))</f>
        <v>/</v>
      </c>
      <c r="GX25" s="58" t="str">
        <f>IF($B$2=1,IF('ธ.ค.'!AH25="","",'ธ.ค.'!AH25),IF('ธ.ค.'!AH55="","",'ธ.ค.'!AH55))</f>
        <v/>
      </c>
      <c r="GY25" s="58">
        <f>IF($B$2=1,IF('ธ.ค.'!AI25="","",'ธ.ค.'!AI25),IF('ธ.ค.'!AI55="","",'ธ.ค.'!AI55))</f>
        <v>20</v>
      </c>
      <c r="GZ25" s="57">
        <f t="shared" si="13"/>
        <v>22</v>
      </c>
      <c r="HA25" s="58"/>
      <c r="HB25" s="58" t="str">
        <f>IF($B$2=1,IF('ม.ค.'!D25="","",'ม.ค.'!D25),IF('ม.ค.'!D55="","",'ม.ค.'!D55))</f>
        <v/>
      </c>
      <c r="HC25" s="58" t="str">
        <f>IF($B$2=1,IF('ม.ค.'!E25="","",'ม.ค.'!E25),IF('ม.ค.'!E55="","",'ม.ค.'!E55))</f>
        <v/>
      </c>
      <c r="HD25" s="58" t="str">
        <f>IF($B$2=1,IF('ม.ค.'!F25="","",'ม.ค.'!F25),IF('ม.ค.'!F55="","",'ม.ค.'!F55))</f>
        <v/>
      </c>
      <c r="HE25" s="58" t="str">
        <f>IF($B$2=1,IF('ม.ค.'!G25="","",'ม.ค.'!G25),IF('ม.ค.'!G55="","",'ม.ค.'!G55))</f>
        <v/>
      </c>
      <c r="HF25" s="58" t="str">
        <f>IF($B$2=1,IF('ม.ค.'!H25="","",'ม.ค.'!H25),IF('ม.ค.'!H55="","",'ม.ค.'!H55))</f>
        <v>/</v>
      </c>
      <c r="HG25" s="58" t="str">
        <f>IF($B$2=1,IF('ม.ค.'!I25="","",'ม.ค.'!I25),IF('ม.ค.'!I55="","",'ม.ค.'!I55))</f>
        <v>/</v>
      </c>
      <c r="HH25" s="58" t="str">
        <f>IF($B$2=1,IF('ม.ค.'!J25="","",'ม.ค.'!J25),IF('ม.ค.'!J55="","",'ม.ค.'!J55))</f>
        <v>/</v>
      </c>
      <c r="HI25" s="58" t="str">
        <f>IF($B$2=1,IF('ม.ค.'!K25="","",'ม.ค.'!K25),IF('ม.ค.'!K55="","",'ม.ค.'!K55))</f>
        <v>/</v>
      </c>
      <c r="HJ25" s="58" t="str">
        <f>IF($B$2=1,IF('ม.ค.'!L25="","",'ม.ค.'!L25),IF('ม.ค.'!L55="","",'ม.ค.'!L55))</f>
        <v>/</v>
      </c>
      <c r="HK25" s="58" t="str">
        <f>IF($B$2=1,IF('ม.ค.'!M25="","",'ม.ค.'!M25),IF('ม.ค.'!M55="","",'ม.ค.'!M55))</f>
        <v/>
      </c>
      <c r="HL25" s="58" t="str">
        <f>IF($B$2=1,IF('ม.ค.'!N25="","",'ม.ค.'!N25),IF('ม.ค.'!N55="","",'ม.ค.'!N55))</f>
        <v/>
      </c>
      <c r="HM25" s="58" t="str">
        <f>IF($B$2=1,IF('ม.ค.'!O25="","",'ม.ค.'!O25),IF('ม.ค.'!O55="","",'ม.ค.'!O55))</f>
        <v>/</v>
      </c>
      <c r="HN25" s="58" t="str">
        <f>IF($B$2=1,IF('ม.ค.'!P25="","",'ม.ค.'!P25),IF('ม.ค.'!P55="","",'ม.ค.'!P55))</f>
        <v>/</v>
      </c>
      <c r="HO25" s="58" t="str">
        <f>IF($B$2=1,IF('ม.ค.'!Q25="","",'ม.ค.'!Q25),IF('ม.ค.'!Q55="","",'ม.ค.'!Q55))</f>
        <v>/</v>
      </c>
      <c r="HP25" s="58" t="str">
        <f>IF($B$2=1,IF('ม.ค.'!R25="","",'ม.ค.'!R25),IF('ม.ค.'!R55="","",'ม.ค.'!R55))</f>
        <v>/</v>
      </c>
      <c r="HQ25" s="58" t="str">
        <f>IF($B$2=1,IF('ม.ค.'!S25="","",'ม.ค.'!S25),IF('ม.ค.'!S55="","",'ม.ค.'!S55))</f>
        <v/>
      </c>
      <c r="HR25" s="58" t="str">
        <f>IF($B$2=1,IF('ม.ค.'!T25="","",'ม.ค.'!T25),IF('ม.ค.'!T55="","",'ม.ค.'!T55))</f>
        <v/>
      </c>
      <c r="HS25" s="58" t="str">
        <f>IF($B$2=1,IF('ม.ค.'!U25="","",'ม.ค.'!U25),IF('ม.ค.'!U55="","",'ม.ค.'!U55))</f>
        <v/>
      </c>
      <c r="HT25" s="58" t="str">
        <f>IF($B$2=1,IF('ม.ค.'!V25="","",'ม.ค.'!V25),IF('ม.ค.'!V55="","",'ม.ค.'!V55))</f>
        <v>/</v>
      </c>
      <c r="HU25" s="58" t="str">
        <f>IF($B$2=1,IF('ม.ค.'!W25="","",'ม.ค.'!W25),IF('ม.ค.'!W55="","",'ม.ค.'!W55))</f>
        <v>/</v>
      </c>
      <c r="HV25" s="58" t="str">
        <f>IF($B$2=1,IF('ม.ค.'!X25="","",'ม.ค.'!X25),IF('ม.ค.'!X55="","",'ม.ค.'!X55))</f>
        <v>/</v>
      </c>
      <c r="HW25" s="58" t="str">
        <f>IF($B$2=1,IF('ม.ค.'!Y25="","",'ม.ค.'!Y25),IF('ม.ค.'!Y55="","",'ม.ค.'!Y55))</f>
        <v>/</v>
      </c>
      <c r="HX25" s="58" t="str">
        <f>IF($B$2=1,IF('ม.ค.'!Z25="","",'ม.ค.'!Z25),IF('ม.ค.'!Z55="","",'ม.ค.'!Z55))</f>
        <v>/</v>
      </c>
      <c r="HY25" s="58" t="str">
        <f>IF($B$2=1,IF('ม.ค.'!AA25="","",'ม.ค.'!AA25),IF('ม.ค.'!AA55="","",'ม.ค.'!AA55))</f>
        <v/>
      </c>
      <c r="HZ25" s="58" t="str">
        <f>IF($B$2=1,IF('ม.ค.'!AB25="","",'ม.ค.'!AB25),IF('ม.ค.'!AB55="","",'ม.ค.'!AB55))</f>
        <v/>
      </c>
      <c r="IA25" s="58" t="str">
        <f>IF($B$2=1,IF('ม.ค.'!AC25="","",'ม.ค.'!AC25),IF('ม.ค.'!AC55="","",'ม.ค.'!AC55))</f>
        <v>/</v>
      </c>
      <c r="IB25" s="58" t="str">
        <f>IF($B$2=1,IF('ม.ค.'!AD25="","",'ม.ค.'!AD25),IF('ม.ค.'!AD55="","",'ม.ค.'!AD55))</f>
        <v>/</v>
      </c>
      <c r="IC25" s="58" t="str">
        <f>IF($B$2=1,IF('ม.ค.'!AE25="","",'ม.ค.'!AE25),IF('ม.ค.'!AE55="","",'ม.ค.'!AE55))</f>
        <v>/</v>
      </c>
      <c r="ID25" s="58" t="str">
        <f>IF($B$2=1,IF('ม.ค.'!AF25="","",'ม.ค.'!AF25),IF('ม.ค.'!AF55="","",'ม.ค.'!AF55))</f>
        <v>/</v>
      </c>
      <c r="IE25" s="58" t="str">
        <f>IF($B$2=1,IF('ม.ค.'!AG25="","",'ม.ค.'!AG25),IF('ม.ค.'!AG55="","",'ม.ค.'!AG55))</f>
        <v>/</v>
      </c>
      <c r="IF25" s="58" t="str">
        <f>IF($B$2=1,IF('ม.ค.'!AH25="","",'ม.ค.'!AH25),IF('ม.ค.'!AH55="","",'ม.ค.'!AH55))</f>
        <v/>
      </c>
      <c r="IG25" s="58">
        <f>IF($B$2=1,IF('ม.ค.'!AI25="","",'ม.ค.'!AI25),IF('ม.ค.'!AI55="","",'ม.ค.'!AI55))</f>
        <v>19</v>
      </c>
      <c r="IH25" s="57">
        <f t="shared" si="14"/>
        <v>22</v>
      </c>
      <c r="II25" s="58"/>
      <c r="IJ25" s="58" t="str">
        <f>IF($B$2=1,IF('ก.พ.'!D25="","",'ก.พ.'!D25),IF('ก.พ.'!D55="","",'ก.พ.'!D55))</f>
        <v/>
      </c>
      <c r="IK25" s="58" t="str">
        <f>IF($B$2=1,IF('ก.พ.'!E25="","",'ก.พ.'!E25),IF('ก.พ.'!E55="","",'ก.พ.'!E55))</f>
        <v>/</v>
      </c>
      <c r="IL25" s="58" t="str">
        <f>IF($B$2=1,IF('ก.พ.'!F25="","",'ก.พ.'!F25),IF('ก.พ.'!F55="","",'ก.พ.'!F55))</f>
        <v>/</v>
      </c>
      <c r="IM25" s="58" t="str">
        <f>IF($B$2=1,IF('ก.พ.'!G25="","",'ก.พ.'!G25),IF('ก.พ.'!G55="","",'ก.พ.'!G55))</f>
        <v>/</v>
      </c>
      <c r="IN25" s="58" t="str">
        <f>IF($B$2=1,IF('ก.พ.'!H25="","",'ก.พ.'!H25),IF('ก.พ.'!H55="","",'ก.พ.'!H55))</f>
        <v>/</v>
      </c>
      <c r="IO25" s="58" t="str">
        <f>IF($B$2=1,IF('ก.พ.'!I25="","",'ก.พ.'!I25),IF('ก.พ.'!I55="","",'ก.พ.'!I55))</f>
        <v>/</v>
      </c>
      <c r="IP25" s="58" t="str">
        <f>IF($B$2=1,IF('ก.พ.'!J25="","",'ก.พ.'!J25),IF('ก.พ.'!J55="","",'ก.พ.'!J55))</f>
        <v/>
      </c>
      <c r="IQ25" s="58" t="str">
        <f>IF($B$2=1,IF('ก.พ.'!K25="","",'ก.พ.'!K25),IF('ก.พ.'!K55="","",'ก.พ.'!K55))</f>
        <v/>
      </c>
      <c r="IR25" s="58" t="str">
        <f>IF($B$2=1,IF('ก.พ.'!L25="","",'ก.พ.'!L25),IF('ก.พ.'!L55="","",'ก.พ.'!L55))</f>
        <v>/</v>
      </c>
      <c r="IS25" s="58" t="str">
        <f>IF($B$2=1,IF('ก.พ.'!M25="","",'ก.พ.'!M25),IF('ก.พ.'!M55="","",'ก.พ.'!M55))</f>
        <v>/</v>
      </c>
      <c r="IT25" s="58" t="str">
        <f>IF($B$2=1,IF('ก.พ.'!N25="","",'ก.พ.'!N25),IF('ก.พ.'!N55="","",'ก.พ.'!N55))</f>
        <v>/</v>
      </c>
      <c r="IU25" s="58" t="str">
        <f>IF($B$2=1,IF('ก.พ.'!O25="","",'ก.พ.'!O25),IF('ก.พ.'!O55="","",'ก.พ.'!O55))</f>
        <v>/</v>
      </c>
      <c r="IV25" s="58" t="str">
        <f>IF($B$2=1,IF('ก.พ.'!P25="","",'ก.พ.'!P25),IF('ก.พ.'!P55="","",'ก.พ.'!P55))</f>
        <v/>
      </c>
      <c r="IW25" s="58" t="str">
        <f>IF($B$2=1,IF('ก.พ.'!Q25="","",'ก.พ.'!Q25),IF('ก.พ.'!Q55="","",'ก.พ.'!Q55))</f>
        <v/>
      </c>
      <c r="IX25" s="58" t="str">
        <f>IF($B$2=1,IF('ก.พ.'!R25="","",'ก.พ.'!R25),IF('ก.พ.'!R55="","",'ก.พ.'!R55))</f>
        <v/>
      </c>
      <c r="IY25" s="58" t="str">
        <f>IF($B$2=1,IF('ก.พ.'!S25="","",'ก.พ.'!S25),IF('ก.พ.'!S55="","",'ก.พ.'!S55))</f>
        <v>/</v>
      </c>
      <c r="IZ25" s="58" t="str">
        <f>IF($B$2=1,IF('ก.พ.'!T25="","",'ก.พ.'!T25),IF('ก.พ.'!T55="","",'ก.พ.'!T55))</f>
        <v>/</v>
      </c>
      <c r="JA25" s="58" t="str">
        <f>IF($B$2=1,IF('ก.พ.'!U25="","",'ก.พ.'!U25),IF('ก.พ.'!U55="","",'ก.พ.'!U55))</f>
        <v>/</v>
      </c>
      <c r="JB25" s="58" t="str">
        <f>IF($B$2=1,IF('ก.พ.'!V25="","",'ก.พ.'!V25),IF('ก.พ.'!V55="","",'ก.พ.'!V55))</f>
        <v>/</v>
      </c>
      <c r="JC25" s="58" t="str">
        <f>IF($B$2=1,IF('ก.พ.'!W25="","",'ก.พ.'!W25),IF('ก.พ.'!W55="","",'ก.พ.'!W55))</f>
        <v>/</v>
      </c>
      <c r="JD25" s="58" t="str">
        <f>IF($B$2=1,IF('ก.พ.'!X25="","",'ก.พ.'!X25),IF('ก.พ.'!X55="","",'ก.พ.'!X55))</f>
        <v/>
      </c>
      <c r="JE25" s="58" t="str">
        <f>IF($B$2=1,IF('ก.พ.'!Y25="","",'ก.พ.'!Y25),IF('ก.พ.'!Y55="","",'ก.พ.'!Y55))</f>
        <v/>
      </c>
      <c r="JF25" s="58" t="str">
        <f>IF($B$2=1,IF('ก.พ.'!Z25="","",'ก.พ.'!Z25),IF('ก.พ.'!Z55="","",'ก.พ.'!Z55))</f>
        <v>/</v>
      </c>
      <c r="JG25" s="58" t="str">
        <f>IF($B$2=1,IF('ก.พ.'!AA25="","",'ก.พ.'!AA25),IF('ก.พ.'!AA55="","",'ก.พ.'!AA55))</f>
        <v>/</v>
      </c>
      <c r="JH25" s="58" t="str">
        <f>IF($B$2=1,IF('ก.พ.'!AB25="","",'ก.พ.'!AB25),IF('ก.พ.'!AB55="","",'ก.พ.'!AB55))</f>
        <v>/</v>
      </c>
      <c r="JI25" s="58" t="str">
        <f>IF($B$2=1,IF('ก.พ.'!AC25="","",'ก.พ.'!AC25),IF('ก.พ.'!AC55="","",'ก.พ.'!AC55))</f>
        <v>/</v>
      </c>
      <c r="JJ25" s="58" t="str">
        <f>IF($B$2=1,IF('ก.พ.'!AD25="","",'ก.พ.'!AD25),IF('ก.พ.'!AD55="","",'ก.พ.'!AD55))</f>
        <v>/</v>
      </c>
      <c r="JK25" s="58" t="str">
        <f>IF($B$2=1,IF('ก.พ.'!AE25="","",'ก.พ.'!AE25),IF('ก.พ.'!AE55="","",'ก.พ.'!AE55))</f>
        <v/>
      </c>
      <c r="JL25" s="58" t="str">
        <f>IF($B$2=1,IF('ก.พ.'!AF25="","",'ก.พ.'!AF25),IF('ก.พ.'!AF55="","",'ก.พ.'!AF55))</f>
        <v/>
      </c>
      <c r="JM25" s="58" t="str">
        <f>IF($B$2=1,IF('ก.พ.'!AG25="","",'ก.พ.'!AG25),IF('ก.พ.'!AG55="","",'ก.พ.'!AG55))</f>
        <v/>
      </c>
      <c r="JN25" s="58" t="str">
        <f>IF($B$2=1,IF('ก.พ.'!AH25="","",'ก.พ.'!AH25),IF('ก.พ.'!AH55="","",'ก.พ.'!AH55))</f>
        <v/>
      </c>
      <c r="JO25" s="58">
        <f>IF($B$2=1,IF('ก.พ.'!AI25="","",'ก.พ.'!AI25),IF('ก.พ.'!AI55="","",'ก.พ.'!AI55))</f>
        <v>19</v>
      </c>
      <c r="JP25" s="57">
        <f t="shared" si="15"/>
        <v>22</v>
      </c>
      <c r="JQ25" s="58"/>
      <c r="JR25" s="58" t="str">
        <f>IF($B$2=1,IF('มี.ค.'!D25="","",'มี.ค.'!D25),IF('มี.ค.'!D55="","",'มี.ค.'!D55))</f>
        <v/>
      </c>
      <c r="JS25" s="58" t="str">
        <f>IF($B$2=1,IF('มี.ค.'!E25="","",'มี.ค.'!E25),IF('มี.ค.'!E55="","",'มี.ค.'!E55))</f>
        <v/>
      </c>
      <c r="JT25" s="58" t="str">
        <f>IF($B$2=1,IF('มี.ค.'!F25="","",'มี.ค.'!F25),IF('มี.ค.'!F55="","",'มี.ค.'!F55))</f>
        <v/>
      </c>
      <c r="JU25" s="58" t="str">
        <f>IF($B$2=1,IF('มี.ค.'!G25="","",'มี.ค.'!G25),IF('มี.ค.'!G55="","",'มี.ค.'!G55))</f>
        <v/>
      </c>
      <c r="JV25" s="58" t="str">
        <f>IF($B$2=1,IF('มี.ค.'!H25="","",'มี.ค.'!H25),IF('มี.ค.'!H55="","",'มี.ค.'!H55))</f>
        <v/>
      </c>
      <c r="JW25" s="58" t="str">
        <f>IF($B$2=1,IF('มี.ค.'!I25="","",'มี.ค.'!I25),IF('มี.ค.'!I55="","",'มี.ค.'!I55))</f>
        <v/>
      </c>
      <c r="JX25" s="58" t="str">
        <f>IF($B$2=1,IF('มี.ค.'!J25="","",'มี.ค.'!J25),IF('มี.ค.'!J55="","",'มี.ค.'!J55))</f>
        <v/>
      </c>
      <c r="JY25" s="58" t="str">
        <f>IF($B$2=1,IF('มี.ค.'!K25="","",'มี.ค.'!K25),IF('มี.ค.'!K55="","",'มี.ค.'!K55))</f>
        <v/>
      </c>
      <c r="JZ25" s="58" t="str">
        <f>IF($B$2=1,IF('มี.ค.'!L25="","",'มี.ค.'!L25),IF('มี.ค.'!L55="","",'มี.ค.'!L55))</f>
        <v/>
      </c>
      <c r="KA25" s="58" t="str">
        <f>IF($B$2=1,IF('มี.ค.'!M25="","",'มี.ค.'!M25),IF('มี.ค.'!M55="","",'มี.ค.'!M55))</f>
        <v/>
      </c>
      <c r="KB25" s="58" t="str">
        <f>IF($B$2=1,IF('มี.ค.'!N25="","",'มี.ค.'!N25),IF('มี.ค.'!N55="","",'มี.ค.'!N55))</f>
        <v/>
      </c>
      <c r="KC25" s="58" t="str">
        <f>IF($B$2=1,IF('มี.ค.'!O25="","",'มี.ค.'!O25),IF('มี.ค.'!O55="","",'มี.ค.'!O55))</f>
        <v/>
      </c>
      <c r="KD25" s="58" t="str">
        <f>IF($B$2=1,IF('มี.ค.'!P25="","",'มี.ค.'!P25),IF('มี.ค.'!P55="","",'มี.ค.'!P55))</f>
        <v/>
      </c>
      <c r="KE25" s="58" t="str">
        <f>IF($B$2=1,IF('มี.ค.'!Q25="","",'มี.ค.'!Q25),IF('มี.ค.'!Q55="","",'มี.ค.'!Q55))</f>
        <v/>
      </c>
      <c r="KF25" s="58" t="str">
        <f>IF($B$2=1,IF('มี.ค.'!R25="","",'มี.ค.'!R25),IF('มี.ค.'!R55="","",'มี.ค.'!R55))</f>
        <v/>
      </c>
      <c r="KG25" s="58" t="str">
        <f>IF($B$2=1,IF('มี.ค.'!S25="","",'มี.ค.'!S25),IF('มี.ค.'!S55="","",'มี.ค.'!S55))</f>
        <v/>
      </c>
      <c r="KH25" s="58" t="str">
        <f>IF($B$2=1,IF('มี.ค.'!T25="","",'มี.ค.'!T25),IF('มี.ค.'!T55="","",'มี.ค.'!T55))</f>
        <v/>
      </c>
      <c r="KI25" s="58" t="str">
        <f>IF($B$2=1,IF('มี.ค.'!U25="","",'มี.ค.'!U25),IF('มี.ค.'!U55="","",'มี.ค.'!U55))</f>
        <v/>
      </c>
      <c r="KJ25" s="58" t="str">
        <f>IF($B$2=1,IF('มี.ค.'!V25="","",'มี.ค.'!V25),IF('มี.ค.'!V55="","",'มี.ค.'!V55))</f>
        <v/>
      </c>
      <c r="KK25" s="58" t="str">
        <f>IF($B$2=1,IF('มี.ค.'!W25="","",'มี.ค.'!W25),IF('มี.ค.'!W55="","",'มี.ค.'!W55))</f>
        <v/>
      </c>
      <c r="KL25" s="58" t="str">
        <f>IF($B$2=1,IF('มี.ค.'!X25="","",'มี.ค.'!X25),IF('มี.ค.'!X55="","",'มี.ค.'!X55))</f>
        <v/>
      </c>
      <c r="KM25" s="58" t="str">
        <f>IF($B$2=1,IF('มี.ค.'!Y25="","",'มี.ค.'!Y25),IF('มี.ค.'!Y55="","",'มี.ค.'!Y55))</f>
        <v/>
      </c>
      <c r="KN25" s="58" t="str">
        <f>IF($B$2=1,IF('มี.ค.'!Z25="","",'มี.ค.'!Z25),IF('มี.ค.'!Z55="","",'มี.ค.'!Z55))</f>
        <v/>
      </c>
      <c r="KO25" s="58" t="str">
        <f>IF($B$2=1,IF('มี.ค.'!AA25="","",'มี.ค.'!AA25),IF('มี.ค.'!AA55="","",'มี.ค.'!AA55))</f>
        <v/>
      </c>
      <c r="KP25" s="58" t="str">
        <f>IF($B$2=1,IF('มี.ค.'!AB25="","",'มี.ค.'!AB25),IF('มี.ค.'!AB55="","",'มี.ค.'!AB55))</f>
        <v/>
      </c>
      <c r="KQ25" s="58" t="str">
        <f>IF($B$2=1,IF('มี.ค.'!AC25="","",'มี.ค.'!AC25),IF('มี.ค.'!AC55="","",'มี.ค.'!AC55))</f>
        <v/>
      </c>
      <c r="KR25" s="58" t="str">
        <f>IF($B$2=1,IF('มี.ค.'!AD25="","",'มี.ค.'!AD25),IF('มี.ค.'!AD55="","",'มี.ค.'!AD55))</f>
        <v/>
      </c>
      <c r="KS25" s="58" t="str">
        <f>IF($B$2=1,IF('มี.ค.'!AE25="","",'มี.ค.'!AE25),IF('มี.ค.'!AE55="","",'มี.ค.'!AE55))</f>
        <v/>
      </c>
      <c r="KT25" s="58" t="str">
        <f>IF($B$2=1,IF('มี.ค.'!AF25="","",'มี.ค.'!AF25),IF('มี.ค.'!AF55="","",'มี.ค.'!AF55))</f>
        <v/>
      </c>
      <c r="KU25" s="58" t="str">
        <f>IF($B$2=1,IF('มี.ค.'!AG25="","",'มี.ค.'!AG25),IF('มี.ค.'!AG55="","",'มี.ค.'!AG55))</f>
        <v/>
      </c>
      <c r="KV25" s="58" t="str">
        <f>IF($B$2=1,IF('มี.ค.'!AH25="","",'มี.ค.'!AH25),IF('มี.ค.'!AH55="","",'มี.ค.'!AH55))</f>
        <v/>
      </c>
      <c r="KW25" s="58">
        <f>IF($B$2=1,IF('มี.ค.'!AI25="","",'มี.ค.'!AI25),IF('มี.ค.'!AI55="","",'มี.ค.'!AI55))</f>
        <v>0</v>
      </c>
      <c r="KX25" s="57">
        <f t="shared" si="16"/>
        <v>22</v>
      </c>
      <c r="KY25" s="58"/>
      <c r="KZ25" s="58" t="str">
        <f>IF($B$2=1,IF('ต.ค.'!D25="","",'ต.ค.'!D25),IF('ต.ค.'!D55="","",'ต.ค.'!D55))</f>
        <v/>
      </c>
      <c r="LA25" s="58" t="str">
        <f>IF($B$2=1,IF('ต.ค.'!E25="","",'ต.ค.'!E25),IF('ต.ค.'!E55="","",'ต.ค.'!E55))</f>
        <v/>
      </c>
      <c r="LB25" s="58" t="str">
        <f>IF($B$2=1,IF('ต.ค.'!F25="","",'ต.ค.'!F25),IF('ต.ค.'!F55="","",'ต.ค.'!F55))</f>
        <v/>
      </c>
      <c r="LC25" s="58" t="str">
        <f>IF($B$2=1,IF('ต.ค.'!G25="","",'ต.ค.'!G25),IF('ต.ค.'!G55="","",'ต.ค.'!G55))</f>
        <v/>
      </c>
      <c r="LD25" s="58" t="str">
        <f>IF($B$2=1,IF('ต.ค.'!H25="","",'ต.ค.'!H25),IF('ต.ค.'!H55="","",'ต.ค.'!H55))</f>
        <v/>
      </c>
      <c r="LE25" s="58" t="str">
        <f>IF($B$2=1,IF('ต.ค.'!I25="","",'ต.ค.'!I25),IF('ต.ค.'!I55="","",'ต.ค.'!I55))</f>
        <v/>
      </c>
      <c r="LF25" s="58" t="str">
        <f>IF($B$2=1,IF('ต.ค.'!J25="","",'ต.ค.'!J25),IF('ต.ค.'!J55="","",'ต.ค.'!J55))</f>
        <v/>
      </c>
      <c r="LG25" s="58" t="str">
        <f>IF($B$2=1,IF('ต.ค.'!K25="","",'ต.ค.'!K25),IF('ต.ค.'!K55="","",'ต.ค.'!K55))</f>
        <v/>
      </c>
      <c r="LH25" s="58" t="str">
        <f>IF($B$2=1,IF('ต.ค.'!L25="","",'ต.ค.'!L25),IF('ต.ค.'!L55="","",'ต.ค.'!L55))</f>
        <v/>
      </c>
      <c r="LI25" s="58" t="str">
        <f>IF($B$2=1,IF('ต.ค.'!M25="","",'ต.ค.'!M25),IF('ต.ค.'!M55="","",'ต.ค.'!M55))</f>
        <v/>
      </c>
      <c r="LJ25" s="58" t="str">
        <f>IF($B$2=1,IF('ต.ค.'!N25="","",'ต.ค.'!N25),IF('ต.ค.'!N55="","",'ต.ค.'!N55))</f>
        <v/>
      </c>
      <c r="LK25" s="58" t="str">
        <f>IF($B$2=1,IF('ต.ค.'!O25="","",'ต.ค.'!O25),IF('ต.ค.'!O55="","",'ต.ค.'!O55))</f>
        <v/>
      </c>
      <c r="LL25" s="58" t="str">
        <f>IF($B$2=1,IF('ต.ค.'!P25="","",'ต.ค.'!P25),IF('ต.ค.'!P55="","",'ต.ค.'!P55))</f>
        <v/>
      </c>
      <c r="LM25" s="58" t="str">
        <f>IF($B$2=1,IF('ต.ค.'!Q25="","",'ต.ค.'!Q25),IF('ต.ค.'!Q55="","",'ต.ค.'!Q55))</f>
        <v/>
      </c>
      <c r="LN25" s="58" t="str">
        <f>IF($B$2=1,IF('ต.ค.'!R25="","",'ต.ค.'!R25),IF('ต.ค.'!R55="","",'ต.ค.'!R55))</f>
        <v/>
      </c>
      <c r="LO25" s="58" t="str">
        <f>IF($B$2=1,IF('ต.ค.'!S25="","",'ต.ค.'!S25),IF('ต.ค.'!S55="","",'ต.ค.'!S55))</f>
        <v/>
      </c>
      <c r="LP25" s="58" t="str">
        <f>IF($B$2=1,IF('ต.ค.'!T25="","",'ต.ค.'!T25),IF('ต.ค.'!T55="","",'ต.ค.'!T55))</f>
        <v/>
      </c>
      <c r="LQ25" s="58" t="str">
        <f>IF($B$2=1,IF('ต.ค.'!U25="","",'ต.ค.'!U25),IF('ต.ค.'!U55="","",'ต.ค.'!U55))</f>
        <v/>
      </c>
      <c r="LR25" s="58" t="str">
        <f>IF($B$2=1,IF('ต.ค.'!V25="","",'ต.ค.'!V25),IF('ต.ค.'!V55="","",'ต.ค.'!V55))</f>
        <v/>
      </c>
      <c r="LS25" s="58" t="str">
        <f>IF($B$2=1,IF('ต.ค.'!W25="","",'ต.ค.'!W25),IF('ต.ค.'!W55="","",'ต.ค.'!W55))</f>
        <v/>
      </c>
      <c r="LT25" s="58" t="str">
        <f>IF($B$2=1,IF('ต.ค.'!X25="","",'ต.ค.'!X25),IF('ต.ค.'!X55="","",'ต.ค.'!X55))</f>
        <v/>
      </c>
      <c r="LU25" s="58" t="str">
        <f>IF($B$2=1,IF('ต.ค.'!Y25="","",'ต.ค.'!Y25),IF('ต.ค.'!Y55="","",'ต.ค.'!Y55))</f>
        <v/>
      </c>
      <c r="LV25" s="58" t="str">
        <f>IF($B$2=1,IF('ต.ค.'!Z25="","",'ต.ค.'!Z25),IF('ต.ค.'!Z55="","",'ต.ค.'!Z55))</f>
        <v/>
      </c>
      <c r="LW25" s="58" t="str">
        <f>IF($B$2=1,IF('ต.ค.'!AA25="","",'ต.ค.'!AA25),IF('ต.ค.'!AA55="","",'ต.ค.'!AA55))</f>
        <v/>
      </c>
      <c r="LX25" s="58" t="str">
        <f>IF($B$2=1,IF('ต.ค.'!AB25="","",'ต.ค.'!AB25),IF('ต.ค.'!AB55="","",'ต.ค.'!AB55))</f>
        <v/>
      </c>
      <c r="LY25" s="58" t="str">
        <f>IF($B$2=1,IF('ต.ค.'!AC25="","",'ต.ค.'!AC25),IF('ต.ค.'!AC55="","",'ต.ค.'!AC55))</f>
        <v/>
      </c>
      <c r="LZ25" s="58" t="str">
        <f>IF($B$2=1,IF('ต.ค.'!AD25="","",'ต.ค.'!AD25),IF('ต.ค.'!AD55="","",'ต.ค.'!AD55))</f>
        <v/>
      </c>
      <c r="MA25" s="58" t="str">
        <f>IF($B$2=1,IF('ต.ค.'!AE25="","",'ต.ค.'!AE25),IF('ต.ค.'!AE55="","",'ต.ค.'!AE55))</f>
        <v/>
      </c>
      <c r="MB25" s="58" t="str">
        <f>IF($B$2=1,IF('ต.ค.'!AF25="","",'ต.ค.'!AF25),IF('ต.ค.'!AF55="","",'ต.ค.'!AF55))</f>
        <v/>
      </c>
      <c r="MC25" s="58" t="str">
        <f>IF($B$2=1,IF('ต.ค.'!AG25="","",'ต.ค.'!AG25),IF('ต.ค.'!AG55="","",'ต.ค.'!AG55))</f>
        <v/>
      </c>
      <c r="MD25" s="58" t="str">
        <f>IF($B$2=1,IF('ต.ค.'!AH25="","",'ต.ค.'!AH25),IF('ต.ค.'!AH55="","",'ต.ค.'!AH55))</f>
        <v/>
      </c>
      <c r="ME25" s="58">
        <f>IF($B$2=1,IF('ต.ค.'!AI25="","",'ต.ค.'!AI25),IF('ต.ค.'!AI55="","",'ต.ค.'!AI55))</f>
        <v>0</v>
      </c>
      <c r="MF25" s="57">
        <f t="shared" si="17"/>
        <v>22</v>
      </c>
      <c r="MG25" s="58"/>
      <c r="MH25" s="58" t="str">
        <f>IF($B$2=1,IF('พ.ค.'!D25="","",'พ.ค.'!D25),IF('พ.ค.'!D55="","",'พ.ค.'!D55))</f>
        <v/>
      </c>
      <c r="MI25" s="58" t="str">
        <f>IF($B$2=1,IF('พ.ค.'!E25="","",'พ.ค.'!E25),IF('พ.ค.'!E55="","",'พ.ค.'!E55))</f>
        <v/>
      </c>
      <c r="MJ25" s="58" t="str">
        <f>IF($B$2=1,IF('พ.ค.'!F25="","",'พ.ค.'!F25),IF('พ.ค.'!F55="","",'พ.ค.'!F55))</f>
        <v/>
      </c>
      <c r="MK25" s="58" t="str">
        <f>IF($B$2=1,IF('พ.ค.'!G25="","",'พ.ค.'!G25),IF('พ.ค.'!G55="","",'พ.ค.'!G55))</f>
        <v/>
      </c>
      <c r="ML25" s="58" t="str">
        <f>IF($B$2=1,IF('พ.ค.'!H25="","",'พ.ค.'!H25),IF('พ.ค.'!H55="","",'พ.ค.'!H55))</f>
        <v/>
      </c>
      <c r="MM25" s="58" t="str">
        <f>IF($B$2=1,IF('พ.ค.'!I25="","",'พ.ค.'!I25),IF('พ.ค.'!I55="","",'พ.ค.'!I55))</f>
        <v/>
      </c>
      <c r="MN25" s="58" t="str">
        <f>IF($B$2=1,IF('พ.ค.'!J25="","",'พ.ค.'!J25),IF('พ.ค.'!J55="","",'พ.ค.'!J55))</f>
        <v/>
      </c>
      <c r="MO25" s="58" t="str">
        <f>IF($B$2=1,IF('พ.ค.'!K25="","",'พ.ค.'!K25),IF('พ.ค.'!K55="","",'พ.ค.'!K55))</f>
        <v/>
      </c>
      <c r="MP25" s="58" t="str">
        <f>IF($B$2=1,IF('พ.ค.'!L25="","",'พ.ค.'!L25),IF('พ.ค.'!L55="","",'พ.ค.'!L55))</f>
        <v/>
      </c>
      <c r="MQ25" s="58" t="str">
        <f>IF($B$2=1,IF('พ.ค.'!M25="","",'พ.ค.'!M25),IF('พ.ค.'!M55="","",'พ.ค.'!M55))</f>
        <v/>
      </c>
      <c r="MR25" s="58" t="str">
        <f>IF($B$2=1,IF('พ.ค.'!N25="","",'พ.ค.'!N25),IF('พ.ค.'!N55="","",'พ.ค.'!N55))</f>
        <v/>
      </c>
      <c r="MS25" s="58" t="str">
        <f>IF($B$2=1,IF('พ.ค.'!O25="","",'พ.ค.'!O25),IF('พ.ค.'!O55="","",'พ.ค.'!O55))</f>
        <v/>
      </c>
      <c r="MT25" s="58" t="str">
        <f>IF($B$2=1,IF('พ.ค.'!P25="","",'พ.ค.'!P25),IF('พ.ค.'!P55="","",'พ.ค.'!P55))</f>
        <v/>
      </c>
      <c r="MU25" s="58" t="str">
        <f>IF($B$2=1,IF('พ.ค.'!Q25="","",'พ.ค.'!Q25),IF('พ.ค.'!Q55="","",'พ.ค.'!Q55))</f>
        <v/>
      </c>
      <c r="MV25" s="58" t="str">
        <f>IF($B$2=1,IF('พ.ค.'!R25="","",'พ.ค.'!R25),IF('พ.ค.'!R55="","",'พ.ค.'!R55))</f>
        <v/>
      </c>
      <c r="MW25" s="58" t="str">
        <f>IF($B$2=1,IF('พ.ค.'!S25="","",'พ.ค.'!S25),IF('พ.ค.'!S55="","",'พ.ค.'!S55))</f>
        <v/>
      </c>
      <c r="MX25" s="58" t="str">
        <f>IF($B$2=1,IF('พ.ค.'!T25="","",'พ.ค.'!T25),IF('พ.ค.'!T55="","",'พ.ค.'!T55))</f>
        <v/>
      </c>
      <c r="MY25" s="58" t="str">
        <f>IF($B$2=1,IF('พ.ค.'!U25="","",'พ.ค.'!U25),IF('พ.ค.'!U55="","",'พ.ค.'!U55))</f>
        <v/>
      </c>
      <c r="MZ25" s="58" t="str">
        <f>IF($B$2=1,IF('พ.ค.'!V25="","",'พ.ค.'!V25),IF('พ.ค.'!V55="","",'พ.ค.'!V55))</f>
        <v/>
      </c>
      <c r="NA25" s="58" t="str">
        <f>IF($B$2=1,IF('พ.ค.'!W25="","",'พ.ค.'!W25),IF('พ.ค.'!W55="","",'พ.ค.'!W55))</f>
        <v/>
      </c>
      <c r="NB25" s="58" t="str">
        <f>IF($B$2=1,IF('พ.ค.'!X25="","",'พ.ค.'!X25),IF('พ.ค.'!X55="","",'พ.ค.'!X55))</f>
        <v/>
      </c>
      <c r="NC25" s="58" t="str">
        <f>IF($B$2=1,IF('พ.ค.'!Y25="","",'พ.ค.'!Y25),IF('พ.ค.'!Y55="","",'พ.ค.'!Y55))</f>
        <v/>
      </c>
      <c r="ND25" s="58" t="str">
        <f>IF($B$2=1,IF('พ.ค.'!Z25="","",'พ.ค.'!Z25),IF('พ.ค.'!Z55="","",'พ.ค.'!Z55))</f>
        <v/>
      </c>
      <c r="NE25" s="58" t="str">
        <f>IF($B$2=1,IF('พ.ค.'!AA25="","",'พ.ค.'!AA25),IF('พ.ค.'!AA55="","",'พ.ค.'!AA55))</f>
        <v/>
      </c>
      <c r="NF25" s="58" t="str">
        <f>IF($B$2=1,IF('พ.ค.'!AB25="","",'พ.ค.'!AB25),IF('พ.ค.'!AB55="","",'พ.ค.'!AB55))</f>
        <v/>
      </c>
      <c r="NG25" s="58" t="str">
        <f>IF($B$2=1,IF('พ.ค.'!AC25="","",'พ.ค.'!AC25),IF('พ.ค.'!AC55="","",'พ.ค.'!AC55))</f>
        <v/>
      </c>
      <c r="NH25" s="58" t="str">
        <f>IF($B$2=1,IF('พ.ค.'!AD25="","",'พ.ค.'!AD25),IF('พ.ค.'!AD55="","",'พ.ค.'!AD55))</f>
        <v/>
      </c>
      <c r="NI25" s="58" t="str">
        <f>IF($B$2=1,IF('พ.ค.'!AE25="","",'พ.ค.'!AE25),IF('พ.ค.'!AE55="","",'พ.ค.'!AE55))</f>
        <v/>
      </c>
      <c r="NJ25" s="58" t="str">
        <f>IF($B$2=1,IF('พ.ค.'!AF25="","",'พ.ค.'!AF25),IF('พ.ค.'!AF55="","",'พ.ค.'!AF55))</f>
        <v/>
      </c>
      <c r="NK25" s="58" t="str">
        <f>IF($B$2=1,IF('พ.ค.'!AG25="","",'พ.ค.'!AG25),IF('พ.ค.'!AG55="","",'พ.ค.'!AG55))</f>
        <v/>
      </c>
      <c r="NL25" s="58" t="str">
        <f>IF($B$2=1,IF('พ.ค.'!AH25="","",'พ.ค.'!AH25),IF('พ.ค.'!AH55="","",'พ.ค.'!AH55))</f>
        <v/>
      </c>
      <c r="NM25" s="58">
        <f>IF($B$2=1,IF('พ.ค.'!AI25="","",'พ.ค.'!AI25),IF('พ.ค.'!AI55="","",'พ.ค.'!AI55))</f>
        <v>0</v>
      </c>
    </row>
    <row r="26" spans="1:377" ht="21" customHeight="1">
      <c r="A26" s="49"/>
      <c r="B26" s="49"/>
      <c r="C26" s="49"/>
      <c r="D26" s="57" t="str">
        <f>ข้อมูลนักเรียน!$D25</f>
        <v/>
      </c>
      <c r="E26" s="58"/>
      <c r="F26" s="58" t="str">
        <f>IF($B$2=1,IF('มิ.ย.'!D26="","",'มิ.ย.'!D26),IF('มิ.ย.'!D56="","",'มิ.ย.'!D56))</f>
        <v/>
      </c>
      <c r="G26" s="58" t="str">
        <f>IF($B$2=1,IF('มิ.ย.'!E26="","",'มิ.ย.'!E26),IF('มิ.ย.'!E56="","",'มิ.ย.'!E56))</f>
        <v/>
      </c>
      <c r="H26" s="58" t="str">
        <f>IF($B$2=1,IF('มิ.ย.'!F26="","",'มิ.ย.'!F26),IF('มิ.ย.'!F56="","",'มิ.ย.'!F56))</f>
        <v/>
      </c>
      <c r="I26" s="58" t="str">
        <f>IF($B$2=1,IF('มิ.ย.'!G26="","",'มิ.ย.'!G26),IF('มิ.ย.'!G56="","",'มิ.ย.'!G56))</f>
        <v/>
      </c>
      <c r="J26" s="58" t="str">
        <f>IF($B$2=1,IF('มิ.ย.'!H26="","",'มิ.ย.'!H26),IF('มิ.ย.'!H56="","",'มิ.ย.'!H56))</f>
        <v/>
      </c>
      <c r="K26" s="58" t="str">
        <f>IF($B$2=1,IF('มิ.ย.'!I26="","",'มิ.ย.'!I26),IF('มิ.ย.'!I56="","",'มิ.ย.'!I56))</f>
        <v/>
      </c>
      <c r="L26" s="58" t="str">
        <f>IF($B$2=1,IF('มิ.ย.'!J26="","",'มิ.ย.'!J26),IF('มิ.ย.'!J56="","",'มิ.ย.'!J56))</f>
        <v/>
      </c>
      <c r="M26" s="58" t="str">
        <f>IF($B$2=1,IF('มิ.ย.'!K26="","",'มิ.ย.'!K26),IF('มิ.ย.'!K56="","",'มิ.ย.'!K56))</f>
        <v/>
      </c>
      <c r="N26" s="58" t="str">
        <f>IF($B$2=1,IF('มิ.ย.'!L26="","",'มิ.ย.'!L26),IF('มิ.ย.'!L56="","",'มิ.ย.'!L56))</f>
        <v/>
      </c>
      <c r="O26" s="58" t="str">
        <f>IF($B$2=1,IF('มิ.ย.'!M26="","",'มิ.ย.'!M26),IF('มิ.ย.'!M56="","",'มิ.ย.'!M56))</f>
        <v/>
      </c>
      <c r="P26" s="58" t="str">
        <f>IF($B$2=1,IF('มิ.ย.'!N26="","",'มิ.ย.'!N26),IF('มิ.ย.'!N56="","",'มิ.ย.'!N56))</f>
        <v/>
      </c>
      <c r="Q26" s="58" t="str">
        <f>IF($B$2=1,IF('มิ.ย.'!O26="","",'มิ.ย.'!O26),IF('มิ.ย.'!O56="","",'มิ.ย.'!O56))</f>
        <v/>
      </c>
      <c r="R26" s="58" t="str">
        <f>IF($B$2=1,IF('มิ.ย.'!P26="","",'มิ.ย.'!P26),IF('มิ.ย.'!P56="","",'มิ.ย.'!P56))</f>
        <v/>
      </c>
      <c r="S26" s="58" t="str">
        <f>IF($B$2=1,IF('มิ.ย.'!Q26="","",'มิ.ย.'!Q26),IF('มิ.ย.'!Q56="","",'มิ.ย.'!Q56))</f>
        <v/>
      </c>
      <c r="T26" s="58" t="str">
        <f>IF($B$2=1,IF('มิ.ย.'!R26="","",'มิ.ย.'!R26),IF('มิ.ย.'!R56="","",'มิ.ย.'!R56))</f>
        <v/>
      </c>
      <c r="U26" s="58" t="str">
        <f>IF($B$2=1,IF('มิ.ย.'!S26="","",'มิ.ย.'!S26),IF('มิ.ย.'!S56="","",'มิ.ย.'!S56))</f>
        <v/>
      </c>
      <c r="V26" s="58" t="str">
        <f>IF($B$2=1,IF('มิ.ย.'!T26="","",'มิ.ย.'!T26),IF('มิ.ย.'!T56="","",'มิ.ย.'!T56))</f>
        <v/>
      </c>
      <c r="W26" s="58" t="str">
        <f>IF($B$2=1,IF('มิ.ย.'!U26="","",'มิ.ย.'!U26),IF('มิ.ย.'!U56="","",'มิ.ย.'!U56))</f>
        <v/>
      </c>
      <c r="X26" s="58" t="str">
        <f>IF($B$2=1,IF('มิ.ย.'!V26="","",'มิ.ย.'!V26),IF('มิ.ย.'!V56="","",'มิ.ย.'!V56))</f>
        <v/>
      </c>
      <c r="Y26" s="58" t="str">
        <f>IF($B$2=1,IF('มิ.ย.'!W26="","",'มิ.ย.'!W26),IF('มิ.ย.'!W56="","",'มิ.ย.'!W56))</f>
        <v/>
      </c>
      <c r="Z26" s="58" t="str">
        <f>IF($B$2=1,IF('มิ.ย.'!X26="","",'มิ.ย.'!X26),IF('มิ.ย.'!X56="","",'มิ.ย.'!X56))</f>
        <v/>
      </c>
      <c r="AA26" s="58" t="str">
        <f>IF($B$2=1,IF('มิ.ย.'!Y26="","",'มิ.ย.'!Y26),IF('มิ.ย.'!Y56="","",'มิ.ย.'!Y56))</f>
        <v/>
      </c>
      <c r="AB26" s="58" t="str">
        <f>IF($B$2=1,IF('มิ.ย.'!Z26="","",'มิ.ย.'!Z26),IF('มิ.ย.'!Z56="","",'มิ.ย.'!Z56))</f>
        <v/>
      </c>
      <c r="AC26" s="58" t="str">
        <f>IF($B$2=1,IF('มิ.ย.'!AA26="","",'มิ.ย.'!AA26),IF('มิ.ย.'!AA56="","",'มิ.ย.'!AA56))</f>
        <v/>
      </c>
      <c r="AD26" s="58" t="str">
        <f>IF($B$2=1,IF('มิ.ย.'!AB26="","",'มิ.ย.'!AB26),IF('มิ.ย.'!AB56="","",'มิ.ย.'!AB56))</f>
        <v/>
      </c>
      <c r="AE26" s="58" t="str">
        <f>IF($B$2=1,IF('มิ.ย.'!AC26="","",'มิ.ย.'!AC26),IF('มิ.ย.'!AC56="","",'มิ.ย.'!AC56))</f>
        <v/>
      </c>
      <c r="AF26" s="58" t="str">
        <f>IF($B$2=1,IF('มิ.ย.'!AD26="","",'มิ.ย.'!AD26),IF('มิ.ย.'!AD56="","",'มิ.ย.'!AD56))</f>
        <v/>
      </c>
      <c r="AG26" s="58" t="str">
        <f>IF($B$2=1,IF('มิ.ย.'!AE26="","",'มิ.ย.'!AE26),IF('มิ.ย.'!AE56="","",'มิ.ย.'!AE56))</f>
        <v/>
      </c>
      <c r="AH26" s="58" t="str">
        <f>IF($B$2=1,IF('มิ.ย.'!AF26="","",'มิ.ย.'!AF26),IF('มิ.ย.'!AF56="","",'มิ.ย.'!AF56))</f>
        <v/>
      </c>
      <c r="AI26" s="58" t="str">
        <f>IF($B$2=1,IF('มิ.ย.'!AG26="","",'มิ.ย.'!AG26),IF('มิ.ย.'!AG56="","",'มิ.ย.'!AG56))</f>
        <v/>
      </c>
      <c r="AJ26" s="58" t="str">
        <f>IF($B$2=1,IF('มิ.ย.'!AH26="","",'มิ.ย.'!AH26),IF('มิ.ย.'!AH56="","",'มิ.ย.'!AH56))</f>
        <v/>
      </c>
      <c r="AK26" s="58" t="str">
        <f>IF($B$2=1,IF('มิ.ย.'!AI26="","",'มิ.ย.'!AI26),IF('มิ.ย.'!AI56="","",'มิ.ย.'!AI56))</f>
        <v/>
      </c>
      <c r="AL26" s="57" t="str">
        <f t="shared" si="18"/>
        <v/>
      </c>
      <c r="AM26" s="58"/>
      <c r="AN26" s="58" t="str">
        <f>IF($B$2=1,IF('ก.ค.'!D26="","",'ก.ค.'!D26),IF('ก.ค.'!D56="","",'ก.ค.'!D56))</f>
        <v/>
      </c>
      <c r="AO26" s="58" t="str">
        <f>IF($B$2=1,IF('ก.ค.'!E26="","",'ก.ค.'!E26),IF('ก.ค.'!E56="","",'ก.ค.'!E56))</f>
        <v/>
      </c>
      <c r="AP26" s="58" t="str">
        <f>IF($B$2=1,IF('ก.ค.'!F26="","",'ก.ค.'!F26),IF('ก.ค.'!F56="","",'ก.ค.'!F56))</f>
        <v/>
      </c>
      <c r="AQ26" s="58" t="str">
        <f>IF($B$2=1,IF('ก.ค.'!G26="","",'ก.ค.'!G26),IF('ก.ค.'!G56="","",'ก.ค.'!G56))</f>
        <v/>
      </c>
      <c r="AR26" s="58" t="str">
        <f>IF($B$2=1,IF('ก.ค.'!H26="","",'ก.ค.'!H26),IF('ก.ค.'!H56="","",'ก.ค.'!H56))</f>
        <v/>
      </c>
      <c r="AS26" s="58" t="str">
        <f>IF($B$2=1,IF('ก.ค.'!I26="","",'ก.ค.'!I26),IF('ก.ค.'!I56="","",'ก.ค.'!I56))</f>
        <v/>
      </c>
      <c r="AT26" s="58" t="str">
        <f>IF($B$2=1,IF('ก.ค.'!J26="","",'ก.ค.'!J26),IF('ก.ค.'!J56="","",'ก.ค.'!J56))</f>
        <v/>
      </c>
      <c r="AU26" s="58" t="str">
        <f>IF($B$2=1,IF('ก.ค.'!K26="","",'ก.ค.'!K26),IF('ก.ค.'!K56="","",'ก.ค.'!K56))</f>
        <v/>
      </c>
      <c r="AV26" s="58" t="str">
        <f>IF($B$2=1,IF('ก.ค.'!L26="","",'ก.ค.'!L26),IF('ก.ค.'!L56="","",'ก.ค.'!L56))</f>
        <v/>
      </c>
      <c r="AW26" s="58" t="str">
        <f>IF($B$2=1,IF('ก.ค.'!M26="","",'ก.ค.'!M26),IF('ก.ค.'!M56="","",'ก.ค.'!M56))</f>
        <v/>
      </c>
      <c r="AX26" s="58" t="str">
        <f>IF($B$2=1,IF('ก.ค.'!N26="","",'ก.ค.'!N26),IF('ก.ค.'!N56="","",'ก.ค.'!N56))</f>
        <v/>
      </c>
      <c r="AY26" s="58" t="str">
        <f>IF($B$2=1,IF('ก.ค.'!O26="","",'ก.ค.'!O26),IF('ก.ค.'!O56="","",'ก.ค.'!O56))</f>
        <v/>
      </c>
      <c r="AZ26" s="58" t="str">
        <f>IF($B$2=1,IF('ก.ค.'!P26="","",'ก.ค.'!P26),IF('ก.ค.'!P56="","",'ก.ค.'!P56))</f>
        <v/>
      </c>
      <c r="BA26" s="58" t="str">
        <f>IF($B$2=1,IF('ก.ค.'!Q26="","",'ก.ค.'!Q26),IF('ก.ค.'!Q56="","",'ก.ค.'!Q56))</f>
        <v/>
      </c>
      <c r="BB26" s="58" t="str">
        <f>IF($B$2=1,IF('ก.ค.'!R26="","",'ก.ค.'!R26),IF('ก.ค.'!R56="","",'ก.ค.'!R56))</f>
        <v/>
      </c>
      <c r="BC26" s="58" t="str">
        <f>IF($B$2=1,IF('ก.ค.'!S26="","",'ก.ค.'!S26),IF('ก.ค.'!S56="","",'ก.ค.'!S56))</f>
        <v/>
      </c>
      <c r="BD26" s="58" t="str">
        <f>IF($B$2=1,IF('ก.ค.'!T26="","",'ก.ค.'!T26),IF('ก.ค.'!T56="","",'ก.ค.'!T56))</f>
        <v/>
      </c>
      <c r="BE26" s="58" t="str">
        <f>IF($B$2=1,IF('ก.ค.'!U26="","",'ก.ค.'!U26),IF('ก.ค.'!U56="","",'ก.ค.'!U56))</f>
        <v/>
      </c>
      <c r="BF26" s="58" t="str">
        <f>IF($B$2=1,IF('ก.ค.'!V26="","",'ก.ค.'!V26),IF('ก.ค.'!V56="","",'ก.ค.'!V56))</f>
        <v/>
      </c>
      <c r="BG26" s="58" t="str">
        <f>IF($B$2=1,IF('ก.ค.'!W26="","",'ก.ค.'!W26),IF('ก.ค.'!W56="","",'ก.ค.'!W56))</f>
        <v/>
      </c>
      <c r="BH26" s="58" t="str">
        <f>IF($B$2=1,IF('ก.ค.'!X26="","",'ก.ค.'!X26),IF('ก.ค.'!X56="","",'ก.ค.'!X56))</f>
        <v/>
      </c>
      <c r="BI26" s="58" t="str">
        <f>IF($B$2=1,IF('ก.ค.'!Y26="","",'ก.ค.'!Y26),IF('ก.ค.'!Y56="","",'ก.ค.'!Y56))</f>
        <v/>
      </c>
      <c r="BJ26" s="58" t="str">
        <f>IF($B$2=1,IF('ก.ค.'!Z26="","",'ก.ค.'!Z26),IF('ก.ค.'!Z56="","",'ก.ค.'!Z56))</f>
        <v/>
      </c>
      <c r="BK26" s="58" t="str">
        <f>IF($B$2=1,IF('ก.ค.'!AA26="","",'ก.ค.'!AA26),IF('ก.ค.'!AA56="","",'ก.ค.'!AA56))</f>
        <v/>
      </c>
      <c r="BL26" s="58" t="str">
        <f>IF($B$2=1,IF('ก.ค.'!AB26="","",'ก.ค.'!AB26),IF('ก.ค.'!AB56="","",'ก.ค.'!AB56))</f>
        <v/>
      </c>
      <c r="BM26" s="58" t="str">
        <f>IF($B$2=1,IF('ก.ค.'!AC26="","",'ก.ค.'!AC26),IF('ก.ค.'!AC56="","",'ก.ค.'!AC56))</f>
        <v/>
      </c>
      <c r="BN26" s="58" t="str">
        <f>IF($B$2=1,IF('ก.ค.'!AD26="","",'ก.ค.'!AD26),IF('ก.ค.'!AD56="","",'ก.ค.'!AD56))</f>
        <v/>
      </c>
      <c r="BO26" s="58" t="str">
        <f>IF($B$2=1,IF('ก.ค.'!AE26="","",'ก.ค.'!AE26),IF('ก.ค.'!AE56="","",'ก.ค.'!AE56))</f>
        <v/>
      </c>
      <c r="BP26" s="58" t="str">
        <f>IF($B$2=1,IF('ก.ค.'!AF26="","",'ก.ค.'!AF26),IF('ก.ค.'!AF56="","",'ก.ค.'!AF56))</f>
        <v/>
      </c>
      <c r="BQ26" s="58" t="str">
        <f>IF($B$2=1,IF('ก.ค.'!AG26="","",'ก.ค.'!AG26),IF('ก.ค.'!AG56="","",'ก.ค.'!AG56))</f>
        <v/>
      </c>
      <c r="BR26" s="58" t="str">
        <f>IF($B$2=1,IF('ก.ค.'!AH26="","",'ก.ค.'!AH26),IF('ก.ค.'!AH56="","",'ก.ค.'!AH56))</f>
        <v/>
      </c>
      <c r="BS26" s="58" t="str">
        <f>IF($B$2=1,IF('ก.ค.'!AI26="","",'ก.ค.'!AI26),IF('ก.ค.'!AI56="","",'ก.ค.'!AI56))</f>
        <v/>
      </c>
      <c r="BT26" s="57" t="str">
        <f t="shared" si="19"/>
        <v/>
      </c>
      <c r="BU26" s="58"/>
      <c r="BV26" s="58" t="str">
        <f>IF($B$2=1,IF('ส.ค.'!D26="","",'ส.ค.'!D26),IF('ส.ค.'!D56="","",'ส.ค.'!D56))</f>
        <v/>
      </c>
      <c r="BW26" s="58" t="str">
        <f>IF($B$2=1,IF('ส.ค.'!E26="","",'ส.ค.'!E26),IF('ส.ค.'!E56="","",'ส.ค.'!E56))</f>
        <v/>
      </c>
      <c r="BX26" s="58" t="str">
        <f>IF($B$2=1,IF('ส.ค.'!F26="","",'ส.ค.'!F26),IF('ส.ค.'!F56="","",'ส.ค.'!F56))</f>
        <v/>
      </c>
      <c r="BY26" s="58" t="str">
        <f>IF($B$2=1,IF('ส.ค.'!G26="","",'ส.ค.'!G26),IF('ส.ค.'!G56="","",'ส.ค.'!G56))</f>
        <v/>
      </c>
      <c r="BZ26" s="58" t="str">
        <f>IF($B$2=1,IF('ส.ค.'!H26="","",'ส.ค.'!H26),IF('ส.ค.'!H56="","",'ส.ค.'!H56))</f>
        <v/>
      </c>
      <c r="CA26" s="58" t="str">
        <f>IF($B$2=1,IF('ส.ค.'!I26="","",'ส.ค.'!I26),IF('ส.ค.'!I56="","",'ส.ค.'!I56))</f>
        <v/>
      </c>
      <c r="CB26" s="58" t="str">
        <f>IF($B$2=1,IF('ส.ค.'!J26="","",'ส.ค.'!J26),IF('ส.ค.'!J56="","",'ส.ค.'!J56))</f>
        <v/>
      </c>
      <c r="CC26" s="58" t="str">
        <f>IF($B$2=1,IF('ส.ค.'!K26="","",'ส.ค.'!K26),IF('ส.ค.'!K56="","",'ส.ค.'!K56))</f>
        <v/>
      </c>
      <c r="CD26" s="58" t="str">
        <f>IF($B$2=1,IF('ส.ค.'!L26="","",'ส.ค.'!L26),IF('ส.ค.'!L56="","",'ส.ค.'!L56))</f>
        <v/>
      </c>
      <c r="CE26" s="58" t="str">
        <f>IF($B$2=1,IF('ส.ค.'!M26="","",'ส.ค.'!M26),IF('ส.ค.'!M56="","",'ส.ค.'!M56))</f>
        <v/>
      </c>
      <c r="CF26" s="58" t="str">
        <f>IF($B$2=1,IF('ส.ค.'!N26="","",'ส.ค.'!N26),IF('ส.ค.'!N56="","",'ส.ค.'!N56))</f>
        <v/>
      </c>
      <c r="CG26" s="58" t="str">
        <f>IF($B$2=1,IF('ส.ค.'!O26="","",'ส.ค.'!O26),IF('ส.ค.'!O56="","",'ส.ค.'!O56))</f>
        <v/>
      </c>
      <c r="CH26" s="58" t="str">
        <f>IF($B$2=1,IF('ส.ค.'!P26="","",'ส.ค.'!P26),IF('ส.ค.'!P56="","",'ส.ค.'!P56))</f>
        <v/>
      </c>
      <c r="CI26" s="58" t="str">
        <f>IF($B$2=1,IF('ส.ค.'!Q26="","",'ส.ค.'!Q26),IF('ส.ค.'!Q56="","",'ส.ค.'!Q56))</f>
        <v/>
      </c>
      <c r="CJ26" s="58" t="str">
        <f>IF($B$2=1,IF('ส.ค.'!R26="","",'ส.ค.'!R26),IF('ส.ค.'!R56="","",'ส.ค.'!R56))</f>
        <v/>
      </c>
      <c r="CK26" s="58" t="str">
        <f>IF($B$2=1,IF('ส.ค.'!S26="","",'ส.ค.'!S26),IF('ส.ค.'!S56="","",'ส.ค.'!S56))</f>
        <v/>
      </c>
      <c r="CL26" s="58" t="str">
        <f>IF($B$2=1,IF('ส.ค.'!T26="","",'ส.ค.'!T26),IF('ส.ค.'!T56="","",'ส.ค.'!T56))</f>
        <v/>
      </c>
      <c r="CM26" s="58" t="str">
        <f>IF($B$2=1,IF('ส.ค.'!U26="","",'ส.ค.'!U26),IF('ส.ค.'!U56="","",'ส.ค.'!U56))</f>
        <v/>
      </c>
      <c r="CN26" s="58" t="str">
        <f>IF($B$2=1,IF('ส.ค.'!V26="","",'ส.ค.'!V26),IF('ส.ค.'!V56="","",'ส.ค.'!V56))</f>
        <v/>
      </c>
      <c r="CO26" s="58" t="str">
        <f>IF($B$2=1,IF('ส.ค.'!W26="","",'ส.ค.'!W26),IF('ส.ค.'!W56="","",'ส.ค.'!W56))</f>
        <v/>
      </c>
      <c r="CP26" s="58" t="str">
        <f>IF($B$2=1,IF('ส.ค.'!X26="","",'ส.ค.'!X26),IF('ส.ค.'!X56="","",'ส.ค.'!X56))</f>
        <v/>
      </c>
      <c r="CQ26" s="58" t="str">
        <f>IF($B$2=1,IF('ส.ค.'!Y26="","",'ส.ค.'!Y26),IF('ส.ค.'!Y56="","",'ส.ค.'!Y56))</f>
        <v/>
      </c>
      <c r="CR26" s="58" t="str">
        <f>IF($B$2=1,IF('ส.ค.'!Z26="","",'ส.ค.'!Z26),IF('ส.ค.'!Z56="","",'ส.ค.'!Z56))</f>
        <v/>
      </c>
      <c r="CS26" s="58" t="str">
        <f>IF($B$2=1,IF('ส.ค.'!AA26="","",'ส.ค.'!AA26),IF('ส.ค.'!AA56="","",'ส.ค.'!AA56))</f>
        <v/>
      </c>
      <c r="CT26" s="58" t="str">
        <f>IF($B$2=1,IF('ส.ค.'!AB26="","",'ส.ค.'!AB26),IF('ส.ค.'!AB56="","",'ส.ค.'!AB56))</f>
        <v/>
      </c>
      <c r="CU26" s="58" t="str">
        <f>IF($B$2=1,IF('ส.ค.'!AC26="","",'ส.ค.'!AC26),IF('ส.ค.'!AC56="","",'ส.ค.'!AC56))</f>
        <v/>
      </c>
      <c r="CV26" s="58" t="str">
        <f>IF($B$2=1,IF('ส.ค.'!AD26="","",'ส.ค.'!AD26),IF('ส.ค.'!AD56="","",'ส.ค.'!AD56))</f>
        <v/>
      </c>
      <c r="CW26" s="58" t="str">
        <f>IF($B$2=1,IF('ส.ค.'!AE26="","",'ส.ค.'!AE26),IF('ส.ค.'!AE56="","",'ส.ค.'!AE56))</f>
        <v/>
      </c>
      <c r="CX26" s="58" t="str">
        <f>IF($B$2=1,IF('ส.ค.'!AF26="","",'ส.ค.'!AF26),IF('ส.ค.'!AF56="","",'ส.ค.'!AF56))</f>
        <v/>
      </c>
      <c r="CY26" s="58" t="str">
        <f>IF($B$2=1,IF('ส.ค.'!AG26="","",'ส.ค.'!AG26),IF('ส.ค.'!AG56="","",'ส.ค.'!AG56))</f>
        <v/>
      </c>
      <c r="CZ26" s="58" t="str">
        <f>IF($B$2=1,IF('ส.ค.'!AH26="","",'ส.ค.'!AH26),IF('ส.ค.'!AH56="","",'ส.ค.'!AH56))</f>
        <v/>
      </c>
      <c r="DA26" s="58" t="str">
        <f>IF($B$2=1,IF('ส.ค.'!AI26="","",'ส.ค.'!AI26),IF('ส.ค.'!AI56="","",'ส.ค.'!AI56))</f>
        <v/>
      </c>
      <c r="DB26" s="57" t="str">
        <f t="shared" si="20"/>
        <v/>
      </c>
      <c r="DC26" s="58"/>
      <c r="DD26" s="58" t="str">
        <f>IF($B$2=1,IF('ก.ย.'!D26="","",'ก.ย.'!D26),IF('ก.ย.'!D56="","",'ก.ย.'!D56))</f>
        <v/>
      </c>
      <c r="DE26" s="58" t="str">
        <f>IF($B$2=1,IF('ก.ย.'!E26="","",'ก.ย.'!E26),IF('ก.ย.'!E56="","",'ก.ย.'!E56))</f>
        <v/>
      </c>
      <c r="DF26" s="58" t="str">
        <f>IF($B$2=1,IF('ก.ย.'!F26="","",'ก.ย.'!F26),IF('ก.ย.'!F56="","",'ก.ย.'!F56))</f>
        <v/>
      </c>
      <c r="DG26" s="58" t="str">
        <f>IF($B$2=1,IF('ก.ย.'!G26="","",'ก.ย.'!G26),IF('ก.ย.'!G56="","",'ก.ย.'!G56))</f>
        <v/>
      </c>
      <c r="DH26" s="58" t="str">
        <f>IF($B$2=1,IF('ก.ย.'!H26="","",'ก.ย.'!H26),IF('ก.ย.'!H56="","",'ก.ย.'!H56))</f>
        <v/>
      </c>
      <c r="DI26" s="58" t="str">
        <f>IF($B$2=1,IF('ก.ย.'!I26="","",'ก.ย.'!I26),IF('ก.ย.'!I56="","",'ก.ย.'!I56))</f>
        <v/>
      </c>
      <c r="DJ26" s="58" t="str">
        <f>IF($B$2=1,IF('ก.ย.'!J26="","",'ก.ย.'!J26),IF('ก.ย.'!J56="","",'ก.ย.'!J56))</f>
        <v/>
      </c>
      <c r="DK26" s="58" t="str">
        <f>IF($B$2=1,IF('ก.ย.'!K26="","",'ก.ย.'!K26),IF('ก.ย.'!K56="","",'ก.ย.'!K56))</f>
        <v/>
      </c>
      <c r="DL26" s="58" t="str">
        <f>IF($B$2=1,IF('ก.ย.'!L26="","",'ก.ย.'!L26),IF('ก.ย.'!L56="","",'ก.ย.'!L56))</f>
        <v/>
      </c>
      <c r="DM26" s="58" t="str">
        <f>IF($B$2=1,IF('ก.ย.'!M26="","",'ก.ย.'!M26),IF('ก.ย.'!M56="","",'ก.ย.'!M56))</f>
        <v/>
      </c>
      <c r="DN26" s="58" t="str">
        <f>IF($B$2=1,IF('ก.ย.'!N26="","",'ก.ย.'!N26),IF('ก.ย.'!N56="","",'ก.ย.'!N56))</f>
        <v/>
      </c>
      <c r="DO26" s="58" t="str">
        <f>IF($B$2=1,IF('ก.ย.'!O26="","",'ก.ย.'!O26),IF('ก.ย.'!O56="","",'ก.ย.'!O56))</f>
        <v/>
      </c>
      <c r="DP26" s="58" t="str">
        <f>IF($B$2=1,IF('ก.ย.'!P26="","",'ก.ย.'!P26),IF('ก.ย.'!P56="","",'ก.ย.'!P56))</f>
        <v/>
      </c>
      <c r="DQ26" s="58" t="str">
        <f>IF($B$2=1,IF('ก.ย.'!Q26="","",'ก.ย.'!Q26),IF('ก.ย.'!Q56="","",'ก.ย.'!Q56))</f>
        <v/>
      </c>
      <c r="DR26" s="58" t="str">
        <f>IF($B$2=1,IF('ก.ย.'!R26="","",'ก.ย.'!R26),IF('ก.ย.'!R56="","",'ก.ย.'!R56))</f>
        <v/>
      </c>
      <c r="DS26" s="58" t="str">
        <f>IF($B$2=1,IF('ก.ย.'!S26="","",'ก.ย.'!S26),IF('ก.ย.'!S56="","",'ก.ย.'!S56))</f>
        <v/>
      </c>
      <c r="DT26" s="58" t="str">
        <f>IF($B$2=1,IF('ก.ย.'!T26="","",'ก.ย.'!T26),IF('ก.ย.'!T56="","",'ก.ย.'!T56))</f>
        <v/>
      </c>
      <c r="DU26" s="58" t="str">
        <f>IF($B$2=1,IF('ก.ย.'!U26="","",'ก.ย.'!U26),IF('ก.ย.'!U56="","",'ก.ย.'!U56))</f>
        <v/>
      </c>
      <c r="DV26" s="58" t="str">
        <f>IF($B$2=1,IF('ก.ย.'!V26="","",'ก.ย.'!V26),IF('ก.ย.'!V56="","",'ก.ย.'!V56))</f>
        <v/>
      </c>
      <c r="DW26" s="58" t="str">
        <f>IF($B$2=1,IF('ก.ย.'!W26="","",'ก.ย.'!W26),IF('ก.ย.'!W56="","",'ก.ย.'!W56))</f>
        <v/>
      </c>
      <c r="DX26" s="58" t="str">
        <f>IF($B$2=1,IF('ก.ย.'!X26="","",'ก.ย.'!X26),IF('ก.ย.'!X56="","",'ก.ย.'!X56))</f>
        <v/>
      </c>
      <c r="DY26" s="58" t="str">
        <f>IF($B$2=1,IF('ก.ย.'!Y26="","",'ก.ย.'!Y26),IF('ก.ย.'!Y56="","",'ก.ย.'!Y56))</f>
        <v/>
      </c>
      <c r="DZ26" s="58" t="str">
        <f>IF($B$2=1,IF('ก.ย.'!Z26="","",'ก.ย.'!Z26),IF('ก.ย.'!Z56="","",'ก.ย.'!Z56))</f>
        <v/>
      </c>
      <c r="EA26" s="58" t="str">
        <f>IF($B$2=1,IF('ก.ย.'!AA26="","",'ก.ย.'!AA26),IF('ก.ย.'!AA56="","",'ก.ย.'!AA56))</f>
        <v/>
      </c>
      <c r="EB26" s="58" t="str">
        <f>IF($B$2=1,IF('ก.ย.'!AB26="","",'ก.ย.'!AB26),IF('ก.ย.'!AB56="","",'ก.ย.'!AB56))</f>
        <v/>
      </c>
      <c r="EC26" s="58" t="str">
        <f>IF($B$2=1,IF('ก.ย.'!AC26="","",'ก.ย.'!AC26),IF('ก.ย.'!AC56="","",'ก.ย.'!AC56))</f>
        <v/>
      </c>
      <c r="ED26" s="58" t="str">
        <f>IF($B$2=1,IF('ก.ย.'!AD26="","",'ก.ย.'!AD26),IF('ก.ย.'!AD56="","",'ก.ย.'!AD56))</f>
        <v/>
      </c>
      <c r="EE26" s="58" t="str">
        <f>IF($B$2=1,IF('ก.ย.'!AE26="","",'ก.ย.'!AE26),IF('ก.ย.'!AE56="","",'ก.ย.'!AE56))</f>
        <v/>
      </c>
      <c r="EF26" s="58" t="str">
        <f>IF($B$2=1,IF('ก.ย.'!AF26="","",'ก.ย.'!AF26),IF('ก.ย.'!AF56="","",'ก.ย.'!AF56))</f>
        <v/>
      </c>
      <c r="EG26" s="58" t="str">
        <f>IF($B$2=1,IF('ก.ย.'!AG26="","",'ก.ย.'!AG26),IF('ก.ย.'!AG56="","",'ก.ย.'!AG56))</f>
        <v/>
      </c>
      <c r="EH26" s="58" t="str">
        <f>IF($B$2=1,IF('ก.ย.'!AH26="","",'ก.ย.'!AH26),IF('ก.ย.'!AH56="","",'ก.ย.'!AH56))</f>
        <v/>
      </c>
      <c r="EI26" s="58" t="str">
        <f>IF($B$2=1,IF('ก.ย.'!AI26="","",'ก.ย.'!AI26),IF('ก.ย.'!AI56="","",'ก.ย.'!AI56))</f>
        <v/>
      </c>
      <c r="EJ26" s="57" t="str">
        <f t="shared" si="11"/>
        <v/>
      </c>
      <c r="EK26" s="58"/>
      <c r="EL26" s="58" t="str">
        <f>IF($B$2=1,IF('พ.ย.'!D26="","",'พ.ย.'!D26),IF('พ.ย.'!D56="","",'พ.ย.'!D56))</f>
        <v/>
      </c>
      <c r="EM26" s="58" t="str">
        <f>IF($B$2=1,IF('พ.ย.'!E26="","",'พ.ย.'!E26),IF('พ.ย.'!E56="","",'พ.ย.'!E56))</f>
        <v/>
      </c>
      <c r="EN26" s="58" t="str">
        <f>IF($B$2=1,IF('พ.ย.'!F26="","",'พ.ย.'!F26),IF('พ.ย.'!F56="","",'พ.ย.'!F56))</f>
        <v/>
      </c>
      <c r="EO26" s="58" t="str">
        <f>IF($B$2=1,IF('พ.ย.'!G26="","",'พ.ย.'!G26),IF('พ.ย.'!G56="","",'พ.ย.'!G56))</f>
        <v/>
      </c>
      <c r="EP26" s="58" t="str">
        <f>IF($B$2=1,IF('พ.ย.'!H26="","",'พ.ย.'!H26),IF('พ.ย.'!H56="","",'พ.ย.'!H56))</f>
        <v/>
      </c>
      <c r="EQ26" s="58" t="str">
        <f>IF($B$2=1,IF('พ.ย.'!I26="","",'พ.ย.'!I26),IF('พ.ย.'!I56="","",'พ.ย.'!I56))</f>
        <v/>
      </c>
      <c r="ER26" s="58" t="str">
        <f>IF($B$2=1,IF('พ.ย.'!J26="","",'พ.ย.'!J26),IF('พ.ย.'!J56="","",'พ.ย.'!J56))</f>
        <v/>
      </c>
      <c r="ES26" s="58" t="str">
        <f>IF($B$2=1,IF('พ.ย.'!K26="","",'พ.ย.'!K26),IF('พ.ย.'!K56="","",'พ.ย.'!K56))</f>
        <v/>
      </c>
      <c r="ET26" s="58" t="str">
        <f>IF($B$2=1,IF('พ.ย.'!L26="","",'พ.ย.'!L26),IF('พ.ย.'!L56="","",'พ.ย.'!L56))</f>
        <v/>
      </c>
      <c r="EU26" s="58" t="str">
        <f>IF($B$2=1,IF('พ.ย.'!M26="","",'พ.ย.'!M26),IF('พ.ย.'!M56="","",'พ.ย.'!M56))</f>
        <v/>
      </c>
      <c r="EV26" s="58" t="str">
        <f>IF($B$2=1,IF('พ.ย.'!N26="","",'พ.ย.'!N26),IF('พ.ย.'!N56="","",'พ.ย.'!N56))</f>
        <v/>
      </c>
      <c r="EW26" s="58" t="str">
        <f>IF($B$2=1,IF('พ.ย.'!O26="","",'พ.ย.'!O26),IF('พ.ย.'!O56="","",'พ.ย.'!O56))</f>
        <v/>
      </c>
      <c r="EX26" s="58" t="str">
        <f>IF($B$2=1,IF('พ.ย.'!P26="","",'พ.ย.'!P26),IF('พ.ย.'!P56="","",'พ.ย.'!P56))</f>
        <v/>
      </c>
      <c r="EY26" s="58" t="str">
        <f>IF($B$2=1,IF('พ.ย.'!Q26="","",'พ.ย.'!Q26),IF('พ.ย.'!Q56="","",'พ.ย.'!Q56))</f>
        <v/>
      </c>
      <c r="EZ26" s="58" t="str">
        <f>IF($B$2=1,IF('พ.ย.'!R26="","",'พ.ย.'!R26),IF('พ.ย.'!R56="","",'พ.ย.'!R56))</f>
        <v/>
      </c>
      <c r="FA26" s="58" t="str">
        <f>IF($B$2=1,IF('พ.ย.'!S26="","",'พ.ย.'!S26),IF('พ.ย.'!S56="","",'พ.ย.'!S56))</f>
        <v/>
      </c>
      <c r="FB26" s="58" t="str">
        <f>IF($B$2=1,IF('พ.ย.'!T26="","",'พ.ย.'!T26),IF('พ.ย.'!T56="","",'พ.ย.'!T56))</f>
        <v/>
      </c>
      <c r="FC26" s="58" t="str">
        <f>IF($B$2=1,IF('พ.ย.'!U26="","",'พ.ย.'!U26),IF('พ.ย.'!U56="","",'พ.ย.'!U56))</f>
        <v/>
      </c>
      <c r="FD26" s="58" t="str">
        <f>IF($B$2=1,IF('พ.ย.'!V26="","",'พ.ย.'!V26),IF('พ.ย.'!V56="","",'พ.ย.'!V56))</f>
        <v/>
      </c>
      <c r="FE26" s="58" t="str">
        <f>IF($B$2=1,IF('พ.ย.'!W26="","",'พ.ย.'!W26),IF('พ.ย.'!W56="","",'พ.ย.'!W56))</f>
        <v/>
      </c>
      <c r="FF26" s="58" t="str">
        <f>IF($B$2=1,IF('พ.ย.'!X26="","",'พ.ย.'!X26),IF('พ.ย.'!X56="","",'พ.ย.'!X56))</f>
        <v/>
      </c>
      <c r="FG26" s="58" t="str">
        <f>IF($B$2=1,IF('พ.ย.'!Y26="","",'พ.ย.'!Y26),IF('พ.ย.'!Y56="","",'พ.ย.'!Y56))</f>
        <v/>
      </c>
      <c r="FH26" s="58" t="str">
        <f>IF($B$2=1,IF('พ.ย.'!Z26="","",'พ.ย.'!Z26),IF('พ.ย.'!Z56="","",'พ.ย.'!Z56))</f>
        <v/>
      </c>
      <c r="FI26" s="58" t="str">
        <f>IF($B$2=1,IF('พ.ย.'!AA26="","",'พ.ย.'!AA26),IF('พ.ย.'!AA56="","",'พ.ย.'!AA56))</f>
        <v/>
      </c>
      <c r="FJ26" s="58" t="str">
        <f>IF($B$2=1,IF('พ.ย.'!AB26="","",'พ.ย.'!AB26),IF('พ.ย.'!AB56="","",'พ.ย.'!AB56))</f>
        <v/>
      </c>
      <c r="FK26" s="58" t="str">
        <f>IF($B$2=1,IF('พ.ย.'!AC26="","",'พ.ย.'!AC26),IF('พ.ย.'!AC56="","",'พ.ย.'!AC56))</f>
        <v/>
      </c>
      <c r="FL26" s="58" t="str">
        <f>IF($B$2=1,IF('พ.ย.'!AD26="","",'พ.ย.'!AD26),IF('พ.ย.'!AD56="","",'พ.ย.'!AD56))</f>
        <v/>
      </c>
      <c r="FM26" s="58" t="str">
        <f>IF($B$2=1,IF('พ.ย.'!AE26="","",'พ.ย.'!AE26),IF('พ.ย.'!AE56="","",'พ.ย.'!AE56))</f>
        <v/>
      </c>
      <c r="FN26" s="58" t="str">
        <f>IF($B$2=1,IF('พ.ย.'!AF26="","",'พ.ย.'!AF26),IF('พ.ย.'!AF56="","",'พ.ย.'!AF56))</f>
        <v/>
      </c>
      <c r="FO26" s="58" t="str">
        <f>IF($B$2=1,IF('พ.ย.'!AG26="","",'พ.ย.'!AG26),IF('พ.ย.'!AG56="","",'พ.ย.'!AG56))</f>
        <v/>
      </c>
      <c r="FP26" s="58" t="str">
        <f>IF($B$2=1,IF('พ.ย.'!AH26="","",'พ.ย.'!AH26),IF('พ.ย.'!AH56="","",'พ.ย.'!AH56))</f>
        <v/>
      </c>
      <c r="FQ26" s="58" t="str">
        <f>IF($B$2=1,IF('พ.ย.'!AI26="","",'พ.ย.'!AI26),IF('พ.ย.'!AI56="","",'พ.ย.'!AI56))</f>
        <v/>
      </c>
      <c r="FR26" s="57" t="str">
        <f t="shared" si="12"/>
        <v/>
      </c>
      <c r="FS26" s="58"/>
      <c r="FT26" s="58" t="str">
        <f>IF($B$2=1,IF('ธ.ค.'!D26="","",'ธ.ค.'!D26),IF('ธ.ค.'!D56="","",'ธ.ค.'!D56))</f>
        <v/>
      </c>
      <c r="FU26" s="58" t="str">
        <f>IF($B$2=1,IF('ธ.ค.'!E26="","",'ธ.ค.'!E26),IF('ธ.ค.'!E56="","",'ธ.ค.'!E56))</f>
        <v/>
      </c>
      <c r="FV26" s="58" t="str">
        <f>IF($B$2=1,IF('ธ.ค.'!F26="","",'ธ.ค.'!F26),IF('ธ.ค.'!F56="","",'ธ.ค.'!F56))</f>
        <v/>
      </c>
      <c r="FW26" s="58" t="str">
        <f>IF($B$2=1,IF('ธ.ค.'!G26="","",'ธ.ค.'!G26),IF('ธ.ค.'!G56="","",'ธ.ค.'!G56))</f>
        <v/>
      </c>
      <c r="FX26" s="58" t="str">
        <f>IF($B$2=1,IF('ธ.ค.'!H26="","",'ธ.ค.'!H26),IF('ธ.ค.'!H56="","",'ธ.ค.'!H56))</f>
        <v/>
      </c>
      <c r="FY26" s="58" t="str">
        <f>IF($B$2=1,IF('ธ.ค.'!I26="","",'ธ.ค.'!I26),IF('ธ.ค.'!I56="","",'ธ.ค.'!I56))</f>
        <v/>
      </c>
      <c r="FZ26" s="58" t="str">
        <f>IF($B$2=1,IF('ธ.ค.'!J26="","",'ธ.ค.'!J26),IF('ธ.ค.'!J56="","",'ธ.ค.'!J56))</f>
        <v/>
      </c>
      <c r="GA26" s="58" t="str">
        <f>IF($B$2=1,IF('ธ.ค.'!K26="","",'ธ.ค.'!K26),IF('ธ.ค.'!K56="","",'ธ.ค.'!K56))</f>
        <v/>
      </c>
      <c r="GB26" s="58" t="str">
        <f>IF($B$2=1,IF('ธ.ค.'!L26="","",'ธ.ค.'!L26),IF('ธ.ค.'!L56="","",'ธ.ค.'!L56))</f>
        <v/>
      </c>
      <c r="GC26" s="58" t="str">
        <f>IF($B$2=1,IF('ธ.ค.'!M26="","",'ธ.ค.'!M26),IF('ธ.ค.'!M56="","",'ธ.ค.'!M56))</f>
        <v/>
      </c>
      <c r="GD26" s="58" t="str">
        <f>IF($B$2=1,IF('ธ.ค.'!N26="","",'ธ.ค.'!N26),IF('ธ.ค.'!N56="","",'ธ.ค.'!N56))</f>
        <v/>
      </c>
      <c r="GE26" s="58" t="str">
        <f>IF($B$2=1,IF('ธ.ค.'!O26="","",'ธ.ค.'!O26),IF('ธ.ค.'!O56="","",'ธ.ค.'!O56))</f>
        <v/>
      </c>
      <c r="GF26" s="58" t="str">
        <f>IF($B$2=1,IF('ธ.ค.'!P26="","",'ธ.ค.'!P26),IF('ธ.ค.'!P56="","",'ธ.ค.'!P56))</f>
        <v/>
      </c>
      <c r="GG26" s="58" t="str">
        <f>IF($B$2=1,IF('ธ.ค.'!Q26="","",'ธ.ค.'!Q26),IF('ธ.ค.'!Q56="","",'ธ.ค.'!Q56))</f>
        <v/>
      </c>
      <c r="GH26" s="58" t="str">
        <f>IF($B$2=1,IF('ธ.ค.'!R26="","",'ธ.ค.'!R26),IF('ธ.ค.'!R56="","",'ธ.ค.'!R56))</f>
        <v/>
      </c>
      <c r="GI26" s="58" t="str">
        <f>IF($B$2=1,IF('ธ.ค.'!S26="","",'ธ.ค.'!S26),IF('ธ.ค.'!S56="","",'ธ.ค.'!S56))</f>
        <v/>
      </c>
      <c r="GJ26" s="58" t="str">
        <f>IF($B$2=1,IF('ธ.ค.'!T26="","",'ธ.ค.'!T26),IF('ธ.ค.'!T56="","",'ธ.ค.'!T56))</f>
        <v/>
      </c>
      <c r="GK26" s="58" t="str">
        <f>IF($B$2=1,IF('ธ.ค.'!U26="","",'ธ.ค.'!U26),IF('ธ.ค.'!U56="","",'ธ.ค.'!U56))</f>
        <v/>
      </c>
      <c r="GL26" s="58" t="str">
        <f>IF($B$2=1,IF('ธ.ค.'!V26="","",'ธ.ค.'!V26),IF('ธ.ค.'!V56="","",'ธ.ค.'!V56))</f>
        <v/>
      </c>
      <c r="GM26" s="58" t="str">
        <f>IF($B$2=1,IF('ธ.ค.'!W26="","",'ธ.ค.'!W26),IF('ธ.ค.'!W56="","",'ธ.ค.'!W56))</f>
        <v/>
      </c>
      <c r="GN26" s="58" t="str">
        <f>IF($B$2=1,IF('ธ.ค.'!X26="","",'ธ.ค.'!X26),IF('ธ.ค.'!X56="","",'ธ.ค.'!X56))</f>
        <v/>
      </c>
      <c r="GO26" s="58" t="str">
        <f>IF($B$2=1,IF('ธ.ค.'!Y26="","",'ธ.ค.'!Y26),IF('ธ.ค.'!Y56="","",'ธ.ค.'!Y56))</f>
        <v/>
      </c>
      <c r="GP26" s="58" t="str">
        <f>IF($B$2=1,IF('ธ.ค.'!Z26="","",'ธ.ค.'!Z26),IF('ธ.ค.'!Z56="","",'ธ.ค.'!Z56))</f>
        <v/>
      </c>
      <c r="GQ26" s="58" t="str">
        <f>IF($B$2=1,IF('ธ.ค.'!AA26="","",'ธ.ค.'!AA26),IF('ธ.ค.'!AA56="","",'ธ.ค.'!AA56))</f>
        <v/>
      </c>
      <c r="GR26" s="58" t="str">
        <f>IF($B$2=1,IF('ธ.ค.'!AB26="","",'ธ.ค.'!AB26),IF('ธ.ค.'!AB56="","",'ธ.ค.'!AB56))</f>
        <v/>
      </c>
      <c r="GS26" s="58" t="str">
        <f>IF($B$2=1,IF('ธ.ค.'!AC26="","",'ธ.ค.'!AC26),IF('ธ.ค.'!AC56="","",'ธ.ค.'!AC56))</f>
        <v/>
      </c>
      <c r="GT26" s="58" t="str">
        <f>IF($B$2=1,IF('ธ.ค.'!AD26="","",'ธ.ค.'!AD26),IF('ธ.ค.'!AD56="","",'ธ.ค.'!AD56))</f>
        <v/>
      </c>
      <c r="GU26" s="58" t="str">
        <f>IF($B$2=1,IF('ธ.ค.'!AE26="","",'ธ.ค.'!AE26),IF('ธ.ค.'!AE56="","",'ธ.ค.'!AE56))</f>
        <v/>
      </c>
      <c r="GV26" s="58" t="str">
        <f>IF($B$2=1,IF('ธ.ค.'!AF26="","",'ธ.ค.'!AF26),IF('ธ.ค.'!AF56="","",'ธ.ค.'!AF56))</f>
        <v/>
      </c>
      <c r="GW26" s="58" t="str">
        <f>IF($B$2=1,IF('ธ.ค.'!AG26="","",'ธ.ค.'!AG26),IF('ธ.ค.'!AG56="","",'ธ.ค.'!AG56))</f>
        <v/>
      </c>
      <c r="GX26" s="58" t="str">
        <f>IF($B$2=1,IF('ธ.ค.'!AH26="","",'ธ.ค.'!AH26),IF('ธ.ค.'!AH56="","",'ธ.ค.'!AH56))</f>
        <v/>
      </c>
      <c r="GY26" s="58" t="str">
        <f>IF($B$2=1,IF('ธ.ค.'!AI26="","",'ธ.ค.'!AI26),IF('ธ.ค.'!AI56="","",'ธ.ค.'!AI56))</f>
        <v/>
      </c>
      <c r="GZ26" s="57" t="str">
        <f t="shared" si="13"/>
        <v/>
      </c>
      <c r="HA26" s="58"/>
      <c r="HB26" s="58" t="str">
        <f>IF($B$2=1,IF('ม.ค.'!D26="","",'ม.ค.'!D26),IF('ม.ค.'!D56="","",'ม.ค.'!D56))</f>
        <v/>
      </c>
      <c r="HC26" s="58" t="str">
        <f>IF($B$2=1,IF('ม.ค.'!E26="","",'ม.ค.'!E26),IF('ม.ค.'!E56="","",'ม.ค.'!E56))</f>
        <v/>
      </c>
      <c r="HD26" s="58" t="str">
        <f>IF($B$2=1,IF('ม.ค.'!F26="","",'ม.ค.'!F26),IF('ม.ค.'!F56="","",'ม.ค.'!F56))</f>
        <v/>
      </c>
      <c r="HE26" s="58" t="str">
        <f>IF($B$2=1,IF('ม.ค.'!G26="","",'ม.ค.'!G26),IF('ม.ค.'!G56="","",'ม.ค.'!G56))</f>
        <v/>
      </c>
      <c r="HF26" s="58" t="str">
        <f>IF($B$2=1,IF('ม.ค.'!H26="","",'ม.ค.'!H26),IF('ม.ค.'!H56="","",'ม.ค.'!H56))</f>
        <v/>
      </c>
      <c r="HG26" s="58" t="str">
        <f>IF($B$2=1,IF('ม.ค.'!I26="","",'ม.ค.'!I26),IF('ม.ค.'!I56="","",'ม.ค.'!I56))</f>
        <v/>
      </c>
      <c r="HH26" s="58" t="str">
        <f>IF($B$2=1,IF('ม.ค.'!J26="","",'ม.ค.'!J26),IF('ม.ค.'!J56="","",'ม.ค.'!J56))</f>
        <v/>
      </c>
      <c r="HI26" s="58" t="str">
        <f>IF($B$2=1,IF('ม.ค.'!K26="","",'ม.ค.'!K26),IF('ม.ค.'!K56="","",'ม.ค.'!K56))</f>
        <v/>
      </c>
      <c r="HJ26" s="58" t="str">
        <f>IF($B$2=1,IF('ม.ค.'!L26="","",'ม.ค.'!L26),IF('ม.ค.'!L56="","",'ม.ค.'!L56))</f>
        <v/>
      </c>
      <c r="HK26" s="58" t="str">
        <f>IF($B$2=1,IF('ม.ค.'!M26="","",'ม.ค.'!M26),IF('ม.ค.'!M56="","",'ม.ค.'!M56))</f>
        <v/>
      </c>
      <c r="HL26" s="58" t="str">
        <f>IF($B$2=1,IF('ม.ค.'!N26="","",'ม.ค.'!N26),IF('ม.ค.'!N56="","",'ม.ค.'!N56))</f>
        <v/>
      </c>
      <c r="HM26" s="58" t="str">
        <f>IF($B$2=1,IF('ม.ค.'!O26="","",'ม.ค.'!O26),IF('ม.ค.'!O56="","",'ม.ค.'!O56))</f>
        <v/>
      </c>
      <c r="HN26" s="58" t="str">
        <f>IF($B$2=1,IF('ม.ค.'!P26="","",'ม.ค.'!P26),IF('ม.ค.'!P56="","",'ม.ค.'!P56))</f>
        <v/>
      </c>
      <c r="HO26" s="58" t="str">
        <f>IF($B$2=1,IF('ม.ค.'!Q26="","",'ม.ค.'!Q26),IF('ม.ค.'!Q56="","",'ม.ค.'!Q56))</f>
        <v/>
      </c>
      <c r="HP26" s="58" t="str">
        <f>IF($B$2=1,IF('ม.ค.'!R26="","",'ม.ค.'!R26),IF('ม.ค.'!R56="","",'ม.ค.'!R56))</f>
        <v/>
      </c>
      <c r="HQ26" s="58" t="str">
        <f>IF($B$2=1,IF('ม.ค.'!S26="","",'ม.ค.'!S26),IF('ม.ค.'!S56="","",'ม.ค.'!S56))</f>
        <v/>
      </c>
      <c r="HR26" s="58" t="str">
        <f>IF($B$2=1,IF('ม.ค.'!T26="","",'ม.ค.'!T26),IF('ม.ค.'!T56="","",'ม.ค.'!T56))</f>
        <v/>
      </c>
      <c r="HS26" s="58" t="str">
        <f>IF($B$2=1,IF('ม.ค.'!U26="","",'ม.ค.'!U26),IF('ม.ค.'!U56="","",'ม.ค.'!U56))</f>
        <v/>
      </c>
      <c r="HT26" s="58" t="str">
        <f>IF($B$2=1,IF('ม.ค.'!V26="","",'ม.ค.'!V26),IF('ม.ค.'!V56="","",'ม.ค.'!V56))</f>
        <v/>
      </c>
      <c r="HU26" s="58" t="str">
        <f>IF($B$2=1,IF('ม.ค.'!W26="","",'ม.ค.'!W26),IF('ม.ค.'!W56="","",'ม.ค.'!W56))</f>
        <v/>
      </c>
      <c r="HV26" s="58" t="str">
        <f>IF($B$2=1,IF('ม.ค.'!X26="","",'ม.ค.'!X26),IF('ม.ค.'!X56="","",'ม.ค.'!X56))</f>
        <v/>
      </c>
      <c r="HW26" s="58" t="str">
        <f>IF($B$2=1,IF('ม.ค.'!Y26="","",'ม.ค.'!Y26),IF('ม.ค.'!Y56="","",'ม.ค.'!Y56))</f>
        <v/>
      </c>
      <c r="HX26" s="58" t="str">
        <f>IF($B$2=1,IF('ม.ค.'!Z26="","",'ม.ค.'!Z26),IF('ม.ค.'!Z56="","",'ม.ค.'!Z56))</f>
        <v/>
      </c>
      <c r="HY26" s="58" t="str">
        <f>IF($B$2=1,IF('ม.ค.'!AA26="","",'ม.ค.'!AA26),IF('ม.ค.'!AA56="","",'ม.ค.'!AA56))</f>
        <v/>
      </c>
      <c r="HZ26" s="58" t="str">
        <f>IF($B$2=1,IF('ม.ค.'!AB26="","",'ม.ค.'!AB26),IF('ม.ค.'!AB56="","",'ม.ค.'!AB56))</f>
        <v/>
      </c>
      <c r="IA26" s="58" t="str">
        <f>IF($B$2=1,IF('ม.ค.'!AC26="","",'ม.ค.'!AC26),IF('ม.ค.'!AC56="","",'ม.ค.'!AC56))</f>
        <v/>
      </c>
      <c r="IB26" s="58" t="str">
        <f>IF($B$2=1,IF('ม.ค.'!AD26="","",'ม.ค.'!AD26),IF('ม.ค.'!AD56="","",'ม.ค.'!AD56))</f>
        <v/>
      </c>
      <c r="IC26" s="58" t="str">
        <f>IF($B$2=1,IF('ม.ค.'!AE26="","",'ม.ค.'!AE26),IF('ม.ค.'!AE56="","",'ม.ค.'!AE56))</f>
        <v/>
      </c>
      <c r="ID26" s="58" t="str">
        <f>IF($B$2=1,IF('ม.ค.'!AF26="","",'ม.ค.'!AF26),IF('ม.ค.'!AF56="","",'ม.ค.'!AF56))</f>
        <v/>
      </c>
      <c r="IE26" s="58" t="str">
        <f>IF($B$2=1,IF('ม.ค.'!AG26="","",'ม.ค.'!AG26),IF('ม.ค.'!AG56="","",'ม.ค.'!AG56))</f>
        <v/>
      </c>
      <c r="IF26" s="58" t="str">
        <f>IF($B$2=1,IF('ม.ค.'!AH26="","",'ม.ค.'!AH26),IF('ม.ค.'!AH56="","",'ม.ค.'!AH56))</f>
        <v/>
      </c>
      <c r="IG26" s="58" t="str">
        <f>IF($B$2=1,IF('ม.ค.'!AI26="","",'ม.ค.'!AI26),IF('ม.ค.'!AI56="","",'ม.ค.'!AI56))</f>
        <v/>
      </c>
      <c r="IH26" s="57" t="str">
        <f t="shared" si="14"/>
        <v/>
      </c>
      <c r="II26" s="58"/>
      <c r="IJ26" s="58" t="str">
        <f>IF($B$2=1,IF('ก.พ.'!D26="","",'ก.พ.'!D26),IF('ก.พ.'!D56="","",'ก.พ.'!D56))</f>
        <v/>
      </c>
      <c r="IK26" s="58" t="str">
        <f>IF($B$2=1,IF('ก.พ.'!E26="","",'ก.พ.'!E26),IF('ก.พ.'!E56="","",'ก.พ.'!E56))</f>
        <v/>
      </c>
      <c r="IL26" s="58" t="str">
        <f>IF($B$2=1,IF('ก.พ.'!F26="","",'ก.พ.'!F26),IF('ก.พ.'!F56="","",'ก.พ.'!F56))</f>
        <v/>
      </c>
      <c r="IM26" s="58" t="str">
        <f>IF($B$2=1,IF('ก.พ.'!G26="","",'ก.พ.'!G26),IF('ก.พ.'!G56="","",'ก.พ.'!G56))</f>
        <v/>
      </c>
      <c r="IN26" s="58" t="str">
        <f>IF($B$2=1,IF('ก.พ.'!H26="","",'ก.พ.'!H26),IF('ก.พ.'!H56="","",'ก.พ.'!H56))</f>
        <v/>
      </c>
      <c r="IO26" s="58" t="str">
        <f>IF($B$2=1,IF('ก.พ.'!I26="","",'ก.พ.'!I26),IF('ก.พ.'!I56="","",'ก.พ.'!I56))</f>
        <v/>
      </c>
      <c r="IP26" s="58" t="str">
        <f>IF($B$2=1,IF('ก.พ.'!J26="","",'ก.พ.'!J26),IF('ก.พ.'!J56="","",'ก.พ.'!J56))</f>
        <v/>
      </c>
      <c r="IQ26" s="58" t="str">
        <f>IF($B$2=1,IF('ก.พ.'!K26="","",'ก.พ.'!K26),IF('ก.พ.'!K56="","",'ก.พ.'!K56))</f>
        <v/>
      </c>
      <c r="IR26" s="58" t="str">
        <f>IF($B$2=1,IF('ก.พ.'!L26="","",'ก.พ.'!L26),IF('ก.พ.'!L56="","",'ก.พ.'!L56))</f>
        <v/>
      </c>
      <c r="IS26" s="58" t="str">
        <f>IF($B$2=1,IF('ก.พ.'!M26="","",'ก.พ.'!M26),IF('ก.พ.'!M56="","",'ก.พ.'!M56))</f>
        <v/>
      </c>
      <c r="IT26" s="58" t="str">
        <f>IF($B$2=1,IF('ก.พ.'!N26="","",'ก.พ.'!N26),IF('ก.พ.'!N56="","",'ก.พ.'!N56))</f>
        <v/>
      </c>
      <c r="IU26" s="58" t="str">
        <f>IF($B$2=1,IF('ก.พ.'!O26="","",'ก.พ.'!O26),IF('ก.พ.'!O56="","",'ก.พ.'!O56))</f>
        <v/>
      </c>
      <c r="IV26" s="58" t="str">
        <f>IF($B$2=1,IF('ก.พ.'!P26="","",'ก.พ.'!P26),IF('ก.พ.'!P56="","",'ก.พ.'!P56))</f>
        <v/>
      </c>
      <c r="IW26" s="58" t="str">
        <f>IF($B$2=1,IF('ก.พ.'!Q26="","",'ก.พ.'!Q26),IF('ก.พ.'!Q56="","",'ก.พ.'!Q56))</f>
        <v/>
      </c>
      <c r="IX26" s="58" t="str">
        <f>IF($B$2=1,IF('ก.พ.'!R26="","",'ก.พ.'!R26),IF('ก.พ.'!R56="","",'ก.พ.'!R56))</f>
        <v/>
      </c>
      <c r="IY26" s="58" t="str">
        <f>IF($B$2=1,IF('ก.พ.'!S26="","",'ก.พ.'!S26),IF('ก.พ.'!S56="","",'ก.พ.'!S56))</f>
        <v/>
      </c>
      <c r="IZ26" s="58" t="str">
        <f>IF($B$2=1,IF('ก.พ.'!T26="","",'ก.พ.'!T26),IF('ก.พ.'!T56="","",'ก.พ.'!T56))</f>
        <v/>
      </c>
      <c r="JA26" s="58" t="str">
        <f>IF($B$2=1,IF('ก.พ.'!U26="","",'ก.พ.'!U26),IF('ก.พ.'!U56="","",'ก.พ.'!U56))</f>
        <v/>
      </c>
      <c r="JB26" s="58" t="str">
        <f>IF($B$2=1,IF('ก.พ.'!V26="","",'ก.พ.'!V26),IF('ก.พ.'!V56="","",'ก.พ.'!V56))</f>
        <v/>
      </c>
      <c r="JC26" s="58" t="str">
        <f>IF($B$2=1,IF('ก.พ.'!W26="","",'ก.พ.'!W26),IF('ก.พ.'!W56="","",'ก.พ.'!W56))</f>
        <v/>
      </c>
      <c r="JD26" s="58" t="str">
        <f>IF($B$2=1,IF('ก.พ.'!X26="","",'ก.พ.'!X26),IF('ก.พ.'!X56="","",'ก.พ.'!X56))</f>
        <v/>
      </c>
      <c r="JE26" s="58" t="str">
        <f>IF($B$2=1,IF('ก.พ.'!Y26="","",'ก.พ.'!Y26),IF('ก.พ.'!Y56="","",'ก.พ.'!Y56))</f>
        <v/>
      </c>
      <c r="JF26" s="58" t="str">
        <f>IF($B$2=1,IF('ก.พ.'!Z26="","",'ก.พ.'!Z26),IF('ก.พ.'!Z56="","",'ก.พ.'!Z56))</f>
        <v/>
      </c>
      <c r="JG26" s="58" t="str">
        <f>IF($B$2=1,IF('ก.พ.'!AA26="","",'ก.พ.'!AA26),IF('ก.พ.'!AA56="","",'ก.พ.'!AA56))</f>
        <v/>
      </c>
      <c r="JH26" s="58" t="str">
        <f>IF($B$2=1,IF('ก.พ.'!AB26="","",'ก.พ.'!AB26),IF('ก.พ.'!AB56="","",'ก.พ.'!AB56))</f>
        <v/>
      </c>
      <c r="JI26" s="58" t="str">
        <f>IF($B$2=1,IF('ก.พ.'!AC26="","",'ก.พ.'!AC26),IF('ก.พ.'!AC56="","",'ก.พ.'!AC56))</f>
        <v/>
      </c>
      <c r="JJ26" s="58" t="str">
        <f>IF($B$2=1,IF('ก.พ.'!AD26="","",'ก.พ.'!AD26),IF('ก.พ.'!AD56="","",'ก.พ.'!AD56))</f>
        <v/>
      </c>
      <c r="JK26" s="58" t="str">
        <f>IF($B$2=1,IF('ก.พ.'!AE26="","",'ก.พ.'!AE26),IF('ก.พ.'!AE56="","",'ก.พ.'!AE56))</f>
        <v/>
      </c>
      <c r="JL26" s="58" t="str">
        <f>IF($B$2=1,IF('ก.พ.'!AF26="","",'ก.พ.'!AF26),IF('ก.พ.'!AF56="","",'ก.พ.'!AF56))</f>
        <v/>
      </c>
      <c r="JM26" s="58" t="str">
        <f>IF($B$2=1,IF('ก.พ.'!AG26="","",'ก.พ.'!AG26),IF('ก.พ.'!AG56="","",'ก.พ.'!AG56))</f>
        <v/>
      </c>
      <c r="JN26" s="58" t="str">
        <f>IF($B$2=1,IF('ก.พ.'!AH26="","",'ก.พ.'!AH26),IF('ก.พ.'!AH56="","",'ก.พ.'!AH56))</f>
        <v/>
      </c>
      <c r="JO26" s="58" t="str">
        <f>IF($B$2=1,IF('ก.พ.'!AI26="","",'ก.พ.'!AI26),IF('ก.พ.'!AI56="","",'ก.พ.'!AI56))</f>
        <v/>
      </c>
      <c r="JP26" s="57" t="str">
        <f t="shared" si="15"/>
        <v/>
      </c>
      <c r="JQ26" s="58"/>
      <c r="JR26" s="58" t="str">
        <f>IF($B$2=1,IF('มี.ค.'!D26="","",'มี.ค.'!D26),IF('มี.ค.'!D56="","",'มี.ค.'!D56))</f>
        <v/>
      </c>
      <c r="JS26" s="58" t="str">
        <f>IF($B$2=1,IF('มี.ค.'!E26="","",'มี.ค.'!E26),IF('มี.ค.'!E56="","",'มี.ค.'!E56))</f>
        <v/>
      </c>
      <c r="JT26" s="58" t="str">
        <f>IF($B$2=1,IF('มี.ค.'!F26="","",'มี.ค.'!F26),IF('มี.ค.'!F56="","",'มี.ค.'!F56))</f>
        <v/>
      </c>
      <c r="JU26" s="58" t="str">
        <f>IF($B$2=1,IF('มี.ค.'!G26="","",'มี.ค.'!G26),IF('มี.ค.'!G56="","",'มี.ค.'!G56))</f>
        <v/>
      </c>
      <c r="JV26" s="58" t="str">
        <f>IF($B$2=1,IF('มี.ค.'!H26="","",'มี.ค.'!H26),IF('มี.ค.'!H56="","",'มี.ค.'!H56))</f>
        <v/>
      </c>
      <c r="JW26" s="58" t="str">
        <f>IF($B$2=1,IF('มี.ค.'!I26="","",'มี.ค.'!I26),IF('มี.ค.'!I56="","",'มี.ค.'!I56))</f>
        <v/>
      </c>
      <c r="JX26" s="58" t="str">
        <f>IF($B$2=1,IF('มี.ค.'!J26="","",'มี.ค.'!J26),IF('มี.ค.'!J56="","",'มี.ค.'!J56))</f>
        <v/>
      </c>
      <c r="JY26" s="58" t="str">
        <f>IF($B$2=1,IF('มี.ค.'!K26="","",'มี.ค.'!K26),IF('มี.ค.'!K56="","",'มี.ค.'!K56))</f>
        <v/>
      </c>
      <c r="JZ26" s="58" t="str">
        <f>IF($B$2=1,IF('มี.ค.'!L26="","",'มี.ค.'!L26),IF('มี.ค.'!L56="","",'มี.ค.'!L56))</f>
        <v/>
      </c>
      <c r="KA26" s="58" t="str">
        <f>IF($B$2=1,IF('มี.ค.'!M26="","",'มี.ค.'!M26),IF('มี.ค.'!M56="","",'มี.ค.'!M56))</f>
        <v/>
      </c>
      <c r="KB26" s="58" t="str">
        <f>IF($B$2=1,IF('มี.ค.'!N26="","",'มี.ค.'!N26),IF('มี.ค.'!N56="","",'มี.ค.'!N56))</f>
        <v/>
      </c>
      <c r="KC26" s="58" t="str">
        <f>IF($B$2=1,IF('มี.ค.'!O26="","",'มี.ค.'!O26),IF('มี.ค.'!O56="","",'มี.ค.'!O56))</f>
        <v/>
      </c>
      <c r="KD26" s="58" t="str">
        <f>IF($B$2=1,IF('มี.ค.'!P26="","",'มี.ค.'!P26),IF('มี.ค.'!P56="","",'มี.ค.'!P56))</f>
        <v/>
      </c>
      <c r="KE26" s="58" t="str">
        <f>IF($B$2=1,IF('มี.ค.'!Q26="","",'มี.ค.'!Q26),IF('มี.ค.'!Q56="","",'มี.ค.'!Q56))</f>
        <v/>
      </c>
      <c r="KF26" s="58" t="str">
        <f>IF($B$2=1,IF('มี.ค.'!R26="","",'มี.ค.'!R26),IF('มี.ค.'!R56="","",'มี.ค.'!R56))</f>
        <v/>
      </c>
      <c r="KG26" s="58" t="str">
        <f>IF($B$2=1,IF('มี.ค.'!S26="","",'มี.ค.'!S26),IF('มี.ค.'!S56="","",'มี.ค.'!S56))</f>
        <v/>
      </c>
      <c r="KH26" s="58" t="str">
        <f>IF($B$2=1,IF('มี.ค.'!T26="","",'มี.ค.'!T26),IF('มี.ค.'!T56="","",'มี.ค.'!T56))</f>
        <v/>
      </c>
      <c r="KI26" s="58" t="str">
        <f>IF($B$2=1,IF('มี.ค.'!U26="","",'มี.ค.'!U26),IF('มี.ค.'!U56="","",'มี.ค.'!U56))</f>
        <v/>
      </c>
      <c r="KJ26" s="58" t="str">
        <f>IF($B$2=1,IF('มี.ค.'!V26="","",'มี.ค.'!V26),IF('มี.ค.'!V56="","",'มี.ค.'!V56))</f>
        <v/>
      </c>
      <c r="KK26" s="58" t="str">
        <f>IF($B$2=1,IF('มี.ค.'!W26="","",'มี.ค.'!W26),IF('มี.ค.'!W56="","",'มี.ค.'!W56))</f>
        <v/>
      </c>
      <c r="KL26" s="58" t="str">
        <f>IF($B$2=1,IF('มี.ค.'!X26="","",'มี.ค.'!X26),IF('มี.ค.'!X56="","",'มี.ค.'!X56))</f>
        <v/>
      </c>
      <c r="KM26" s="58" t="str">
        <f>IF($B$2=1,IF('มี.ค.'!Y26="","",'มี.ค.'!Y26),IF('มี.ค.'!Y56="","",'มี.ค.'!Y56))</f>
        <v/>
      </c>
      <c r="KN26" s="58" t="str">
        <f>IF($B$2=1,IF('มี.ค.'!Z26="","",'มี.ค.'!Z26),IF('มี.ค.'!Z56="","",'มี.ค.'!Z56))</f>
        <v/>
      </c>
      <c r="KO26" s="58" t="str">
        <f>IF($B$2=1,IF('มี.ค.'!AA26="","",'มี.ค.'!AA26),IF('มี.ค.'!AA56="","",'มี.ค.'!AA56))</f>
        <v/>
      </c>
      <c r="KP26" s="58" t="str">
        <f>IF($B$2=1,IF('มี.ค.'!AB26="","",'มี.ค.'!AB26),IF('มี.ค.'!AB56="","",'มี.ค.'!AB56))</f>
        <v/>
      </c>
      <c r="KQ26" s="58" t="str">
        <f>IF($B$2=1,IF('มี.ค.'!AC26="","",'มี.ค.'!AC26),IF('มี.ค.'!AC56="","",'มี.ค.'!AC56))</f>
        <v/>
      </c>
      <c r="KR26" s="58" t="str">
        <f>IF($B$2=1,IF('มี.ค.'!AD26="","",'มี.ค.'!AD26),IF('มี.ค.'!AD56="","",'มี.ค.'!AD56))</f>
        <v/>
      </c>
      <c r="KS26" s="58" t="str">
        <f>IF($B$2=1,IF('มี.ค.'!AE26="","",'มี.ค.'!AE26),IF('มี.ค.'!AE56="","",'มี.ค.'!AE56))</f>
        <v/>
      </c>
      <c r="KT26" s="58" t="str">
        <f>IF($B$2=1,IF('มี.ค.'!AF26="","",'มี.ค.'!AF26),IF('มี.ค.'!AF56="","",'มี.ค.'!AF56))</f>
        <v/>
      </c>
      <c r="KU26" s="58" t="str">
        <f>IF($B$2=1,IF('มี.ค.'!AG26="","",'มี.ค.'!AG26),IF('มี.ค.'!AG56="","",'มี.ค.'!AG56))</f>
        <v/>
      </c>
      <c r="KV26" s="58" t="str">
        <f>IF($B$2=1,IF('มี.ค.'!AH26="","",'มี.ค.'!AH26),IF('มี.ค.'!AH56="","",'มี.ค.'!AH56))</f>
        <v/>
      </c>
      <c r="KW26" s="58" t="str">
        <f>IF($B$2=1,IF('มี.ค.'!AI26="","",'มี.ค.'!AI26),IF('มี.ค.'!AI56="","",'มี.ค.'!AI56))</f>
        <v/>
      </c>
      <c r="KX26" s="57" t="str">
        <f t="shared" si="16"/>
        <v/>
      </c>
      <c r="KY26" s="58"/>
      <c r="KZ26" s="58" t="str">
        <f>IF($B$2=1,IF('ต.ค.'!D26="","",'ต.ค.'!D26),IF('ต.ค.'!D56="","",'ต.ค.'!D56))</f>
        <v/>
      </c>
      <c r="LA26" s="58" t="str">
        <f>IF($B$2=1,IF('ต.ค.'!E26="","",'ต.ค.'!E26),IF('ต.ค.'!E56="","",'ต.ค.'!E56))</f>
        <v/>
      </c>
      <c r="LB26" s="58" t="str">
        <f>IF($B$2=1,IF('ต.ค.'!F26="","",'ต.ค.'!F26),IF('ต.ค.'!F56="","",'ต.ค.'!F56))</f>
        <v/>
      </c>
      <c r="LC26" s="58" t="str">
        <f>IF($B$2=1,IF('ต.ค.'!G26="","",'ต.ค.'!G26),IF('ต.ค.'!G56="","",'ต.ค.'!G56))</f>
        <v/>
      </c>
      <c r="LD26" s="58" t="str">
        <f>IF($B$2=1,IF('ต.ค.'!H26="","",'ต.ค.'!H26),IF('ต.ค.'!H56="","",'ต.ค.'!H56))</f>
        <v/>
      </c>
      <c r="LE26" s="58" t="str">
        <f>IF($B$2=1,IF('ต.ค.'!I26="","",'ต.ค.'!I26),IF('ต.ค.'!I56="","",'ต.ค.'!I56))</f>
        <v/>
      </c>
      <c r="LF26" s="58" t="str">
        <f>IF($B$2=1,IF('ต.ค.'!J26="","",'ต.ค.'!J26),IF('ต.ค.'!J56="","",'ต.ค.'!J56))</f>
        <v/>
      </c>
      <c r="LG26" s="58" t="str">
        <f>IF($B$2=1,IF('ต.ค.'!K26="","",'ต.ค.'!K26),IF('ต.ค.'!K56="","",'ต.ค.'!K56))</f>
        <v/>
      </c>
      <c r="LH26" s="58" t="str">
        <f>IF($B$2=1,IF('ต.ค.'!L26="","",'ต.ค.'!L26),IF('ต.ค.'!L56="","",'ต.ค.'!L56))</f>
        <v/>
      </c>
      <c r="LI26" s="58" t="str">
        <f>IF($B$2=1,IF('ต.ค.'!M26="","",'ต.ค.'!M26),IF('ต.ค.'!M56="","",'ต.ค.'!M56))</f>
        <v/>
      </c>
      <c r="LJ26" s="58" t="str">
        <f>IF($B$2=1,IF('ต.ค.'!N26="","",'ต.ค.'!N26),IF('ต.ค.'!N56="","",'ต.ค.'!N56))</f>
        <v/>
      </c>
      <c r="LK26" s="58" t="str">
        <f>IF($B$2=1,IF('ต.ค.'!O26="","",'ต.ค.'!O26),IF('ต.ค.'!O56="","",'ต.ค.'!O56))</f>
        <v/>
      </c>
      <c r="LL26" s="58" t="str">
        <f>IF($B$2=1,IF('ต.ค.'!P26="","",'ต.ค.'!P26),IF('ต.ค.'!P56="","",'ต.ค.'!P56))</f>
        <v/>
      </c>
      <c r="LM26" s="58" t="str">
        <f>IF($B$2=1,IF('ต.ค.'!Q26="","",'ต.ค.'!Q26),IF('ต.ค.'!Q56="","",'ต.ค.'!Q56))</f>
        <v/>
      </c>
      <c r="LN26" s="58" t="str">
        <f>IF($B$2=1,IF('ต.ค.'!R26="","",'ต.ค.'!R26),IF('ต.ค.'!R56="","",'ต.ค.'!R56))</f>
        <v/>
      </c>
      <c r="LO26" s="58" t="str">
        <f>IF($B$2=1,IF('ต.ค.'!S26="","",'ต.ค.'!S26),IF('ต.ค.'!S56="","",'ต.ค.'!S56))</f>
        <v/>
      </c>
      <c r="LP26" s="58" t="str">
        <f>IF($B$2=1,IF('ต.ค.'!T26="","",'ต.ค.'!T26),IF('ต.ค.'!T56="","",'ต.ค.'!T56))</f>
        <v/>
      </c>
      <c r="LQ26" s="58" t="str">
        <f>IF($B$2=1,IF('ต.ค.'!U26="","",'ต.ค.'!U26),IF('ต.ค.'!U56="","",'ต.ค.'!U56))</f>
        <v/>
      </c>
      <c r="LR26" s="58" t="str">
        <f>IF($B$2=1,IF('ต.ค.'!V26="","",'ต.ค.'!V26),IF('ต.ค.'!V56="","",'ต.ค.'!V56))</f>
        <v/>
      </c>
      <c r="LS26" s="58" t="str">
        <f>IF($B$2=1,IF('ต.ค.'!W26="","",'ต.ค.'!W26),IF('ต.ค.'!W56="","",'ต.ค.'!W56))</f>
        <v/>
      </c>
      <c r="LT26" s="58" t="str">
        <f>IF($B$2=1,IF('ต.ค.'!X26="","",'ต.ค.'!X26),IF('ต.ค.'!X56="","",'ต.ค.'!X56))</f>
        <v/>
      </c>
      <c r="LU26" s="58" t="str">
        <f>IF($B$2=1,IF('ต.ค.'!Y26="","",'ต.ค.'!Y26),IF('ต.ค.'!Y56="","",'ต.ค.'!Y56))</f>
        <v/>
      </c>
      <c r="LV26" s="58" t="str">
        <f>IF($B$2=1,IF('ต.ค.'!Z26="","",'ต.ค.'!Z26),IF('ต.ค.'!Z56="","",'ต.ค.'!Z56))</f>
        <v/>
      </c>
      <c r="LW26" s="58" t="str">
        <f>IF($B$2=1,IF('ต.ค.'!AA26="","",'ต.ค.'!AA26),IF('ต.ค.'!AA56="","",'ต.ค.'!AA56))</f>
        <v/>
      </c>
      <c r="LX26" s="58" t="str">
        <f>IF($B$2=1,IF('ต.ค.'!AB26="","",'ต.ค.'!AB26),IF('ต.ค.'!AB56="","",'ต.ค.'!AB56))</f>
        <v/>
      </c>
      <c r="LY26" s="58" t="str">
        <f>IF($B$2=1,IF('ต.ค.'!AC26="","",'ต.ค.'!AC26),IF('ต.ค.'!AC56="","",'ต.ค.'!AC56))</f>
        <v/>
      </c>
      <c r="LZ26" s="58" t="str">
        <f>IF($B$2=1,IF('ต.ค.'!AD26="","",'ต.ค.'!AD26),IF('ต.ค.'!AD56="","",'ต.ค.'!AD56))</f>
        <v/>
      </c>
      <c r="MA26" s="58" t="str">
        <f>IF($B$2=1,IF('ต.ค.'!AE26="","",'ต.ค.'!AE26),IF('ต.ค.'!AE56="","",'ต.ค.'!AE56))</f>
        <v/>
      </c>
      <c r="MB26" s="58" t="str">
        <f>IF($B$2=1,IF('ต.ค.'!AF26="","",'ต.ค.'!AF26),IF('ต.ค.'!AF56="","",'ต.ค.'!AF56))</f>
        <v/>
      </c>
      <c r="MC26" s="58" t="str">
        <f>IF($B$2=1,IF('ต.ค.'!AG26="","",'ต.ค.'!AG26),IF('ต.ค.'!AG56="","",'ต.ค.'!AG56))</f>
        <v/>
      </c>
      <c r="MD26" s="58" t="str">
        <f>IF($B$2=1,IF('ต.ค.'!AH26="","",'ต.ค.'!AH26),IF('ต.ค.'!AH56="","",'ต.ค.'!AH56))</f>
        <v/>
      </c>
      <c r="ME26" s="58" t="str">
        <f>IF($B$2=1,IF('ต.ค.'!AI26="","",'ต.ค.'!AI26),IF('ต.ค.'!AI56="","",'ต.ค.'!AI56))</f>
        <v/>
      </c>
      <c r="MF26" s="57" t="str">
        <f t="shared" si="17"/>
        <v/>
      </c>
      <c r="MG26" s="58"/>
      <c r="MH26" s="58" t="str">
        <f>IF($B$2=1,IF('พ.ค.'!D26="","",'พ.ค.'!D26),IF('พ.ค.'!D56="","",'พ.ค.'!D56))</f>
        <v/>
      </c>
      <c r="MI26" s="58" t="str">
        <f>IF($B$2=1,IF('พ.ค.'!E26="","",'พ.ค.'!E26),IF('พ.ค.'!E56="","",'พ.ค.'!E56))</f>
        <v/>
      </c>
      <c r="MJ26" s="58" t="str">
        <f>IF($B$2=1,IF('พ.ค.'!F26="","",'พ.ค.'!F26),IF('พ.ค.'!F56="","",'พ.ค.'!F56))</f>
        <v/>
      </c>
      <c r="MK26" s="58" t="str">
        <f>IF($B$2=1,IF('พ.ค.'!G26="","",'พ.ค.'!G26),IF('พ.ค.'!G56="","",'พ.ค.'!G56))</f>
        <v/>
      </c>
      <c r="ML26" s="58" t="str">
        <f>IF($B$2=1,IF('พ.ค.'!H26="","",'พ.ค.'!H26),IF('พ.ค.'!H56="","",'พ.ค.'!H56))</f>
        <v/>
      </c>
      <c r="MM26" s="58" t="str">
        <f>IF($B$2=1,IF('พ.ค.'!I26="","",'พ.ค.'!I26),IF('พ.ค.'!I56="","",'พ.ค.'!I56))</f>
        <v/>
      </c>
      <c r="MN26" s="58" t="str">
        <f>IF($B$2=1,IF('พ.ค.'!J26="","",'พ.ค.'!J26),IF('พ.ค.'!J56="","",'พ.ค.'!J56))</f>
        <v/>
      </c>
      <c r="MO26" s="58" t="str">
        <f>IF($B$2=1,IF('พ.ค.'!K26="","",'พ.ค.'!K26),IF('พ.ค.'!K56="","",'พ.ค.'!K56))</f>
        <v/>
      </c>
      <c r="MP26" s="58" t="str">
        <f>IF($B$2=1,IF('พ.ค.'!L26="","",'พ.ค.'!L26),IF('พ.ค.'!L56="","",'พ.ค.'!L56))</f>
        <v/>
      </c>
      <c r="MQ26" s="58" t="str">
        <f>IF($B$2=1,IF('พ.ค.'!M26="","",'พ.ค.'!M26),IF('พ.ค.'!M56="","",'พ.ค.'!M56))</f>
        <v/>
      </c>
      <c r="MR26" s="58" t="str">
        <f>IF($B$2=1,IF('พ.ค.'!N26="","",'พ.ค.'!N26),IF('พ.ค.'!N56="","",'พ.ค.'!N56))</f>
        <v/>
      </c>
      <c r="MS26" s="58" t="str">
        <f>IF($B$2=1,IF('พ.ค.'!O26="","",'พ.ค.'!O26),IF('พ.ค.'!O56="","",'พ.ค.'!O56))</f>
        <v/>
      </c>
      <c r="MT26" s="58" t="str">
        <f>IF($B$2=1,IF('พ.ค.'!P26="","",'พ.ค.'!P26),IF('พ.ค.'!P56="","",'พ.ค.'!P56))</f>
        <v/>
      </c>
      <c r="MU26" s="58" t="str">
        <f>IF($B$2=1,IF('พ.ค.'!Q26="","",'พ.ค.'!Q26),IF('พ.ค.'!Q56="","",'พ.ค.'!Q56))</f>
        <v/>
      </c>
      <c r="MV26" s="58" t="str">
        <f>IF($B$2=1,IF('พ.ค.'!R26="","",'พ.ค.'!R26),IF('พ.ค.'!R56="","",'พ.ค.'!R56))</f>
        <v/>
      </c>
      <c r="MW26" s="58" t="str">
        <f>IF($B$2=1,IF('พ.ค.'!S26="","",'พ.ค.'!S26),IF('พ.ค.'!S56="","",'พ.ค.'!S56))</f>
        <v/>
      </c>
      <c r="MX26" s="58" t="str">
        <f>IF($B$2=1,IF('พ.ค.'!T26="","",'พ.ค.'!T26),IF('พ.ค.'!T56="","",'พ.ค.'!T56))</f>
        <v/>
      </c>
      <c r="MY26" s="58" t="str">
        <f>IF($B$2=1,IF('พ.ค.'!U26="","",'พ.ค.'!U26),IF('พ.ค.'!U56="","",'พ.ค.'!U56))</f>
        <v/>
      </c>
      <c r="MZ26" s="58" t="str">
        <f>IF($B$2=1,IF('พ.ค.'!V26="","",'พ.ค.'!V26),IF('พ.ค.'!V56="","",'พ.ค.'!V56))</f>
        <v/>
      </c>
      <c r="NA26" s="58" t="str">
        <f>IF($B$2=1,IF('พ.ค.'!W26="","",'พ.ค.'!W26),IF('พ.ค.'!W56="","",'พ.ค.'!W56))</f>
        <v/>
      </c>
      <c r="NB26" s="58" t="str">
        <f>IF($B$2=1,IF('พ.ค.'!X26="","",'พ.ค.'!X26),IF('พ.ค.'!X56="","",'พ.ค.'!X56))</f>
        <v/>
      </c>
      <c r="NC26" s="58" t="str">
        <f>IF($B$2=1,IF('พ.ค.'!Y26="","",'พ.ค.'!Y26),IF('พ.ค.'!Y56="","",'พ.ค.'!Y56))</f>
        <v/>
      </c>
      <c r="ND26" s="58" t="str">
        <f>IF($B$2=1,IF('พ.ค.'!Z26="","",'พ.ค.'!Z26),IF('พ.ค.'!Z56="","",'พ.ค.'!Z56))</f>
        <v/>
      </c>
      <c r="NE26" s="58" t="str">
        <f>IF($B$2=1,IF('พ.ค.'!AA26="","",'พ.ค.'!AA26),IF('พ.ค.'!AA56="","",'พ.ค.'!AA56))</f>
        <v/>
      </c>
      <c r="NF26" s="58" t="str">
        <f>IF($B$2=1,IF('พ.ค.'!AB26="","",'พ.ค.'!AB26),IF('พ.ค.'!AB56="","",'พ.ค.'!AB56))</f>
        <v/>
      </c>
      <c r="NG26" s="58" t="str">
        <f>IF($B$2=1,IF('พ.ค.'!AC26="","",'พ.ค.'!AC26),IF('พ.ค.'!AC56="","",'พ.ค.'!AC56))</f>
        <v/>
      </c>
      <c r="NH26" s="58" t="str">
        <f>IF($B$2=1,IF('พ.ค.'!AD26="","",'พ.ค.'!AD26),IF('พ.ค.'!AD56="","",'พ.ค.'!AD56))</f>
        <v/>
      </c>
      <c r="NI26" s="58" t="str">
        <f>IF($B$2=1,IF('พ.ค.'!AE26="","",'พ.ค.'!AE26),IF('พ.ค.'!AE56="","",'พ.ค.'!AE56))</f>
        <v/>
      </c>
      <c r="NJ26" s="58" t="str">
        <f>IF($B$2=1,IF('พ.ค.'!AF26="","",'พ.ค.'!AF26),IF('พ.ค.'!AF56="","",'พ.ค.'!AF56))</f>
        <v/>
      </c>
      <c r="NK26" s="58" t="str">
        <f>IF($B$2=1,IF('พ.ค.'!AG26="","",'พ.ค.'!AG26),IF('พ.ค.'!AG56="","",'พ.ค.'!AG56))</f>
        <v/>
      </c>
      <c r="NL26" s="58" t="str">
        <f>IF($B$2=1,IF('พ.ค.'!AH26="","",'พ.ค.'!AH26),IF('พ.ค.'!AH56="","",'พ.ค.'!AH56))</f>
        <v/>
      </c>
      <c r="NM26" s="58" t="str">
        <f>IF($B$2=1,IF('พ.ค.'!AI26="","",'พ.ค.'!AI26),IF('พ.ค.'!AI56="","",'พ.ค.'!AI56))</f>
        <v/>
      </c>
    </row>
    <row r="27" spans="1:377" ht="21" customHeight="1">
      <c r="A27" s="49"/>
      <c r="B27" s="49"/>
      <c r="C27" s="49"/>
      <c r="D27" s="57" t="str">
        <f>ข้อมูลนักเรียน!$D26</f>
        <v/>
      </c>
      <c r="E27" s="58"/>
      <c r="F27" s="58" t="str">
        <f>IF($B$2=1,IF('มิ.ย.'!D27="","",'มิ.ย.'!D27),IF('มิ.ย.'!D57="","",'มิ.ย.'!D57))</f>
        <v/>
      </c>
      <c r="G27" s="58" t="str">
        <f>IF($B$2=1,IF('มิ.ย.'!E27="","",'มิ.ย.'!E27),IF('มิ.ย.'!E57="","",'มิ.ย.'!E57))</f>
        <v/>
      </c>
      <c r="H27" s="58" t="str">
        <f>IF($B$2=1,IF('มิ.ย.'!F27="","",'มิ.ย.'!F27),IF('มิ.ย.'!F57="","",'มิ.ย.'!F57))</f>
        <v/>
      </c>
      <c r="I27" s="58" t="str">
        <f>IF($B$2=1,IF('มิ.ย.'!G27="","",'มิ.ย.'!G27),IF('มิ.ย.'!G57="","",'มิ.ย.'!G57))</f>
        <v/>
      </c>
      <c r="J27" s="58" t="str">
        <f>IF($B$2=1,IF('มิ.ย.'!H27="","",'มิ.ย.'!H27),IF('มิ.ย.'!H57="","",'มิ.ย.'!H57))</f>
        <v/>
      </c>
      <c r="K27" s="58" t="str">
        <f>IF($B$2=1,IF('มิ.ย.'!I27="","",'มิ.ย.'!I27),IF('มิ.ย.'!I57="","",'มิ.ย.'!I57))</f>
        <v/>
      </c>
      <c r="L27" s="58" t="str">
        <f>IF($B$2=1,IF('มิ.ย.'!J27="","",'มิ.ย.'!J27),IF('มิ.ย.'!J57="","",'มิ.ย.'!J57))</f>
        <v/>
      </c>
      <c r="M27" s="58" t="str">
        <f>IF($B$2=1,IF('มิ.ย.'!K27="","",'มิ.ย.'!K27),IF('มิ.ย.'!K57="","",'มิ.ย.'!K57))</f>
        <v/>
      </c>
      <c r="N27" s="58" t="str">
        <f>IF($B$2=1,IF('มิ.ย.'!L27="","",'มิ.ย.'!L27),IF('มิ.ย.'!L57="","",'มิ.ย.'!L57))</f>
        <v/>
      </c>
      <c r="O27" s="58" t="str">
        <f>IF($B$2=1,IF('มิ.ย.'!M27="","",'มิ.ย.'!M27),IF('มิ.ย.'!M57="","",'มิ.ย.'!M57))</f>
        <v/>
      </c>
      <c r="P27" s="58" t="str">
        <f>IF($B$2=1,IF('มิ.ย.'!N27="","",'มิ.ย.'!N27),IF('มิ.ย.'!N57="","",'มิ.ย.'!N57))</f>
        <v/>
      </c>
      <c r="Q27" s="58" t="str">
        <f>IF($B$2=1,IF('มิ.ย.'!O27="","",'มิ.ย.'!O27),IF('มิ.ย.'!O57="","",'มิ.ย.'!O57))</f>
        <v/>
      </c>
      <c r="R27" s="58" t="str">
        <f>IF($B$2=1,IF('มิ.ย.'!P27="","",'มิ.ย.'!P27),IF('มิ.ย.'!P57="","",'มิ.ย.'!P57))</f>
        <v/>
      </c>
      <c r="S27" s="58" t="str">
        <f>IF($B$2=1,IF('มิ.ย.'!Q27="","",'มิ.ย.'!Q27),IF('มิ.ย.'!Q57="","",'มิ.ย.'!Q57))</f>
        <v/>
      </c>
      <c r="T27" s="58" t="str">
        <f>IF($B$2=1,IF('มิ.ย.'!R27="","",'มิ.ย.'!R27),IF('มิ.ย.'!R57="","",'มิ.ย.'!R57))</f>
        <v/>
      </c>
      <c r="U27" s="58" t="str">
        <f>IF($B$2=1,IF('มิ.ย.'!S27="","",'มิ.ย.'!S27),IF('มิ.ย.'!S57="","",'มิ.ย.'!S57))</f>
        <v/>
      </c>
      <c r="V27" s="58" t="str">
        <f>IF($B$2=1,IF('มิ.ย.'!T27="","",'มิ.ย.'!T27),IF('มิ.ย.'!T57="","",'มิ.ย.'!T57))</f>
        <v/>
      </c>
      <c r="W27" s="58" t="str">
        <f>IF($B$2=1,IF('มิ.ย.'!U27="","",'มิ.ย.'!U27),IF('มิ.ย.'!U57="","",'มิ.ย.'!U57))</f>
        <v/>
      </c>
      <c r="X27" s="58" t="str">
        <f>IF($B$2=1,IF('มิ.ย.'!V27="","",'มิ.ย.'!V27),IF('มิ.ย.'!V57="","",'มิ.ย.'!V57))</f>
        <v/>
      </c>
      <c r="Y27" s="58" t="str">
        <f>IF($B$2=1,IF('มิ.ย.'!W27="","",'มิ.ย.'!W27),IF('มิ.ย.'!W57="","",'มิ.ย.'!W57))</f>
        <v/>
      </c>
      <c r="Z27" s="58" t="str">
        <f>IF($B$2=1,IF('มิ.ย.'!X27="","",'มิ.ย.'!X27),IF('มิ.ย.'!X57="","",'มิ.ย.'!X57))</f>
        <v/>
      </c>
      <c r="AA27" s="58" t="str">
        <f>IF($B$2=1,IF('มิ.ย.'!Y27="","",'มิ.ย.'!Y27),IF('มิ.ย.'!Y57="","",'มิ.ย.'!Y57))</f>
        <v/>
      </c>
      <c r="AB27" s="58" t="str">
        <f>IF($B$2=1,IF('มิ.ย.'!Z27="","",'มิ.ย.'!Z27),IF('มิ.ย.'!Z57="","",'มิ.ย.'!Z57))</f>
        <v/>
      </c>
      <c r="AC27" s="58" t="str">
        <f>IF($B$2=1,IF('มิ.ย.'!AA27="","",'มิ.ย.'!AA27),IF('มิ.ย.'!AA57="","",'มิ.ย.'!AA57))</f>
        <v/>
      </c>
      <c r="AD27" s="58" t="str">
        <f>IF($B$2=1,IF('มิ.ย.'!AB27="","",'มิ.ย.'!AB27),IF('มิ.ย.'!AB57="","",'มิ.ย.'!AB57))</f>
        <v/>
      </c>
      <c r="AE27" s="58" t="str">
        <f>IF($B$2=1,IF('มิ.ย.'!AC27="","",'มิ.ย.'!AC27),IF('มิ.ย.'!AC57="","",'มิ.ย.'!AC57))</f>
        <v/>
      </c>
      <c r="AF27" s="58" t="str">
        <f>IF($B$2=1,IF('มิ.ย.'!AD27="","",'มิ.ย.'!AD27),IF('มิ.ย.'!AD57="","",'มิ.ย.'!AD57))</f>
        <v/>
      </c>
      <c r="AG27" s="58" t="str">
        <f>IF($B$2=1,IF('มิ.ย.'!AE27="","",'มิ.ย.'!AE27),IF('มิ.ย.'!AE57="","",'มิ.ย.'!AE57))</f>
        <v/>
      </c>
      <c r="AH27" s="58" t="str">
        <f>IF($B$2=1,IF('มิ.ย.'!AF27="","",'มิ.ย.'!AF27),IF('มิ.ย.'!AF57="","",'มิ.ย.'!AF57))</f>
        <v/>
      </c>
      <c r="AI27" s="58" t="str">
        <f>IF($B$2=1,IF('มิ.ย.'!AG27="","",'มิ.ย.'!AG27),IF('มิ.ย.'!AG57="","",'มิ.ย.'!AG57))</f>
        <v/>
      </c>
      <c r="AJ27" s="58" t="str">
        <f>IF($B$2=1,IF('มิ.ย.'!AH27="","",'มิ.ย.'!AH27),IF('มิ.ย.'!AH57="","",'มิ.ย.'!AH57))</f>
        <v/>
      </c>
      <c r="AK27" s="58" t="str">
        <f>IF($B$2=1,IF('มิ.ย.'!AI27="","",'มิ.ย.'!AI27),IF('มิ.ย.'!AI57="","",'มิ.ย.'!AI57))</f>
        <v/>
      </c>
      <c r="AL27" s="57" t="str">
        <f t="shared" si="18"/>
        <v/>
      </c>
      <c r="AM27" s="58"/>
      <c r="AN27" s="58" t="str">
        <f>IF($B$2=1,IF('ก.ค.'!D27="","",'ก.ค.'!D27),IF('ก.ค.'!D57="","",'ก.ค.'!D57))</f>
        <v/>
      </c>
      <c r="AO27" s="58" t="str">
        <f>IF($B$2=1,IF('ก.ค.'!E27="","",'ก.ค.'!E27),IF('ก.ค.'!E57="","",'ก.ค.'!E57))</f>
        <v/>
      </c>
      <c r="AP27" s="58" t="str">
        <f>IF($B$2=1,IF('ก.ค.'!F27="","",'ก.ค.'!F27),IF('ก.ค.'!F57="","",'ก.ค.'!F57))</f>
        <v/>
      </c>
      <c r="AQ27" s="58" t="str">
        <f>IF($B$2=1,IF('ก.ค.'!G27="","",'ก.ค.'!G27),IF('ก.ค.'!G57="","",'ก.ค.'!G57))</f>
        <v/>
      </c>
      <c r="AR27" s="58" t="str">
        <f>IF($B$2=1,IF('ก.ค.'!H27="","",'ก.ค.'!H27),IF('ก.ค.'!H57="","",'ก.ค.'!H57))</f>
        <v/>
      </c>
      <c r="AS27" s="58" t="str">
        <f>IF($B$2=1,IF('ก.ค.'!I27="","",'ก.ค.'!I27),IF('ก.ค.'!I57="","",'ก.ค.'!I57))</f>
        <v/>
      </c>
      <c r="AT27" s="58" t="str">
        <f>IF($B$2=1,IF('ก.ค.'!J27="","",'ก.ค.'!J27),IF('ก.ค.'!J57="","",'ก.ค.'!J57))</f>
        <v/>
      </c>
      <c r="AU27" s="58" t="str">
        <f>IF($B$2=1,IF('ก.ค.'!K27="","",'ก.ค.'!K27),IF('ก.ค.'!K57="","",'ก.ค.'!K57))</f>
        <v/>
      </c>
      <c r="AV27" s="58" t="str">
        <f>IF($B$2=1,IF('ก.ค.'!L27="","",'ก.ค.'!L27),IF('ก.ค.'!L57="","",'ก.ค.'!L57))</f>
        <v/>
      </c>
      <c r="AW27" s="58" t="str">
        <f>IF($B$2=1,IF('ก.ค.'!M27="","",'ก.ค.'!M27),IF('ก.ค.'!M57="","",'ก.ค.'!M57))</f>
        <v/>
      </c>
      <c r="AX27" s="58" t="str">
        <f>IF($B$2=1,IF('ก.ค.'!N27="","",'ก.ค.'!N27),IF('ก.ค.'!N57="","",'ก.ค.'!N57))</f>
        <v/>
      </c>
      <c r="AY27" s="58" t="str">
        <f>IF($B$2=1,IF('ก.ค.'!O27="","",'ก.ค.'!O27),IF('ก.ค.'!O57="","",'ก.ค.'!O57))</f>
        <v/>
      </c>
      <c r="AZ27" s="58" t="str">
        <f>IF($B$2=1,IF('ก.ค.'!P27="","",'ก.ค.'!P27),IF('ก.ค.'!P57="","",'ก.ค.'!P57))</f>
        <v/>
      </c>
      <c r="BA27" s="58" t="str">
        <f>IF($B$2=1,IF('ก.ค.'!Q27="","",'ก.ค.'!Q27),IF('ก.ค.'!Q57="","",'ก.ค.'!Q57))</f>
        <v/>
      </c>
      <c r="BB27" s="58" t="str">
        <f>IF($B$2=1,IF('ก.ค.'!R27="","",'ก.ค.'!R27),IF('ก.ค.'!R57="","",'ก.ค.'!R57))</f>
        <v/>
      </c>
      <c r="BC27" s="58" t="str">
        <f>IF($B$2=1,IF('ก.ค.'!S27="","",'ก.ค.'!S27),IF('ก.ค.'!S57="","",'ก.ค.'!S57))</f>
        <v/>
      </c>
      <c r="BD27" s="58" t="str">
        <f>IF($B$2=1,IF('ก.ค.'!T27="","",'ก.ค.'!T27),IF('ก.ค.'!T57="","",'ก.ค.'!T57))</f>
        <v/>
      </c>
      <c r="BE27" s="58" t="str">
        <f>IF($B$2=1,IF('ก.ค.'!U27="","",'ก.ค.'!U27),IF('ก.ค.'!U57="","",'ก.ค.'!U57))</f>
        <v/>
      </c>
      <c r="BF27" s="58" t="str">
        <f>IF($B$2=1,IF('ก.ค.'!V27="","",'ก.ค.'!V27),IF('ก.ค.'!V57="","",'ก.ค.'!V57))</f>
        <v/>
      </c>
      <c r="BG27" s="58" t="str">
        <f>IF($B$2=1,IF('ก.ค.'!W27="","",'ก.ค.'!W27),IF('ก.ค.'!W57="","",'ก.ค.'!W57))</f>
        <v/>
      </c>
      <c r="BH27" s="58" t="str">
        <f>IF($B$2=1,IF('ก.ค.'!X27="","",'ก.ค.'!X27),IF('ก.ค.'!X57="","",'ก.ค.'!X57))</f>
        <v/>
      </c>
      <c r="BI27" s="58" t="str">
        <f>IF($B$2=1,IF('ก.ค.'!Y27="","",'ก.ค.'!Y27),IF('ก.ค.'!Y57="","",'ก.ค.'!Y57))</f>
        <v/>
      </c>
      <c r="BJ27" s="58" t="str">
        <f>IF($B$2=1,IF('ก.ค.'!Z27="","",'ก.ค.'!Z27),IF('ก.ค.'!Z57="","",'ก.ค.'!Z57))</f>
        <v/>
      </c>
      <c r="BK27" s="58" t="str">
        <f>IF($B$2=1,IF('ก.ค.'!AA27="","",'ก.ค.'!AA27),IF('ก.ค.'!AA57="","",'ก.ค.'!AA57))</f>
        <v/>
      </c>
      <c r="BL27" s="58" t="str">
        <f>IF($B$2=1,IF('ก.ค.'!AB27="","",'ก.ค.'!AB27),IF('ก.ค.'!AB57="","",'ก.ค.'!AB57))</f>
        <v/>
      </c>
      <c r="BM27" s="58" t="str">
        <f>IF($B$2=1,IF('ก.ค.'!AC27="","",'ก.ค.'!AC27),IF('ก.ค.'!AC57="","",'ก.ค.'!AC57))</f>
        <v/>
      </c>
      <c r="BN27" s="58" t="str">
        <f>IF($B$2=1,IF('ก.ค.'!AD27="","",'ก.ค.'!AD27),IF('ก.ค.'!AD57="","",'ก.ค.'!AD57))</f>
        <v/>
      </c>
      <c r="BO27" s="58" t="str">
        <f>IF($B$2=1,IF('ก.ค.'!AE27="","",'ก.ค.'!AE27),IF('ก.ค.'!AE57="","",'ก.ค.'!AE57))</f>
        <v/>
      </c>
      <c r="BP27" s="58" t="str">
        <f>IF($B$2=1,IF('ก.ค.'!AF27="","",'ก.ค.'!AF27),IF('ก.ค.'!AF57="","",'ก.ค.'!AF57))</f>
        <v/>
      </c>
      <c r="BQ27" s="58" t="str">
        <f>IF($B$2=1,IF('ก.ค.'!AG27="","",'ก.ค.'!AG27),IF('ก.ค.'!AG57="","",'ก.ค.'!AG57))</f>
        <v/>
      </c>
      <c r="BR27" s="58" t="str">
        <f>IF($B$2=1,IF('ก.ค.'!AH27="","",'ก.ค.'!AH27),IF('ก.ค.'!AH57="","",'ก.ค.'!AH57))</f>
        <v/>
      </c>
      <c r="BS27" s="58" t="str">
        <f>IF($B$2=1,IF('ก.ค.'!AI27="","",'ก.ค.'!AI27),IF('ก.ค.'!AI57="","",'ก.ค.'!AI57))</f>
        <v/>
      </c>
      <c r="BT27" s="57" t="str">
        <f t="shared" si="19"/>
        <v/>
      </c>
      <c r="BU27" s="58"/>
      <c r="BV27" s="58" t="str">
        <f>IF($B$2=1,IF('ส.ค.'!D27="","",'ส.ค.'!D27),IF('ส.ค.'!D57="","",'ส.ค.'!D57))</f>
        <v/>
      </c>
      <c r="BW27" s="58" t="str">
        <f>IF($B$2=1,IF('ส.ค.'!E27="","",'ส.ค.'!E27),IF('ส.ค.'!E57="","",'ส.ค.'!E57))</f>
        <v/>
      </c>
      <c r="BX27" s="58" t="str">
        <f>IF($B$2=1,IF('ส.ค.'!F27="","",'ส.ค.'!F27),IF('ส.ค.'!F57="","",'ส.ค.'!F57))</f>
        <v/>
      </c>
      <c r="BY27" s="58" t="str">
        <f>IF($B$2=1,IF('ส.ค.'!G27="","",'ส.ค.'!G27),IF('ส.ค.'!G57="","",'ส.ค.'!G57))</f>
        <v/>
      </c>
      <c r="BZ27" s="58" t="str">
        <f>IF($B$2=1,IF('ส.ค.'!H27="","",'ส.ค.'!H27),IF('ส.ค.'!H57="","",'ส.ค.'!H57))</f>
        <v/>
      </c>
      <c r="CA27" s="58" t="str">
        <f>IF($B$2=1,IF('ส.ค.'!I27="","",'ส.ค.'!I27),IF('ส.ค.'!I57="","",'ส.ค.'!I57))</f>
        <v/>
      </c>
      <c r="CB27" s="58" t="str">
        <f>IF($B$2=1,IF('ส.ค.'!J27="","",'ส.ค.'!J27),IF('ส.ค.'!J57="","",'ส.ค.'!J57))</f>
        <v/>
      </c>
      <c r="CC27" s="58" t="str">
        <f>IF($B$2=1,IF('ส.ค.'!K27="","",'ส.ค.'!K27),IF('ส.ค.'!K57="","",'ส.ค.'!K57))</f>
        <v/>
      </c>
      <c r="CD27" s="58" t="str">
        <f>IF($B$2=1,IF('ส.ค.'!L27="","",'ส.ค.'!L27),IF('ส.ค.'!L57="","",'ส.ค.'!L57))</f>
        <v/>
      </c>
      <c r="CE27" s="58" t="str">
        <f>IF($B$2=1,IF('ส.ค.'!M27="","",'ส.ค.'!M27),IF('ส.ค.'!M57="","",'ส.ค.'!M57))</f>
        <v/>
      </c>
      <c r="CF27" s="58" t="str">
        <f>IF($B$2=1,IF('ส.ค.'!N27="","",'ส.ค.'!N27),IF('ส.ค.'!N57="","",'ส.ค.'!N57))</f>
        <v/>
      </c>
      <c r="CG27" s="58" t="str">
        <f>IF($B$2=1,IF('ส.ค.'!O27="","",'ส.ค.'!O27),IF('ส.ค.'!O57="","",'ส.ค.'!O57))</f>
        <v/>
      </c>
      <c r="CH27" s="58" t="str">
        <f>IF($B$2=1,IF('ส.ค.'!P27="","",'ส.ค.'!P27),IF('ส.ค.'!P57="","",'ส.ค.'!P57))</f>
        <v/>
      </c>
      <c r="CI27" s="58" t="str">
        <f>IF($B$2=1,IF('ส.ค.'!Q27="","",'ส.ค.'!Q27),IF('ส.ค.'!Q57="","",'ส.ค.'!Q57))</f>
        <v/>
      </c>
      <c r="CJ27" s="58" t="str">
        <f>IF($B$2=1,IF('ส.ค.'!R27="","",'ส.ค.'!R27),IF('ส.ค.'!R57="","",'ส.ค.'!R57))</f>
        <v/>
      </c>
      <c r="CK27" s="58" t="str">
        <f>IF($B$2=1,IF('ส.ค.'!S27="","",'ส.ค.'!S27),IF('ส.ค.'!S57="","",'ส.ค.'!S57))</f>
        <v/>
      </c>
      <c r="CL27" s="58" t="str">
        <f>IF($B$2=1,IF('ส.ค.'!T27="","",'ส.ค.'!T27),IF('ส.ค.'!T57="","",'ส.ค.'!T57))</f>
        <v/>
      </c>
      <c r="CM27" s="58" t="str">
        <f>IF($B$2=1,IF('ส.ค.'!U27="","",'ส.ค.'!U27),IF('ส.ค.'!U57="","",'ส.ค.'!U57))</f>
        <v/>
      </c>
      <c r="CN27" s="58" t="str">
        <f>IF($B$2=1,IF('ส.ค.'!V27="","",'ส.ค.'!V27),IF('ส.ค.'!V57="","",'ส.ค.'!V57))</f>
        <v/>
      </c>
      <c r="CO27" s="58" t="str">
        <f>IF($B$2=1,IF('ส.ค.'!W27="","",'ส.ค.'!W27),IF('ส.ค.'!W57="","",'ส.ค.'!W57))</f>
        <v/>
      </c>
      <c r="CP27" s="58" t="str">
        <f>IF($B$2=1,IF('ส.ค.'!X27="","",'ส.ค.'!X27),IF('ส.ค.'!X57="","",'ส.ค.'!X57))</f>
        <v/>
      </c>
      <c r="CQ27" s="58" t="str">
        <f>IF($B$2=1,IF('ส.ค.'!Y27="","",'ส.ค.'!Y27),IF('ส.ค.'!Y57="","",'ส.ค.'!Y57))</f>
        <v/>
      </c>
      <c r="CR27" s="58" t="str">
        <f>IF($B$2=1,IF('ส.ค.'!Z27="","",'ส.ค.'!Z27),IF('ส.ค.'!Z57="","",'ส.ค.'!Z57))</f>
        <v/>
      </c>
      <c r="CS27" s="58" t="str">
        <f>IF($B$2=1,IF('ส.ค.'!AA27="","",'ส.ค.'!AA27),IF('ส.ค.'!AA57="","",'ส.ค.'!AA57))</f>
        <v/>
      </c>
      <c r="CT27" s="58" t="str">
        <f>IF($B$2=1,IF('ส.ค.'!AB27="","",'ส.ค.'!AB27),IF('ส.ค.'!AB57="","",'ส.ค.'!AB57))</f>
        <v/>
      </c>
      <c r="CU27" s="58" t="str">
        <f>IF($B$2=1,IF('ส.ค.'!AC27="","",'ส.ค.'!AC27),IF('ส.ค.'!AC57="","",'ส.ค.'!AC57))</f>
        <v/>
      </c>
      <c r="CV27" s="58" t="str">
        <f>IF($B$2=1,IF('ส.ค.'!AD27="","",'ส.ค.'!AD27),IF('ส.ค.'!AD57="","",'ส.ค.'!AD57))</f>
        <v/>
      </c>
      <c r="CW27" s="58" t="str">
        <f>IF($B$2=1,IF('ส.ค.'!AE27="","",'ส.ค.'!AE27),IF('ส.ค.'!AE57="","",'ส.ค.'!AE57))</f>
        <v/>
      </c>
      <c r="CX27" s="58" t="str">
        <f>IF($B$2=1,IF('ส.ค.'!AF27="","",'ส.ค.'!AF27),IF('ส.ค.'!AF57="","",'ส.ค.'!AF57))</f>
        <v/>
      </c>
      <c r="CY27" s="58" t="str">
        <f>IF($B$2=1,IF('ส.ค.'!AG27="","",'ส.ค.'!AG27),IF('ส.ค.'!AG57="","",'ส.ค.'!AG57))</f>
        <v/>
      </c>
      <c r="CZ27" s="58" t="str">
        <f>IF($B$2=1,IF('ส.ค.'!AH27="","",'ส.ค.'!AH27),IF('ส.ค.'!AH57="","",'ส.ค.'!AH57))</f>
        <v/>
      </c>
      <c r="DA27" s="58" t="str">
        <f>IF($B$2=1,IF('ส.ค.'!AI27="","",'ส.ค.'!AI27),IF('ส.ค.'!AI57="","",'ส.ค.'!AI57))</f>
        <v/>
      </c>
      <c r="DB27" s="57" t="str">
        <f t="shared" si="20"/>
        <v/>
      </c>
      <c r="DC27" s="58"/>
      <c r="DD27" s="58" t="str">
        <f>IF($B$2=1,IF('ก.ย.'!D27="","",'ก.ย.'!D27),IF('ก.ย.'!D57="","",'ก.ย.'!D57))</f>
        <v/>
      </c>
      <c r="DE27" s="58" t="str">
        <f>IF($B$2=1,IF('ก.ย.'!E27="","",'ก.ย.'!E27),IF('ก.ย.'!E57="","",'ก.ย.'!E57))</f>
        <v/>
      </c>
      <c r="DF27" s="58" t="str">
        <f>IF($B$2=1,IF('ก.ย.'!F27="","",'ก.ย.'!F27),IF('ก.ย.'!F57="","",'ก.ย.'!F57))</f>
        <v/>
      </c>
      <c r="DG27" s="58" t="str">
        <f>IF($B$2=1,IF('ก.ย.'!G27="","",'ก.ย.'!G27),IF('ก.ย.'!G57="","",'ก.ย.'!G57))</f>
        <v/>
      </c>
      <c r="DH27" s="58" t="str">
        <f>IF($B$2=1,IF('ก.ย.'!H27="","",'ก.ย.'!H27),IF('ก.ย.'!H57="","",'ก.ย.'!H57))</f>
        <v/>
      </c>
      <c r="DI27" s="58" t="str">
        <f>IF($B$2=1,IF('ก.ย.'!I27="","",'ก.ย.'!I27),IF('ก.ย.'!I57="","",'ก.ย.'!I57))</f>
        <v/>
      </c>
      <c r="DJ27" s="58" t="str">
        <f>IF($B$2=1,IF('ก.ย.'!J27="","",'ก.ย.'!J27),IF('ก.ย.'!J57="","",'ก.ย.'!J57))</f>
        <v/>
      </c>
      <c r="DK27" s="58" t="str">
        <f>IF($B$2=1,IF('ก.ย.'!K27="","",'ก.ย.'!K27),IF('ก.ย.'!K57="","",'ก.ย.'!K57))</f>
        <v/>
      </c>
      <c r="DL27" s="58" t="str">
        <f>IF($B$2=1,IF('ก.ย.'!L27="","",'ก.ย.'!L27),IF('ก.ย.'!L57="","",'ก.ย.'!L57))</f>
        <v/>
      </c>
      <c r="DM27" s="58" t="str">
        <f>IF($B$2=1,IF('ก.ย.'!M27="","",'ก.ย.'!M27),IF('ก.ย.'!M57="","",'ก.ย.'!M57))</f>
        <v/>
      </c>
      <c r="DN27" s="58" t="str">
        <f>IF($B$2=1,IF('ก.ย.'!N27="","",'ก.ย.'!N27),IF('ก.ย.'!N57="","",'ก.ย.'!N57))</f>
        <v/>
      </c>
      <c r="DO27" s="58" t="str">
        <f>IF($B$2=1,IF('ก.ย.'!O27="","",'ก.ย.'!O27),IF('ก.ย.'!O57="","",'ก.ย.'!O57))</f>
        <v/>
      </c>
      <c r="DP27" s="58" t="str">
        <f>IF($B$2=1,IF('ก.ย.'!P27="","",'ก.ย.'!P27),IF('ก.ย.'!P57="","",'ก.ย.'!P57))</f>
        <v/>
      </c>
      <c r="DQ27" s="58" t="str">
        <f>IF($B$2=1,IF('ก.ย.'!Q27="","",'ก.ย.'!Q27),IF('ก.ย.'!Q57="","",'ก.ย.'!Q57))</f>
        <v/>
      </c>
      <c r="DR27" s="58" t="str">
        <f>IF($B$2=1,IF('ก.ย.'!R27="","",'ก.ย.'!R27),IF('ก.ย.'!R57="","",'ก.ย.'!R57))</f>
        <v/>
      </c>
      <c r="DS27" s="58" t="str">
        <f>IF($B$2=1,IF('ก.ย.'!S27="","",'ก.ย.'!S27),IF('ก.ย.'!S57="","",'ก.ย.'!S57))</f>
        <v/>
      </c>
      <c r="DT27" s="58" t="str">
        <f>IF($B$2=1,IF('ก.ย.'!T27="","",'ก.ย.'!T27),IF('ก.ย.'!T57="","",'ก.ย.'!T57))</f>
        <v/>
      </c>
      <c r="DU27" s="58" t="str">
        <f>IF($B$2=1,IF('ก.ย.'!U27="","",'ก.ย.'!U27),IF('ก.ย.'!U57="","",'ก.ย.'!U57))</f>
        <v/>
      </c>
      <c r="DV27" s="58" t="str">
        <f>IF($B$2=1,IF('ก.ย.'!V27="","",'ก.ย.'!V27),IF('ก.ย.'!V57="","",'ก.ย.'!V57))</f>
        <v/>
      </c>
      <c r="DW27" s="58" t="str">
        <f>IF($B$2=1,IF('ก.ย.'!W27="","",'ก.ย.'!W27),IF('ก.ย.'!W57="","",'ก.ย.'!W57))</f>
        <v/>
      </c>
      <c r="DX27" s="58" t="str">
        <f>IF($B$2=1,IF('ก.ย.'!X27="","",'ก.ย.'!X27),IF('ก.ย.'!X57="","",'ก.ย.'!X57))</f>
        <v/>
      </c>
      <c r="DY27" s="58" t="str">
        <f>IF($B$2=1,IF('ก.ย.'!Y27="","",'ก.ย.'!Y27),IF('ก.ย.'!Y57="","",'ก.ย.'!Y57))</f>
        <v/>
      </c>
      <c r="DZ27" s="58" t="str">
        <f>IF($B$2=1,IF('ก.ย.'!Z27="","",'ก.ย.'!Z27),IF('ก.ย.'!Z57="","",'ก.ย.'!Z57))</f>
        <v/>
      </c>
      <c r="EA27" s="58" t="str">
        <f>IF($B$2=1,IF('ก.ย.'!AA27="","",'ก.ย.'!AA27),IF('ก.ย.'!AA57="","",'ก.ย.'!AA57))</f>
        <v/>
      </c>
      <c r="EB27" s="58" t="str">
        <f>IF($B$2=1,IF('ก.ย.'!AB27="","",'ก.ย.'!AB27),IF('ก.ย.'!AB57="","",'ก.ย.'!AB57))</f>
        <v/>
      </c>
      <c r="EC27" s="58" t="str">
        <f>IF($B$2=1,IF('ก.ย.'!AC27="","",'ก.ย.'!AC27),IF('ก.ย.'!AC57="","",'ก.ย.'!AC57))</f>
        <v/>
      </c>
      <c r="ED27" s="58" t="str">
        <f>IF($B$2=1,IF('ก.ย.'!AD27="","",'ก.ย.'!AD27),IF('ก.ย.'!AD57="","",'ก.ย.'!AD57))</f>
        <v/>
      </c>
      <c r="EE27" s="58" t="str">
        <f>IF($B$2=1,IF('ก.ย.'!AE27="","",'ก.ย.'!AE27),IF('ก.ย.'!AE57="","",'ก.ย.'!AE57))</f>
        <v/>
      </c>
      <c r="EF27" s="58" t="str">
        <f>IF($B$2=1,IF('ก.ย.'!AF27="","",'ก.ย.'!AF27),IF('ก.ย.'!AF57="","",'ก.ย.'!AF57))</f>
        <v/>
      </c>
      <c r="EG27" s="58" t="str">
        <f>IF($B$2=1,IF('ก.ย.'!AG27="","",'ก.ย.'!AG27),IF('ก.ย.'!AG57="","",'ก.ย.'!AG57))</f>
        <v/>
      </c>
      <c r="EH27" s="58" t="str">
        <f>IF($B$2=1,IF('ก.ย.'!AH27="","",'ก.ย.'!AH27),IF('ก.ย.'!AH57="","",'ก.ย.'!AH57))</f>
        <v/>
      </c>
      <c r="EI27" s="58" t="str">
        <f>IF($B$2=1,IF('ก.ย.'!AI27="","",'ก.ย.'!AI27),IF('ก.ย.'!AI57="","",'ก.ย.'!AI57))</f>
        <v/>
      </c>
      <c r="EJ27" s="57" t="str">
        <f t="shared" si="11"/>
        <v/>
      </c>
      <c r="EK27" s="58"/>
      <c r="EL27" s="58" t="str">
        <f>IF($B$2=1,IF('พ.ย.'!D27="","",'พ.ย.'!D27),IF('พ.ย.'!D57="","",'พ.ย.'!D57))</f>
        <v/>
      </c>
      <c r="EM27" s="58" t="str">
        <f>IF($B$2=1,IF('พ.ย.'!E27="","",'พ.ย.'!E27),IF('พ.ย.'!E57="","",'พ.ย.'!E57))</f>
        <v/>
      </c>
      <c r="EN27" s="58" t="str">
        <f>IF($B$2=1,IF('พ.ย.'!F27="","",'พ.ย.'!F27),IF('พ.ย.'!F57="","",'พ.ย.'!F57))</f>
        <v/>
      </c>
      <c r="EO27" s="58" t="str">
        <f>IF($B$2=1,IF('พ.ย.'!G27="","",'พ.ย.'!G27),IF('พ.ย.'!G57="","",'พ.ย.'!G57))</f>
        <v/>
      </c>
      <c r="EP27" s="58" t="str">
        <f>IF($B$2=1,IF('พ.ย.'!H27="","",'พ.ย.'!H27),IF('พ.ย.'!H57="","",'พ.ย.'!H57))</f>
        <v/>
      </c>
      <c r="EQ27" s="58" t="str">
        <f>IF($B$2=1,IF('พ.ย.'!I27="","",'พ.ย.'!I27),IF('พ.ย.'!I57="","",'พ.ย.'!I57))</f>
        <v/>
      </c>
      <c r="ER27" s="58" t="str">
        <f>IF($B$2=1,IF('พ.ย.'!J27="","",'พ.ย.'!J27),IF('พ.ย.'!J57="","",'พ.ย.'!J57))</f>
        <v/>
      </c>
      <c r="ES27" s="58" t="str">
        <f>IF($B$2=1,IF('พ.ย.'!K27="","",'พ.ย.'!K27),IF('พ.ย.'!K57="","",'พ.ย.'!K57))</f>
        <v/>
      </c>
      <c r="ET27" s="58" t="str">
        <f>IF($B$2=1,IF('พ.ย.'!L27="","",'พ.ย.'!L27),IF('พ.ย.'!L57="","",'พ.ย.'!L57))</f>
        <v/>
      </c>
      <c r="EU27" s="58" t="str">
        <f>IF($B$2=1,IF('พ.ย.'!M27="","",'พ.ย.'!M27),IF('พ.ย.'!M57="","",'พ.ย.'!M57))</f>
        <v/>
      </c>
      <c r="EV27" s="58" t="str">
        <f>IF($B$2=1,IF('พ.ย.'!N27="","",'พ.ย.'!N27),IF('พ.ย.'!N57="","",'พ.ย.'!N57))</f>
        <v/>
      </c>
      <c r="EW27" s="58" t="str">
        <f>IF($B$2=1,IF('พ.ย.'!O27="","",'พ.ย.'!O27),IF('พ.ย.'!O57="","",'พ.ย.'!O57))</f>
        <v/>
      </c>
      <c r="EX27" s="58" t="str">
        <f>IF($B$2=1,IF('พ.ย.'!P27="","",'พ.ย.'!P27),IF('พ.ย.'!P57="","",'พ.ย.'!P57))</f>
        <v/>
      </c>
      <c r="EY27" s="58" t="str">
        <f>IF($B$2=1,IF('พ.ย.'!Q27="","",'พ.ย.'!Q27),IF('พ.ย.'!Q57="","",'พ.ย.'!Q57))</f>
        <v/>
      </c>
      <c r="EZ27" s="58" t="str">
        <f>IF($B$2=1,IF('พ.ย.'!R27="","",'พ.ย.'!R27),IF('พ.ย.'!R57="","",'พ.ย.'!R57))</f>
        <v/>
      </c>
      <c r="FA27" s="58" t="str">
        <f>IF($B$2=1,IF('พ.ย.'!S27="","",'พ.ย.'!S27),IF('พ.ย.'!S57="","",'พ.ย.'!S57))</f>
        <v/>
      </c>
      <c r="FB27" s="58" t="str">
        <f>IF($B$2=1,IF('พ.ย.'!T27="","",'พ.ย.'!T27),IF('พ.ย.'!T57="","",'พ.ย.'!T57))</f>
        <v/>
      </c>
      <c r="FC27" s="58" t="str">
        <f>IF($B$2=1,IF('พ.ย.'!U27="","",'พ.ย.'!U27),IF('พ.ย.'!U57="","",'พ.ย.'!U57))</f>
        <v/>
      </c>
      <c r="FD27" s="58" t="str">
        <f>IF($B$2=1,IF('พ.ย.'!V27="","",'พ.ย.'!V27),IF('พ.ย.'!V57="","",'พ.ย.'!V57))</f>
        <v/>
      </c>
      <c r="FE27" s="58" t="str">
        <f>IF($B$2=1,IF('พ.ย.'!W27="","",'พ.ย.'!W27),IF('พ.ย.'!W57="","",'พ.ย.'!W57))</f>
        <v/>
      </c>
      <c r="FF27" s="58" t="str">
        <f>IF($B$2=1,IF('พ.ย.'!X27="","",'พ.ย.'!X27),IF('พ.ย.'!X57="","",'พ.ย.'!X57))</f>
        <v/>
      </c>
      <c r="FG27" s="58" t="str">
        <f>IF($B$2=1,IF('พ.ย.'!Y27="","",'พ.ย.'!Y27),IF('พ.ย.'!Y57="","",'พ.ย.'!Y57))</f>
        <v/>
      </c>
      <c r="FH27" s="58" t="str">
        <f>IF($B$2=1,IF('พ.ย.'!Z27="","",'พ.ย.'!Z27),IF('พ.ย.'!Z57="","",'พ.ย.'!Z57))</f>
        <v/>
      </c>
      <c r="FI27" s="58" t="str">
        <f>IF($B$2=1,IF('พ.ย.'!AA27="","",'พ.ย.'!AA27),IF('พ.ย.'!AA57="","",'พ.ย.'!AA57))</f>
        <v/>
      </c>
      <c r="FJ27" s="58" t="str">
        <f>IF($B$2=1,IF('พ.ย.'!AB27="","",'พ.ย.'!AB27),IF('พ.ย.'!AB57="","",'พ.ย.'!AB57))</f>
        <v/>
      </c>
      <c r="FK27" s="58" t="str">
        <f>IF($B$2=1,IF('พ.ย.'!AC27="","",'พ.ย.'!AC27),IF('พ.ย.'!AC57="","",'พ.ย.'!AC57))</f>
        <v/>
      </c>
      <c r="FL27" s="58" t="str">
        <f>IF($B$2=1,IF('พ.ย.'!AD27="","",'พ.ย.'!AD27),IF('พ.ย.'!AD57="","",'พ.ย.'!AD57))</f>
        <v/>
      </c>
      <c r="FM27" s="58" t="str">
        <f>IF($B$2=1,IF('พ.ย.'!AE27="","",'พ.ย.'!AE27),IF('พ.ย.'!AE57="","",'พ.ย.'!AE57))</f>
        <v/>
      </c>
      <c r="FN27" s="58" t="str">
        <f>IF($B$2=1,IF('พ.ย.'!AF27="","",'พ.ย.'!AF27),IF('พ.ย.'!AF57="","",'พ.ย.'!AF57))</f>
        <v/>
      </c>
      <c r="FO27" s="58" t="str">
        <f>IF($B$2=1,IF('พ.ย.'!AG27="","",'พ.ย.'!AG27),IF('พ.ย.'!AG57="","",'พ.ย.'!AG57))</f>
        <v/>
      </c>
      <c r="FP27" s="58" t="str">
        <f>IF($B$2=1,IF('พ.ย.'!AH27="","",'พ.ย.'!AH27),IF('พ.ย.'!AH57="","",'พ.ย.'!AH57))</f>
        <v/>
      </c>
      <c r="FQ27" s="58" t="str">
        <f>IF($B$2=1,IF('พ.ย.'!AI27="","",'พ.ย.'!AI27),IF('พ.ย.'!AI57="","",'พ.ย.'!AI57))</f>
        <v/>
      </c>
      <c r="FR27" s="57" t="str">
        <f t="shared" si="12"/>
        <v/>
      </c>
      <c r="FS27" s="58"/>
      <c r="FT27" s="58" t="str">
        <f>IF($B$2=1,IF('ธ.ค.'!D27="","",'ธ.ค.'!D27),IF('ธ.ค.'!D57="","",'ธ.ค.'!D57))</f>
        <v/>
      </c>
      <c r="FU27" s="58" t="str">
        <f>IF($B$2=1,IF('ธ.ค.'!E27="","",'ธ.ค.'!E27),IF('ธ.ค.'!E57="","",'ธ.ค.'!E57))</f>
        <v/>
      </c>
      <c r="FV27" s="58" t="str">
        <f>IF($B$2=1,IF('ธ.ค.'!F27="","",'ธ.ค.'!F27),IF('ธ.ค.'!F57="","",'ธ.ค.'!F57))</f>
        <v/>
      </c>
      <c r="FW27" s="58" t="str">
        <f>IF($B$2=1,IF('ธ.ค.'!G27="","",'ธ.ค.'!G27),IF('ธ.ค.'!G57="","",'ธ.ค.'!G57))</f>
        <v/>
      </c>
      <c r="FX27" s="58" t="str">
        <f>IF($B$2=1,IF('ธ.ค.'!H27="","",'ธ.ค.'!H27),IF('ธ.ค.'!H57="","",'ธ.ค.'!H57))</f>
        <v/>
      </c>
      <c r="FY27" s="58" t="str">
        <f>IF($B$2=1,IF('ธ.ค.'!I27="","",'ธ.ค.'!I27),IF('ธ.ค.'!I57="","",'ธ.ค.'!I57))</f>
        <v/>
      </c>
      <c r="FZ27" s="58" t="str">
        <f>IF($B$2=1,IF('ธ.ค.'!J27="","",'ธ.ค.'!J27),IF('ธ.ค.'!J57="","",'ธ.ค.'!J57))</f>
        <v/>
      </c>
      <c r="GA27" s="58" t="str">
        <f>IF($B$2=1,IF('ธ.ค.'!K27="","",'ธ.ค.'!K27),IF('ธ.ค.'!K57="","",'ธ.ค.'!K57))</f>
        <v/>
      </c>
      <c r="GB27" s="58" t="str">
        <f>IF($B$2=1,IF('ธ.ค.'!L27="","",'ธ.ค.'!L27),IF('ธ.ค.'!L57="","",'ธ.ค.'!L57))</f>
        <v/>
      </c>
      <c r="GC27" s="58" t="str">
        <f>IF($B$2=1,IF('ธ.ค.'!M27="","",'ธ.ค.'!M27),IF('ธ.ค.'!M57="","",'ธ.ค.'!M57))</f>
        <v/>
      </c>
      <c r="GD27" s="58" t="str">
        <f>IF($B$2=1,IF('ธ.ค.'!N27="","",'ธ.ค.'!N27),IF('ธ.ค.'!N57="","",'ธ.ค.'!N57))</f>
        <v/>
      </c>
      <c r="GE27" s="58" t="str">
        <f>IF($B$2=1,IF('ธ.ค.'!O27="","",'ธ.ค.'!O27),IF('ธ.ค.'!O57="","",'ธ.ค.'!O57))</f>
        <v/>
      </c>
      <c r="GF27" s="58" t="str">
        <f>IF($B$2=1,IF('ธ.ค.'!P27="","",'ธ.ค.'!P27),IF('ธ.ค.'!P57="","",'ธ.ค.'!P57))</f>
        <v/>
      </c>
      <c r="GG27" s="58" t="str">
        <f>IF($B$2=1,IF('ธ.ค.'!Q27="","",'ธ.ค.'!Q27),IF('ธ.ค.'!Q57="","",'ธ.ค.'!Q57))</f>
        <v/>
      </c>
      <c r="GH27" s="58" t="str">
        <f>IF($B$2=1,IF('ธ.ค.'!R27="","",'ธ.ค.'!R27),IF('ธ.ค.'!R57="","",'ธ.ค.'!R57))</f>
        <v/>
      </c>
      <c r="GI27" s="58" t="str">
        <f>IF($B$2=1,IF('ธ.ค.'!S27="","",'ธ.ค.'!S27),IF('ธ.ค.'!S57="","",'ธ.ค.'!S57))</f>
        <v/>
      </c>
      <c r="GJ27" s="58" t="str">
        <f>IF($B$2=1,IF('ธ.ค.'!T27="","",'ธ.ค.'!T27),IF('ธ.ค.'!T57="","",'ธ.ค.'!T57))</f>
        <v/>
      </c>
      <c r="GK27" s="58" t="str">
        <f>IF($B$2=1,IF('ธ.ค.'!U27="","",'ธ.ค.'!U27),IF('ธ.ค.'!U57="","",'ธ.ค.'!U57))</f>
        <v/>
      </c>
      <c r="GL27" s="58" t="str">
        <f>IF($B$2=1,IF('ธ.ค.'!V27="","",'ธ.ค.'!V27),IF('ธ.ค.'!V57="","",'ธ.ค.'!V57))</f>
        <v/>
      </c>
      <c r="GM27" s="58" t="str">
        <f>IF($B$2=1,IF('ธ.ค.'!W27="","",'ธ.ค.'!W27),IF('ธ.ค.'!W57="","",'ธ.ค.'!W57))</f>
        <v/>
      </c>
      <c r="GN27" s="58" t="str">
        <f>IF($B$2=1,IF('ธ.ค.'!X27="","",'ธ.ค.'!X27),IF('ธ.ค.'!X57="","",'ธ.ค.'!X57))</f>
        <v/>
      </c>
      <c r="GO27" s="58" t="str">
        <f>IF($B$2=1,IF('ธ.ค.'!Y27="","",'ธ.ค.'!Y27),IF('ธ.ค.'!Y57="","",'ธ.ค.'!Y57))</f>
        <v/>
      </c>
      <c r="GP27" s="58" t="str">
        <f>IF($B$2=1,IF('ธ.ค.'!Z27="","",'ธ.ค.'!Z27),IF('ธ.ค.'!Z57="","",'ธ.ค.'!Z57))</f>
        <v/>
      </c>
      <c r="GQ27" s="58" t="str">
        <f>IF($B$2=1,IF('ธ.ค.'!AA27="","",'ธ.ค.'!AA27),IF('ธ.ค.'!AA57="","",'ธ.ค.'!AA57))</f>
        <v/>
      </c>
      <c r="GR27" s="58" t="str">
        <f>IF($B$2=1,IF('ธ.ค.'!AB27="","",'ธ.ค.'!AB27),IF('ธ.ค.'!AB57="","",'ธ.ค.'!AB57))</f>
        <v/>
      </c>
      <c r="GS27" s="58" t="str">
        <f>IF($B$2=1,IF('ธ.ค.'!AC27="","",'ธ.ค.'!AC27),IF('ธ.ค.'!AC57="","",'ธ.ค.'!AC57))</f>
        <v/>
      </c>
      <c r="GT27" s="58" t="str">
        <f>IF($B$2=1,IF('ธ.ค.'!AD27="","",'ธ.ค.'!AD27),IF('ธ.ค.'!AD57="","",'ธ.ค.'!AD57))</f>
        <v/>
      </c>
      <c r="GU27" s="58" t="str">
        <f>IF($B$2=1,IF('ธ.ค.'!AE27="","",'ธ.ค.'!AE27),IF('ธ.ค.'!AE57="","",'ธ.ค.'!AE57))</f>
        <v/>
      </c>
      <c r="GV27" s="58" t="str">
        <f>IF($B$2=1,IF('ธ.ค.'!AF27="","",'ธ.ค.'!AF27),IF('ธ.ค.'!AF57="","",'ธ.ค.'!AF57))</f>
        <v/>
      </c>
      <c r="GW27" s="58" t="str">
        <f>IF($B$2=1,IF('ธ.ค.'!AG27="","",'ธ.ค.'!AG27),IF('ธ.ค.'!AG57="","",'ธ.ค.'!AG57))</f>
        <v/>
      </c>
      <c r="GX27" s="58" t="str">
        <f>IF($B$2=1,IF('ธ.ค.'!AH27="","",'ธ.ค.'!AH27),IF('ธ.ค.'!AH57="","",'ธ.ค.'!AH57))</f>
        <v/>
      </c>
      <c r="GY27" s="58" t="str">
        <f>IF($B$2=1,IF('ธ.ค.'!AI27="","",'ธ.ค.'!AI27),IF('ธ.ค.'!AI57="","",'ธ.ค.'!AI57))</f>
        <v/>
      </c>
      <c r="GZ27" s="57" t="str">
        <f t="shared" si="13"/>
        <v/>
      </c>
      <c r="HA27" s="58"/>
      <c r="HB27" s="58" t="str">
        <f>IF($B$2=1,IF('ม.ค.'!D27="","",'ม.ค.'!D27),IF('ม.ค.'!D57="","",'ม.ค.'!D57))</f>
        <v/>
      </c>
      <c r="HC27" s="58" t="str">
        <f>IF($B$2=1,IF('ม.ค.'!E27="","",'ม.ค.'!E27),IF('ม.ค.'!E57="","",'ม.ค.'!E57))</f>
        <v/>
      </c>
      <c r="HD27" s="58" t="str">
        <f>IF($B$2=1,IF('ม.ค.'!F27="","",'ม.ค.'!F27),IF('ม.ค.'!F57="","",'ม.ค.'!F57))</f>
        <v/>
      </c>
      <c r="HE27" s="58" t="str">
        <f>IF($B$2=1,IF('ม.ค.'!G27="","",'ม.ค.'!G27),IF('ม.ค.'!G57="","",'ม.ค.'!G57))</f>
        <v/>
      </c>
      <c r="HF27" s="58" t="str">
        <f>IF($B$2=1,IF('ม.ค.'!H27="","",'ม.ค.'!H27),IF('ม.ค.'!H57="","",'ม.ค.'!H57))</f>
        <v/>
      </c>
      <c r="HG27" s="58" t="str">
        <f>IF($B$2=1,IF('ม.ค.'!I27="","",'ม.ค.'!I27),IF('ม.ค.'!I57="","",'ม.ค.'!I57))</f>
        <v/>
      </c>
      <c r="HH27" s="58" t="str">
        <f>IF($B$2=1,IF('ม.ค.'!J27="","",'ม.ค.'!J27),IF('ม.ค.'!J57="","",'ม.ค.'!J57))</f>
        <v/>
      </c>
      <c r="HI27" s="58" t="str">
        <f>IF($B$2=1,IF('ม.ค.'!K27="","",'ม.ค.'!K27),IF('ม.ค.'!K57="","",'ม.ค.'!K57))</f>
        <v/>
      </c>
      <c r="HJ27" s="58" t="str">
        <f>IF($B$2=1,IF('ม.ค.'!L27="","",'ม.ค.'!L27),IF('ม.ค.'!L57="","",'ม.ค.'!L57))</f>
        <v/>
      </c>
      <c r="HK27" s="58" t="str">
        <f>IF($B$2=1,IF('ม.ค.'!M27="","",'ม.ค.'!M27),IF('ม.ค.'!M57="","",'ม.ค.'!M57))</f>
        <v/>
      </c>
      <c r="HL27" s="58" t="str">
        <f>IF($B$2=1,IF('ม.ค.'!N27="","",'ม.ค.'!N27),IF('ม.ค.'!N57="","",'ม.ค.'!N57))</f>
        <v/>
      </c>
      <c r="HM27" s="58" t="str">
        <f>IF($B$2=1,IF('ม.ค.'!O27="","",'ม.ค.'!O27),IF('ม.ค.'!O57="","",'ม.ค.'!O57))</f>
        <v/>
      </c>
      <c r="HN27" s="58" t="str">
        <f>IF($B$2=1,IF('ม.ค.'!P27="","",'ม.ค.'!P27),IF('ม.ค.'!P57="","",'ม.ค.'!P57))</f>
        <v/>
      </c>
      <c r="HO27" s="58" t="str">
        <f>IF($B$2=1,IF('ม.ค.'!Q27="","",'ม.ค.'!Q27),IF('ม.ค.'!Q57="","",'ม.ค.'!Q57))</f>
        <v/>
      </c>
      <c r="HP27" s="58" t="str">
        <f>IF($B$2=1,IF('ม.ค.'!R27="","",'ม.ค.'!R27),IF('ม.ค.'!R57="","",'ม.ค.'!R57))</f>
        <v/>
      </c>
      <c r="HQ27" s="58" t="str">
        <f>IF($B$2=1,IF('ม.ค.'!S27="","",'ม.ค.'!S27),IF('ม.ค.'!S57="","",'ม.ค.'!S57))</f>
        <v/>
      </c>
      <c r="HR27" s="58" t="str">
        <f>IF($B$2=1,IF('ม.ค.'!T27="","",'ม.ค.'!T27),IF('ม.ค.'!T57="","",'ม.ค.'!T57))</f>
        <v/>
      </c>
      <c r="HS27" s="58" t="str">
        <f>IF($B$2=1,IF('ม.ค.'!U27="","",'ม.ค.'!U27),IF('ม.ค.'!U57="","",'ม.ค.'!U57))</f>
        <v/>
      </c>
      <c r="HT27" s="58" t="str">
        <f>IF($B$2=1,IF('ม.ค.'!V27="","",'ม.ค.'!V27),IF('ม.ค.'!V57="","",'ม.ค.'!V57))</f>
        <v/>
      </c>
      <c r="HU27" s="58" t="str">
        <f>IF($B$2=1,IF('ม.ค.'!W27="","",'ม.ค.'!W27),IF('ม.ค.'!W57="","",'ม.ค.'!W57))</f>
        <v/>
      </c>
      <c r="HV27" s="58" t="str">
        <f>IF($B$2=1,IF('ม.ค.'!X27="","",'ม.ค.'!X27),IF('ม.ค.'!X57="","",'ม.ค.'!X57))</f>
        <v/>
      </c>
      <c r="HW27" s="58" t="str">
        <f>IF($B$2=1,IF('ม.ค.'!Y27="","",'ม.ค.'!Y27),IF('ม.ค.'!Y57="","",'ม.ค.'!Y57))</f>
        <v/>
      </c>
      <c r="HX27" s="58" t="str">
        <f>IF($B$2=1,IF('ม.ค.'!Z27="","",'ม.ค.'!Z27),IF('ม.ค.'!Z57="","",'ม.ค.'!Z57))</f>
        <v/>
      </c>
      <c r="HY27" s="58" t="str">
        <f>IF($B$2=1,IF('ม.ค.'!AA27="","",'ม.ค.'!AA27),IF('ม.ค.'!AA57="","",'ม.ค.'!AA57))</f>
        <v/>
      </c>
      <c r="HZ27" s="58" t="str">
        <f>IF($B$2=1,IF('ม.ค.'!AB27="","",'ม.ค.'!AB27),IF('ม.ค.'!AB57="","",'ม.ค.'!AB57))</f>
        <v/>
      </c>
      <c r="IA27" s="58" t="str">
        <f>IF($B$2=1,IF('ม.ค.'!AC27="","",'ม.ค.'!AC27),IF('ม.ค.'!AC57="","",'ม.ค.'!AC57))</f>
        <v/>
      </c>
      <c r="IB27" s="58" t="str">
        <f>IF($B$2=1,IF('ม.ค.'!AD27="","",'ม.ค.'!AD27),IF('ม.ค.'!AD57="","",'ม.ค.'!AD57))</f>
        <v/>
      </c>
      <c r="IC27" s="58" t="str">
        <f>IF($B$2=1,IF('ม.ค.'!AE27="","",'ม.ค.'!AE27),IF('ม.ค.'!AE57="","",'ม.ค.'!AE57))</f>
        <v/>
      </c>
      <c r="ID27" s="58" t="str">
        <f>IF($B$2=1,IF('ม.ค.'!AF27="","",'ม.ค.'!AF27),IF('ม.ค.'!AF57="","",'ม.ค.'!AF57))</f>
        <v/>
      </c>
      <c r="IE27" s="58" t="str">
        <f>IF($B$2=1,IF('ม.ค.'!AG27="","",'ม.ค.'!AG27),IF('ม.ค.'!AG57="","",'ม.ค.'!AG57))</f>
        <v/>
      </c>
      <c r="IF27" s="58" t="str">
        <f>IF($B$2=1,IF('ม.ค.'!AH27="","",'ม.ค.'!AH27),IF('ม.ค.'!AH57="","",'ม.ค.'!AH57))</f>
        <v/>
      </c>
      <c r="IG27" s="58" t="str">
        <f>IF($B$2=1,IF('ม.ค.'!AI27="","",'ม.ค.'!AI27),IF('ม.ค.'!AI57="","",'ม.ค.'!AI57))</f>
        <v/>
      </c>
      <c r="IH27" s="57" t="str">
        <f t="shared" si="14"/>
        <v/>
      </c>
      <c r="II27" s="58"/>
      <c r="IJ27" s="58" t="str">
        <f>IF($B$2=1,IF('ก.พ.'!D27="","",'ก.พ.'!D27),IF('ก.พ.'!D57="","",'ก.พ.'!D57))</f>
        <v/>
      </c>
      <c r="IK27" s="58" t="str">
        <f>IF($B$2=1,IF('ก.พ.'!E27="","",'ก.พ.'!E27),IF('ก.พ.'!E57="","",'ก.พ.'!E57))</f>
        <v/>
      </c>
      <c r="IL27" s="58" t="str">
        <f>IF($B$2=1,IF('ก.พ.'!F27="","",'ก.พ.'!F27),IF('ก.พ.'!F57="","",'ก.พ.'!F57))</f>
        <v/>
      </c>
      <c r="IM27" s="58" t="str">
        <f>IF($B$2=1,IF('ก.พ.'!G27="","",'ก.พ.'!G27),IF('ก.พ.'!G57="","",'ก.พ.'!G57))</f>
        <v/>
      </c>
      <c r="IN27" s="58" t="str">
        <f>IF($B$2=1,IF('ก.พ.'!H27="","",'ก.พ.'!H27),IF('ก.พ.'!H57="","",'ก.พ.'!H57))</f>
        <v/>
      </c>
      <c r="IO27" s="58" t="str">
        <f>IF($B$2=1,IF('ก.พ.'!I27="","",'ก.พ.'!I27),IF('ก.พ.'!I57="","",'ก.พ.'!I57))</f>
        <v/>
      </c>
      <c r="IP27" s="58" t="str">
        <f>IF($B$2=1,IF('ก.พ.'!J27="","",'ก.พ.'!J27),IF('ก.พ.'!J57="","",'ก.พ.'!J57))</f>
        <v/>
      </c>
      <c r="IQ27" s="58" t="str">
        <f>IF($B$2=1,IF('ก.พ.'!K27="","",'ก.พ.'!K27),IF('ก.พ.'!K57="","",'ก.พ.'!K57))</f>
        <v/>
      </c>
      <c r="IR27" s="58" t="str">
        <f>IF($B$2=1,IF('ก.พ.'!L27="","",'ก.พ.'!L27),IF('ก.พ.'!L57="","",'ก.พ.'!L57))</f>
        <v/>
      </c>
      <c r="IS27" s="58" t="str">
        <f>IF($B$2=1,IF('ก.พ.'!M27="","",'ก.พ.'!M27),IF('ก.พ.'!M57="","",'ก.พ.'!M57))</f>
        <v/>
      </c>
      <c r="IT27" s="58" t="str">
        <f>IF($B$2=1,IF('ก.พ.'!N27="","",'ก.พ.'!N27),IF('ก.พ.'!N57="","",'ก.พ.'!N57))</f>
        <v/>
      </c>
      <c r="IU27" s="58" t="str">
        <f>IF($B$2=1,IF('ก.พ.'!O27="","",'ก.พ.'!O27),IF('ก.พ.'!O57="","",'ก.พ.'!O57))</f>
        <v/>
      </c>
      <c r="IV27" s="58" t="str">
        <f>IF($B$2=1,IF('ก.พ.'!P27="","",'ก.พ.'!P27),IF('ก.พ.'!P57="","",'ก.พ.'!P57))</f>
        <v/>
      </c>
      <c r="IW27" s="58" t="str">
        <f>IF($B$2=1,IF('ก.พ.'!Q27="","",'ก.พ.'!Q27),IF('ก.พ.'!Q57="","",'ก.พ.'!Q57))</f>
        <v/>
      </c>
      <c r="IX27" s="58" t="str">
        <f>IF($B$2=1,IF('ก.พ.'!R27="","",'ก.พ.'!R27),IF('ก.พ.'!R57="","",'ก.พ.'!R57))</f>
        <v/>
      </c>
      <c r="IY27" s="58" t="str">
        <f>IF($B$2=1,IF('ก.พ.'!S27="","",'ก.พ.'!S27),IF('ก.พ.'!S57="","",'ก.พ.'!S57))</f>
        <v/>
      </c>
      <c r="IZ27" s="58" t="str">
        <f>IF($B$2=1,IF('ก.พ.'!T27="","",'ก.พ.'!T27),IF('ก.พ.'!T57="","",'ก.พ.'!T57))</f>
        <v/>
      </c>
      <c r="JA27" s="58" t="str">
        <f>IF($B$2=1,IF('ก.พ.'!U27="","",'ก.พ.'!U27),IF('ก.พ.'!U57="","",'ก.พ.'!U57))</f>
        <v/>
      </c>
      <c r="JB27" s="58" t="str">
        <f>IF($B$2=1,IF('ก.พ.'!V27="","",'ก.พ.'!V27),IF('ก.พ.'!V57="","",'ก.พ.'!V57))</f>
        <v/>
      </c>
      <c r="JC27" s="58" t="str">
        <f>IF($B$2=1,IF('ก.พ.'!W27="","",'ก.พ.'!W27),IF('ก.พ.'!W57="","",'ก.พ.'!W57))</f>
        <v/>
      </c>
      <c r="JD27" s="58" t="str">
        <f>IF($B$2=1,IF('ก.พ.'!X27="","",'ก.พ.'!X27),IF('ก.พ.'!X57="","",'ก.พ.'!X57))</f>
        <v/>
      </c>
      <c r="JE27" s="58" t="str">
        <f>IF($B$2=1,IF('ก.พ.'!Y27="","",'ก.พ.'!Y27),IF('ก.พ.'!Y57="","",'ก.พ.'!Y57))</f>
        <v/>
      </c>
      <c r="JF27" s="58" t="str">
        <f>IF($B$2=1,IF('ก.พ.'!Z27="","",'ก.พ.'!Z27),IF('ก.พ.'!Z57="","",'ก.พ.'!Z57))</f>
        <v/>
      </c>
      <c r="JG27" s="58" t="str">
        <f>IF($B$2=1,IF('ก.พ.'!AA27="","",'ก.พ.'!AA27),IF('ก.พ.'!AA57="","",'ก.พ.'!AA57))</f>
        <v/>
      </c>
      <c r="JH27" s="58" t="str">
        <f>IF($B$2=1,IF('ก.พ.'!AB27="","",'ก.พ.'!AB27),IF('ก.พ.'!AB57="","",'ก.พ.'!AB57))</f>
        <v/>
      </c>
      <c r="JI27" s="58" t="str">
        <f>IF($B$2=1,IF('ก.พ.'!AC27="","",'ก.พ.'!AC27),IF('ก.พ.'!AC57="","",'ก.พ.'!AC57))</f>
        <v/>
      </c>
      <c r="JJ27" s="58" t="str">
        <f>IF($B$2=1,IF('ก.พ.'!AD27="","",'ก.พ.'!AD27),IF('ก.พ.'!AD57="","",'ก.พ.'!AD57))</f>
        <v/>
      </c>
      <c r="JK27" s="58" t="str">
        <f>IF($B$2=1,IF('ก.พ.'!AE27="","",'ก.พ.'!AE27),IF('ก.พ.'!AE57="","",'ก.พ.'!AE57))</f>
        <v/>
      </c>
      <c r="JL27" s="58" t="str">
        <f>IF($B$2=1,IF('ก.พ.'!AF27="","",'ก.พ.'!AF27),IF('ก.พ.'!AF57="","",'ก.พ.'!AF57))</f>
        <v/>
      </c>
      <c r="JM27" s="58" t="str">
        <f>IF($B$2=1,IF('ก.พ.'!AG27="","",'ก.พ.'!AG27),IF('ก.พ.'!AG57="","",'ก.พ.'!AG57))</f>
        <v/>
      </c>
      <c r="JN27" s="58" t="str">
        <f>IF($B$2=1,IF('ก.พ.'!AH27="","",'ก.พ.'!AH27),IF('ก.พ.'!AH57="","",'ก.พ.'!AH57))</f>
        <v/>
      </c>
      <c r="JO27" s="58" t="str">
        <f>IF($B$2=1,IF('ก.พ.'!AI27="","",'ก.พ.'!AI27),IF('ก.พ.'!AI57="","",'ก.พ.'!AI57))</f>
        <v/>
      </c>
      <c r="JP27" s="57" t="str">
        <f t="shared" si="15"/>
        <v/>
      </c>
      <c r="JQ27" s="58"/>
      <c r="JR27" s="58" t="str">
        <f>IF($B$2=1,IF('มี.ค.'!D27="","",'มี.ค.'!D27),IF('มี.ค.'!D57="","",'มี.ค.'!D57))</f>
        <v/>
      </c>
      <c r="JS27" s="58" t="str">
        <f>IF($B$2=1,IF('มี.ค.'!E27="","",'มี.ค.'!E27),IF('มี.ค.'!E57="","",'มี.ค.'!E57))</f>
        <v/>
      </c>
      <c r="JT27" s="58" t="str">
        <f>IF($B$2=1,IF('มี.ค.'!F27="","",'มี.ค.'!F27),IF('มี.ค.'!F57="","",'มี.ค.'!F57))</f>
        <v/>
      </c>
      <c r="JU27" s="58" t="str">
        <f>IF($B$2=1,IF('มี.ค.'!G27="","",'มี.ค.'!G27),IF('มี.ค.'!G57="","",'มี.ค.'!G57))</f>
        <v/>
      </c>
      <c r="JV27" s="58" t="str">
        <f>IF($B$2=1,IF('มี.ค.'!H27="","",'มี.ค.'!H27),IF('มี.ค.'!H57="","",'มี.ค.'!H57))</f>
        <v/>
      </c>
      <c r="JW27" s="58" t="str">
        <f>IF($B$2=1,IF('มี.ค.'!I27="","",'มี.ค.'!I27),IF('มี.ค.'!I57="","",'มี.ค.'!I57))</f>
        <v/>
      </c>
      <c r="JX27" s="58" t="str">
        <f>IF($B$2=1,IF('มี.ค.'!J27="","",'มี.ค.'!J27),IF('มี.ค.'!J57="","",'มี.ค.'!J57))</f>
        <v/>
      </c>
      <c r="JY27" s="58" t="str">
        <f>IF($B$2=1,IF('มี.ค.'!K27="","",'มี.ค.'!K27),IF('มี.ค.'!K57="","",'มี.ค.'!K57))</f>
        <v/>
      </c>
      <c r="JZ27" s="58" t="str">
        <f>IF($B$2=1,IF('มี.ค.'!L27="","",'มี.ค.'!L27),IF('มี.ค.'!L57="","",'มี.ค.'!L57))</f>
        <v/>
      </c>
      <c r="KA27" s="58" t="str">
        <f>IF($B$2=1,IF('มี.ค.'!M27="","",'มี.ค.'!M27),IF('มี.ค.'!M57="","",'มี.ค.'!M57))</f>
        <v/>
      </c>
      <c r="KB27" s="58" t="str">
        <f>IF($B$2=1,IF('มี.ค.'!N27="","",'มี.ค.'!N27),IF('มี.ค.'!N57="","",'มี.ค.'!N57))</f>
        <v/>
      </c>
      <c r="KC27" s="58" t="str">
        <f>IF($B$2=1,IF('มี.ค.'!O27="","",'มี.ค.'!O27),IF('มี.ค.'!O57="","",'มี.ค.'!O57))</f>
        <v/>
      </c>
      <c r="KD27" s="58" t="str">
        <f>IF($B$2=1,IF('มี.ค.'!P27="","",'มี.ค.'!P27),IF('มี.ค.'!P57="","",'มี.ค.'!P57))</f>
        <v/>
      </c>
      <c r="KE27" s="58" t="str">
        <f>IF($B$2=1,IF('มี.ค.'!Q27="","",'มี.ค.'!Q27),IF('มี.ค.'!Q57="","",'มี.ค.'!Q57))</f>
        <v/>
      </c>
      <c r="KF27" s="58" t="str">
        <f>IF($B$2=1,IF('มี.ค.'!R27="","",'มี.ค.'!R27),IF('มี.ค.'!R57="","",'มี.ค.'!R57))</f>
        <v/>
      </c>
      <c r="KG27" s="58" t="str">
        <f>IF($B$2=1,IF('มี.ค.'!S27="","",'มี.ค.'!S27),IF('มี.ค.'!S57="","",'มี.ค.'!S57))</f>
        <v/>
      </c>
      <c r="KH27" s="58" t="str">
        <f>IF($B$2=1,IF('มี.ค.'!T27="","",'มี.ค.'!T27),IF('มี.ค.'!T57="","",'มี.ค.'!T57))</f>
        <v/>
      </c>
      <c r="KI27" s="58" t="str">
        <f>IF($B$2=1,IF('มี.ค.'!U27="","",'มี.ค.'!U27),IF('มี.ค.'!U57="","",'มี.ค.'!U57))</f>
        <v/>
      </c>
      <c r="KJ27" s="58" t="str">
        <f>IF($B$2=1,IF('มี.ค.'!V27="","",'มี.ค.'!V27),IF('มี.ค.'!V57="","",'มี.ค.'!V57))</f>
        <v/>
      </c>
      <c r="KK27" s="58" t="str">
        <f>IF($B$2=1,IF('มี.ค.'!W27="","",'มี.ค.'!W27),IF('มี.ค.'!W57="","",'มี.ค.'!W57))</f>
        <v/>
      </c>
      <c r="KL27" s="58" t="str">
        <f>IF($B$2=1,IF('มี.ค.'!X27="","",'มี.ค.'!X27),IF('มี.ค.'!X57="","",'มี.ค.'!X57))</f>
        <v/>
      </c>
      <c r="KM27" s="58" t="str">
        <f>IF($B$2=1,IF('มี.ค.'!Y27="","",'มี.ค.'!Y27),IF('มี.ค.'!Y57="","",'มี.ค.'!Y57))</f>
        <v/>
      </c>
      <c r="KN27" s="58" t="str">
        <f>IF($B$2=1,IF('มี.ค.'!Z27="","",'มี.ค.'!Z27),IF('มี.ค.'!Z57="","",'มี.ค.'!Z57))</f>
        <v/>
      </c>
      <c r="KO27" s="58" t="str">
        <f>IF($B$2=1,IF('มี.ค.'!AA27="","",'มี.ค.'!AA27),IF('มี.ค.'!AA57="","",'มี.ค.'!AA57))</f>
        <v/>
      </c>
      <c r="KP27" s="58" t="str">
        <f>IF($B$2=1,IF('มี.ค.'!AB27="","",'มี.ค.'!AB27),IF('มี.ค.'!AB57="","",'มี.ค.'!AB57))</f>
        <v/>
      </c>
      <c r="KQ27" s="58" t="str">
        <f>IF($B$2=1,IF('มี.ค.'!AC27="","",'มี.ค.'!AC27),IF('มี.ค.'!AC57="","",'มี.ค.'!AC57))</f>
        <v/>
      </c>
      <c r="KR27" s="58" t="str">
        <f>IF($B$2=1,IF('มี.ค.'!AD27="","",'มี.ค.'!AD27),IF('มี.ค.'!AD57="","",'มี.ค.'!AD57))</f>
        <v/>
      </c>
      <c r="KS27" s="58" t="str">
        <f>IF($B$2=1,IF('มี.ค.'!AE27="","",'มี.ค.'!AE27),IF('มี.ค.'!AE57="","",'มี.ค.'!AE57))</f>
        <v/>
      </c>
      <c r="KT27" s="58" t="str">
        <f>IF($B$2=1,IF('มี.ค.'!AF27="","",'มี.ค.'!AF27),IF('มี.ค.'!AF57="","",'มี.ค.'!AF57))</f>
        <v/>
      </c>
      <c r="KU27" s="58" t="str">
        <f>IF($B$2=1,IF('มี.ค.'!AG27="","",'มี.ค.'!AG27),IF('มี.ค.'!AG57="","",'มี.ค.'!AG57))</f>
        <v/>
      </c>
      <c r="KV27" s="58" t="str">
        <f>IF($B$2=1,IF('มี.ค.'!AH27="","",'มี.ค.'!AH27),IF('มี.ค.'!AH57="","",'มี.ค.'!AH57))</f>
        <v/>
      </c>
      <c r="KW27" s="58" t="str">
        <f>IF($B$2=1,IF('มี.ค.'!AI27="","",'มี.ค.'!AI27),IF('มี.ค.'!AI57="","",'มี.ค.'!AI57))</f>
        <v/>
      </c>
      <c r="KX27" s="57" t="str">
        <f t="shared" si="16"/>
        <v/>
      </c>
      <c r="KY27" s="58"/>
      <c r="KZ27" s="58" t="str">
        <f>IF($B$2=1,IF('ต.ค.'!D27="","",'ต.ค.'!D27),IF('ต.ค.'!D57="","",'ต.ค.'!D57))</f>
        <v/>
      </c>
      <c r="LA27" s="58" t="str">
        <f>IF($B$2=1,IF('ต.ค.'!E27="","",'ต.ค.'!E27),IF('ต.ค.'!E57="","",'ต.ค.'!E57))</f>
        <v/>
      </c>
      <c r="LB27" s="58" t="str">
        <f>IF($B$2=1,IF('ต.ค.'!F27="","",'ต.ค.'!F27),IF('ต.ค.'!F57="","",'ต.ค.'!F57))</f>
        <v/>
      </c>
      <c r="LC27" s="58" t="str">
        <f>IF($B$2=1,IF('ต.ค.'!G27="","",'ต.ค.'!G27),IF('ต.ค.'!G57="","",'ต.ค.'!G57))</f>
        <v/>
      </c>
      <c r="LD27" s="58" t="str">
        <f>IF($B$2=1,IF('ต.ค.'!H27="","",'ต.ค.'!H27),IF('ต.ค.'!H57="","",'ต.ค.'!H57))</f>
        <v/>
      </c>
      <c r="LE27" s="58" t="str">
        <f>IF($B$2=1,IF('ต.ค.'!I27="","",'ต.ค.'!I27),IF('ต.ค.'!I57="","",'ต.ค.'!I57))</f>
        <v/>
      </c>
      <c r="LF27" s="58" t="str">
        <f>IF($B$2=1,IF('ต.ค.'!J27="","",'ต.ค.'!J27),IF('ต.ค.'!J57="","",'ต.ค.'!J57))</f>
        <v/>
      </c>
      <c r="LG27" s="58" t="str">
        <f>IF($B$2=1,IF('ต.ค.'!K27="","",'ต.ค.'!K27),IF('ต.ค.'!K57="","",'ต.ค.'!K57))</f>
        <v/>
      </c>
      <c r="LH27" s="58" t="str">
        <f>IF($B$2=1,IF('ต.ค.'!L27="","",'ต.ค.'!L27),IF('ต.ค.'!L57="","",'ต.ค.'!L57))</f>
        <v/>
      </c>
      <c r="LI27" s="58" t="str">
        <f>IF($B$2=1,IF('ต.ค.'!M27="","",'ต.ค.'!M27),IF('ต.ค.'!M57="","",'ต.ค.'!M57))</f>
        <v/>
      </c>
      <c r="LJ27" s="58" t="str">
        <f>IF($B$2=1,IF('ต.ค.'!N27="","",'ต.ค.'!N27),IF('ต.ค.'!N57="","",'ต.ค.'!N57))</f>
        <v/>
      </c>
      <c r="LK27" s="58" t="str">
        <f>IF($B$2=1,IF('ต.ค.'!O27="","",'ต.ค.'!O27),IF('ต.ค.'!O57="","",'ต.ค.'!O57))</f>
        <v/>
      </c>
      <c r="LL27" s="58" t="str">
        <f>IF($B$2=1,IF('ต.ค.'!P27="","",'ต.ค.'!P27),IF('ต.ค.'!P57="","",'ต.ค.'!P57))</f>
        <v/>
      </c>
      <c r="LM27" s="58" t="str">
        <f>IF($B$2=1,IF('ต.ค.'!Q27="","",'ต.ค.'!Q27),IF('ต.ค.'!Q57="","",'ต.ค.'!Q57))</f>
        <v/>
      </c>
      <c r="LN27" s="58" t="str">
        <f>IF($B$2=1,IF('ต.ค.'!R27="","",'ต.ค.'!R27),IF('ต.ค.'!R57="","",'ต.ค.'!R57))</f>
        <v/>
      </c>
      <c r="LO27" s="58" t="str">
        <f>IF($B$2=1,IF('ต.ค.'!S27="","",'ต.ค.'!S27),IF('ต.ค.'!S57="","",'ต.ค.'!S57))</f>
        <v/>
      </c>
      <c r="LP27" s="58" t="str">
        <f>IF($B$2=1,IF('ต.ค.'!T27="","",'ต.ค.'!T27),IF('ต.ค.'!T57="","",'ต.ค.'!T57))</f>
        <v/>
      </c>
      <c r="LQ27" s="58" t="str">
        <f>IF($B$2=1,IF('ต.ค.'!U27="","",'ต.ค.'!U27),IF('ต.ค.'!U57="","",'ต.ค.'!U57))</f>
        <v/>
      </c>
      <c r="LR27" s="58" t="str">
        <f>IF($B$2=1,IF('ต.ค.'!V27="","",'ต.ค.'!V27),IF('ต.ค.'!V57="","",'ต.ค.'!V57))</f>
        <v/>
      </c>
      <c r="LS27" s="58" t="str">
        <f>IF($B$2=1,IF('ต.ค.'!W27="","",'ต.ค.'!W27),IF('ต.ค.'!W57="","",'ต.ค.'!W57))</f>
        <v/>
      </c>
      <c r="LT27" s="58" t="str">
        <f>IF($B$2=1,IF('ต.ค.'!X27="","",'ต.ค.'!X27),IF('ต.ค.'!X57="","",'ต.ค.'!X57))</f>
        <v/>
      </c>
      <c r="LU27" s="58" t="str">
        <f>IF($B$2=1,IF('ต.ค.'!Y27="","",'ต.ค.'!Y27),IF('ต.ค.'!Y57="","",'ต.ค.'!Y57))</f>
        <v/>
      </c>
      <c r="LV27" s="58" t="str">
        <f>IF($B$2=1,IF('ต.ค.'!Z27="","",'ต.ค.'!Z27),IF('ต.ค.'!Z57="","",'ต.ค.'!Z57))</f>
        <v/>
      </c>
      <c r="LW27" s="58" t="str">
        <f>IF($B$2=1,IF('ต.ค.'!AA27="","",'ต.ค.'!AA27),IF('ต.ค.'!AA57="","",'ต.ค.'!AA57))</f>
        <v/>
      </c>
      <c r="LX27" s="58" t="str">
        <f>IF($B$2=1,IF('ต.ค.'!AB27="","",'ต.ค.'!AB27),IF('ต.ค.'!AB57="","",'ต.ค.'!AB57))</f>
        <v/>
      </c>
      <c r="LY27" s="58" t="str">
        <f>IF($B$2=1,IF('ต.ค.'!AC27="","",'ต.ค.'!AC27),IF('ต.ค.'!AC57="","",'ต.ค.'!AC57))</f>
        <v/>
      </c>
      <c r="LZ27" s="58" t="str">
        <f>IF($B$2=1,IF('ต.ค.'!AD27="","",'ต.ค.'!AD27),IF('ต.ค.'!AD57="","",'ต.ค.'!AD57))</f>
        <v/>
      </c>
      <c r="MA27" s="58" t="str">
        <f>IF($B$2=1,IF('ต.ค.'!AE27="","",'ต.ค.'!AE27),IF('ต.ค.'!AE57="","",'ต.ค.'!AE57))</f>
        <v/>
      </c>
      <c r="MB27" s="58" t="str">
        <f>IF($B$2=1,IF('ต.ค.'!AF27="","",'ต.ค.'!AF27),IF('ต.ค.'!AF57="","",'ต.ค.'!AF57))</f>
        <v/>
      </c>
      <c r="MC27" s="58" t="str">
        <f>IF($B$2=1,IF('ต.ค.'!AG27="","",'ต.ค.'!AG27),IF('ต.ค.'!AG57="","",'ต.ค.'!AG57))</f>
        <v/>
      </c>
      <c r="MD27" s="58" t="str">
        <f>IF($B$2=1,IF('ต.ค.'!AH27="","",'ต.ค.'!AH27),IF('ต.ค.'!AH57="","",'ต.ค.'!AH57))</f>
        <v/>
      </c>
      <c r="ME27" s="58" t="str">
        <f>IF($B$2=1,IF('ต.ค.'!AI27="","",'ต.ค.'!AI27),IF('ต.ค.'!AI57="","",'ต.ค.'!AI57))</f>
        <v/>
      </c>
      <c r="MF27" s="57" t="str">
        <f t="shared" si="17"/>
        <v/>
      </c>
      <c r="MG27" s="58"/>
      <c r="MH27" s="58" t="str">
        <f>IF($B$2=1,IF('พ.ค.'!D27="","",'พ.ค.'!D27),IF('พ.ค.'!D57="","",'พ.ค.'!D57))</f>
        <v/>
      </c>
      <c r="MI27" s="58" t="str">
        <f>IF($B$2=1,IF('พ.ค.'!E27="","",'พ.ค.'!E27),IF('พ.ค.'!E57="","",'พ.ค.'!E57))</f>
        <v/>
      </c>
      <c r="MJ27" s="58" t="str">
        <f>IF($B$2=1,IF('พ.ค.'!F27="","",'พ.ค.'!F27),IF('พ.ค.'!F57="","",'พ.ค.'!F57))</f>
        <v/>
      </c>
      <c r="MK27" s="58" t="str">
        <f>IF($B$2=1,IF('พ.ค.'!G27="","",'พ.ค.'!G27),IF('พ.ค.'!G57="","",'พ.ค.'!G57))</f>
        <v/>
      </c>
      <c r="ML27" s="58" t="str">
        <f>IF($B$2=1,IF('พ.ค.'!H27="","",'พ.ค.'!H27),IF('พ.ค.'!H57="","",'พ.ค.'!H57))</f>
        <v/>
      </c>
      <c r="MM27" s="58" t="str">
        <f>IF($B$2=1,IF('พ.ค.'!I27="","",'พ.ค.'!I27),IF('พ.ค.'!I57="","",'พ.ค.'!I57))</f>
        <v/>
      </c>
      <c r="MN27" s="58" t="str">
        <f>IF($B$2=1,IF('พ.ค.'!J27="","",'พ.ค.'!J27),IF('พ.ค.'!J57="","",'พ.ค.'!J57))</f>
        <v/>
      </c>
      <c r="MO27" s="58" t="str">
        <f>IF($B$2=1,IF('พ.ค.'!K27="","",'พ.ค.'!K27),IF('พ.ค.'!K57="","",'พ.ค.'!K57))</f>
        <v/>
      </c>
      <c r="MP27" s="58" t="str">
        <f>IF($B$2=1,IF('พ.ค.'!L27="","",'พ.ค.'!L27),IF('พ.ค.'!L57="","",'พ.ค.'!L57))</f>
        <v/>
      </c>
      <c r="MQ27" s="58" t="str">
        <f>IF($B$2=1,IF('พ.ค.'!M27="","",'พ.ค.'!M27),IF('พ.ค.'!M57="","",'พ.ค.'!M57))</f>
        <v/>
      </c>
      <c r="MR27" s="58" t="str">
        <f>IF($B$2=1,IF('พ.ค.'!N27="","",'พ.ค.'!N27),IF('พ.ค.'!N57="","",'พ.ค.'!N57))</f>
        <v/>
      </c>
      <c r="MS27" s="58" t="str">
        <f>IF($B$2=1,IF('พ.ค.'!O27="","",'พ.ค.'!O27),IF('พ.ค.'!O57="","",'พ.ค.'!O57))</f>
        <v/>
      </c>
      <c r="MT27" s="58" t="str">
        <f>IF($B$2=1,IF('พ.ค.'!P27="","",'พ.ค.'!P27),IF('พ.ค.'!P57="","",'พ.ค.'!P57))</f>
        <v/>
      </c>
      <c r="MU27" s="58" t="str">
        <f>IF($B$2=1,IF('พ.ค.'!Q27="","",'พ.ค.'!Q27),IF('พ.ค.'!Q57="","",'พ.ค.'!Q57))</f>
        <v/>
      </c>
      <c r="MV27" s="58" t="str">
        <f>IF($B$2=1,IF('พ.ค.'!R27="","",'พ.ค.'!R27),IF('พ.ค.'!R57="","",'พ.ค.'!R57))</f>
        <v/>
      </c>
      <c r="MW27" s="58" t="str">
        <f>IF($B$2=1,IF('พ.ค.'!S27="","",'พ.ค.'!S27),IF('พ.ค.'!S57="","",'พ.ค.'!S57))</f>
        <v/>
      </c>
      <c r="MX27" s="58" t="str">
        <f>IF($B$2=1,IF('พ.ค.'!T27="","",'พ.ค.'!T27),IF('พ.ค.'!T57="","",'พ.ค.'!T57))</f>
        <v/>
      </c>
      <c r="MY27" s="58" t="str">
        <f>IF($B$2=1,IF('พ.ค.'!U27="","",'พ.ค.'!U27),IF('พ.ค.'!U57="","",'พ.ค.'!U57))</f>
        <v/>
      </c>
      <c r="MZ27" s="58" t="str">
        <f>IF($B$2=1,IF('พ.ค.'!V27="","",'พ.ค.'!V27),IF('พ.ค.'!V57="","",'พ.ค.'!V57))</f>
        <v/>
      </c>
      <c r="NA27" s="58" t="str">
        <f>IF($B$2=1,IF('พ.ค.'!W27="","",'พ.ค.'!W27),IF('พ.ค.'!W57="","",'พ.ค.'!W57))</f>
        <v/>
      </c>
      <c r="NB27" s="58" t="str">
        <f>IF($B$2=1,IF('พ.ค.'!X27="","",'พ.ค.'!X27),IF('พ.ค.'!X57="","",'พ.ค.'!X57))</f>
        <v/>
      </c>
      <c r="NC27" s="58" t="str">
        <f>IF($B$2=1,IF('พ.ค.'!Y27="","",'พ.ค.'!Y27),IF('พ.ค.'!Y57="","",'พ.ค.'!Y57))</f>
        <v/>
      </c>
      <c r="ND27" s="58" t="str">
        <f>IF($B$2=1,IF('พ.ค.'!Z27="","",'พ.ค.'!Z27),IF('พ.ค.'!Z57="","",'พ.ค.'!Z57))</f>
        <v/>
      </c>
      <c r="NE27" s="58" t="str">
        <f>IF($B$2=1,IF('พ.ค.'!AA27="","",'พ.ค.'!AA27),IF('พ.ค.'!AA57="","",'พ.ค.'!AA57))</f>
        <v/>
      </c>
      <c r="NF27" s="58" t="str">
        <f>IF($B$2=1,IF('พ.ค.'!AB27="","",'พ.ค.'!AB27),IF('พ.ค.'!AB57="","",'พ.ค.'!AB57))</f>
        <v/>
      </c>
      <c r="NG27" s="58" t="str">
        <f>IF($B$2=1,IF('พ.ค.'!AC27="","",'พ.ค.'!AC27),IF('พ.ค.'!AC57="","",'พ.ค.'!AC57))</f>
        <v/>
      </c>
      <c r="NH27" s="58" t="str">
        <f>IF($B$2=1,IF('พ.ค.'!AD27="","",'พ.ค.'!AD27),IF('พ.ค.'!AD57="","",'พ.ค.'!AD57))</f>
        <v/>
      </c>
      <c r="NI27" s="58" t="str">
        <f>IF($B$2=1,IF('พ.ค.'!AE27="","",'พ.ค.'!AE27),IF('พ.ค.'!AE57="","",'พ.ค.'!AE57))</f>
        <v/>
      </c>
      <c r="NJ27" s="58" t="str">
        <f>IF($B$2=1,IF('พ.ค.'!AF27="","",'พ.ค.'!AF27),IF('พ.ค.'!AF57="","",'พ.ค.'!AF57))</f>
        <v/>
      </c>
      <c r="NK27" s="58" t="str">
        <f>IF($B$2=1,IF('พ.ค.'!AG27="","",'พ.ค.'!AG27),IF('พ.ค.'!AG57="","",'พ.ค.'!AG57))</f>
        <v/>
      </c>
      <c r="NL27" s="58" t="str">
        <f>IF($B$2=1,IF('พ.ค.'!AH27="","",'พ.ค.'!AH27),IF('พ.ค.'!AH57="","",'พ.ค.'!AH57))</f>
        <v/>
      </c>
      <c r="NM27" s="58" t="str">
        <f>IF($B$2=1,IF('พ.ค.'!AI27="","",'พ.ค.'!AI27),IF('พ.ค.'!AI57="","",'พ.ค.'!AI57))</f>
        <v/>
      </c>
    </row>
    <row r="28" spans="1:377" ht="21" customHeight="1">
      <c r="A28" s="49"/>
      <c r="B28" s="49"/>
      <c r="C28" s="49"/>
      <c r="D28" s="57" t="str">
        <f>ข้อมูลนักเรียน!$D27</f>
        <v/>
      </c>
      <c r="E28" s="58"/>
      <c r="F28" s="58" t="str">
        <f>IF($B$2=1,IF('มิ.ย.'!D28="","",'มิ.ย.'!D28),IF('มิ.ย.'!D58="","",'มิ.ย.'!D58))</f>
        <v/>
      </c>
      <c r="G28" s="58" t="str">
        <f>IF($B$2=1,IF('มิ.ย.'!E28="","",'มิ.ย.'!E28),IF('มิ.ย.'!E58="","",'มิ.ย.'!E58))</f>
        <v/>
      </c>
      <c r="H28" s="58" t="str">
        <f>IF($B$2=1,IF('มิ.ย.'!F28="","",'มิ.ย.'!F28),IF('มิ.ย.'!F58="","",'มิ.ย.'!F58))</f>
        <v/>
      </c>
      <c r="I28" s="58" t="str">
        <f>IF($B$2=1,IF('มิ.ย.'!G28="","",'มิ.ย.'!G28),IF('มิ.ย.'!G58="","",'มิ.ย.'!G58))</f>
        <v/>
      </c>
      <c r="J28" s="58" t="str">
        <f>IF($B$2=1,IF('มิ.ย.'!H28="","",'มิ.ย.'!H28),IF('มิ.ย.'!H58="","",'มิ.ย.'!H58))</f>
        <v/>
      </c>
      <c r="K28" s="58" t="str">
        <f>IF($B$2=1,IF('มิ.ย.'!I28="","",'มิ.ย.'!I28),IF('มิ.ย.'!I58="","",'มิ.ย.'!I58))</f>
        <v/>
      </c>
      <c r="L28" s="58" t="str">
        <f>IF($B$2=1,IF('มิ.ย.'!J28="","",'มิ.ย.'!J28),IF('มิ.ย.'!J58="","",'มิ.ย.'!J58))</f>
        <v/>
      </c>
      <c r="M28" s="58" t="str">
        <f>IF($B$2=1,IF('มิ.ย.'!K28="","",'มิ.ย.'!K28),IF('มิ.ย.'!K58="","",'มิ.ย.'!K58))</f>
        <v/>
      </c>
      <c r="N28" s="58" t="str">
        <f>IF($B$2=1,IF('มิ.ย.'!L28="","",'มิ.ย.'!L28),IF('มิ.ย.'!L58="","",'มิ.ย.'!L58))</f>
        <v/>
      </c>
      <c r="O28" s="58" t="str">
        <f>IF($B$2=1,IF('มิ.ย.'!M28="","",'มิ.ย.'!M28),IF('มิ.ย.'!M58="","",'มิ.ย.'!M58))</f>
        <v/>
      </c>
      <c r="P28" s="58" t="str">
        <f>IF($B$2=1,IF('มิ.ย.'!N28="","",'มิ.ย.'!N28),IF('มิ.ย.'!N58="","",'มิ.ย.'!N58))</f>
        <v/>
      </c>
      <c r="Q28" s="58" t="str">
        <f>IF($B$2=1,IF('มิ.ย.'!O28="","",'มิ.ย.'!O28),IF('มิ.ย.'!O58="","",'มิ.ย.'!O58))</f>
        <v/>
      </c>
      <c r="R28" s="58" t="str">
        <f>IF($B$2=1,IF('มิ.ย.'!P28="","",'มิ.ย.'!P28),IF('มิ.ย.'!P58="","",'มิ.ย.'!P58))</f>
        <v/>
      </c>
      <c r="S28" s="58" t="str">
        <f>IF($B$2=1,IF('มิ.ย.'!Q28="","",'มิ.ย.'!Q28),IF('มิ.ย.'!Q58="","",'มิ.ย.'!Q58))</f>
        <v/>
      </c>
      <c r="T28" s="58" t="str">
        <f>IF($B$2=1,IF('มิ.ย.'!R28="","",'มิ.ย.'!R28),IF('มิ.ย.'!R58="","",'มิ.ย.'!R58))</f>
        <v/>
      </c>
      <c r="U28" s="58" t="str">
        <f>IF($B$2=1,IF('มิ.ย.'!S28="","",'มิ.ย.'!S28),IF('มิ.ย.'!S58="","",'มิ.ย.'!S58))</f>
        <v/>
      </c>
      <c r="V28" s="58" t="str">
        <f>IF($B$2=1,IF('มิ.ย.'!T28="","",'มิ.ย.'!T28),IF('มิ.ย.'!T58="","",'มิ.ย.'!T58))</f>
        <v/>
      </c>
      <c r="W28" s="58" t="str">
        <f>IF($B$2=1,IF('มิ.ย.'!U28="","",'มิ.ย.'!U28),IF('มิ.ย.'!U58="","",'มิ.ย.'!U58))</f>
        <v/>
      </c>
      <c r="X28" s="58" t="str">
        <f>IF($B$2=1,IF('มิ.ย.'!V28="","",'มิ.ย.'!V28),IF('มิ.ย.'!V58="","",'มิ.ย.'!V58))</f>
        <v/>
      </c>
      <c r="Y28" s="58" t="str">
        <f>IF($B$2=1,IF('มิ.ย.'!W28="","",'มิ.ย.'!W28),IF('มิ.ย.'!W58="","",'มิ.ย.'!W58))</f>
        <v/>
      </c>
      <c r="Z28" s="58" t="str">
        <f>IF($B$2=1,IF('มิ.ย.'!X28="","",'มิ.ย.'!X28),IF('มิ.ย.'!X58="","",'มิ.ย.'!X58))</f>
        <v/>
      </c>
      <c r="AA28" s="58" t="str">
        <f>IF($B$2=1,IF('มิ.ย.'!Y28="","",'มิ.ย.'!Y28),IF('มิ.ย.'!Y58="","",'มิ.ย.'!Y58))</f>
        <v/>
      </c>
      <c r="AB28" s="58" t="str">
        <f>IF($B$2=1,IF('มิ.ย.'!Z28="","",'มิ.ย.'!Z28),IF('มิ.ย.'!Z58="","",'มิ.ย.'!Z58))</f>
        <v/>
      </c>
      <c r="AC28" s="58" t="str">
        <f>IF($B$2=1,IF('มิ.ย.'!AA28="","",'มิ.ย.'!AA28),IF('มิ.ย.'!AA58="","",'มิ.ย.'!AA58))</f>
        <v/>
      </c>
      <c r="AD28" s="58" t="str">
        <f>IF($B$2=1,IF('มิ.ย.'!AB28="","",'มิ.ย.'!AB28),IF('มิ.ย.'!AB58="","",'มิ.ย.'!AB58))</f>
        <v/>
      </c>
      <c r="AE28" s="58" t="str">
        <f>IF($B$2=1,IF('มิ.ย.'!AC28="","",'มิ.ย.'!AC28),IF('มิ.ย.'!AC58="","",'มิ.ย.'!AC58))</f>
        <v/>
      </c>
      <c r="AF28" s="58" t="str">
        <f>IF($B$2=1,IF('มิ.ย.'!AD28="","",'มิ.ย.'!AD28),IF('มิ.ย.'!AD58="","",'มิ.ย.'!AD58))</f>
        <v/>
      </c>
      <c r="AG28" s="58" t="str">
        <f>IF($B$2=1,IF('มิ.ย.'!AE28="","",'มิ.ย.'!AE28),IF('มิ.ย.'!AE58="","",'มิ.ย.'!AE58))</f>
        <v/>
      </c>
      <c r="AH28" s="58" t="str">
        <f>IF($B$2=1,IF('มิ.ย.'!AF28="","",'มิ.ย.'!AF28),IF('มิ.ย.'!AF58="","",'มิ.ย.'!AF58))</f>
        <v/>
      </c>
      <c r="AI28" s="58" t="str">
        <f>IF($B$2=1,IF('มิ.ย.'!AG28="","",'มิ.ย.'!AG28),IF('มิ.ย.'!AG58="","",'มิ.ย.'!AG58))</f>
        <v/>
      </c>
      <c r="AJ28" s="58" t="str">
        <f>IF($B$2=1,IF('มิ.ย.'!AH28="","",'มิ.ย.'!AH28),IF('มิ.ย.'!AH58="","",'มิ.ย.'!AH58))</f>
        <v/>
      </c>
      <c r="AK28" s="58" t="str">
        <f>IF($B$2=1,IF('มิ.ย.'!AI28="","",'มิ.ย.'!AI28),IF('มิ.ย.'!AI58="","",'มิ.ย.'!AI58))</f>
        <v/>
      </c>
      <c r="AL28" s="57" t="str">
        <f t="shared" si="18"/>
        <v/>
      </c>
      <c r="AM28" s="58"/>
      <c r="AN28" s="58" t="str">
        <f>IF($B$2=1,IF('ก.ค.'!D28="","",'ก.ค.'!D28),IF('ก.ค.'!D58="","",'ก.ค.'!D58))</f>
        <v/>
      </c>
      <c r="AO28" s="58" t="str">
        <f>IF($B$2=1,IF('ก.ค.'!E28="","",'ก.ค.'!E28),IF('ก.ค.'!E58="","",'ก.ค.'!E58))</f>
        <v/>
      </c>
      <c r="AP28" s="58" t="str">
        <f>IF($B$2=1,IF('ก.ค.'!F28="","",'ก.ค.'!F28),IF('ก.ค.'!F58="","",'ก.ค.'!F58))</f>
        <v/>
      </c>
      <c r="AQ28" s="58" t="str">
        <f>IF($B$2=1,IF('ก.ค.'!G28="","",'ก.ค.'!G28),IF('ก.ค.'!G58="","",'ก.ค.'!G58))</f>
        <v/>
      </c>
      <c r="AR28" s="58" t="str">
        <f>IF($B$2=1,IF('ก.ค.'!H28="","",'ก.ค.'!H28),IF('ก.ค.'!H58="","",'ก.ค.'!H58))</f>
        <v/>
      </c>
      <c r="AS28" s="58" t="str">
        <f>IF($B$2=1,IF('ก.ค.'!I28="","",'ก.ค.'!I28),IF('ก.ค.'!I58="","",'ก.ค.'!I58))</f>
        <v/>
      </c>
      <c r="AT28" s="58" t="str">
        <f>IF($B$2=1,IF('ก.ค.'!J28="","",'ก.ค.'!J28),IF('ก.ค.'!J58="","",'ก.ค.'!J58))</f>
        <v/>
      </c>
      <c r="AU28" s="58" t="str">
        <f>IF($B$2=1,IF('ก.ค.'!K28="","",'ก.ค.'!K28),IF('ก.ค.'!K58="","",'ก.ค.'!K58))</f>
        <v/>
      </c>
      <c r="AV28" s="58" t="str">
        <f>IF($B$2=1,IF('ก.ค.'!L28="","",'ก.ค.'!L28),IF('ก.ค.'!L58="","",'ก.ค.'!L58))</f>
        <v/>
      </c>
      <c r="AW28" s="58" t="str">
        <f>IF($B$2=1,IF('ก.ค.'!M28="","",'ก.ค.'!M28),IF('ก.ค.'!M58="","",'ก.ค.'!M58))</f>
        <v/>
      </c>
      <c r="AX28" s="58" t="str">
        <f>IF($B$2=1,IF('ก.ค.'!N28="","",'ก.ค.'!N28),IF('ก.ค.'!N58="","",'ก.ค.'!N58))</f>
        <v/>
      </c>
      <c r="AY28" s="58" t="str">
        <f>IF($B$2=1,IF('ก.ค.'!O28="","",'ก.ค.'!O28),IF('ก.ค.'!O58="","",'ก.ค.'!O58))</f>
        <v/>
      </c>
      <c r="AZ28" s="58" t="str">
        <f>IF($B$2=1,IF('ก.ค.'!P28="","",'ก.ค.'!P28),IF('ก.ค.'!P58="","",'ก.ค.'!P58))</f>
        <v/>
      </c>
      <c r="BA28" s="58" t="str">
        <f>IF($B$2=1,IF('ก.ค.'!Q28="","",'ก.ค.'!Q28),IF('ก.ค.'!Q58="","",'ก.ค.'!Q58))</f>
        <v/>
      </c>
      <c r="BB28" s="58" t="str">
        <f>IF($B$2=1,IF('ก.ค.'!R28="","",'ก.ค.'!R28),IF('ก.ค.'!R58="","",'ก.ค.'!R58))</f>
        <v/>
      </c>
      <c r="BC28" s="58" t="str">
        <f>IF($B$2=1,IF('ก.ค.'!S28="","",'ก.ค.'!S28),IF('ก.ค.'!S58="","",'ก.ค.'!S58))</f>
        <v/>
      </c>
      <c r="BD28" s="58" t="str">
        <f>IF($B$2=1,IF('ก.ค.'!T28="","",'ก.ค.'!T28),IF('ก.ค.'!T58="","",'ก.ค.'!T58))</f>
        <v/>
      </c>
      <c r="BE28" s="58" t="str">
        <f>IF($B$2=1,IF('ก.ค.'!U28="","",'ก.ค.'!U28),IF('ก.ค.'!U58="","",'ก.ค.'!U58))</f>
        <v/>
      </c>
      <c r="BF28" s="58" t="str">
        <f>IF($B$2=1,IF('ก.ค.'!V28="","",'ก.ค.'!V28),IF('ก.ค.'!V58="","",'ก.ค.'!V58))</f>
        <v/>
      </c>
      <c r="BG28" s="58" t="str">
        <f>IF($B$2=1,IF('ก.ค.'!W28="","",'ก.ค.'!W28),IF('ก.ค.'!W58="","",'ก.ค.'!W58))</f>
        <v/>
      </c>
      <c r="BH28" s="58" t="str">
        <f>IF($B$2=1,IF('ก.ค.'!X28="","",'ก.ค.'!X28),IF('ก.ค.'!X58="","",'ก.ค.'!X58))</f>
        <v/>
      </c>
      <c r="BI28" s="58" t="str">
        <f>IF($B$2=1,IF('ก.ค.'!Y28="","",'ก.ค.'!Y28),IF('ก.ค.'!Y58="","",'ก.ค.'!Y58))</f>
        <v/>
      </c>
      <c r="BJ28" s="58" t="str">
        <f>IF($B$2=1,IF('ก.ค.'!Z28="","",'ก.ค.'!Z28),IF('ก.ค.'!Z58="","",'ก.ค.'!Z58))</f>
        <v/>
      </c>
      <c r="BK28" s="58" t="str">
        <f>IF($B$2=1,IF('ก.ค.'!AA28="","",'ก.ค.'!AA28),IF('ก.ค.'!AA58="","",'ก.ค.'!AA58))</f>
        <v/>
      </c>
      <c r="BL28" s="58" t="str">
        <f>IF($B$2=1,IF('ก.ค.'!AB28="","",'ก.ค.'!AB28),IF('ก.ค.'!AB58="","",'ก.ค.'!AB58))</f>
        <v/>
      </c>
      <c r="BM28" s="58" t="str">
        <f>IF($B$2=1,IF('ก.ค.'!AC28="","",'ก.ค.'!AC28),IF('ก.ค.'!AC58="","",'ก.ค.'!AC58))</f>
        <v/>
      </c>
      <c r="BN28" s="58" t="str">
        <f>IF($B$2=1,IF('ก.ค.'!AD28="","",'ก.ค.'!AD28),IF('ก.ค.'!AD58="","",'ก.ค.'!AD58))</f>
        <v/>
      </c>
      <c r="BO28" s="58" t="str">
        <f>IF($B$2=1,IF('ก.ค.'!AE28="","",'ก.ค.'!AE28),IF('ก.ค.'!AE58="","",'ก.ค.'!AE58))</f>
        <v/>
      </c>
      <c r="BP28" s="58" t="str">
        <f>IF($B$2=1,IF('ก.ค.'!AF28="","",'ก.ค.'!AF28),IF('ก.ค.'!AF58="","",'ก.ค.'!AF58))</f>
        <v/>
      </c>
      <c r="BQ28" s="58" t="str">
        <f>IF($B$2=1,IF('ก.ค.'!AG28="","",'ก.ค.'!AG28),IF('ก.ค.'!AG58="","",'ก.ค.'!AG58))</f>
        <v/>
      </c>
      <c r="BR28" s="58" t="str">
        <f>IF($B$2=1,IF('ก.ค.'!AH28="","",'ก.ค.'!AH28),IF('ก.ค.'!AH58="","",'ก.ค.'!AH58))</f>
        <v/>
      </c>
      <c r="BS28" s="58" t="str">
        <f>IF($B$2=1,IF('ก.ค.'!AI28="","",'ก.ค.'!AI28),IF('ก.ค.'!AI58="","",'ก.ค.'!AI58))</f>
        <v/>
      </c>
      <c r="BT28" s="57" t="str">
        <f t="shared" si="19"/>
        <v/>
      </c>
      <c r="BU28" s="58"/>
      <c r="BV28" s="58" t="str">
        <f>IF($B$2=1,IF('ส.ค.'!D28="","",'ส.ค.'!D28),IF('ส.ค.'!D58="","",'ส.ค.'!D58))</f>
        <v/>
      </c>
      <c r="BW28" s="58" t="str">
        <f>IF($B$2=1,IF('ส.ค.'!E28="","",'ส.ค.'!E28),IF('ส.ค.'!E58="","",'ส.ค.'!E58))</f>
        <v/>
      </c>
      <c r="BX28" s="58" t="str">
        <f>IF($B$2=1,IF('ส.ค.'!F28="","",'ส.ค.'!F28),IF('ส.ค.'!F58="","",'ส.ค.'!F58))</f>
        <v/>
      </c>
      <c r="BY28" s="58" t="str">
        <f>IF($B$2=1,IF('ส.ค.'!G28="","",'ส.ค.'!G28),IF('ส.ค.'!G58="","",'ส.ค.'!G58))</f>
        <v/>
      </c>
      <c r="BZ28" s="58" t="str">
        <f>IF($B$2=1,IF('ส.ค.'!H28="","",'ส.ค.'!H28),IF('ส.ค.'!H58="","",'ส.ค.'!H58))</f>
        <v/>
      </c>
      <c r="CA28" s="58" t="str">
        <f>IF($B$2=1,IF('ส.ค.'!I28="","",'ส.ค.'!I28),IF('ส.ค.'!I58="","",'ส.ค.'!I58))</f>
        <v/>
      </c>
      <c r="CB28" s="58" t="str">
        <f>IF($B$2=1,IF('ส.ค.'!J28="","",'ส.ค.'!J28),IF('ส.ค.'!J58="","",'ส.ค.'!J58))</f>
        <v/>
      </c>
      <c r="CC28" s="58" t="str">
        <f>IF($B$2=1,IF('ส.ค.'!K28="","",'ส.ค.'!K28),IF('ส.ค.'!K58="","",'ส.ค.'!K58))</f>
        <v/>
      </c>
      <c r="CD28" s="58" t="str">
        <f>IF($B$2=1,IF('ส.ค.'!L28="","",'ส.ค.'!L28),IF('ส.ค.'!L58="","",'ส.ค.'!L58))</f>
        <v/>
      </c>
      <c r="CE28" s="58" t="str">
        <f>IF($B$2=1,IF('ส.ค.'!M28="","",'ส.ค.'!M28),IF('ส.ค.'!M58="","",'ส.ค.'!M58))</f>
        <v/>
      </c>
      <c r="CF28" s="58" t="str">
        <f>IF($B$2=1,IF('ส.ค.'!N28="","",'ส.ค.'!N28),IF('ส.ค.'!N58="","",'ส.ค.'!N58))</f>
        <v/>
      </c>
      <c r="CG28" s="58" t="str">
        <f>IF($B$2=1,IF('ส.ค.'!O28="","",'ส.ค.'!O28),IF('ส.ค.'!O58="","",'ส.ค.'!O58))</f>
        <v/>
      </c>
      <c r="CH28" s="58" t="str">
        <f>IF($B$2=1,IF('ส.ค.'!P28="","",'ส.ค.'!P28),IF('ส.ค.'!P58="","",'ส.ค.'!P58))</f>
        <v/>
      </c>
      <c r="CI28" s="58" t="str">
        <f>IF($B$2=1,IF('ส.ค.'!Q28="","",'ส.ค.'!Q28),IF('ส.ค.'!Q58="","",'ส.ค.'!Q58))</f>
        <v/>
      </c>
      <c r="CJ28" s="58" t="str">
        <f>IF($B$2=1,IF('ส.ค.'!R28="","",'ส.ค.'!R28),IF('ส.ค.'!R58="","",'ส.ค.'!R58))</f>
        <v/>
      </c>
      <c r="CK28" s="58" t="str">
        <f>IF($B$2=1,IF('ส.ค.'!S28="","",'ส.ค.'!S28),IF('ส.ค.'!S58="","",'ส.ค.'!S58))</f>
        <v/>
      </c>
      <c r="CL28" s="58" t="str">
        <f>IF($B$2=1,IF('ส.ค.'!T28="","",'ส.ค.'!T28),IF('ส.ค.'!T58="","",'ส.ค.'!T58))</f>
        <v/>
      </c>
      <c r="CM28" s="58" t="str">
        <f>IF($B$2=1,IF('ส.ค.'!U28="","",'ส.ค.'!U28),IF('ส.ค.'!U58="","",'ส.ค.'!U58))</f>
        <v/>
      </c>
      <c r="CN28" s="58" t="str">
        <f>IF($B$2=1,IF('ส.ค.'!V28="","",'ส.ค.'!V28),IF('ส.ค.'!V58="","",'ส.ค.'!V58))</f>
        <v/>
      </c>
      <c r="CO28" s="58" t="str">
        <f>IF($B$2=1,IF('ส.ค.'!W28="","",'ส.ค.'!W28),IF('ส.ค.'!W58="","",'ส.ค.'!W58))</f>
        <v/>
      </c>
      <c r="CP28" s="58" t="str">
        <f>IF($B$2=1,IF('ส.ค.'!X28="","",'ส.ค.'!X28),IF('ส.ค.'!X58="","",'ส.ค.'!X58))</f>
        <v/>
      </c>
      <c r="CQ28" s="58" t="str">
        <f>IF($B$2=1,IF('ส.ค.'!Y28="","",'ส.ค.'!Y28),IF('ส.ค.'!Y58="","",'ส.ค.'!Y58))</f>
        <v/>
      </c>
      <c r="CR28" s="58" t="str">
        <f>IF($B$2=1,IF('ส.ค.'!Z28="","",'ส.ค.'!Z28),IF('ส.ค.'!Z58="","",'ส.ค.'!Z58))</f>
        <v/>
      </c>
      <c r="CS28" s="58" t="str">
        <f>IF($B$2=1,IF('ส.ค.'!AA28="","",'ส.ค.'!AA28),IF('ส.ค.'!AA58="","",'ส.ค.'!AA58))</f>
        <v/>
      </c>
      <c r="CT28" s="58" t="str">
        <f>IF($B$2=1,IF('ส.ค.'!AB28="","",'ส.ค.'!AB28),IF('ส.ค.'!AB58="","",'ส.ค.'!AB58))</f>
        <v/>
      </c>
      <c r="CU28" s="58" t="str">
        <f>IF($B$2=1,IF('ส.ค.'!AC28="","",'ส.ค.'!AC28),IF('ส.ค.'!AC58="","",'ส.ค.'!AC58))</f>
        <v/>
      </c>
      <c r="CV28" s="58" t="str">
        <f>IF($B$2=1,IF('ส.ค.'!AD28="","",'ส.ค.'!AD28),IF('ส.ค.'!AD58="","",'ส.ค.'!AD58))</f>
        <v/>
      </c>
      <c r="CW28" s="58" t="str">
        <f>IF($B$2=1,IF('ส.ค.'!AE28="","",'ส.ค.'!AE28),IF('ส.ค.'!AE58="","",'ส.ค.'!AE58))</f>
        <v/>
      </c>
      <c r="CX28" s="58" t="str">
        <f>IF($B$2=1,IF('ส.ค.'!AF28="","",'ส.ค.'!AF28),IF('ส.ค.'!AF58="","",'ส.ค.'!AF58))</f>
        <v/>
      </c>
      <c r="CY28" s="58" t="str">
        <f>IF($B$2=1,IF('ส.ค.'!AG28="","",'ส.ค.'!AG28),IF('ส.ค.'!AG58="","",'ส.ค.'!AG58))</f>
        <v/>
      </c>
      <c r="CZ28" s="58" t="str">
        <f>IF($B$2=1,IF('ส.ค.'!AH28="","",'ส.ค.'!AH28),IF('ส.ค.'!AH58="","",'ส.ค.'!AH58))</f>
        <v/>
      </c>
      <c r="DA28" s="58" t="str">
        <f>IF($B$2=1,IF('ส.ค.'!AI28="","",'ส.ค.'!AI28),IF('ส.ค.'!AI58="","",'ส.ค.'!AI58))</f>
        <v/>
      </c>
      <c r="DB28" s="57" t="str">
        <f t="shared" si="20"/>
        <v/>
      </c>
      <c r="DC28" s="58"/>
      <c r="DD28" s="58" t="str">
        <f>IF($B$2=1,IF('ก.ย.'!D28="","",'ก.ย.'!D28),IF('ก.ย.'!D58="","",'ก.ย.'!D58))</f>
        <v/>
      </c>
      <c r="DE28" s="58" t="str">
        <f>IF($B$2=1,IF('ก.ย.'!E28="","",'ก.ย.'!E28),IF('ก.ย.'!E58="","",'ก.ย.'!E58))</f>
        <v/>
      </c>
      <c r="DF28" s="58" t="str">
        <f>IF($B$2=1,IF('ก.ย.'!F28="","",'ก.ย.'!F28),IF('ก.ย.'!F58="","",'ก.ย.'!F58))</f>
        <v/>
      </c>
      <c r="DG28" s="58" t="str">
        <f>IF($B$2=1,IF('ก.ย.'!G28="","",'ก.ย.'!G28),IF('ก.ย.'!G58="","",'ก.ย.'!G58))</f>
        <v/>
      </c>
      <c r="DH28" s="58" t="str">
        <f>IF($B$2=1,IF('ก.ย.'!H28="","",'ก.ย.'!H28),IF('ก.ย.'!H58="","",'ก.ย.'!H58))</f>
        <v/>
      </c>
      <c r="DI28" s="58" t="str">
        <f>IF($B$2=1,IF('ก.ย.'!I28="","",'ก.ย.'!I28),IF('ก.ย.'!I58="","",'ก.ย.'!I58))</f>
        <v/>
      </c>
      <c r="DJ28" s="58" t="str">
        <f>IF($B$2=1,IF('ก.ย.'!J28="","",'ก.ย.'!J28),IF('ก.ย.'!J58="","",'ก.ย.'!J58))</f>
        <v/>
      </c>
      <c r="DK28" s="58" t="str">
        <f>IF($B$2=1,IF('ก.ย.'!K28="","",'ก.ย.'!K28),IF('ก.ย.'!K58="","",'ก.ย.'!K58))</f>
        <v/>
      </c>
      <c r="DL28" s="58" t="str">
        <f>IF($B$2=1,IF('ก.ย.'!L28="","",'ก.ย.'!L28),IF('ก.ย.'!L58="","",'ก.ย.'!L58))</f>
        <v/>
      </c>
      <c r="DM28" s="58" t="str">
        <f>IF($B$2=1,IF('ก.ย.'!M28="","",'ก.ย.'!M28),IF('ก.ย.'!M58="","",'ก.ย.'!M58))</f>
        <v/>
      </c>
      <c r="DN28" s="58" t="str">
        <f>IF($B$2=1,IF('ก.ย.'!N28="","",'ก.ย.'!N28),IF('ก.ย.'!N58="","",'ก.ย.'!N58))</f>
        <v/>
      </c>
      <c r="DO28" s="58" t="str">
        <f>IF($B$2=1,IF('ก.ย.'!O28="","",'ก.ย.'!O28),IF('ก.ย.'!O58="","",'ก.ย.'!O58))</f>
        <v/>
      </c>
      <c r="DP28" s="58" t="str">
        <f>IF($B$2=1,IF('ก.ย.'!P28="","",'ก.ย.'!P28),IF('ก.ย.'!P58="","",'ก.ย.'!P58))</f>
        <v/>
      </c>
      <c r="DQ28" s="58" t="str">
        <f>IF($B$2=1,IF('ก.ย.'!Q28="","",'ก.ย.'!Q28),IF('ก.ย.'!Q58="","",'ก.ย.'!Q58))</f>
        <v/>
      </c>
      <c r="DR28" s="58" t="str">
        <f>IF($B$2=1,IF('ก.ย.'!R28="","",'ก.ย.'!R28),IF('ก.ย.'!R58="","",'ก.ย.'!R58))</f>
        <v/>
      </c>
      <c r="DS28" s="58" t="str">
        <f>IF($B$2=1,IF('ก.ย.'!S28="","",'ก.ย.'!S28),IF('ก.ย.'!S58="","",'ก.ย.'!S58))</f>
        <v/>
      </c>
      <c r="DT28" s="58" t="str">
        <f>IF($B$2=1,IF('ก.ย.'!T28="","",'ก.ย.'!T28),IF('ก.ย.'!T58="","",'ก.ย.'!T58))</f>
        <v/>
      </c>
      <c r="DU28" s="58" t="str">
        <f>IF($B$2=1,IF('ก.ย.'!U28="","",'ก.ย.'!U28),IF('ก.ย.'!U58="","",'ก.ย.'!U58))</f>
        <v/>
      </c>
      <c r="DV28" s="58" t="str">
        <f>IF($B$2=1,IF('ก.ย.'!V28="","",'ก.ย.'!V28),IF('ก.ย.'!V58="","",'ก.ย.'!V58))</f>
        <v/>
      </c>
      <c r="DW28" s="58" t="str">
        <f>IF($B$2=1,IF('ก.ย.'!W28="","",'ก.ย.'!W28),IF('ก.ย.'!W58="","",'ก.ย.'!W58))</f>
        <v/>
      </c>
      <c r="DX28" s="58" t="str">
        <f>IF($B$2=1,IF('ก.ย.'!X28="","",'ก.ย.'!X28),IF('ก.ย.'!X58="","",'ก.ย.'!X58))</f>
        <v/>
      </c>
      <c r="DY28" s="58" t="str">
        <f>IF($B$2=1,IF('ก.ย.'!Y28="","",'ก.ย.'!Y28),IF('ก.ย.'!Y58="","",'ก.ย.'!Y58))</f>
        <v/>
      </c>
      <c r="DZ28" s="58" t="str">
        <f>IF($B$2=1,IF('ก.ย.'!Z28="","",'ก.ย.'!Z28),IF('ก.ย.'!Z58="","",'ก.ย.'!Z58))</f>
        <v/>
      </c>
      <c r="EA28" s="58" t="str">
        <f>IF($B$2=1,IF('ก.ย.'!AA28="","",'ก.ย.'!AA28),IF('ก.ย.'!AA58="","",'ก.ย.'!AA58))</f>
        <v/>
      </c>
      <c r="EB28" s="58" t="str">
        <f>IF($B$2=1,IF('ก.ย.'!AB28="","",'ก.ย.'!AB28),IF('ก.ย.'!AB58="","",'ก.ย.'!AB58))</f>
        <v/>
      </c>
      <c r="EC28" s="58" t="str">
        <f>IF($B$2=1,IF('ก.ย.'!AC28="","",'ก.ย.'!AC28),IF('ก.ย.'!AC58="","",'ก.ย.'!AC58))</f>
        <v/>
      </c>
      <c r="ED28" s="58" t="str">
        <f>IF($B$2=1,IF('ก.ย.'!AD28="","",'ก.ย.'!AD28),IF('ก.ย.'!AD58="","",'ก.ย.'!AD58))</f>
        <v/>
      </c>
      <c r="EE28" s="58" t="str">
        <f>IF($B$2=1,IF('ก.ย.'!AE28="","",'ก.ย.'!AE28),IF('ก.ย.'!AE58="","",'ก.ย.'!AE58))</f>
        <v/>
      </c>
      <c r="EF28" s="58" t="str">
        <f>IF($B$2=1,IF('ก.ย.'!AF28="","",'ก.ย.'!AF28),IF('ก.ย.'!AF58="","",'ก.ย.'!AF58))</f>
        <v/>
      </c>
      <c r="EG28" s="58" t="str">
        <f>IF($B$2=1,IF('ก.ย.'!AG28="","",'ก.ย.'!AG28),IF('ก.ย.'!AG58="","",'ก.ย.'!AG58))</f>
        <v/>
      </c>
      <c r="EH28" s="58" t="str">
        <f>IF($B$2=1,IF('ก.ย.'!AH28="","",'ก.ย.'!AH28),IF('ก.ย.'!AH58="","",'ก.ย.'!AH58))</f>
        <v/>
      </c>
      <c r="EI28" s="58" t="str">
        <f>IF($B$2=1,IF('ก.ย.'!AI28="","",'ก.ย.'!AI28),IF('ก.ย.'!AI58="","",'ก.ย.'!AI58))</f>
        <v/>
      </c>
      <c r="EJ28" s="57" t="str">
        <f t="shared" si="11"/>
        <v/>
      </c>
      <c r="EK28" s="58"/>
      <c r="EL28" s="58" t="str">
        <f>IF($B$2=1,IF('พ.ย.'!D28="","",'พ.ย.'!D28),IF('พ.ย.'!D58="","",'พ.ย.'!D58))</f>
        <v/>
      </c>
      <c r="EM28" s="58" t="str">
        <f>IF($B$2=1,IF('พ.ย.'!E28="","",'พ.ย.'!E28),IF('พ.ย.'!E58="","",'พ.ย.'!E58))</f>
        <v/>
      </c>
      <c r="EN28" s="58" t="str">
        <f>IF($B$2=1,IF('พ.ย.'!F28="","",'พ.ย.'!F28),IF('พ.ย.'!F58="","",'พ.ย.'!F58))</f>
        <v/>
      </c>
      <c r="EO28" s="58" t="str">
        <f>IF($B$2=1,IF('พ.ย.'!G28="","",'พ.ย.'!G28),IF('พ.ย.'!G58="","",'พ.ย.'!G58))</f>
        <v/>
      </c>
      <c r="EP28" s="58" t="str">
        <f>IF($B$2=1,IF('พ.ย.'!H28="","",'พ.ย.'!H28),IF('พ.ย.'!H58="","",'พ.ย.'!H58))</f>
        <v/>
      </c>
      <c r="EQ28" s="58" t="str">
        <f>IF($B$2=1,IF('พ.ย.'!I28="","",'พ.ย.'!I28),IF('พ.ย.'!I58="","",'พ.ย.'!I58))</f>
        <v/>
      </c>
      <c r="ER28" s="58" t="str">
        <f>IF($B$2=1,IF('พ.ย.'!J28="","",'พ.ย.'!J28),IF('พ.ย.'!J58="","",'พ.ย.'!J58))</f>
        <v/>
      </c>
      <c r="ES28" s="58" t="str">
        <f>IF($B$2=1,IF('พ.ย.'!K28="","",'พ.ย.'!K28),IF('พ.ย.'!K58="","",'พ.ย.'!K58))</f>
        <v/>
      </c>
      <c r="ET28" s="58" t="str">
        <f>IF($B$2=1,IF('พ.ย.'!L28="","",'พ.ย.'!L28),IF('พ.ย.'!L58="","",'พ.ย.'!L58))</f>
        <v/>
      </c>
      <c r="EU28" s="58" t="str">
        <f>IF($B$2=1,IF('พ.ย.'!M28="","",'พ.ย.'!M28),IF('พ.ย.'!M58="","",'พ.ย.'!M58))</f>
        <v/>
      </c>
      <c r="EV28" s="58" t="str">
        <f>IF($B$2=1,IF('พ.ย.'!N28="","",'พ.ย.'!N28),IF('พ.ย.'!N58="","",'พ.ย.'!N58))</f>
        <v/>
      </c>
      <c r="EW28" s="58" t="str">
        <f>IF($B$2=1,IF('พ.ย.'!O28="","",'พ.ย.'!O28),IF('พ.ย.'!O58="","",'พ.ย.'!O58))</f>
        <v/>
      </c>
      <c r="EX28" s="58" t="str">
        <f>IF($B$2=1,IF('พ.ย.'!P28="","",'พ.ย.'!P28),IF('พ.ย.'!P58="","",'พ.ย.'!P58))</f>
        <v/>
      </c>
      <c r="EY28" s="58" t="str">
        <f>IF($B$2=1,IF('พ.ย.'!Q28="","",'พ.ย.'!Q28),IF('พ.ย.'!Q58="","",'พ.ย.'!Q58))</f>
        <v/>
      </c>
      <c r="EZ28" s="58" t="str">
        <f>IF($B$2=1,IF('พ.ย.'!R28="","",'พ.ย.'!R28),IF('พ.ย.'!R58="","",'พ.ย.'!R58))</f>
        <v/>
      </c>
      <c r="FA28" s="58" t="str">
        <f>IF($B$2=1,IF('พ.ย.'!S28="","",'พ.ย.'!S28),IF('พ.ย.'!S58="","",'พ.ย.'!S58))</f>
        <v/>
      </c>
      <c r="FB28" s="58" t="str">
        <f>IF($B$2=1,IF('พ.ย.'!T28="","",'พ.ย.'!T28),IF('พ.ย.'!T58="","",'พ.ย.'!T58))</f>
        <v/>
      </c>
      <c r="FC28" s="58" t="str">
        <f>IF($B$2=1,IF('พ.ย.'!U28="","",'พ.ย.'!U28),IF('พ.ย.'!U58="","",'พ.ย.'!U58))</f>
        <v/>
      </c>
      <c r="FD28" s="58" t="str">
        <f>IF($B$2=1,IF('พ.ย.'!V28="","",'พ.ย.'!V28),IF('พ.ย.'!V58="","",'พ.ย.'!V58))</f>
        <v/>
      </c>
      <c r="FE28" s="58" t="str">
        <f>IF($B$2=1,IF('พ.ย.'!W28="","",'พ.ย.'!W28),IF('พ.ย.'!W58="","",'พ.ย.'!W58))</f>
        <v/>
      </c>
      <c r="FF28" s="58" t="str">
        <f>IF($B$2=1,IF('พ.ย.'!X28="","",'พ.ย.'!X28),IF('พ.ย.'!X58="","",'พ.ย.'!X58))</f>
        <v/>
      </c>
      <c r="FG28" s="58" t="str">
        <f>IF($B$2=1,IF('พ.ย.'!Y28="","",'พ.ย.'!Y28),IF('พ.ย.'!Y58="","",'พ.ย.'!Y58))</f>
        <v/>
      </c>
      <c r="FH28" s="58" t="str">
        <f>IF($B$2=1,IF('พ.ย.'!Z28="","",'พ.ย.'!Z28),IF('พ.ย.'!Z58="","",'พ.ย.'!Z58))</f>
        <v/>
      </c>
      <c r="FI28" s="58" t="str">
        <f>IF($B$2=1,IF('พ.ย.'!AA28="","",'พ.ย.'!AA28),IF('พ.ย.'!AA58="","",'พ.ย.'!AA58))</f>
        <v/>
      </c>
      <c r="FJ28" s="58" t="str">
        <f>IF($B$2=1,IF('พ.ย.'!AB28="","",'พ.ย.'!AB28),IF('พ.ย.'!AB58="","",'พ.ย.'!AB58))</f>
        <v/>
      </c>
      <c r="FK28" s="58" t="str">
        <f>IF($B$2=1,IF('พ.ย.'!AC28="","",'พ.ย.'!AC28),IF('พ.ย.'!AC58="","",'พ.ย.'!AC58))</f>
        <v/>
      </c>
      <c r="FL28" s="58" t="str">
        <f>IF($B$2=1,IF('พ.ย.'!AD28="","",'พ.ย.'!AD28),IF('พ.ย.'!AD58="","",'พ.ย.'!AD58))</f>
        <v/>
      </c>
      <c r="FM28" s="58" t="str">
        <f>IF($B$2=1,IF('พ.ย.'!AE28="","",'พ.ย.'!AE28),IF('พ.ย.'!AE58="","",'พ.ย.'!AE58))</f>
        <v/>
      </c>
      <c r="FN28" s="58" t="str">
        <f>IF($B$2=1,IF('พ.ย.'!AF28="","",'พ.ย.'!AF28),IF('พ.ย.'!AF58="","",'พ.ย.'!AF58))</f>
        <v/>
      </c>
      <c r="FO28" s="58" t="str">
        <f>IF($B$2=1,IF('พ.ย.'!AG28="","",'พ.ย.'!AG28),IF('พ.ย.'!AG58="","",'พ.ย.'!AG58))</f>
        <v/>
      </c>
      <c r="FP28" s="58" t="str">
        <f>IF($B$2=1,IF('พ.ย.'!AH28="","",'พ.ย.'!AH28),IF('พ.ย.'!AH58="","",'พ.ย.'!AH58))</f>
        <v/>
      </c>
      <c r="FQ28" s="58" t="str">
        <f>IF($B$2=1,IF('พ.ย.'!AI28="","",'พ.ย.'!AI28),IF('พ.ย.'!AI58="","",'พ.ย.'!AI58))</f>
        <v/>
      </c>
      <c r="FR28" s="57" t="str">
        <f t="shared" si="12"/>
        <v/>
      </c>
      <c r="FS28" s="58"/>
      <c r="FT28" s="58" t="str">
        <f>IF($B$2=1,IF('ธ.ค.'!D28="","",'ธ.ค.'!D28),IF('ธ.ค.'!D58="","",'ธ.ค.'!D58))</f>
        <v/>
      </c>
      <c r="FU28" s="58" t="str">
        <f>IF($B$2=1,IF('ธ.ค.'!E28="","",'ธ.ค.'!E28),IF('ธ.ค.'!E58="","",'ธ.ค.'!E58))</f>
        <v/>
      </c>
      <c r="FV28" s="58" t="str">
        <f>IF($B$2=1,IF('ธ.ค.'!F28="","",'ธ.ค.'!F28),IF('ธ.ค.'!F58="","",'ธ.ค.'!F58))</f>
        <v/>
      </c>
      <c r="FW28" s="58" t="str">
        <f>IF($B$2=1,IF('ธ.ค.'!G28="","",'ธ.ค.'!G28),IF('ธ.ค.'!G58="","",'ธ.ค.'!G58))</f>
        <v/>
      </c>
      <c r="FX28" s="58" t="str">
        <f>IF($B$2=1,IF('ธ.ค.'!H28="","",'ธ.ค.'!H28),IF('ธ.ค.'!H58="","",'ธ.ค.'!H58))</f>
        <v/>
      </c>
      <c r="FY28" s="58" t="str">
        <f>IF($B$2=1,IF('ธ.ค.'!I28="","",'ธ.ค.'!I28),IF('ธ.ค.'!I58="","",'ธ.ค.'!I58))</f>
        <v/>
      </c>
      <c r="FZ28" s="58" t="str">
        <f>IF($B$2=1,IF('ธ.ค.'!J28="","",'ธ.ค.'!J28),IF('ธ.ค.'!J58="","",'ธ.ค.'!J58))</f>
        <v/>
      </c>
      <c r="GA28" s="58" t="str">
        <f>IF($B$2=1,IF('ธ.ค.'!K28="","",'ธ.ค.'!K28),IF('ธ.ค.'!K58="","",'ธ.ค.'!K58))</f>
        <v/>
      </c>
      <c r="GB28" s="58" t="str">
        <f>IF($B$2=1,IF('ธ.ค.'!L28="","",'ธ.ค.'!L28),IF('ธ.ค.'!L58="","",'ธ.ค.'!L58))</f>
        <v/>
      </c>
      <c r="GC28" s="58" t="str">
        <f>IF($B$2=1,IF('ธ.ค.'!M28="","",'ธ.ค.'!M28),IF('ธ.ค.'!M58="","",'ธ.ค.'!M58))</f>
        <v/>
      </c>
      <c r="GD28" s="58" t="str">
        <f>IF($B$2=1,IF('ธ.ค.'!N28="","",'ธ.ค.'!N28),IF('ธ.ค.'!N58="","",'ธ.ค.'!N58))</f>
        <v/>
      </c>
      <c r="GE28" s="58" t="str">
        <f>IF($B$2=1,IF('ธ.ค.'!O28="","",'ธ.ค.'!O28),IF('ธ.ค.'!O58="","",'ธ.ค.'!O58))</f>
        <v/>
      </c>
      <c r="GF28" s="58" t="str">
        <f>IF($B$2=1,IF('ธ.ค.'!P28="","",'ธ.ค.'!P28),IF('ธ.ค.'!P58="","",'ธ.ค.'!P58))</f>
        <v/>
      </c>
      <c r="GG28" s="58" t="str">
        <f>IF($B$2=1,IF('ธ.ค.'!Q28="","",'ธ.ค.'!Q28),IF('ธ.ค.'!Q58="","",'ธ.ค.'!Q58))</f>
        <v/>
      </c>
      <c r="GH28" s="58" t="str">
        <f>IF($B$2=1,IF('ธ.ค.'!R28="","",'ธ.ค.'!R28),IF('ธ.ค.'!R58="","",'ธ.ค.'!R58))</f>
        <v/>
      </c>
      <c r="GI28" s="58" t="str">
        <f>IF($B$2=1,IF('ธ.ค.'!S28="","",'ธ.ค.'!S28),IF('ธ.ค.'!S58="","",'ธ.ค.'!S58))</f>
        <v/>
      </c>
      <c r="GJ28" s="58" t="str">
        <f>IF($B$2=1,IF('ธ.ค.'!T28="","",'ธ.ค.'!T28),IF('ธ.ค.'!T58="","",'ธ.ค.'!T58))</f>
        <v/>
      </c>
      <c r="GK28" s="58" t="str">
        <f>IF($B$2=1,IF('ธ.ค.'!U28="","",'ธ.ค.'!U28),IF('ธ.ค.'!U58="","",'ธ.ค.'!U58))</f>
        <v/>
      </c>
      <c r="GL28" s="58" t="str">
        <f>IF($B$2=1,IF('ธ.ค.'!V28="","",'ธ.ค.'!V28),IF('ธ.ค.'!V58="","",'ธ.ค.'!V58))</f>
        <v/>
      </c>
      <c r="GM28" s="58" t="str">
        <f>IF($B$2=1,IF('ธ.ค.'!W28="","",'ธ.ค.'!W28),IF('ธ.ค.'!W58="","",'ธ.ค.'!W58))</f>
        <v/>
      </c>
      <c r="GN28" s="58" t="str">
        <f>IF($B$2=1,IF('ธ.ค.'!X28="","",'ธ.ค.'!X28),IF('ธ.ค.'!X58="","",'ธ.ค.'!X58))</f>
        <v/>
      </c>
      <c r="GO28" s="58" t="str">
        <f>IF($B$2=1,IF('ธ.ค.'!Y28="","",'ธ.ค.'!Y28),IF('ธ.ค.'!Y58="","",'ธ.ค.'!Y58))</f>
        <v/>
      </c>
      <c r="GP28" s="58" t="str">
        <f>IF($B$2=1,IF('ธ.ค.'!Z28="","",'ธ.ค.'!Z28),IF('ธ.ค.'!Z58="","",'ธ.ค.'!Z58))</f>
        <v/>
      </c>
      <c r="GQ28" s="58" t="str">
        <f>IF($B$2=1,IF('ธ.ค.'!AA28="","",'ธ.ค.'!AA28),IF('ธ.ค.'!AA58="","",'ธ.ค.'!AA58))</f>
        <v/>
      </c>
      <c r="GR28" s="58" t="str">
        <f>IF($B$2=1,IF('ธ.ค.'!AB28="","",'ธ.ค.'!AB28),IF('ธ.ค.'!AB58="","",'ธ.ค.'!AB58))</f>
        <v/>
      </c>
      <c r="GS28" s="58" t="str">
        <f>IF($B$2=1,IF('ธ.ค.'!AC28="","",'ธ.ค.'!AC28),IF('ธ.ค.'!AC58="","",'ธ.ค.'!AC58))</f>
        <v/>
      </c>
      <c r="GT28" s="58" t="str">
        <f>IF($B$2=1,IF('ธ.ค.'!AD28="","",'ธ.ค.'!AD28),IF('ธ.ค.'!AD58="","",'ธ.ค.'!AD58))</f>
        <v/>
      </c>
      <c r="GU28" s="58" t="str">
        <f>IF($B$2=1,IF('ธ.ค.'!AE28="","",'ธ.ค.'!AE28),IF('ธ.ค.'!AE58="","",'ธ.ค.'!AE58))</f>
        <v/>
      </c>
      <c r="GV28" s="58" t="str">
        <f>IF($B$2=1,IF('ธ.ค.'!AF28="","",'ธ.ค.'!AF28),IF('ธ.ค.'!AF58="","",'ธ.ค.'!AF58))</f>
        <v/>
      </c>
      <c r="GW28" s="58" t="str">
        <f>IF($B$2=1,IF('ธ.ค.'!AG28="","",'ธ.ค.'!AG28),IF('ธ.ค.'!AG58="","",'ธ.ค.'!AG58))</f>
        <v/>
      </c>
      <c r="GX28" s="58" t="str">
        <f>IF($B$2=1,IF('ธ.ค.'!AH28="","",'ธ.ค.'!AH28),IF('ธ.ค.'!AH58="","",'ธ.ค.'!AH58))</f>
        <v/>
      </c>
      <c r="GY28" s="58" t="str">
        <f>IF($B$2=1,IF('ธ.ค.'!AI28="","",'ธ.ค.'!AI28),IF('ธ.ค.'!AI58="","",'ธ.ค.'!AI58))</f>
        <v/>
      </c>
      <c r="GZ28" s="57" t="str">
        <f t="shared" si="13"/>
        <v/>
      </c>
      <c r="HA28" s="58"/>
      <c r="HB28" s="58" t="str">
        <f>IF($B$2=1,IF('ม.ค.'!D28="","",'ม.ค.'!D28),IF('ม.ค.'!D58="","",'ม.ค.'!D58))</f>
        <v/>
      </c>
      <c r="HC28" s="58" t="str">
        <f>IF($B$2=1,IF('ม.ค.'!E28="","",'ม.ค.'!E28),IF('ม.ค.'!E58="","",'ม.ค.'!E58))</f>
        <v/>
      </c>
      <c r="HD28" s="58" t="str">
        <f>IF($B$2=1,IF('ม.ค.'!F28="","",'ม.ค.'!F28),IF('ม.ค.'!F58="","",'ม.ค.'!F58))</f>
        <v/>
      </c>
      <c r="HE28" s="58" t="str">
        <f>IF($B$2=1,IF('ม.ค.'!G28="","",'ม.ค.'!G28),IF('ม.ค.'!G58="","",'ม.ค.'!G58))</f>
        <v/>
      </c>
      <c r="HF28" s="58" t="str">
        <f>IF($B$2=1,IF('ม.ค.'!H28="","",'ม.ค.'!H28),IF('ม.ค.'!H58="","",'ม.ค.'!H58))</f>
        <v/>
      </c>
      <c r="HG28" s="58" t="str">
        <f>IF($B$2=1,IF('ม.ค.'!I28="","",'ม.ค.'!I28),IF('ม.ค.'!I58="","",'ม.ค.'!I58))</f>
        <v/>
      </c>
      <c r="HH28" s="58" t="str">
        <f>IF($B$2=1,IF('ม.ค.'!J28="","",'ม.ค.'!J28),IF('ม.ค.'!J58="","",'ม.ค.'!J58))</f>
        <v/>
      </c>
      <c r="HI28" s="58" t="str">
        <f>IF($B$2=1,IF('ม.ค.'!K28="","",'ม.ค.'!K28),IF('ม.ค.'!K58="","",'ม.ค.'!K58))</f>
        <v/>
      </c>
      <c r="HJ28" s="58" t="str">
        <f>IF($B$2=1,IF('ม.ค.'!L28="","",'ม.ค.'!L28),IF('ม.ค.'!L58="","",'ม.ค.'!L58))</f>
        <v/>
      </c>
      <c r="HK28" s="58" t="str">
        <f>IF($B$2=1,IF('ม.ค.'!M28="","",'ม.ค.'!M28),IF('ม.ค.'!M58="","",'ม.ค.'!M58))</f>
        <v/>
      </c>
      <c r="HL28" s="58" t="str">
        <f>IF($B$2=1,IF('ม.ค.'!N28="","",'ม.ค.'!N28),IF('ม.ค.'!N58="","",'ม.ค.'!N58))</f>
        <v/>
      </c>
      <c r="HM28" s="58" t="str">
        <f>IF($B$2=1,IF('ม.ค.'!O28="","",'ม.ค.'!O28),IF('ม.ค.'!O58="","",'ม.ค.'!O58))</f>
        <v/>
      </c>
      <c r="HN28" s="58" t="str">
        <f>IF($B$2=1,IF('ม.ค.'!P28="","",'ม.ค.'!P28),IF('ม.ค.'!P58="","",'ม.ค.'!P58))</f>
        <v/>
      </c>
      <c r="HO28" s="58" t="str">
        <f>IF($B$2=1,IF('ม.ค.'!Q28="","",'ม.ค.'!Q28),IF('ม.ค.'!Q58="","",'ม.ค.'!Q58))</f>
        <v/>
      </c>
      <c r="HP28" s="58" t="str">
        <f>IF($B$2=1,IF('ม.ค.'!R28="","",'ม.ค.'!R28),IF('ม.ค.'!R58="","",'ม.ค.'!R58))</f>
        <v/>
      </c>
      <c r="HQ28" s="58" t="str">
        <f>IF($B$2=1,IF('ม.ค.'!S28="","",'ม.ค.'!S28),IF('ม.ค.'!S58="","",'ม.ค.'!S58))</f>
        <v/>
      </c>
      <c r="HR28" s="58" t="str">
        <f>IF($B$2=1,IF('ม.ค.'!T28="","",'ม.ค.'!T28),IF('ม.ค.'!T58="","",'ม.ค.'!T58))</f>
        <v/>
      </c>
      <c r="HS28" s="58" t="str">
        <f>IF($B$2=1,IF('ม.ค.'!U28="","",'ม.ค.'!U28),IF('ม.ค.'!U58="","",'ม.ค.'!U58))</f>
        <v/>
      </c>
      <c r="HT28" s="58" t="str">
        <f>IF($B$2=1,IF('ม.ค.'!V28="","",'ม.ค.'!V28),IF('ม.ค.'!V58="","",'ม.ค.'!V58))</f>
        <v/>
      </c>
      <c r="HU28" s="58" t="str">
        <f>IF($B$2=1,IF('ม.ค.'!W28="","",'ม.ค.'!W28),IF('ม.ค.'!W58="","",'ม.ค.'!W58))</f>
        <v/>
      </c>
      <c r="HV28" s="58" t="str">
        <f>IF($B$2=1,IF('ม.ค.'!X28="","",'ม.ค.'!X28),IF('ม.ค.'!X58="","",'ม.ค.'!X58))</f>
        <v/>
      </c>
      <c r="HW28" s="58" t="str">
        <f>IF($B$2=1,IF('ม.ค.'!Y28="","",'ม.ค.'!Y28),IF('ม.ค.'!Y58="","",'ม.ค.'!Y58))</f>
        <v/>
      </c>
      <c r="HX28" s="58" t="str">
        <f>IF($B$2=1,IF('ม.ค.'!Z28="","",'ม.ค.'!Z28),IF('ม.ค.'!Z58="","",'ม.ค.'!Z58))</f>
        <v/>
      </c>
      <c r="HY28" s="58" t="str">
        <f>IF($B$2=1,IF('ม.ค.'!AA28="","",'ม.ค.'!AA28),IF('ม.ค.'!AA58="","",'ม.ค.'!AA58))</f>
        <v/>
      </c>
      <c r="HZ28" s="58" t="str">
        <f>IF($B$2=1,IF('ม.ค.'!AB28="","",'ม.ค.'!AB28),IF('ม.ค.'!AB58="","",'ม.ค.'!AB58))</f>
        <v/>
      </c>
      <c r="IA28" s="58" t="str">
        <f>IF($B$2=1,IF('ม.ค.'!AC28="","",'ม.ค.'!AC28),IF('ม.ค.'!AC58="","",'ม.ค.'!AC58))</f>
        <v/>
      </c>
      <c r="IB28" s="58" t="str">
        <f>IF($B$2=1,IF('ม.ค.'!AD28="","",'ม.ค.'!AD28),IF('ม.ค.'!AD58="","",'ม.ค.'!AD58))</f>
        <v/>
      </c>
      <c r="IC28" s="58" t="str">
        <f>IF($B$2=1,IF('ม.ค.'!AE28="","",'ม.ค.'!AE28),IF('ม.ค.'!AE58="","",'ม.ค.'!AE58))</f>
        <v/>
      </c>
      <c r="ID28" s="58" t="str">
        <f>IF($B$2=1,IF('ม.ค.'!AF28="","",'ม.ค.'!AF28),IF('ม.ค.'!AF58="","",'ม.ค.'!AF58))</f>
        <v/>
      </c>
      <c r="IE28" s="58" t="str">
        <f>IF($B$2=1,IF('ม.ค.'!AG28="","",'ม.ค.'!AG28),IF('ม.ค.'!AG58="","",'ม.ค.'!AG58))</f>
        <v/>
      </c>
      <c r="IF28" s="58" t="str">
        <f>IF($B$2=1,IF('ม.ค.'!AH28="","",'ม.ค.'!AH28),IF('ม.ค.'!AH58="","",'ม.ค.'!AH58))</f>
        <v/>
      </c>
      <c r="IG28" s="58" t="str">
        <f>IF($B$2=1,IF('ม.ค.'!AI28="","",'ม.ค.'!AI28),IF('ม.ค.'!AI58="","",'ม.ค.'!AI58))</f>
        <v/>
      </c>
      <c r="IH28" s="57" t="str">
        <f t="shared" si="14"/>
        <v/>
      </c>
      <c r="II28" s="58"/>
      <c r="IJ28" s="58" t="str">
        <f>IF($B$2=1,IF('ก.พ.'!D28="","",'ก.พ.'!D28),IF('ก.พ.'!D58="","",'ก.พ.'!D58))</f>
        <v/>
      </c>
      <c r="IK28" s="58" t="str">
        <f>IF($B$2=1,IF('ก.พ.'!E28="","",'ก.พ.'!E28),IF('ก.พ.'!E58="","",'ก.พ.'!E58))</f>
        <v/>
      </c>
      <c r="IL28" s="58" t="str">
        <f>IF($B$2=1,IF('ก.พ.'!F28="","",'ก.พ.'!F28),IF('ก.พ.'!F58="","",'ก.พ.'!F58))</f>
        <v/>
      </c>
      <c r="IM28" s="58" t="str">
        <f>IF($B$2=1,IF('ก.พ.'!G28="","",'ก.พ.'!G28),IF('ก.พ.'!G58="","",'ก.พ.'!G58))</f>
        <v/>
      </c>
      <c r="IN28" s="58" t="str">
        <f>IF($B$2=1,IF('ก.พ.'!H28="","",'ก.พ.'!H28),IF('ก.พ.'!H58="","",'ก.พ.'!H58))</f>
        <v/>
      </c>
      <c r="IO28" s="58" t="str">
        <f>IF($B$2=1,IF('ก.พ.'!I28="","",'ก.พ.'!I28),IF('ก.พ.'!I58="","",'ก.พ.'!I58))</f>
        <v/>
      </c>
      <c r="IP28" s="58" t="str">
        <f>IF($B$2=1,IF('ก.พ.'!J28="","",'ก.พ.'!J28),IF('ก.พ.'!J58="","",'ก.พ.'!J58))</f>
        <v/>
      </c>
      <c r="IQ28" s="58" t="str">
        <f>IF($B$2=1,IF('ก.พ.'!K28="","",'ก.พ.'!K28),IF('ก.พ.'!K58="","",'ก.พ.'!K58))</f>
        <v/>
      </c>
      <c r="IR28" s="58" t="str">
        <f>IF($B$2=1,IF('ก.พ.'!L28="","",'ก.พ.'!L28),IF('ก.พ.'!L58="","",'ก.พ.'!L58))</f>
        <v/>
      </c>
      <c r="IS28" s="58" t="str">
        <f>IF($B$2=1,IF('ก.พ.'!M28="","",'ก.พ.'!M28),IF('ก.พ.'!M58="","",'ก.พ.'!M58))</f>
        <v/>
      </c>
      <c r="IT28" s="58" t="str">
        <f>IF($B$2=1,IF('ก.พ.'!N28="","",'ก.พ.'!N28),IF('ก.พ.'!N58="","",'ก.พ.'!N58))</f>
        <v/>
      </c>
      <c r="IU28" s="58" t="str">
        <f>IF($B$2=1,IF('ก.พ.'!O28="","",'ก.พ.'!O28),IF('ก.พ.'!O58="","",'ก.พ.'!O58))</f>
        <v/>
      </c>
      <c r="IV28" s="58" t="str">
        <f>IF($B$2=1,IF('ก.พ.'!P28="","",'ก.พ.'!P28),IF('ก.พ.'!P58="","",'ก.พ.'!P58))</f>
        <v/>
      </c>
      <c r="IW28" s="58" t="str">
        <f>IF($B$2=1,IF('ก.พ.'!Q28="","",'ก.พ.'!Q28),IF('ก.พ.'!Q58="","",'ก.พ.'!Q58))</f>
        <v/>
      </c>
      <c r="IX28" s="58" t="str">
        <f>IF($B$2=1,IF('ก.พ.'!R28="","",'ก.พ.'!R28),IF('ก.พ.'!R58="","",'ก.พ.'!R58))</f>
        <v/>
      </c>
      <c r="IY28" s="58" t="str">
        <f>IF($B$2=1,IF('ก.พ.'!S28="","",'ก.พ.'!S28),IF('ก.พ.'!S58="","",'ก.พ.'!S58))</f>
        <v/>
      </c>
      <c r="IZ28" s="58" t="str">
        <f>IF($B$2=1,IF('ก.พ.'!T28="","",'ก.พ.'!T28),IF('ก.พ.'!T58="","",'ก.พ.'!T58))</f>
        <v/>
      </c>
      <c r="JA28" s="58" t="str">
        <f>IF($B$2=1,IF('ก.พ.'!U28="","",'ก.พ.'!U28),IF('ก.พ.'!U58="","",'ก.พ.'!U58))</f>
        <v/>
      </c>
      <c r="JB28" s="58" t="str">
        <f>IF($B$2=1,IF('ก.พ.'!V28="","",'ก.พ.'!V28),IF('ก.พ.'!V58="","",'ก.พ.'!V58))</f>
        <v/>
      </c>
      <c r="JC28" s="58" t="str">
        <f>IF($B$2=1,IF('ก.พ.'!W28="","",'ก.พ.'!W28),IF('ก.พ.'!W58="","",'ก.พ.'!W58))</f>
        <v/>
      </c>
      <c r="JD28" s="58" t="str">
        <f>IF($B$2=1,IF('ก.พ.'!X28="","",'ก.พ.'!X28),IF('ก.พ.'!X58="","",'ก.พ.'!X58))</f>
        <v/>
      </c>
      <c r="JE28" s="58" t="str">
        <f>IF($B$2=1,IF('ก.พ.'!Y28="","",'ก.พ.'!Y28),IF('ก.พ.'!Y58="","",'ก.พ.'!Y58))</f>
        <v/>
      </c>
      <c r="JF28" s="58" t="str">
        <f>IF($B$2=1,IF('ก.พ.'!Z28="","",'ก.พ.'!Z28),IF('ก.พ.'!Z58="","",'ก.พ.'!Z58))</f>
        <v/>
      </c>
      <c r="JG28" s="58" t="str">
        <f>IF($B$2=1,IF('ก.พ.'!AA28="","",'ก.พ.'!AA28),IF('ก.พ.'!AA58="","",'ก.พ.'!AA58))</f>
        <v/>
      </c>
      <c r="JH28" s="58" t="str">
        <f>IF($B$2=1,IF('ก.พ.'!AB28="","",'ก.พ.'!AB28),IF('ก.พ.'!AB58="","",'ก.พ.'!AB58))</f>
        <v/>
      </c>
      <c r="JI28" s="58" t="str">
        <f>IF($B$2=1,IF('ก.พ.'!AC28="","",'ก.พ.'!AC28),IF('ก.พ.'!AC58="","",'ก.พ.'!AC58))</f>
        <v/>
      </c>
      <c r="JJ28" s="58" t="str">
        <f>IF($B$2=1,IF('ก.พ.'!AD28="","",'ก.พ.'!AD28),IF('ก.พ.'!AD58="","",'ก.พ.'!AD58))</f>
        <v/>
      </c>
      <c r="JK28" s="58" t="str">
        <f>IF($B$2=1,IF('ก.พ.'!AE28="","",'ก.พ.'!AE28),IF('ก.พ.'!AE58="","",'ก.พ.'!AE58))</f>
        <v/>
      </c>
      <c r="JL28" s="58" t="str">
        <f>IF($B$2=1,IF('ก.พ.'!AF28="","",'ก.พ.'!AF28),IF('ก.พ.'!AF58="","",'ก.พ.'!AF58))</f>
        <v/>
      </c>
      <c r="JM28" s="58" t="str">
        <f>IF($B$2=1,IF('ก.พ.'!AG28="","",'ก.พ.'!AG28),IF('ก.พ.'!AG58="","",'ก.พ.'!AG58))</f>
        <v/>
      </c>
      <c r="JN28" s="58" t="str">
        <f>IF($B$2=1,IF('ก.พ.'!AH28="","",'ก.พ.'!AH28),IF('ก.พ.'!AH58="","",'ก.พ.'!AH58))</f>
        <v/>
      </c>
      <c r="JO28" s="58" t="str">
        <f>IF($B$2=1,IF('ก.พ.'!AI28="","",'ก.พ.'!AI28),IF('ก.พ.'!AI58="","",'ก.พ.'!AI58))</f>
        <v/>
      </c>
      <c r="JP28" s="57" t="str">
        <f t="shared" si="15"/>
        <v/>
      </c>
      <c r="JQ28" s="58"/>
      <c r="JR28" s="58" t="str">
        <f>IF($B$2=1,IF('มี.ค.'!D28="","",'มี.ค.'!D28),IF('มี.ค.'!D58="","",'มี.ค.'!D58))</f>
        <v/>
      </c>
      <c r="JS28" s="58" t="str">
        <f>IF($B$2=1,IF('มี.ค.'!E28="","",'มี.ค.'!E28),IF('มี.ค.'!E58="","",'มี.ค.'!E58))</f>
        <v/>
      </c>
      <c r="JT28" s="58" t="str">
        <f>IF($B$2=1,IF('มี.ค.'!F28="","",'มี.ค.'!F28),IF('มี.ค.'!F58="","",'มี.ค.'!F58))</f>
        <v/>
      </c>
      <c r="JU28" s="58" t="str">
        <f>IF($B$2=1,IF('มี.ค.'!G28="","",'มี.ค.'!G28),IF('มี.ค.'!G58="","",'มี.ค.'!G58))</f>
        <v/>
      </c>
      <c r="JV28" s="58" t="str">
        <f>IF($B$2=1,IF('มี.ค.'!H28="","",'มี.ค.'!H28),IF('มี.ค.'!H58="","",'มี.ค.'!H58))</f>
        <v/>
      </c>
      <c r="JW28" s="58" t="str">
        <f>IF($B$2=1,IF('มี.ค.'!I28="","",'มี.ค.'!I28),IF('มี.ค.'!I58="","",'มี.ค.'!I58))</f>
        <v/>
      </c>
      <c r="JX28" s="58" t="str">
        <f>IF($B$2=1,IF('มี.ค.'!J28="","",'มี.ค.'!J28),IF('มี.ค.'!J58="","",'มี.ค.'!J58))</f>
        <v/>
      </c>
      <c r="JY28" s="58" t="str">
        <f>IF($B$2=1,IF('มี.ค.'!K28="","",'มี.ค.'!K28),IF('มี.ค.'!K58="","",'มี.ค.'!K58))</f>
        <v/>
      </c>
      <c r="JZ28" s="58" t="str">
        <f>IF($B$2=1,IF('มี.ค.'!L28="","",'มี.ค.'!L28),IF('มี.ค.'!L58="","",'มี.ค.'!L58))</f>
        <v/>
      </c>
      <c r="KA28" s="58" t="str">
        <f>IF($B$2=1,IF('มี.ค.'!M28="","",'มี.ค.'!M28),IF('มี.ค.'!M58="","",'มี.ค.'!M58))</f>
        <v/>
      </c>
      <c r="KB28" s="58" t="str">
        <f>IF($B$2=1,IF('มี.ค.'!N28="","",'มี.ค.'!N28),IF('มี.ค.'!N58="","",'มี.ค.'!N58))</f>
        <v/>
      </c>
      <c r="KC28" s="58" t="str">
        <f>IF($B$2=1,IF('มี.ค.'!O28="","",'มี.ค.'!O28),IF('มี.ค.'!O58="","",'มี.ค.'!O58))</f>
        <v/>
      </c>
      <c r="KD28" s="58" t="str">
        <f>IF($B$2=1,IF('มี.ค.'!P28="","",'มี.ค.'!P28),IF('มี.ค.'!P58="","",'มี.ค.'!P58))</f>
        <v/>
      </c>
      <c r="KE28" s="58" t="str">
        <f>IF($B$2=1,IF('มี.ค.'!Q28="","",'มี.ค.'!Q28),IF('มี.ค.'!Q58="","",'มี.ค.'!Q58))</f>
        <v/>
      </c>
      <c r="KF28" s="58" t="str">
        <f>IF($B$2=1,IF('มี.ค.'!R28="","",'มี.ค.'!R28),IF('มี.ค.'!R58="","",'มี.ค.'!R58))</f>
        <v/>
      </c>
      <c r="KG28" s="58" t="str">
        <f>IF($B$2=1,IF('มี.ค.'!S28="","",'มี.ค.'!S28),IF('มี.ค.'!S58="","",'มี.ค.'!S58))</f>
        <v/>
      </c>
      <c r="KH28" s="58" t="str">
        <f>IF($B$2=1,IF('มี.ค.'!T28="","",'มี.ค.'!T28),IF('มี.ค.'!T58="","",'มี.ค.'!T58))</f>
        <v/>
      </c>
      <c r="KI28" s="58" t="str">
        <f>IF($B$2=1,IF('มี.ค.'!U28="","",'มี.ค.'!U28),IF('มี.ค.'!U58="","",'มี.ค.'!U58))</f>
        <v/>
      </c>
      <c r="KJ28" s="58" t="str">
        <f>IF($B$2=1,IF('มี.ค.'!V28="","",'มี.ค.'!V28),IF('มี.ค.'!V58="","",'มี.ค.'!V58))</f>
        <v/>
      </c>
      <c r="KK28" s="58" t="str">
        <f>IF($B$2=1,IF('มี.ค.'!W28="","",'มี.ค.'!W28),IF('มี.ค.'!W58="","",'มี.ค.'!W58))</f>
        <v/>
      </c>
      <c r="KL28" s="58" t="str">
        <f>IF($B$2=1,IF('มี.ค.'!X28="","",'มี.ค.'!X28),IF('มี.ค.'!X58="","",'มี.ค.'!X58))</f>
        <v/>
      </c>
      <c r="KM28" s="58" t="str">
        <f>IF($B$2=1,IF('มี.ค.'!Y28="","",'มี.ค.'!Y28),IF('มี.ค.'!Y58="","",'มี.ค.'!Y58))</f>
        <v/>
      </c>
      <c r="KN28" s="58" t="str">
        <f>IF($B$2=1,IF('มี.ค.'!Z28="","",'มี.ค.'!Z28),IF('มี.ค.'!Z58="","",'มี.ค.'!Z58))</f>
        <v/>
      </c>
      <c r="KO28" s="58" t="str">
        <f>IF($B$2=1,IF('มี.ค.'!AA28="","",'มี.ค.'!AA28),IF('มี.ค.'!AA58="","",'มี.ค.'!AA58))</f>
        <v/>
      </c>
      <c r="KP28" s="58" t="str">
        <f>IF($B$2=1,IF('มี.ค.'!AB28="","",'มี.ค.'!AB28),IF('มี.ค.'!AB58="","",'มี.ค.'!AB58))</f>
        <v/>
      </c>
      <c r="KQ28" s="58" t="str">
        <f>IF($B$2=1,IF('มี.ค.'!AC28="","",'มี.ค.'!AC28),IF('มี.ค.'!AC58="","",'มี.ค.'!AC58))</f>
        <v/>
      </c>
      <c r="KR28" s="58" t="str">
        <f>IF($B$2=1,IF('มี.ค.'!AD28="","",'มี.ค.'!AD28),IF('มี.ค.'!AD58="","",'มี.ค.'!AD58))</f>
        <v/>
      </c>
      <c r="KS28" s="58" t="str">
        <f>IF($B$2=1,IF('มี.ค.'!AE28="","",'มี.ค.'!AE28),IF('มี.ค.'!AE58="","",'มี.ค.'!AE58))</f>
        <v/>
      </c>
      <c r="KT28" s="58" t="str">
        <f>IF($B$2=1,IF('มี.ค.'!AF28="","",'มี.ค.'!AF28),IF('มี.ค.'!AF58="","",'มี.ค.'!AF58))</f>
        <v/>
      </c>
      <c r="KU28" s="58" t="str">
        <f>IF($B$2=1,IF('มี.ค.'!AG28="","",'มี.ค.'!AG28),IF('มี.ค.'!AG58="","",'มี.ค.'!AG58))</f>
        <v/>
      </c>
      <c r="KV28" s="58" t="str">
        <f>IF($B$2=1,IF('มี.ค.'!AH28="","",'มี.ค.'!AH28),IF('มี.ค.'!AH58="","",'มี.ค.'!AH58))</f>
        <v/>
      </c>
      <c r="KW28" s="58" t="str">
        <f>IF($B$2=1,IF('มี.ค.'!AI28="","",'มี.ค.'!AI28),IF('มี.ค.'!AI58="","",'มี.ค.'!AI58))</f>
        <v/>
      </c>
      <c r="KX28" s="57" t="str">
        <f t="shared" si="16"/>
        <v/>
      </c>
      <c r="KY28" s="58"/>
      <c r="KZ28" s="58" t="str">
        <f>IF($B$2=1,IF('ต.ค.'!D28="","",'ต.ค.'!D28),IF('ต.ค.'!D58="","",'ต.ค.'!D58))</f>
        <v/>
      </c>
      <c r="LA28" s="58" t="str">
        <f>IF($B$2=1,IF('ต.ค.'!E28="","",'ต.ค.'!E28),IF('ต.ค.'!E58="","",'ต.ค.'!E58))</f>
        <v/>
      </c>
      <c r="LB28" s="58" t="str">
        <f>IF($B$2=1,IF('ต.ค.'!F28="","",'ต.ค.'!F28),IF('ต.ค.'!F58="","",'ต.ค.'!F58))</f>
        <v/>
      </c>
      <c r="LC28" s="58" t="str">
        <f>IF($B$2=1,IF('ต.ค.'!G28="","",'ต.ค.'!G28),IF('ต.ค.'!G58="","",'ต.ค.'!G58))</f>
        <v/>
      </c>
      <c r="LD28" s="58" t="str">
        <f>IF($B$2=1,IF('ต.ค.'!H28="","",'ต.ค.'!H28),IF('ต.ค.'!H58="","",'ต.ค.'!H58))</f>
        <v/>
      </c>
      <c r="LE28" s="58" t="str">
        <f>IF($B$2=1,IF('ต.ค.'!I28="","",'ต.ค.'!I28),IF('ต.ค.'!I58="","",'ต.ค.'!I58))</f>
        <v/>
      </c>
      <c r="LF28" s="58" t="str">
        <f>IF($B$2=1,IF('ต.ค.'!J28="","",'ต.ค.'!J28),IF('ต.ค.'!J58="","",'ต.ค.'!J58))</f>
        <v/>
      </c>
      <c r="LG28" s="58" t="str">
        <f>IF($B$2=1,IF('ต.ค.'!K28="","",'ต.ค.'!K28),IF('ต.ค.'!K58="","",'ต.ค.'!K58))</f>
        <v/>
      </c>
      <c r="LH28" s="58" t="str">
        <f>IF($B$2=1,IF('ต.ค.'!L28="","",'ต.ค.'!L28),IF('ต.ค.'!L58="","",'ต.ค.'!L58))</f>
        <v/>
      </c>
      <c r="LI28" s="58" t="str">
        <f>IF($B$2=1,IF('ต.ค.'!M28="","",'ต.ค.'!M28),IF('ต.ค.'!M58="","",'ต.ค.'!M58))</f>
        <v/>
      </c>
      <c r="LJ28" s="58" t="str">
        <f>IF($B$2=1,IF('ต.ค.'!N28="","",'ต.ค.'!N28),IF('ต.ค.'!N58="","",'ต.ค.'!N58))</f>
        <v/>
      </c>
      <c r="LK28" s="58" t="str">
        <f>IF($B$2=1,IF('ต.ค.'!O28="","",'ต.ค.'!O28),IF('ต.ค.'!O58="","",'ต.ค.'!O58))</f>
        <v/>
      </c>
      <c r="LL28" s="58" t="str">
        <f>IF($B$2=1,IF('ต.ค.'!P28="","",'ต.ค.'!P28),IF('ต.ค.'!P58="","",'ต.ค.'!P58))</f>
        <v/>
      </c>
      <c r="LM28" s="58" t="str">
        <f>IF($B$2=1,IF('ต.ค.'!Q28="","",'ต.ค.'!Q28),IF('ต.ค.'!Q58="","",'ต.ค.'!Q58))</f>
        <v/>
      </c>
      <c r="LN28" s="58" t="str">
        <f>IF($B$2=1,IF('ต.ค.'!R28="","",'ต.ค.'!R28),IF('ต.ค.'!R58="","",'ต.ค.'!R58))</f>
        <v/>
      </c>
      <c r="LO28" s="58" t="str">
        <f>IF($B$2=1,IF('ต.ค.'!S28="","",'ต.ค.'!S28),IF('ต.ค.'!S58="","",'ต.ค.'!S58))</f>
        <v/>
      </c>
      <c r="LP28" s="58" t="str">
        <f>IF($B$2=1,IF('ต.ค.'!T28="","",'ต.ค.'!T28),IF('ต.ค.'!T58="","",'ต.ค.'!T58))</f>
        <v/>
      </c>
      <c r="LQ28" s="58" t="str">
        <f>IF($B$2=1,IF('ต.ค.'!U28="","",'ต.ค.'!U28),IF('ต.ค.'!U58="","",'ต.ค.'!U58))</f>
        <v/>
      </c>
      <c r="LR28" s="58" t="str">
        <f>IF($B$2=1,IF('ต.ค.'!V28="","",'ต.ค.'!V28),IF('ต.ค.'!V58="","",'ต.ค.'!V58))</f>
        <v/>
      </c>
      <c r="LS28" s="58" t="str">
        <f>IF($B$2=1,IF('ต.ค.'!W28="","",'ต.ค.'!W28),IF('ต.ค.'!W58="","",'ต.ค.'!W58))</f>
        <v/>
      </c>
      <c r="LT28" s="58" t="str">
        <f>IF($B$2=1,IF('ต.ค.'!X28="","",'ต.ค.'!X28),IF('ต.ค.'!X58="","",'ต.ค.'!X58))</f>
        <v/>
      </c>
      <c r="LU28" s="58" t="str">
        <f>IF($B$2=1,IF('ต.ค.'!Y28="","",'ต.ค.'!Y28),IF('ต.ค.'!Y58="","",'ต.ค.'!Y58))</f>
        <v/>
      </c>
      <c r="LV28" s="58" t="str">
        <f>IF($B$2=1,IF('ต.ค.'!Z28="","",'ต.ค.'!Z28),IF('ต.ค.'!Z58="","",'ต.ค.'!Z58))</f>
        <v/>
      </c>
      <c r="LW28" s="58" t="str">
        <f>IF($B$2=1,IF('ต.ค.'!AA28="","",'ต.ค.'!AA28),IF('ต.ค.'!AA58="","",'ต.ค.'!AA58))</f>
        <v/>
      </c>
      <c r="LX28" s="58" t="str">
        <f>IF($B$2=1,IF('ต.ค.'!AB28="","",'ต.ค.'!AB28),IF('ต.ค.'!AB58="","",'ต.ค.'!AB58))</f>
        <v/>
      </c>
      <c r="LY28" s="58" t="str">
        <f>IF($B$2=1,IF('ต.ค.'!AC28="","",'ต.ค.'!AC28),IF('ต.ค.'!AC58="","",'ต.ค.'!AC58))</f>
        <v/>
      </c>
      <c r="LZ28" s="58" t="str">
        <f>IF($B$2=1,IF('ต.ค.'!AD28="","",'ต.ค.'!AD28),IF('ต.ค.'!AD58="","",'ต.ค.'!AD58))</f>
        <v/>
      </c>
      <c r="MA28" s="58" t="str">
        <f>IF($B$2=1,IF('ต.ค.'!AE28="","",'ต.ค.'!AE28),IF('ต.ค.'!AE58="","",'ต.ค.'!AE58))</f>
        <v/>
      </c>
      <c r="MB28" s="58" t="str">
        <f>IF($B$2=1,IF('ต.ค.'!AF28="","",'ต.ค.'!AF28),IF('ต.ค.'!AF58="","",'ต.ค.'!AF58))</f>
        <v/>
      </c>
      <c r="MC28" s="58" t="str">
        <f>IF($B$2=1,IF('ต.ค.'!AG28="","",'ต.ค.'!AG28),IF('ต.ค.'!AG58="","",'ต.ค.'!AG58))</f>
        <v/>
      </c>
      <c r="MD28" s="58" t="str">
        <f>IF($B$2=1,IF('ต.ค.'!AH28="","",'ต.ค.'!AH28),IF('ต.ค.'!AH58="","",'ต.ค.'!AH58))</f>
        <v/>
      </c>
      <c r="ME28" s="58" t="str">
        <f>IF($B$2=1,IF('ต.ค.'!AI28="","",'ต.ค.'!AI28),IF('ต.ค.'!AI58="","",'ต.ค.'!AI58))</f>
        <v/>
      </c>
      <c r="MF28" s="57" t="str">
        <f t="shared" si="17"/>
        <v/>
      </c>
      <c r="MG28" s="58"/>
      <c r="MH28" s="58" t="str">
        <f>IF($B$2=1,IF('พ.ค.'!D28="","",'พ.ค.'!D28),IF('พ.ค.'!D58="","",'พ.ค.'!D58))</f>
        <v/>
      </c>
      <c r="MI28" s="58" t="str">
        <f>IF($B$2=1,IF('พ.ค.'!E28="","",'พ.ค.'!E28),IF('พ.ค.'!E58="","",'พ.ค.'!E58))</f>
        <v/>
      </c>
      <c r="MJ28" s="58" t="str">
        <f>IF($B$2=1,IF('พ.ค.'!F28="","",'พ.ค.'!F28),IF('พ.ค.'!F58="","",'พ.ค.'!F58))</f>
        <v/>
      </c>
      <c r="MK28" s="58" t="str">
        <f>IF($B$2=1,IF('พ.ค.'!G28="","",'พ.ค.'!G28),IF('พ.ค.'!G58="","",'พ.ค.'!G58))</f>
        <v/>
      </c>
      <c r="ML28" s="58" t="str">
        <f>IF($B$2=1,IF('พ.ค.'!H28="","",'พ.ค.'!H28),IF('พ.ค.'!H58="","",'พ.ค.'!H58))</f>
        <v/>
      </c>
      <c r="MM28" s="58" t="str">
        <f>IF($B$2=1,IF('พ.ค.'!I28="","",'พ.ค.'!I28),IF('พ.ค.'!I58="","",'พ.ค.'!I58))</f>
        <v/>
      </c>
      <c r="MN28" s="58" t="str">
        <f>IF($B$2=1,IF('พ.ค.'!J28="","",'พ.ค.'!J28),IF('พ.ค.'!J58="","",'พ.ค.'!J58))</f>
        <v/>
      </c>
      <c r="MO28" s="58" t="str">
        <f>IF($B$2=1,IF('พ.ค.'!K28="","",'พ.ค.'!K28),IF('พ.ค.'!K58="","",'พ.ค.'!K58))</f>
        <v/>
      </c>
      <c r="MP28" s="58" t="str">
        <f>IF($B$2=1,IF('พ.ค.'!L28="","",'พ.ค.'!L28),IF('พ.ค.'!L58="","",'พ.ค.'!L58))</f>
        <v/>
      </c>
      <c r="MQ28" s="58" t="str">
        <f>IF($B$2=1,IF('พ.ค.'!M28="","",'พ.ค.'!M28),IF('พ.ค.'!M58="","",'พ.ค.'!M58))</f>
        <v/>
      </c>
      <c r="MR28" s="58" t="str">
        <f>IF($B$2=1,IF('พ.ค.'!N28="","",'พ.ค.'!N28),IF('พ.ค.'!N58="","",'พ.ค.'!N58))</f>
        <v/>
      </c>
      <c r="MS28" s="58" t="str">
        <f>IF($B$2=1,IF('พ.ค.'!O28="","",'พ.ค.'!O28),IF('พ.ค.'!O58="","",'พ.ค.'!O58))</f>
        <v/>
      </c>
      <c r="MT28" s="58" t="str">
        <f>IF($B$2=1,IF('พ.ค.'!P28="","",'พ.ค.'!P28),IF('พ.ค.'!P58="","",'พ.ค.'!P58))</f>
        <v/>
      </c>
      <c r="MU28" s="58" t="str">
        <f>IF($B$2=1,IF('พ.ค.'!Q28="","",'พ.ค.'!Q28),IF('พ.ค.'!Q58="","",'พ.ค.'!Q58))</f>
        <v/>
      </c>
      <c r="MV28" s="58" t="str">
        <f>IF($B$2=1,IF('พ.ค.'!R28="","",'พ.ค.'!R28),IF('พ.ค.'!R58="","",'พ.ค.'!R58))</f>
        <v/>
      </c>
      <c r="MW28" s="58" t="str">
        <f>IF($B$2=1,IF('พ.ค.'!S28="","",'พ.ค.'!S28),IF('พ.ค.'!S58="","",'พ.ค.'!S58))</f>
        <v/>
      </c>
      <c r="MX28" s="58" t="str">
        <f>IF($B$2=1,IF('พ.ค.'!T28="","",'พ.ค.'!T28),IF('พ.ค.'!T58="","",'พ.ค.'!T58))</f>
        <v/>
      </c>
      <c r="MY28" s="58" t="str">
        <f>IF($B$2=1,IF('พ.ค.'!U28="","",'พ.ค.'!U28),IF('พ.ค.'!U58="","",'พ.ค.'!U58))</f>
        <v/>
      </c>
      <c r="MZ28" s="58" t="str">
        <f>IF($B$2=1,IF('พ.ค.'!V28="","",'พ.ค.'!V28),IF('พ.ค.'!V58="","",'พ.ค.'!V58))</f>
        <v/>
      </c>
      <c r="NA28" s="58" t="str">
        <f>IF($B$2=1,IF('พ.ค.'!W28="","",'พ.ค.'!W28),IF('พ.ค.'!W58="","",'พ.ค.'!W58))</f>
        <v/>
      </c>
      <c r="NB28" s="58" t="str">
        <f>IF($B$2=1,IF('พ.ค.'!X28="","",'พ.ค.'!X28),IF('พ.ค.'!X58="","",'พ.ค.'!X58))</f>
        <v/>
      </c>
      <c r="NC28" s="58" t="str">
        <f>IF($B$2=1,IF('พ.ค.'!Y28="","",'พ.ค.'!Y28),IF('พ.ค.'!Y58="","",'พ.ค.'!Y58))</f>
        <v/>
      </c>
      <c r="ND28" s="58" t="str">
        <f>IF($B$2=1,IF('พ.ค.'!Z28="","",'พ.ค.'!Z28),IF('พ.ค.'!Z58="","",'พ.ค.'!Z58))</f>
        <v/>
      </c>
      <c r="NE28" s="58" t="str">
        <f>IF($B$2=1,IF('พ.ค.'!AA28="","",'พ.ค.'!AA28),IF('พ.ค.'!AA58="","",'พ.ค.'!AA58))</f>
        <v/>
      </c>
      <c r="NF28" s="58" t="str">
        <f>IF($B$2=1,IF('พ.ค.'!AB28="","",'พ.ค.'!AB28),IF('พ.ค.'!AB58="","",'พ.ค.'!AB58))</f>
        <v/>
      </c>
      <c r="NG28" s="58" t="str">
        <f>IF($B$2=1,IF('พ.ค.'!AC28="","",'พ.ค.'!AC28),IF('พ.ค.'!AC58="","",'พ.ค.'!AC58))</f>
        <v/>
      </c>
      <c r="NH28" s="58" t="str">
        <f>IF($B$2=1,IF('พ.ค.'!AD28="","",'พ.ค.'!AD28),IF('พ.ค.'!AD58="","",'พ.ค.'!AD58))</f>
        <v/>
      </c>
      <c r="NI28" s="58" t="str">
        <f>IF($B$2=1,IF('พ.ค.'!AE28="","",'พ.ค.'!AE28),IF('พ.ค.'!AE58="","",'พ.ค.'!AE58))</f>
        <v/>
      </c>
      <c r="NJ28" s="58" t="str">
        <f>IF($B$2=1,IF('พ.ค.'!AF28="","",'พ.ค.'!AF28),IF('พ.ค.'!AF58="","",'พ.ค.'!AF58))</f>
        <v/>
      </c>
      <c r="NK28" s="58" t="str">
        <f>IF($B$2=1,IF('พ.ค.'!AG28="","",'พ.ค.'!AG28),IF('พ.ค.'!AG58="","",'พ.ค.'!AG58))</f>
        <v/>
      </c>
      <c r="NL28" s="58" t="str">
        <f>IF($B$2=1,IF('พ.ค.'!AH28="","",'พ.ค.'!AH28),IF('พ.ค.'!AH58="","",'พ.ค.'!AH58))</f>
        <v/>
      </c>
      <c r="NM28" s="58" t="str">
        <f>IF($B$2=1,IF('พ.ค.'!AI28="","",'พ.ค.'!AI28),IF('พ.ค.'!AI58="","",'พ.ค.'!AI58))</f>
        <v/>
      </c>
    </row>
    <row r="29" spans="1:377" ht="21" customHeight="1">
      <c r="A29" s="49"/>
      <c r="B29" s="49"/>
      <c r="C29" s="49"/>
      <c r="D29" s="57" t="str">
        <f>ข้อมูลนักเรียน!$D28</f>
        <v/>
      </c>
      <c r="E29" s="58"/>
      <c r="F29" s="58" t="str">
        <f>IF($B$2=1,IF('มิ.ย.'!D29="","",'มิ.ย.'!D29),IF('มิ.ย.'!D59="","",'มิ.ย.'!D59))</f>
        <v/>
      </c>
      <c r="G29" s="58" t="str">
        <f>IF($B$2=1,IF('มิ.ย.'!E29="","",'มิ.ย.'!E29),IF('มิ.ย.'!E59="","",'มิ.ย.'!E59))</f>
        <v/>
      </c>
      <c r="H29" s="58" t="str">
        <f>IF($B$2=1,IF('มิ.ย.'!F29="","",'มิ.ย.'!F29),IF('มิ.ย.'!F59="","",'มิ.ย.'!F59))</f>
        <v/>
      </c>
      <c r="I29" s="58" t="str">
        <f>IF($B$2=1,IF('มิ.ย.'!G29="","",'มิ.ย.'!G29),IF('มิ.ย.'!G59="","",'มิ.ย.'!G59))</f>
        <v/>
      </c>
      <c r="J29" s="58" t="str">
        <f>IF($B$2=1,IF('มิ.ย.'!H29="","",'มิ.ย.'!H29),IF('มิ.ย.'!H59="","",'มิ.ย.'!H59))</f>
        <v/>
      </c>
      <c r="K29" s="58" t="str">
        <f>IF($B$2=1,IF('มิ.ย.'!I29="","",'มิ.ย.'!I29),IF('มิ.ย.'!I59="","",'มิ.ย.'!I59))</f>
        <v/>
      </c>
      <c r="L29" s="58" t="str">
        <f>IF($B$2=1,IF('มิ.ย.'!J29="","",'มิ.ย.'!J29),IF('มิ.ย.'!J59="","",'มิ.ย.'!J59))</f>
        <v/>
      </c>
      <c r="M29" s="58" t="str">
        <f>IF($B$2=1,IF('มิ.ย.'!K29="","",'มิ.ย.'!K29),IF('มิ.ย.'!K59="","",'มิ.ย.'!K59))</f>
        <v/>
      </c>
      <c r="N29" s="58" t="str">
        <f>IF($B$2=1,IF('มิ.ย.'!L29="","",'มิ.ย.'!L29),IF('มิ.ย.'!L59="","",'มิ.ย.'!L59))</f>
        <v/>
      </c>
      <c r="O29" s="58" t="str">
        <f>IF($B$2=1,IF('มิ.ย.'!M29="","",'มิ.ย.'!M29),IF('มิ.ย.'!M59="","",'มิ.ย.'!M59))</f>
        <v/>
      </c>
      <c r="P29" s="58" t="str">
        <f>IF($B$2=1,IF('มิ.ย.'!N29="","",'มิ.ย.'!N29),IF('มิ.ย.'!N59="","",'มิ.ย.'!N59))</f>
        <v/>
      </c>
      <c r="Q29" s="58" t="str">
        <f>IF($B$2=1,IF('มิ.ย.'!O29="","",'มิ.ย.'!O29),IF('มิ.ย.'!O59="","",'มิ.ย.'!O59))</f>
        <v/>
      </c>
      <c r="R29" s="58" t="str">
        <f>IF($B$2=1,IF('มิ.ย.'!P29="","",'มิ.ย.'!P29),IF('มิ.ย.'!P59="","",'มิ.ย.'!P59))</f>
        <v/>
      </c>
      <c r="S29" s="58" t="str">
        <f>IF($B$2=1,IF('มิ.ย.'!Q29="","",'มิ.ย.'!Q29),IF('มิ.ย.'!Q59="","",'มิ.ย.'!Q59))</f>
        <v/>
      </c>
      <c r="T29" s="58" t="str">
        <f>IF($B$2=1,IF('มิ.ย.'!R29="","",'มิ.ย.'!R29),IF('มิ.ย.'!R59="","",'มิ.ย.'!R59))</f>
        <v/>
      </c>
      <c r="U29" s="58" t="str">
        <f>IF($B$2=1,IF('มิ.ย.'!S29="","",'มิ.ย.'!S29),IF('มิ.ย.'!S59="","",'มิ.ย.'!S59))</f>
        <v/>
      </c>
      <c r="V29" s="58" t="str">
        <f>IF($B$2=1,IF('มิ.ย.'!T29="","",'มิ.ย.'!T29),IF('มิ.ย.'!T59="","",'มิ.ย.'!T59))</f>
        <v/>
      </c>
      <c r="W29" s="58" t="str">
        <f>IF($B$2=1,IF('มิ.ย.'!U29="","",'มิ.ย.'!U29),IF('มิ.ย.'!U59="","",'มิ.ย.'!U59))</f>
        <v/>
      </c>
      <c r="X29" s="58" t="str">
        <f>IF($B$2=1,IF('มิ.ย.'!V29="","",'มิ.ย.'!V29),IF('มิ.ย.'!V59="","",'มิ.ย.'!V59))</f>
        <v/>
      </c>
      <c r="Y29" s="58" t="str">
        <f>IF($B$2=1,IF('มิ.ย.'!W29="","",'มิ.ย.'!W29),IF('มิ.ย.'!W59="","",'มิ.ย.'!W59))</f>
        <v/>
      </c>
      <c r="Z29" s="58" t="str">
        <f>IF($B$2=1,IF('มิ.ย.'!X29="","",'มิ.ย.'!X29),IF('มิ.ย.'!X59="","",'มิ.ย.'!X59))</f>
        <v/>
      </c>
      <c r="AA29" s="58" t="str">
        <f>IF($B$2=1,IF('มิ.ย.'!Y29="","",'มิ.ย.'!Y29),IF('มิ.ย.'!Y59="","",'มิ.ย.'!Y59))</f>
        <v/>
      </c>
      <c r="AB29" s="58" t="str">
        <f>IF($B$2=1,IF('มิ.ย.'!Z29="","",'มิ.ย.'!Z29),IF('มิ.ย.'!Z59="","",'มิ.ย.'!Z59))</f>
        <v/>
      </c>
      <c r="AC29" s="58" t="str">
        <f>IF($B$2=1,IF('มิ.ย.'!AA29="","",'มิ.ย.'!AA29),IF('มิ.ย.'!AA59="","",'มิ.ย.'!AA59))</f>
        <v/>
      </c>
      <c r="AD29" s="58" t="str">
        <f>IF($B$2=1,IF('มิ.ย.'!AB29="","",'มิ.ย.'!AB29),IF('มิ.ย.'!AB59="","",'มิ.ย.'!AB59))</f>
        <v/>
      </c>
      <c r="AE29" s="58" t="str">
        <f>IF($B$2=1,IF('มิ.ย.'!AC29="","",'มิ.ย.'!AC29),IF('มิ.ย.'!AC59="","",'มิ.ย.'!AC59))</f>
        <v/>
      </c>
      <c r="AF29" s="58" t="str">
        <f>IF($B$2=1,IF('มิ.ย.'!AD29="","",'มิ.ย.'!AD29),IF('มิ.ย.'!AD59="","",'มิ.ย.'!AD59))</f>
        <v/>
      </c>
      <c r="AG29" s="58" t="str">
        <f>IF($B$2=1,IF('มิ.ย.'!AE29="","",'มิ.ย.'!AE29),IF('มิ.ย.'!AE59="","",'มิ.ย.'!AE59))</f>
        <v/>
      </c>
      <c r="AH29" s="58" t="str">
        <f>IF($B$2=1,IF('มิ.ย.'!AF29="","",'มิ.ย.'!AF29),IF('มิ.ย.'!AF59="","",'มิ.ย.'!AF59))</f>
        <v/>
      </c>
      <c r="AI29" s="58" t="str">
        <f>IF($B$2=1,IF('มิ.ย.'!AG29="","",'มิ.ย.'!AG29),IF('มิ.ย.'!AG59="","",'มิ.ย.'!AG59))</f>
        <v/>
      </c>
      <c r="AJ29" s="58" t="str">
        <f>IF($B$2=1,IF('มิ.ย.'!AH29="","",'มิ.ย.'!AH29),IF('มิ.ย.'!AH59="","",'มิ.ย.'!AH59))</f>
        <v/>
      </c>
      <c r="AK29" s="58" t="str">
        <f>IF($B$2=1,IF('มิ.ย.'!AI29="","",'มิ.ย.'!AI29),IF('มิ.ย.'!AI59="","",'มิ.ย.'!AI59))</f>
        <v/>
      </c>
      <c r="AL29" s="57" t="str">
        <f t="shared" si="18"/>
        <v/>
      </c>
      <c r="AM29" s="58"/>
      <c r="AN29" s="58" t="str">
        <f>IF($B$2=1,IF('ก.ค.'!D29="","",'ก.ค.'!D29),IF('ก.ค.'!D59="","",'ก.ค.'!D59))</f>
        <v/>
      </c>
      <c r="AO29" s="58" t="str">
        <f>IF($B$2=1,IF('ก.ค.'!E29="","",'ก.ค.'!E29),IF('ก.ค.'!E59="","",'ก.ค.'!E59))</f>
        <v/>
      </c>
      <c r="AP29" s="58" t="str">
        <f>IF($B$2=1,IF('ก.ค.'!F29="","",'ก.ค.'!F29),IF('ก.ค.'!F59="","",'ก.ค.'!F59))</f>
        <v/>
      </c>
      <c r="AQ29" s="58" t="str">
        <f>IF($B$2=1,IF('ก.ค.'!G29="","",'ก.ค.'!G29),IF('ก.ค.'!G59="","",'ก.ค.'!G59))</f>
        <v/>
      </c>
      <c r="AR29" s="58" t="str">
        <f>IF($B$2=1,IF('ก.ค.'!H29="","",'ก.ค.'!H29),IF('ก.ค.'!H59="","",'ก.ค.'!H59))</f>
        <v/>
      </c>
      <c r="AS29" s="58" t="str">
        <f>IF($B$2=1,IF('ก.ค.'!I29="","",'ก.ค.'!I29),IF('ก.ค.'!I59="","",'ก.ค.'!I59))</f>
        <v/>
      </c>
      <c r="AT29" s="58" t="str">
        <f>IF($B$2=1,IF('ก.ค.'!J29="","",'ก.ค.'!J29),IF('ก.ค.'!J59="","",'ก.ค.'!J59))</f>
        <v/>
      </c>
      <c r="AU29" s="58" t="str">
        <f>IF($B$2=1,IF('ก.ค.'!K29="","",'ก.ค.'!K29),IF('ก.ค.'!K59="","",'ก.ค.'!K59))</f>
        <v/>
      </c>
      <c r="AV29" s="58" t="str">
        <f>IF($B$2=1,IF('ก.ค.'!L29="","",'ก.ค.'!L29),IF('ก.ค.'!L59="","",'ก.ค.'!L59))</f>
        <v/>
      </c>
      <c r="AW29" s="58" t="str">
        <f>IF($B$2=1,IF('ก.ค.'!M29="","",'ก.ค.'!M29),IF('ก.ค.'!M59="","",'ก.ค.'!M59))</f>
        <v/>
      </c>
      <c r="AX29" s="58" t="str">
        <f>IF($B$2=1,IF('ก.ค.'!N29="","",'ก.ค.'!N29),IF('ก.ค.'!N59="","",'ก.ค.'!N59))</f>
        <v/>
      </c>
      <c r="AY29" s="58" t="str">
        <f>IF($B$2=1,IF('ก.ค.'!O29="","",'ก.ค.'!O29),IF('ก.ค.'!O59="","",'ก.ค.'!O59))</f>
        <v/>
      </c>
      <c r="AZ29" s="58" t="str">
        <f>IF($B$2=1,IF('ก.ค.'!P29="","",'ก.ค.'!P29),IF('ก.ค.'!P59="","",'ก.ค.'!P59))</f>
        <v/>
      </c>
      <c r="BA29" s="58" t="str">
        <f>IF($B$2=1,IF('ก.ค.'!Q29="","",'ก.ค.'!Q29),IF('ก.ค.'!Q59="","",'ก.ค.'!Q59))</f>
        <v/>
      </c>
      <c r="BB29" s="58" t="str">
        <f>IF($B$2=1,IF('ก.ค.'!R29="","",'ก.ค.'!R29),IF('ก.ค.'!R59="","",'ก.ค.'!R59))</f>
        <v/>
      </c>
      <c r="BC29" s="58" t="str">
        <f>IF($B$2=1,IF('ก.ค.'!S29="","",'ก.ค.'!S29),IF('ก.ค.'!S59="","",'ก.ค.'!S59))</f>
        <v/>
      </c>
      <c r="BD29" s="58" t="str">
        <f>IF($B$2=1,IF('ก.ค.'!T29="","",'ก.ค.'!T29),IF('ก.ค.'!T59="","",'ก.ค.'!T59))</f>
        <v/>
      </c>
      <c r="BE29" s="58" t="str">
        <f>IF($B$2=1,IF('ก.ค.'!U29="","",'ก.ค.'!U29),IF('ก.ค.'!U59="","",'ก.ค.'!U59))</f>
        <v/>
      </c>
      <c r="BF29" s="58" t="str">
        <f>IF($B$2=1,IF('ก.ค.'!V29="","",'ก.ค.'!V29),IF('ก.ค.'!V59="","",'ก.ค.'!V59))</f>
        <v/>
      </c>
      <c r="BG29" s="58" t="str">
        <f>IF($B$2=1,IF('ก.ค.'!W29="","",'ก.ค.'!W29),IF('ก.ค.'!W59="","",'ก.ค.'!W59))</f>
        <v/>
      </c>
      <c r="BH29" s="58" t="str">
        <f>IF($B$2=1,IF('ก.ค.'!X29="","",'ก.ค.'!X29),IF('ก.ค.'!X59="","",'ก.ค.'!X59))</f>
        <v/>
      </c>
      <c r="BI29" s="58" t="str">
        <f>IF($B$2=1,IF('ก.ค.'!Y29="","",'ก.ค.'!Y29),IF('ก.ค.'!Y59="","",'ก.ค.'!Y59))</f>
        <v/>
      </c>
      <c r="BJ29" s="58" t="str">
        <f>IF($B$2=1,IF('ก.ค.'!Z29="","",'ก.ค.'!Z29),IF('ก.ค.'!Z59="","",'ก.ค.'!Z59))</f>
        <v/>
      </c>
      <c r="BK29" s="58" t="str">
        <f>IF($B$2=1,IF('ก.ค.'!AA29="","",'ก.ค.'!AA29),IF('ก.ค.'!AA59="","",'ก.ค.'!AA59))</f>
        <v/>
      </c>
      <c r="BL29" s="58" t="str">
        <f>IF($B$2=1,IF('ก.ค.'!AB29="","",'ก.ค.'!AB29),IF('ก.ค.'!AB59="","",'ก.ค.'!AB59))</f>
        <v/>
      </c>
      <c r="BM29" s="58" t="str">
        <f>IF($B$2=1,IF('ก.ค.'!AC29="","",'ก.ค.'!AC29),IF('ก.ค.'!AC59="","",'ก.ค.'!AC59))</f>
        <v/>
      </c>
      <c r="BN29" s="58" t="str">
        <f>IF($B$2=1,IF('ก.ค.'!AD29="","",'ก.ค.'!AD29),IF('ก.ค.'!AD59="","",'ก.ค.'!AD59))</f>
        <v/>
      </c>
      <c r="BO29" s="58" t="str">
        <f>IF($B$2=1,IF('ก.ค.'!AE29="","",'ก.ค.'!AE29),IF('ก.ค.'!AE59="","",'ก.ค.'!AE59))</f>
        <v/>
      </c>
      <c r="BP29" s="58" t="str">
        <f>IF($B$2=1,IF('ก.ค.'!AF29="","",'ก.ค.'!AF29),IF('ก.ค.'!AF59="","",'ก.ค.'!AF59))</f>
        <v/>
      </c>
      <c r="BQ29" s="58" t="str">
        <f>IF($B$2=1,IF('ก.ค.'!AG29="","",'ก.ค.'!AG29),IF('ก.ค.'!AG59="","",'ก.ค.'!AG59))</f>
        <v/>
      </c>
      <c r="BR29" s="58" t="str">
        <f>IF($B$2=1,IF('ก.ค.'!AH29="","",'ก.ค.'!AH29),IF('ก.ค.'!AH59="","",'ก.ค.'!AH59))</f>
        <v/>
      </c>
      <c r="BS29" s="58" t="str">
        <f>IF($B$2=1,IF('ก.ค.'!AI29="","",'ก.ค.'!AI29),IF('ก.ค.'!AI59="","",'ก.ค.'!AI59))</f>
        <v/>
      </c>
      <c r="BT29" s="57" t="str">
        <f t="shared" si="19"/>
        <v/>
      </c>
      <c r="BU29" s="58"/>
      <c r="BV29" s="58" t="str">
        <f>IF($B$2=1,IF('ส.ค.'!D29="","",'ส.ค.'!D29),IF('ส.ค.'!D59="","",'ส.ค.'!D59))</f>
        <v/>
      </c>
      <c r="BW29" s="58" t="str">
        <f>IF($B$2=1,IF('ส.ค.'!E29="","",'ส.ค.'!E29),IF('ส.ค.'!E59="","",'ส.ค.'!E59))</f>
        <v/>
      </c>
      <c r="BX29" s="58" t="str">
        <f>IF($B$2=1,IF('ส.ค.'!F29="","",'ส.ค.'!F29),IF('ส.ค.'!F59="","",'ส.ค.'!F59))</f>
        <v/>
      </c>
      <c r="BY29" s="58" t="str">
        <f>IF($B$2=1,IF('ส.ค.'!G29="","",'ส.ค.'!G29),IF('ส.ค.'!G59="","",'ส.ค.'!G59))</f>
        <v/>
      </c>
      <c r="BZ29" s="58" t="str">
        <f>IF($B$2=1,IF('ส.ค.'!H29="","",'ส.ค.'!H29),IF('ส.ค.'!H59="","",'ส.ค.'!H59))</f>
        <v/>
      </c>
      <c r="CA29" s="58" t="str">
        <f>IF($B$2=1,IF('ส.ค.'!I29="","",'ส.ค.'!I29),IF('ส.ค.'!I59="","",'ส.ค.'!I59))</f>
        <v/>
      </c>
      <c r="CB29" s="58" t="str">
        <f>IF($B$2=1,IF('ส.ค.'!J29="","",'ส.ค.'!J29),IF('ส.ค.'!J59="","",'ส.ค.'!J59))</f>
        <v/>
      </c>
      <c r="CC29" s="58" t="str">
        <f>IF($B$2=1,IF('ส.ค.'!K29="","",'ส.ค.'!K29),IF('ส.ค.'!K59="","",'ส.ค.'!K59))</f>
        <v/>
      </c>
      <c r="CD29" s="58" t="str">
        <f>IF($B$2=1,IF('ส.ค.'!L29="","",'ส.ค.'!L29),IF('ส.ค.'!L59="","",'ส.ค.'!L59))</f>
        <v/>
      </c>
      <c r="CE29" s="58" t="str">
        <f>IF($B$2=1,IF('ส.ค.'!M29="","",'ส.ค.'!M29),IF('ส.ค.'!M59="","",'ส.ค.'!M59))</f>
        <v/>
      </c>
      <c r="CF29" s="58" t="str">
        <f>IF($B$2=1,IF('ส.ค.'!N29="","",'ส.ค.'!N29),IF('ส.ค.'!N59="","",'ส.ค.'!N59))</f>
        <v/>
      </c>
      <c r="CG29" s="58" t="str">
        <f>IF($B$2=1,IF('ส.ค.'!O29="","",'ส.ค.'!O29),IF('ส.ค.'!O59="","",'ส.ค.'!O59))</f>
        <v/>
      </c>
      <c r="CH29" s="58" t="str">
        <f>IF($B$2=1,IF('ส.ค.'!P29="","",'ส.ค.'!P29),IF('ส.ค.'!P59="","",'ส.ค.'!P59))</f>
        <v/>
      </c>
      <c r="CI29" s="58" t="str">
        <f>IF($B$2=1,IF('ส.ค.'!Q29="","",'ส.ค.'!Q29),IF('ส.ค.'!Q59="","",'ส.ค.'!Q59))</f>
        <v/>
      </c>
      <c r="CJ29" s="58" t="str">
        <f>IF($B$2=1,IF('ส.ค.'!R29="","",'ส.ค.'!R29),IF('ส.ค.'!R59="","",'ส.ค.'!R59))</f>
        <v/>
      </c>
      <c r="CK29" s="58" t="str">
        <f>IF($B$2=1,IF('ส.ค.'!S29="","",'ส.ค.'!S29),IF('ส.ค.'!S59="","",'ส.ค.'!S59))</f>
        <v/>
      </c>
      <c r="CL29" s="58" t="str">
        <f>IF($B$2=1,IF('ส.ค.'!T29="","",'ส.ค.'!T29),IF('ส.ค.'!T59="","",'ส.ค.'!T59))</f>
        <v/>
      </c>
      <c r="CM29" s="58" t="str">
        <f>IF($B$2=1,IF('ส.ค.'!U29="","",'ส.ค.'!U29),IF('ส.ค.'!U59="","",'ส.ค.'!U59))</f>
        <v/>
      </c>
      <c r="CN29" s="58" t="str">
        <f>IF($B$2=1,IF('ส.ค.'!V29="","",'ส.ค.'!V29),IF('ส.ค.'!V59="","",'ส.ค.'!V59))</f>
        <v/>
      </c>
      <c r="CO29" s="58" t="str">
        <f>IF($B$2=1,IF('ส.ค.'!W29="","",'ส.ค.'!W29),IF('ส.ค.'!W59="","",'ส.ค.'!W59))</f>
        <v/>
      </c>
      <c r="CP29" s="58" t="str">
        <f>IF($B$2=1,IF('ส.ค.'!X29="","",'ส.ค.'!X29),IF('ส.ค.'!X59="","",'ส.ค.'!X59))</f>
        <v/>
      </c>
      <c r="CQ29" s="58" t="str">
        <f>IF($B$2=1,IF('ส.ค.'!Y29="","",'ส.ค.'!Y29),IF('ส.ค.'!Y59="","",'ส.ค.'!Y59))</f>
        <v/>
      </c>
      <c r="CR29" s="58" t="str">
        <f>IF($B$2=1,IF('ส.ค.'!Z29="","",'ส.ค.'!Z29),IF('ส.ค.'!Z59="","",'ส.ค.'!Z59))</f>
        <v/>
      </c>
      <c r="CS29" s="58" t="str">
        <f>IF($B$2=1,IF('ส.ค.'!AA29="","",'ส.ค.'!AA29),IF('ส.ค.'!AA59="","",'ส.ค.'!AA59))</f>
        <v/>
      </c>
      <c r="CT29" s="58" t="str">
        <f>IF($B$2=1,IF('ส.ค.'!AB29="","",'ส.ค.'!AB29),IF('ส.ค.'!AB59="","",'ส.ค.'!AB59))</f>
        <v/>
      </c>
      <c r="CU29" s="58" t="str">
        <f>IF($B$2=1,IF('ส.ค.'!AC29="","",'ส.ค.'!AC29),IF('ส.ค.'!AC59="","",'ส.ค.'!AC59))</f>
        <v/>
      </c>
      <c r="CV29" s="58" t="str">
        <f>IF($B$2=1,IF('ส.ค.'!AD29="","",'ส.ค.'!AD29),IF('ส.ค.'!AD59="","",'ส.ค.'!AD59))</f>
        <v/>
      </c>
      <c r="CW29" s="58" t="str">
        <f>IF($B$2=1,IF('ส.ค.'!AE29="","",'ส.ค.'!AE29),IF('ส.ค.'!AE59="","",'ส.ค.'!AE59))</f>
        <v/>
      </c>
      <c r="CX29" s="58" t="str">
        <f>IF($B$2=1,IF('ส.ค.'!AF29="","",'ส.ค.'!AF29),IF('ส.ค.'!AF59="","",'ส.ค.'!AF59))</f>
        <v/>
      </c>
      <c r="CY29" s="58" t="str">
        <f>IF($B$2=1,IF('ส.ค.'!AG29="","",'ส.ค.'!AG29),IF('ส.ค.'!AG59="","",'ส.ค.'!AG59))</f>
        <v/>
      </c>
      <c r="CZ29" s="58" t="str">
        <f>IF($B$2=1,IF('ส.ค.'!AH29="","",'ส.ค.'!AH29),IF('ส.ค.'!AH59="","",'ส.ค.'!AH59))</f>
        <v/>
      </c>
      <c r="DA29" s="58" t="str">
        <f>IF($B$2=1,IF('ส.ค.'!AI29="","",'ส.ค.'!AI29),IF('ส.ค.'!AI59="","",'ส.ค.'!AI59))</f>
        <v/>
      </c>
      <c r="DB29" s="57" t="str">
        <f t="shared" si="20"/>
        <v/>
      </c>
      <c r="DC29" s="58"/>
      <c r="DD29" s="58" t="str">
        <f>IF($B$2=1,IF('ก.ย.'!D29="","",'ก.ย.'!D29),IF('ก.ย.'!D59="","",'ก.ย.'!D59))</f>
        <v/>
      </c>
      <c r="DE29" s="58" t="str">
        <f>IF($B$2=1,IF('ก.ย.'!E29="","",'ก.ย.'!E29),IF('ก.ย.'!E59="","",'ก.ย.'!E59))</f>
        <v/>
      </c>
      <c r="DF29" s="58" t="str">
        <f>IF($B$2=1,IF('ก.ย.'!F29="","",'ก.ย.'!F29),IF('ก.ย.'!F59="","",'ก.ย.'!F59))</f>
        <v/>
      </c>
      <c r="DG29" s="58" t="str">
        <f>IF($B$2=1,IF('ก.ย.'!G29="","",'ก.ย.'!G29),IF('ก.ย.'!G59="","",'ก.ย.'!G59))</f>
        <v/>
      </c>
      <c r="DH29" s="58" t="str">
        <f>IF($B$2=1,IF('ก.ย.'!H29="","",'ก.ย.'!H29),IF('ก.ย.'!H59="","",'ก.ย.'!H59))</f>
        <v/>
      </c>
      <c r="DI29" s="58" t="str">
        <f>IF($B$2=1,IF('ก.ย.'!I29="","",'ก.ย.'!I29),IF('ก.ย.'!I59="","",'ก.ย.'!I59))</f>
        <v/>
      </c>
      <c r="DJ29" s="58" t="str">
        <f>IF($B$2=1,IF('ก.ย.'!J29="","",'ก.ย.'!J29),IF('ก.ย.'!J59="","",'ก.ย.'!J59))</f>
        <v/>
      </c>
      <c r="DK29" s="58" t="str">
        <f>IF($B$2=1,IF('ก.ย.'!K29="","",'ก.ย.'!K29),IF('ก.ย.'!K59="","",'ก.ย.'!K59))</f>
        <v/>
      </c>
      <c r="DL29" s="58" t="str">
        <f>IF($B$2=1,IF('ก.ย.'!L29="","",'ก.ย.'!L29),IF('ก.ย.'!L59="","",'ก.ย.'!L59))</f>
        <v/>
      </c>
      <c r="DM29" s="58" t="str">
        <f>IF($B$2=1,IF('ก.ย.'!M29="","",'ก.ย.'!M29),IF('ก.ย.'!M59="","",'ก.ย.'!M59))</f>
        <v/>
      </c>
      <c r="DN29" s="58" t="str">
        <f>IF($B$2=1,IF('ก.ย.'!N29="","",'ก.ย.'!N29),IF('ก.ย.'!N59="","",'ก.ย.'!N59))</f>
        <v/>
      </c>
      <c r="DO29" s="58" t="str">
        <f>IF($B$2=1,IF('ก.ย.'!O29="","",'ก.ย.'!O29),IF('ก.ย.'!O59="","",'ก.ย.'!O59))</f>
        <v/>
      </c>
      <c r="DP29" s="58" t="str">
        <f>IF($B$2=1,IF('ก.ย.'!P29="","",'ก.ย.'!P29),IF('ก.ย.'!P59="","",'ก.ย.'!P59))</f>
        <v/>
      </c>
      <c r="DQ29" s="58" t="str">
        <f>IF($B$2=1,IF('ก.ย.'!Q29="","",'ก.ย.'!Q29),IF('ก.ย.'!Q59="","",'ก.ย.'!Q59))</f>
        <v/>
      </c>
      <c r="DR29" s="58" t="str">
        <f>IF($B$2=1,IF('ก.ย.'!R29="","",'ก.ย.'!R29),IF('ก.ย.'!R59="","",'ก.ย.'!R59))</f>
        <v/>
      </c>
      <c r="DS29" s="58" t="str">
        <f>IF($B$2=1,IF('ก.ย.'!S29="","",'ก.ย.'!S29),IF('ก.ย.'!S59="","",'ก.ย.'!S59))</f>
        <v/>
      </c>
      <c r="DT29" s="58" t="str">
        <f>IF($B$2=1,IF('ก.ย.'!T29="","",'ก.ย.'!T29),IF('ก.ย.'!T59="","",'ก.ย.'!T59))</f>
        <v/>
      </c>
      <c r="DU29" s="58" t="str">
        <f>IF($B$2=1,IF('ก.ย.'!U29="","",'ก.ย.'!U29),IF('ก.ย.'!U59="","",'ก.ย.'!U59))</f>
        <v/>
      </c>
      <c r="DV29" s="58" t="str">
        <f>IF($B$2=1,IF('ก.ย.'!V29="","",'ก.ย.'!V29),IF('ก.ย.'!V59="","",'ก.ย.'!V59))</f>
        <v/>
      </c>
      <c r="DW29" s="58" t="str">
        <f>IF($B$2=1,IF('ก.ย.'!W29="","",'ก.ย.'!W29),IF('ก.ย.'!W59="","",'ก.ย.'!W59))</f>
        <v/>
      </c>
      <c r="DX29" s="58" t="str">
        <f>IF($B$2=1,IF('ก.ย.'!X29="","",'ก.ย.'!X29),IF('ก.ย.'!X59="","",'ก.ย.'!X59))</f>
        <v/>
      </c>
      <c r="DY29" s="58" t="str">
        <f>IF($B$2=1,IF('ก.ย.'!Y29="","",'ก.ย.'!Y29),IF('ก.ย.'!Y59="","",'ก.ย.'!Y59))</f>
        <v/>
      </c>
      <c r="DZ29" s="58" t="str">
        <f>IF($B$2=1,IF('ก.ย.'!Z29="","",'ก.ย.'!Z29),IF('ก.ย.'!Z59="","",'ก.ย.'!Z59))</f>
        <v/>
      </c>
      <c r="EA29" s="58" t="str">
        <f>IF($B$2=1,IF('ก.ย.'!AA29="","",'ก.ย.'!AA29),IF('ก.ย.'!AA59="","",'ก.ย.'!AA59))</f>
        <v/>
      </c>
      <c r="EB29" s="58" t="str">
        <f>IF($B$2=1,IF('ก.ย.'!AB29="","",'ก.ย.'!AB29),IF('ก.ย.'!AB59="","",'ก.ย.'!AB59))</f>
        <v/>
      </c>
      <c r="EC29" s="58" t="str">
        <f>IF($B$2=1,IF('ก.ย.'!AC29="","",'ก.ย.'!AC29),IF('ก.ย.'!AC59="","",'ก.ย.'!AC59))</f>
        <v/>
      </c>
      <c r="ED29" s="58" t="str">
        <f>IF($B$2=1,IF('ก.ย.'!AD29="","",'ก.ย.'!AD29),IF('ก.ย.'!AD59="","",'ก.ย.'!AD59))</f>
        <v/>
      </c>
      <c r="EE29" s="58" t="str">
        <f>IF($B$2=1,IF('ก.ย.'!AE29="","",'ก.ย.'!AE29),IF('ก.ย.'!AE59="","",'ก.ย.'!AE59))</f>
        <v/>
      </c>
      <c r="EF29" s="58" t="str">
        <f>IF($B$2=1,IF('ก.ย.'!AF29="","",'ก.ย.'!AF29),IF('ก.ย.'!AF59="","",'ก.ย.'!AF59))</f>
        <v/>
      </c>
      <c r="EG29" s="58" t="str">
        <f>IF($B$2=1,IF('ก.ย.'!AG29="","",'ก.ย.'!AG29),IF('ก.ย.'!AG59="","",'ก.ย.'!AG59))</f>
        <v/>
      </c>
      <c r="EH29" s="58" t="str">
        <f>IF($B$2=1,IF('ก.ย.'!AH29="","",'ก.ย.'!AH29),IF('ก.ย.'!AH59="","",'ก.ย.'!AH59))</f>
        <v/>
      </c>
      <c r="EI29" s="58" t="str">
        <f>IF($B$2=1,IF('ก.ย.'!AI29="","",'ก.ย.'!AI29),IF('ก.ย.'!AI59="","",'ก.ย.'!AI59))</f>
        <v/>
      </c>
      <c r="EJ29" s="57" t="str">
        <f t="shared" si="11"/>
        <v/>
      </c>
      <c r="EK29" s="58"/>
      <c r="EL29" s="58" t="str">
        <f>IF($B$2=1,IF('พ.ย.'!D29="","",'พ.ย.'!D29),IF('พ.ย.'!D59="","",'พ.ย.'!D59))</f>
        <v/>
      </c>
      <c r="EM29" s="58" t="str">
        <f>IF($B$2=1,IF('พ.ย.'!E29="","",'พ.ย.'!E29),IF('พ.ย.'!E59="","",'พ.ย.'!E59))</f>
        <v/>
      </c>
      <c r="EN29" s="58" t="str">
        <f>IF($B$2=1,IF('พ.ย.'!F29="","",'พ.ย.'!F29),IF('พ.ย.'!F59="","",'พ.ย.'!F59))</f>
        <v/>
      </c>
      <c r="EO29" s="58" t="str">
        <f>IF($B$2=1,IF('พ.ย.'!G29="","",'พ.ย.'!G29),IF('พ.ย.'!G59="","",'พ.ย.'!G59))</f>
        <v/>
      </c>
      <c r="EP29" s="58" t="str">
        <f>IF($B$2=1,IF('พ.ย.'!H29="","",'พ.ย.'!H29),IF('พ.ย.'!H59="","",'พ.ย.'!H59))</f>
        <v/>
      </c>
      <c r="EQ29" s="58" t="str">
        <f>IF($B$2=1,IF('พ.ย.'!I29="","",'พ.ย.'!I29),IF('พ.ย.'!I59="","",'พ.ย.'!I59))</f>
        <v/>
      </c>
      <c r="ER29" s="58" t="str">
        <f>IF($B$2=1,IF('พ.ย.'!J29="","",'พ.ย.'!J29),IF('พ.ย.'!J59="","",'พ.ย.'!J59))</f>
        <v/>
      </c>
      <c r="ES29" s="58" t="str">
        <f>IF($B$2=1,IF('พ.ย.'!K29="","",'พ.ย.'!K29),IF('พ.ย.'!K59="","",'พ.ย.'!K59))</f>
        <v/>
      </c>
      <c r="ET29" s="58" t="str">
        <f>IF($B$2=1,IF('พ.ย.'!L29="","",'พ.ย.'!L29),IF('พ.ย.'!L59="","",'พ.ย.'!L59))</f>
        <v/>
      </c>
      <c r="EU29" s="58" t="str">
        <f>IF($B$2=1,IF('พ.ย.'!M29="","",'พ.ย.'!M29),IF('พ.ย.'!M59="","",'พ.ย.'!M59))</f>
        <v/>
      </c>
      <c r="EV29" s="58" t="str">
        <f>IF($B$2=1,IF('พ.ย.'!N29="","",'พ.ย.'!N29),IF('พ.ย.'!N59="","",'พ.ย.'!N59))</f>
        <v/>
      </c>
      <c r="EW29" s="58" t="str">
        <f>IF($B$2=1,IF('พ.ย.'!O29="","",'พ.ย.'!O29),IF('พ.ย.'!O59="","",'พ.ย.'!O59))</f>
        <v/>
      </c>
      <c r="EX29" s="58" t="str">
        <f>IF($B$2=1,IF('พ.ย.'!P29="","",'พ.ย.'!P29),IF('พ.ย.'!P59="","",'พ.ย.'!P59))</f>
        <v/>
      </c>
      <c r="EY29" s="58" t="str">
        <f>IF($B$2=1,IF('พ.ย.'!Q29="","",'พ.ย.'!Q29),IF('พ.ย.'!Q59="","",'พ.ย.'!Q59))</f>
        <v/>
      </c>
      <c r="EZ29" s="58" t="str">
        <f>IF($B$2=1,IF('พ.ย.'!R29="","",'พ.ย.'!R29),IF('พ.ย.'!R59="","",'พ.ย.'!R59))</f>
        <v/>
      </c>
      <c r="FA29" s="58" t="str">
        <f>IF($B$2=1,IF('พ.ย.'!S29="","",'พ.ย.'!S29),IF('พ.ย.'!S59="","",'พ.ย.'!S59))</f>
        <v/>
      </c>
      <c r="FB29" s="58" t="str">
        <f>IF($B$2=1,IF('พ.ย.'!T29="","",'พ.ย.'!T29),IF('พ.ย.'!T59="","",'พ.ย.'!T59))</f>
        <v/>
      </c>
      <c r="FC29" s="58" t="str">
        <f>IF($B$2=1,IF('พ.ย.'!U29="","",'พ.ย.'!U29),IF('พ.ย.'!U59="","",'พ.ย.'!U59))</f>
        <v/>
      </c>
      <c r="FD29" s="58" t="str">
        <f>IF($B$2=1,IF('พ.ย.'!V29="","",'พ.ย.'!V29),IF('พ.ย.'!V59="","",'พ.ย.'!V59))</f>
        <v/>
      </c>
      <c r="FE29" s="58" t="str">
        <f>IF($B$2=1,IF('พ.ย.'!W29="","",'พ.ย.'!W29),IF('พ.ย.'!W59="","",'พ.ย.'!W59))</f>
        <v/>
      </c>
      <c r="FF29" s="58" t="str">
        <f>IF($B$2=1,IF('พ.ย.'!X29="","",'พ.ย.'!X29),IF('พ.ย.'!X59="","",'พ.ย.'!X59))</f>
        <v/>
      </c>
      <c r="FG29" s="58" t="str">
        <f>IF($B$2=1,IF('พ.ย.'!Y29="","",'พ.ย.'!Y29),IF('พ.ย.'!Y59="","",'พ.ย.'!Y59))</f>
        <v/>
      </c>
      <c r="FH29" s="58" t="str">
        <f>IF($B$2=1,IF('พ.ย.'!Z29="","",'พ.ย.'!Z29),IF('พ.ย.'!Z59="","",'พ.ย.'!Z59))</f>
        <v/>
      </c>
      <c r="FI29" s="58" t="str">
        <f>IF($B$2=1,IF('พ.ย.'!AA29="","",'พ.ย.'!AA29),IF('พ.ย.'!AA59="","",'พ.ย.'!AA59))</f>
        <v/>
      </c>
      <c r="FJ29" s="58" t="str">
        <f>IF($B$2=1,IF('พ.ย.'!AB29="","",'พ.ย.'!AB29),IF('พ.ย.'!AB59="","",'พ.ย.'!AB59))</f>
        <v/>
      </c>
      <c r="FK29" s="58" t="str">
        <f>IF($B$2=1,IF('พ.ย.'!AC29="","",'พ.ย.'!AC29),IF('พ.ย.'!AC59="","",'พ.ย.'!AC59))</f>
        <v/>
      </c>
      <c r="FL29" s="58" t="str">
        <f>IF($B$2=1,IF('พ.ย.'!AD29="","",'พ.ย.'!AD29),IF('พ.ย.'!AD59="","",'พ.ย.'!AD59))</f>
        <v/>
      </c>
      <c r="FM29" s="58" t="str">
        <f>IF($B$2=1,IF('พ.ย.'!AE29="","",'พ.ย.'!AE29),IF('พ.ย.'!AE59="","",'พ.ย.'!AE59))</f>
        <v/>
      </c>
      <c r="FN29" s="58" t="str">
        <f>IF($B$2=1,IF('พ.ย.'!AF29="","",'พ.ย.'!AF29),IF('พ.ย.'!AF59="","",'พ.ย.'!AF59))</f>
        <v/>
      </c>
      <c r="FO29" s="58" t="str">
        <f>IF($B$2=1,IF('พ.ย.'!AG29="","",'พ.ย.'!AG29),IF('พ.ย.'!AG59="","",'พ.ย.'!AG59))</f>
        <v/>
      </c>
      <c r="FP29" s="58" t="str">
        <f>IF($B$2=1,IF('พ.ย.'!AH29="","",'พ.ย.'!AH29),IF('พ.ย.'!AH59="","",'พ.ย.'!AH59))</f>
        <v/>
      </c>
      <c r="FQ29" s="58" t="str">
        <f>IF($B$2=1,IF('พ.ย.'!AI29="","",'พ.ย.'!AI29),IF('พ.ย.'!AI59="","",'พ.ย.'!AI59))</f>
        <v/>
      </c>
      <c r="FR29" s="57" t="str">
        <f t="shared" si="12"/>
        <v/>
      </c>
      <c r="FS29" s="58"/>
      <c r="FT29" s="58" t="str">
        <f>IF($B$2=1,IF('ธ.ค.'!D29="","",'ธ.ค.'!D29),IF('ธ.ค.'!D59="","",'ธ.ค.'!D59))</f>
        <v/>
      </c>
      <c r="FU29" s="58" t="str">
        <f>IF($B$2=1,IF('ธ.ค.'!E29="","",'ธ.ค.'!E29),IF('ธ.ค.'!E59="","",'ธ.ค.'!E59))</f>
        <v/>
      </c>
      <c r="FV29" s="58" t="str">
        <f>IF($B$2=1,IF('ธ.ค.'!F29="","",'ธ.ค.'!F29),IF('ธ.ค.'!F59="","",'ธ.ค.'!F59))</f>
        <v/>
      </c>
      <c r="FW29" s="58" t="str">
        <f>IF($B$2=1,IF('ธ.ค.'!G29="","",'ธ.ค.'!G29),IF('ธ.ค.'!G59="","",'ธ.ค.'!G59))</f>
        <v/>
      </c>
      <c r="FX29" s="58" t="str">
        <f>IF($B$2=1,IF('ธ.ค.'!H29="","",'ธ.ค.'!H29),IF('ธ.ค.'!H59="","",'ธ.ค.'!H59))</f>
        <v/>
      </c>
      <c r="FY29" s="58" t="str">
        <f>IF($B$2=1,IF('ธ.ค.'!I29="","",'ธ.ค.'!I29),IF('ธ.ค.'!I59="","",'ธ.ค.'!I59))</f>
        <v/>
      </c>
      <c r="FZ29" s="58" t="str">
        <f>IF($B$2=1,IF('ธ.ค.'!J29="","",'ธ.ค.'!J29),IF('ธ.ค.'!J59="","",'ธ.ค.'!J59))</f>
        <v/>
      </c>
      <c r="GA29" s="58" t="str">
        <f>IF($B$2=1,IF('ธ.ค.'!K29="","",'ธ.ค.'!K29),IF('ธ.ค.'!K59="","",'ธ.ค.'!K59))</f>
        <v/>
      </c>
      <c r="GB29" s="58" t="str">
        <f>IF($B$2=1,IF('ธ.ค.'!L29="","",'ธ.ค.'!L29),IF('ธ.ค.'!L59="","",'ธ.ค.'!L59))</f>
        <v/>
      </c>
      <c r="GC29" s="58" t="str">
        <f>IF($B$2=1,IF('ธ.ค.'!M29="","",'ธ.ค.'!M29),IF('ธ.ค.'!M59="","",'ธ.ค.'!M59))</f>
        <v/>
      </c>
      <c r="GD29" s="58" t="str">
        <f>IF($B$2=1,IF('ธ.ค.'!N29="","",'ธ.ค.'!N29),IF('ธ.ค.'!N59="","",'ธ.ค.'!N59))</f>
        <v/>
      </c>
      <c r="GE29" s="58" t="str">
        <f>IF($B$2=1,IF('ธ.ค.'!O29="","",'ธ.ค.'!O29),IF('ธ.ค.'!O59="","",'ธ.ค.'!O59))</f>
        <v/>
      </c>
      <c r="GF29" s="58" t="str">
        <f>IF($B$2=1,IF('ธ.ค.'!P29="","",'ธ.ค.'!P29),IF('ธ.ค.'!P59="","",'ธ.ค.'!P59))</f>
        <v/>
      </c>
      <c r="GG29" s="58" t="str">
        <f>IF($B$2=1,IF('ธ.ค.'!Q29="","",'ธ.ค.'!Q29),IF('ธ.ค.'!Q59="","",'ธ.ค.'!Q59))</f>
        <v/>
      </c>
      <c r="GH29" s="58" t="str">
        <f>IF($B$2=1,IF('ธ.ค.'!R29="","",'ธ.ค.'!R29),IF('ธ.ค.'!R59="","",'ธ.ค.'!R59))</f>
        <v/>
      </c>
      <c r="GI29" s="58" t="str">
        <f>IF($B$2=1,IF('ธ.ค.'!S29="","",'ธ.ค.'!S29),IF('ธ.ค.'!S59="","",'ธ.ค.'!S59))</f>
        <v/>
      </c>
      <c r="GJ29" s="58" t="str">
        <f>IF($B$2=1,IF('ธ.ค.'!T29="","",'ธ.ค.'!T29),IF('ธ.ค.'!T59="","",'ธ.ค.'!T59))</f>
        <v/>
      </c>
      <c r="GK29" s="58" t="str">
        <f>IF($B$2=1,IF('ธ.ค.'!U29="","",'ธ.ค.'!U29),IF('ธ.ค.'!U59="","",'ธ.ค.'!U59))</f>
        <v/>
      </c>
      <c r="GL29" s="58" t="str">
        <f>IF($B$2=1,IF('ธ.ค.'!V29="","",'ธ.ค.'!V29),IF('ธ.ค.'!V59="","",'ธ.ค.'!V59))</f>
        <v/>
      </c>
      <c r="GM29" s="58" t="str">
        <f>IF($B$2=1,IF('ธ.ค.'!W29="","",'ธ.ค.'!W29),IF('ธ.ค.'!W59="","",'ธ.ค.'!W59))</f>
        <v/>
      </c>
      <c r="GN29" s="58" t="str">
        <f>IF($B$2=1,IF('ธ.ค.'!X29="","",'ธ.ค.'!X29),IF('ธ.ค.'!X59="","",'ธ.ค.'!X59))</f>
        <v/>
      </c>
      <c r="GO29" s="58" t="str">
        <f>IF($B$2=1,IF('ธ.ค.'!Y29="","",'ธ.ค.'!Y29),IF('ธ.ค.'!Y59="","",'ธ.ค.'!Y59))</f>
        <v/>
      </c>
      <c r="GP29" s="58" t="str">
        <f>IF($B$2=1,IF('ธ.ค.'!Z29="","",'ธ.ค.'!Z29),IF('ธ.ค.'!Z59="","",'ธ.ค.'!Z59))</f>
        <v/>
      </c>
      <c r="GQ29" s="58" t="str">
        <f>IF($B$2=1,IF('ธ.ค.'!AA29="","",'ธ.ค.'!AA29),IF('ธ.ค.'!AA59="","",'ธ.ค.'!AA59))</f>
        <v/>
      </c>
      <c r="GR29" s="58" t="str">
        <f>IF($B$2=1,IF('ธ.ค.'!AB29="","",'ธ.ค.'!AB29),IF('ธ.ค.'!AB59="","",'ธ.ค.'!AB59))</f>
        <v/>
      </c>
      <c r="GS29" s="58" t="str">
        <f>IF($B$2=1,IF('ธ.ค.'!AC29="","",'ธ.ค.'!AC29),IF('ธ.ค.'!AC59="","",'ธ.ค.'!AC59))</f>
        <v/>
      </c>
      <c r="GT29" s="58" t="str">
        <f>IF($B$2=1,IF('ธ.ค.'!AD29="","",'ธ.ค.'!AD29),IF('ธ.ค.'!AD59="","",'ธ.ค.'!AD59))</f>
        <v/>
      </c>
      <c r="GU29" s="58" t="str">
        <f>IF($B$2=1,IF('ธ.ค.'!AE29="","",'ธ.ค.'!AE29),IF('ธ.ค.'!AE59="","",'ธ.ค.'!AE59))</f>
        <v/>
      </c>
      <c r="GV29" s="58" t="str">
        <f>IF($B$2=1,IF('ธ.ค.'!AF29="","",'ธ.ค.'!AF29),IF('ธ.ค.'!AF59="","",'ธ.ค.'!AF59))</f>
        <v/>
      </c>
      <c r="GW29" s="58" t="str">
        <f>IF($B$2=1,IF('ธ.ค.'!AG29="","",'ธ.ค.'!AG29),IF('ธ.ค.'!AG59="","",'ธ.ค.'!AG59))</f>
        <v/>
      </c>
      <c r="GX29" s="58" t="str">
        <f>IF($B$2=1,IF('ธ.ค.'!AH29="","",'ธ.ค.'!AH29),IF('ธ.ค.'!AH59="","",'ธ.ค.'!AH59))</f>
        <v/>
      </c>
      <c r="GY29" s="58" t="str">
        <f>IF($B$2=1,IF('ธ.ค.'!AI29="","",'ธ.ค.'!AI29),IF('ธ.ค.'!AI59="","",'ธ.ค.'!AI59))</f>
        <v/>
      </c>
      <c r="GZ29" s="57" t="str">
        <f t="shared" si="13"/>
        <v/>
      </c>
      <c r="HA29" s="58"/>
      <c r="HB29" s="58" t="str">
        <f>IF($B$2=1,IF('ม.ค.'!D29="","",'ม.ค.'!D29),IF('ม.ค.'!D59="","",'ม.ค.'!D59))</f>
        <v/>
      </c>
      <c r="HC29" s="58" t="str">
        <f>IF($B$2=1,IF('ม.ค.'!E29="","",'ม.ค.'!E29),IF('ม.ค.'!E59="","",'ม.ค.'!E59))</f>
        <v/>
      </c>
      <c r="HD29" s="58" t="str">
        <f>IF($B$2=1,IF('ม.ค.'!F29="","",'ม.ค.'!F29),IF('ม.ค.'!F59="","",'ม.ค.'!F59))</f>
        <v/>
      </c>
      <c r="HE29" s="58" t="str">
        <f>IF($B$2=1,IF('ม.ค.'!G29="","",'ม.ค.'!G29),IF('ม.ค.'!G59="","",'ม.ค.'!G59))</f>
        <v/>
      </c>
      <c r="HF29" s="58" t="str">
        <f>IF($B$2=1,IF('ม.ค.'!H29="","",'ม.ค.'!H29),IF('ม.ค.'!H59="","",'ม.ค.'!H59))</f>
        <v/>
      </c>
      <c r="HG29" s="58" t="str">
        <f>IF($B$2=1,IF('ม.ค.'!I29="","",'ม.ค.'!I29),IF('ม.ค.'!I59="","",'ม.ค.'!I59))</f>
        <v/>
      </c>
      <c r="HH29" s="58" t="str">
        <f>IF($B$2=1,IF('ม.ค.'!J29="","",'ม.ค.'!J29),IF('ม.ค.'!J59="","",'ม.ค.'!J59))</f>
        <v/>
      </c>
      <c r="HI29" s="58" t="str">
        <f>IF($B$2=1,IF('ม.ค.'!K29="","",'ม.ค.'!K29),IF('ม.ค.'!K59="","",'ม.ค.'!K59))</f>
        <v/>
      </c>
      <c r="HJ29" s="58" t="str">
        <f>IF($B$2=1,IF('ม.ค.'!L29="","",'ม.ค.'!L29),IF('ม.ค.'!L59="","",'ม.ค.'!L59))</f>
        <v/>
      </c>
      <c r="HK29" s="58" t="str">
        <f>IF($B$2=1,IF('ม.ค.'!M29="","",'ม.ค.'!M29),IF('ม.ค.'!M59="","",'ม.ค.'!M59))</f>
        <v/>
      </c>
      <c r="HL29" s="58" t="str">
        <f>IF($B$2=1,IF('ม.ค.'!N29="","",'ม.ค.'!N29),IF('ม.ค.'!N59="","",'ม.ค.'!N59))</f>
        <v/>
      </c>
      <c r="HM29" s="58" t="str">
        <f>IF($B$2=1,IF('ม.ค.'!O29="","",'ม.ค.'!O29),IF('ม.ค.'!O59="","",'ม.ค.'!O59))</f>
        <v/>
      </c>
      <c r="HN29" s="58" t="str">
        <f>IF($B$2=1,IF('ม.ค.'!P29="","",'ม.ค.'!P29),IF('ม.ค.'!P59="","",'ม.ค.'!P59))</f>
        <v/>
      </c>
      <c r="HO29" s="58" t="str">
        <f>IF($B$2=1,IF('ม.ค.'!Q29="","",'ม.ค.'!Q29),IF('ม.ค.'!Q59="","",'ม.ค.'!Q59))</f>
        <v/>
      </c>
      <c r="HP29" s="58" t="str">
        <f>IF($B$2=1,IF('ม.ค.'!R29="","",'ม.ค.'!R29),IF('ม.ค.'!R59="","",'ม.ค.'!R59))</f>
        <v/>
      </c>
      <c r="HQ29" s="58" t="str">
        <f>IF($B$2=1,IF('ม.ค.'!S29="","",'ม.ค.'!S29),IF('ม.ค.'!S59="","",'ม.ค.'!S59))</f>
        <v/>
      </c>
      <c r="HR29" s="58" t="str">
        <f>IF($B$2=1,IF('ม.ค.'!T29="","",'ม.ค.'!T29),IF('ม.ค.'!T59="","",'ม.ค.'!T59))</f>
        <v/>
      </c>
      <c r="HS29" s="58" t="str">
        <f>IF($B$2=1,IF('ม.ค.'!U29="","",'ม.ค.'!U29),IF('ม.ค.'!U59="","",'ม.ค.'!U59))</f>
        <v/>
      </c>
      <c r="HT29" s="58" t="str">
        <f>IF($B$2=1,IF('ม.ค.'!V29="","",'ม.ค.'!V29),IF('ม.ค.'!V59="","",'ม.ค.'!V59))</f>
        <v/>
      </c>
      <c r="HU29" s="58" t="str">
        <f>IF($B$2=1,IF('ม.ค.'!W29="","",'ม.ค.'!W29),IF('ม.ค.'!W59="","",'ม.ค.'!W59))</f>
        <v/>
      </c>
      <c r="HV29" s="58" t="str">
        <f>IF($B$2=1,IF('ม.ค.'!X29="","",'ม.ค.'!X29),IF('ม.ค.'!X59="","",'ม.ค.'!X59))</f>
        <v/>
      </c>
      <c r="HW29" s="58" t="str">
        <f>IF($B$2=1,IF('ม.ค.'!Y29="","",'ม.ค.'!Y29),IF('ม.ค.'!Y59="","",'ม.ค.'!Y59))</f>
        <v/>
      </c>
      <c r="HX29" s="58" t="str">
        <f>IF($B$2=1,IF('ม.ค.'!Z29="","",'ม.ค.'!Z29),IF('ม.ค.'!Z59="","",'ม.ค.'!Z59))</f>
        <v/>
      </c>
      <c r="HY29" s="58" t="str">
        <f>IF($B$2=1,IF('ม.ค.'!AA29="","",'ม.ค.'!AA29),IF('ม.ค.'!AA59="","",'ม.ค.'!AA59))</f>
        <v/>
      </c>
      <c r="HZ29" s="58" t="str">
        <f>IF($B$2=1,IF('ม.ค.'!AB29="","",'ม.ค.'!AB29),IF('ม.ค.'!AB59="","",'ม.ค.'!AB59))</f>
        <v/>
      </c>
      <c r="IA29" s="58" t="str">
        <f>IF($B$2=1,IF('ม.ค.'!AC29="","",'ม.ค.'!AC29),IF('ม.ค.'!AC59="","",'ม.ค.'!AC59))</f>
        <v/>
      </c>
      <c r="IB29" s="58" t="str">
        <f>IF($B$2=1,IF('ม.ค.'!AD29="","",'ม.ค.'!AD29),IF('ม.ค.'!AD59="","",'ม.ค.'!AD59))</f>
        <v/>
      </c>
      <c r="IC29" s="58" t="str">
        <f>IF($B$2=1,IF('ม.ค.'!AE29="","",'ม.ค.'!AE29),IF('ม.ค.'!AE59="","",'ม.ค.'!AE59))</f>
        <v/>
      </c>
      <c r="ID29" s="58" t="str">
        <f>IF($B$2=1,IF('ม.ค.'!AF29="","",'ม.ค.'!AF29),IF('ม.ค.'!AF59="","",'ม.ค.'!AF59))</f>
        <v/>
      </c>
      <c r="IE29" s="58" t="str">
        <f>IF($B$2=1,IF('ม.ค.'!AG29="","",'ม.ค.'!AG29),IF('ม.ค.'!AG59="","",'ม.ค.'!AG59))</f>
        <v/>
      </c>
      <c r="IF29" s="58" t="str">
        <f>IF($B$2=1,IF('ม.ค.'!AH29="","",'ม.ค.'!AH29),IF('ม.ค.'!AH59="","",'ม.ค.'!AH59))</f>
        <v/>
      </c>
      <c r="IG29" s="58" t="str">
        <f>IF($B$2=1,IF('ม.ค.'!AI29="","",'ม.ค.'!AI29),IF('ม.ค.'!AI59="","",'ม.ค.'!AI59))</f>
        <v/>
      </c>
      <c r="IH29" s="57" t="str">
        <f t="shared" si="14"/>
        <v/>
      </c>
      <c r="II29" s="58"/>
      <c r="IJ29" s="58" t="str">
        <f>IF($B$2=1,IF('ก.พ.'!D29="","",'ก.พ.'!D29),IF('ก.พ.'!D59="","",'ก.พ.'!D59))</f>
        <v/>
      </c>
      <c r="IK29" s="58" t="str">
        <f>IF($B$2=1,IF('ก.พ.'!E29="","",'ก.พ.'!E29),IF('ก.พ.'!E59="","",'ก.พ.'!E59))</f>
        <v/>
      </c>
      <c r="IL29" s="58" t="str">
        <f>IF($B$2=1,IF('ก.พ.'!F29="","",'ก.พ.'!F29),IF('ก.พ.'!F59="","",'ก.พ.'!F59))</f>
        <v/>
      </c>
      <c r="IM29" s="58" t="str">
        <f>IF($B$2=1,IF('ก.พ.'!G29="","",'ก.พ.'!G29),IF('ก.พ.'!G59="","",'ก.พ.'!G59))</f>
        <v/>
      </c>
      <c r="IN29" s="58" t="str">
        <f>IF($B$2=1,IF('ก.พ.'!H29="","",'ก.พ.'!H29),IF('ก.พ.'!H59="","",'ก.พ.'!H59))</f>
        <v/>
      </c>
      <c r="IO29" s="58" t="str">
        <f>IF($B$2=1,IF('ก.พ.'!I29="","",'ก.พ.'!I29),IF('ก.พ.'!I59="","",'ก.พ.'!I59))</f>
        <v/>
      </c>
      <c r="IP29" s="58" t="str">
        <f>IF($B$2=1,IF('ก.พ.'!J29="","",'ก.พ.'!J29),IF('ก.พ.'!J59="","",'ก.พ.'!J59))</f>
        <v/>
      </c>
      <c r="IQ29" s="58" t="str">
        <f>IF($B$2=1,IF('ก.พ.'!K29="","",'ก.พ.'!K29),IF('ก.พ.'!K59="","",'ก.พ.'!K59))</f>
        <v/>
      </c>
      <c r="IR29" s="58" t="str">
        <f>IF($B$2=1,IF('ก.พ.'!L29="","",'ก.พ.'!L29),IF('ก.พ.'!L59="","",'ก.พ.'!L59))</f>
        <v/>
      </c>
      <c r="IS29" s="58" t="str">
        <f>IF($B$2=1,IF('ก.พ.'!M29="","",'ก.พ.'!M29),IF('ก.พ.'!M59="","",'ก.พ.'!M59))</f>
        <v/>
      </c>
      <c r="IT29" s="58" t="str">
        <f>IF($B$2=1,IF('ก.พ.'!N29="","",'ก.พ.'!N29),IF('ก.พ.'!N59="","",'ก.พ.'!N59))</f>
        <v/>
      </c>
      <c r="IU29" s="58" t="str">
        <f>IF($B$2=1,IF('ก.พ.'!O29="","",'ก.พ.'!O29),IF('ก.พ.'!O59="","",'ก.พ.'!O59))</f>
        <v/>
      </c>
      <c r="IV29" s="58" t="str">
        <f>IF($B$2=1,IF('ก.พ.'!P29="","",'ก.พ.'!P29),IF('ก.พ.'!P59="","",'ก.พ.'!P59))</f>
        <v/>
      </c>
      <c r="IW29" s="58" t="str">
        <f>IF($B$2=1,IF('ก.พ.'!Q29="","",'ก.พ.'!Q29),IF('ก.พ.'!Q59="","",'ก.พ.'!Q59))</f>
        <v/>
      </c>
      <c r="IX29" s="58" t="str">
        <f>IF($B$2=1,IF('ก.พ.'!R29="","",'ก.พ.'!R29),IF('ก.พ.'!R59="","",'ก.พ.'!R59))</f>
        <v/>
      </c>
      <c r="IY29" s="58" t="str">
        <f>IF($B$2=1,IF('ก.พ.'!S29="","",'ก.พ.'!S29),IF('ก.พ.'!S59="","",'ก.พ.'!S59))</f>
        <v/>
      </c>
      <c r="IZ29" s="58" t="str">
        <f>IF($B$2=1,IF('ก.พ.'!T29="","",'ก.พ.'!T29),IF('ก.พ.'!T59="","",'ก.พ.'!T59))</f>
        <v/>
      </c>
      <c r="JA29" s="58" t="str">
        <f>IF($B$2=1,IF('ก.พ.'!U29="","",'ก.พ.'!U29),IF('ก.พ.'!U59="","",'ก.พ.'!U59))</f>
        <v/>
      </c>
      <c r="JB29" s="58" t="str">
        <f>IF($B$2=1,IF('ก.พ.'!V29="","",'ก.พ.'!V29),IF('ก.พ.'!V59="","",'ก.พ.'!V59))</f>
        <v/>
      </c>
      <c r="JC29" s="58" t="str">
        <f>IF($B$2=1,IF('ก.พ.'!W29="","",'ก.พ.'!W29),IF('ก.พ.'!W59="","",'ก.พ.'!W59))</f>
        <v/>
      </c>
      <c r="JD29" s="58" t="str">
        <f>IF($B$2=1,IF('ก.พ.'!X29="","",'ก.พ.'!X29),IF('ก.พ.'!X59="","",'ก.พ.'!X59))</f>
        <v/>
      </c>
      <c r="JE29" s="58" t="str">
        <f>IF($B$2=1,IF('ก.พ.'!Y29="","",'ก.พ.'!Y29),IF('ก.พ.'!Y59="","",'ก.พ.'!Y59))</f>
        <v/>
      </c>
      <c r="JF29" s="58" t="str">
        <f>IF($B$2=1,IF('ก.พ.'!Z29="","",'ก.พ.'!Z29),IF('ก.พ.'!Z59="","",'ก.พ.'!Z59))</f>
        <v/>
      </c>
      <c r="JG29" s="58" t="str">
        <f>IF($B$2=1,IF('ก.พ.'!AA29="","",'ก.พ.'!AA29),IF('ก.พ.'!AA59="","",'ก.พ.'!AA59))</f>
        <v/>
      </c>
      <c r="JH29" s="58" t="str">
        <f>IF($B$2=1,IF('ก.พ.'!AB29="","",'ก.พ.'!AB29),IF('ก.พ.'!AB59="","",'ก.พ.'!AB59))</f>
        <v/>
      </c>
      <c r="JI29" s="58" t="str">
        <f>IF($B$2=1,IF('ก.พ.'!AC29="","",'ก.พ.'!AC29),IF('ก.พ.'!AC59="","",'ก.พ.'!AC59))</f>
        <v/>
      </c>
      <c r="JJ29" s="58" t="str">
        <f>IF($B$2=1,IF('ก.พ.'!AD29="","",'ก.พ.'!AD29),IF('ก.พ.'!AD59="","",'ก.พ.'!AD59))</f>
        <v/>
      </c>
      <c r="JK29" s="58" t="str">
        <f>IF($B$2=1,IF('ก.พ.'!AE29="","",'ก.พ.'!AE29),IF('ก.พ.'!AE59="","",'ก.พ.'!AE59))</f>
        <v/>
      </c>
      <c r="JL29" s="58" t="str">
        <f>IF($B$2=1,IF('ก.พ.'!AF29="","",'ก.พ.'!AF29),IF('ก.พ.'!AF59="","",'ก.พ.'!AF59))</f>
        <v/>
      </c>
      <c r="JM29" s="58" t="str">
        <f>IF($B$2=1,IF('ก.พ.'!AG29="","",'ก.พ.'!AG29),IF('ก.พ.'!AG59="","",'ก.พ.'!AG59))</f>
        <v/>
      </c>
      <c r="JN29" s="58" t="str">
        <f>IF($B$2=1,IF('ก.พ.'!AH29="","",'ก.พ.'!AH29),IF('ก.พ.'!AH59="","",'ก.พ.'!AH59))</f>
        <v/>
      </c>
      <c r="JO29" s="58" t="str">
        <f>IF($B$2=1,IF('ก.พ.'!AI29="","",'ก.พ.'!AI29),IF('ก.พ.'!AI59="","",'ก.พ.'!AI59))</f>
        <v/>
      </c>
      <c r="JP29" s="57" t="str">
        <f t="shared" si="15"/>
        <v/>
      </c>
      <c r="JQ29" s="58"/>
      <c r="JR29" s="58" t="str">
        <f>IF($B$2=1,IF('มี.ค.'!D29="","",'มี.ค.'!D29),IF('มี.ค.'!D59="","",'มี.ค.'!D59))</f>
        <v/>
      </c>
      <c r="JS29" s="58" t="str">
        <f>IF($B$2=1,IF('มี.ค.'!E29="","",'มี.ค.'!E29),IF('มี.ค.'!E59="","",'มี.ค.'!E59))</f>
        <v/>
      </c>
      <c r="JT29" s="58" t="str">
        <f>IF($B$2=1,IF('มี.ค.'!F29="","",'มี.ค.'!F29),IF('มี.ค.'!F59="","",'มี.ค.'!F59))</f>
        <v/>
      </c>
      <c r="JU29" s="58" t="str">
        <f>IF($B$2=1,IF('มี.ค.'!G29="","",'มี.ค.'!G29),IF('มี.ค.'!G59="","",'มี.ค.'!G59))</f>
        <v/>
      </c>
      <c r="JV29" s="58" t="str">
        <f>IF($B$2=1,IF('มี.ค.'!H29="","",'มี.ค.'!H29),IF('มี.ค.'!H59="","",'มี.ค.'!H59))</f>
        <v/>
      </c>
      <c r="JW29" s="58" t="str">
        <f>IF($B$2=1,IF('มี.ค.'!I29="","",'มี.ค.'!I29),IF('มี.ค.'!I59="","",'มี.ค.'!I59))</f>
        <v/>
      </c>
      <c r="JX29" s="58" t="str">
        <f>IF($B$2=1,IF('มี.ค.'!J29="","",'มี.ค.'!J29),IF('มี.ค.'!J59="","",'มี.ค.'!J59))</f>
        <v/>
      </c>
      <c r="JY29" s="58" t="str">
        <f>IF($B$2=1,IF('มี.ค.'!K29="","",'มี.ค.'!K29),IF('มี.ค.'!K59="","",'มี.ค.'!K59))</f>
        <v/>
      </c>
      <c r="JZ29" s="58" t="str">
        <f>IF($B$2=1,IF('มี.ค.'!L29="","",'มี.ค.'!L29),IF('มี.ค.'!L59="","",'มี.ค.'!L59))</f>
        <v/>
      </c>
      <c r="KA29" s="58" t="str">
        <f>IF($B$2=1,IF('มี.ค.'!M29="","",'มี.ค.'!M29),IF('มี.ค.'!M59="","",'มี.ค.'!M59))</f>
        <v/>
      </c>
      <c r="KB29" s="58" t="str">
        <f>IF($B$2=1,IF('มี.ค.'!N29="","",'มี.ค.'!N29),IF('มี.ค.'!N59="","",'มี.ค.'!N59))</f>
        <v/>
      </c>
      <c r="KC29" s="58" t="str">
        <f>IF($B$2=1,IF('มี.ค.'!O29="","",'มี.ค.'!O29),IF('มี.ค.'!O59="","",'มี.ค.'!O59))</f>
        <v/>
      </c>
      <c r="KD29" s="58" t="str">
        <f>IF($B$2=1,IF('มี.ค.'!P29="","",'มี.ค.'!P29),IF('มี.ค.'!P59="","",'มี.ค.'!P59))</f>
        <v/>
      </c>
      <c r="KE29" s="58" t="str">
        <f>IF($B$2=1,IF('มี.ค.'!Q29="","",'มี.ค.'!Q29),IF('มี.ค.'!Q59="","",'มี.ค.'!Q59))</f>
        <v/>
      </c>
      <c r="KF29" s="58" t="str">
        <f>IF($B$2=1,IF('มี.ค.'!R29="","",'มี.ค.'!R29),IF('มี.ค.'!R59="","",'มี.ค.'!R59))</f>
        <v/>
      </c>
      <c r="KG29" s="58" t="str">
        <f>IF($B$2=1,IF('มี.ค.'!S29="","",'มี.ค.'!S29),IF('มี.ค.'!S59="","",'มี.ค.'!S59))</f>
        <v/>
      </c>
      <c r="KH29" s="58" t="str">
        <f>IF($B$2=1,IF('มี.ค.'!T29="","",'มี.ค.'!T29),IF('มี.ค.'!T59="","",'มี.ค.'!T59))</f>
        <v/>
      </c>
      <c r="KI29" s="58" t="str">
        <f>IF($B$2=1,IF('มี.ค.'!U29="","",'มี.ค.'!U29),IF('มี.ค.'!U59="","",'มี.ค.'!U59))</f>
        <v/>
      </c>
      <c r="KJ29" s="58" t="str">
        <f>IF($B$2=1,IF('มี.ค.'!V29="","",'มี.ค.'!V29),IF('มี.ค.'!V59="","",'มี.ค.'!V59))</f>
        <v/>
      </c>
      <c r="KK29" s="58" t="str">
        <f>IF($B$2=1,IF('มี.ค.'!W29="","",'มี.ค.'!W29),IF('มี.ค.'!W59="","",'มี.ค.'!W59))</f>
        <v/>
      </c>
      <c r="KL29" s="58" t="str">
        <f>IF($B$2=1,IF('มี.ค.'!X29="","",'มี.ค.'!X29),IF('มี.ค.'!X59="","",'มี.ค.'!X59))</f>
        <v/>
      </c>
      <c r="KM29" s="58" t="str">
        <f>IF($B$2=1,IF('มี.ค.'!Y29="","",'มี.ค.'!Y29),IF('มี.ค.'!Y59="","",'มี.ค.'!Y59))</f>
        <v/>
      </c>
      <c r="KN29" s="58" t="str">
        <f>IF($B$2=1,IF('มี.ค.'!Z29="","",'มี.ค.'!Z29),IF('มี.ค.'!Z59="","",'มี.ค.'!Z59))</f>
        <v/>
      </c>
      <c r="KO29" s="58" t="str">
        <f>IF($B$2=1,IF('มี.ค.'!AA29="","",'มี.ค.'!AA29),IF('มี.ค.'!AA59="","",'มี.ค.'!AA59))</f>
        <v/>
      </c>
      <c r="KP29" s="58" t="str">
        <f>IF($B$2=1,IF('มี.ค.'!AB29="","",'มี.ค.'!AB29),IF('มี.ค.'!AB59="","",'มี.ค.'!AB59))</f>
        <v/>
      </c>
      <c r="KQ29" s="58" t="str">
        <f>IF($B$2=1,IF('มี.ค.'!AC29="","",'มี.ค.'!AC29),IF('มี.ค.'!AC59="","",'มี.ค.'!AC59))</f>
        <v/>
      </c>
      <c r="KR29" s="58" t="str">
        <f>IF($B$2=1,IF('มี.ค.'!AD29="","",'มี.ค.'!AD29),IF('มี.ค.'!AD59="","",'มี.ค.'!AD59))</f>
        <v/>
      </c>
      <c r="KS29" s="58" t="str">
        <f>IF($B$2=1,IF('มี.ค.'!AE29="","",'มี.ค.'!AE29),IF('มี.ค.'!AE59="","",'มี.ค.'!AE59))</f>
        <v/>
      </c>
      <c r="KT29" s="58" t="str">
        <f>IF($B$2=1,IF('มี.ค.'!AF29="","",'มี.ค.'!AF29),IF('มี.ค.'!AF59="","",'มี.ค.'!AF59))</f>
        <v/>
      </c>
      <c r="KU29" s="58" t="str">
        <f>IF($B$2=1,IF('มี.ค.'!AG29="","",'มี.ค.'!AG29),IF('มี.ค.'!AG59="","",'มี.ค.'!AG59))</f>
        <v/>
      </c>
      <c r="KV29" s="58" t="str">
        <f>IF($B$2=1,IF('มี.ค.'!AH29="","",'มี.ค.'!AH29),IF('มี.ค.'!AH59="","",'มี.ค.'!AH59))</f>
        <v/>
      </c>
      <c r="KW29" s="58" t="str">
        <f>IF($B$2=1,IF('มี.ค.'!AI29="","",'มี.ค.'!AI29),IF('มี.ค.'!AI59="","",'มี.ค.'!AI59))</f>
        <v/>
      </c>
      <c r="KX29" s="57" t="str">
        <f t="shared" si="16"/>
        <v/>
      </c>
      <c r="KY29" s="58"/>
      <c r="KZ29" s="58" t="str">
        <f>IF($B$2=1,IF('ต.ค.'!D29="","",'ต.ค.'!D29),IF('ต.ค.'!D59="","",'ต.ค.'!D59))</f>
        <v/>
      </c>
      <c r="LA29" s="58" t="str">
        <f>IF($B$2=1,IF('ต.ค.'!E29="","",'ต.ค.'!E29),IF('ต.ค.'!E59="","",'ต.ค.'!E59))</f>
        <v/>
      </c>
      <c r="LB29" s="58" t="str">
        <f>IF($B$2=1,IF('ต.ค.'!F29="","",'ต.ค.'!F29),IF('ต.ค.'!F59="","",'ต.ค.'!F59))</f>
        <v/>
      </c>
      <c r="LC29" s="58" t="str">
        <f>IF($B$2=1,IF('ต.ค.'!G29="","",'ต.ค.'!G29),IF('ต.ค.'!G59="","",'ต.ค.'!G59))</f>
        <v/>
      </c>
      <c r="LD29" s="58" t="str">
        <f>IF($B$2=1,IF('ต.ค.'!H29="","",'ต.ค.'!H29),IF('ต.ค.'!H59="","",'ต.ค.'!H59))</f>
        <v/>
      </c>
      <c r="LE29" s="58" t="str">
        <f>IF($B$2=1,IF('ต.ค.'!I29="","",'ต.ค.'!I29),IF('ต.ค.'!I59="","",'ต.ค.'!I59))</f>
        <v/>
      </c>
      <c r="LF29" s="58" t="str">
        <f>IF($B$2=1,IF('ต.ค.'!J29="","",'ต.ค.'!J29),IF('ต.ค.'!J59="","",'ต.ค.'!J59))</f>
        <v/>
      </c>
      <c r="LG29" s="58" t="str">
        <f>IF($B$2=1,IF('ต.ค.'!K29="","",'ต.ค.'!K29),IF('ต.ค.'!K59="","",'ต.ค.'!K59))</f>
        <v/>
      </c>
      <c r="LH29" s="58" t="str">
        <f>IF($B$2=1,IF('ต.ค.'!L29="","",'ต.ค.'!L29),IF('ต.ค.'!L59="","",'ต.ค.'!L59))</f>
        <v/>
      </c>
      <c r="LI29" s="58" t="str">
        <f>IF($B$2=1,IF('ต.ค.'!M29="","",'ต.ค.'!M29),IF('ต.ค.'!M59="","",'ต.ค.'!M59))</f>
        <v/>
      </c>
      <c r="LJ29" s="58" t="str">
        <f>IF($B$2=1,IF('ต.ค.'!N29="","",'ต.ค.'!N29),IF('ต.ค.'!N59="","",'ต.ค.'!N59))</f>
        <v/>
      </c>
      <c r="LK29" s="58" t="str">
        <f>IF($B$2=1,IF('ต.ค.'!O29="","",'ต.ค.'!O29),IF('ต.ค.'!O59="","",'ต.ค.'!O59))</f>
        <v/>
      </c>
      <c r="LL29" s="58" t="str">
        <f>IF($B$2=1,IF('ต.ค.'!P29="","",'ต.ค.'!P29),IF('ต.ค.'!P59="","",'ต.ค.'!P59))</f>
        <v/>
      </c>
      <c r="LM29" s="58" t="str">
        <f>IF($B$2=1,IF('ต.ค.'!Q29="","",'ต.ค.'!Q29),IF('ต.ค.'!Q59="","",'ต.ค.'!Q59))</f>
        <v/>
      </c>
      <c r="LN29" s="58" t="str">
        <f>IF($B$2=1,IF('ต.ค.'!R29="","",'ต.ค.'!R29),IF('ต.ค.'!R59="","",'ต.ค.'!R59))</f>
        <v/>
      </c>
      <c r="LO29" s="58" t="str">
        <f>IF($B$2=1,IF('ต.ค.'!S29="","",'ต.ค.'!S29),IF('ต.ค.'!S59="","",'ต.ค.'!S59))</f>
        <v/>
      </c>
      <c r="LP29" s="58" t="str">
        <f>IF($B$2=1,IF('ต.ค.'!T29="","",'ต.ค.'!T29),IF('ต.ค.'!T59="","",'ต.ค.'!T59))</f>
        <v/>
      </c>
      <c r="LQ29" s="58" t="str">
        <f>IF($B$2=1,IF('ต.ค.'!U29="","",'ต.ค.'!U29),IF('ต.ค.'!U59="","",'ต.ค.'!U59))</f>
        <v/>
      </c>
      <c r="LR29" s="58" t="str">
        <f>IF($B$2=1,IF('ต.ค.'!V29="","",'ต.ค.'!V29),IF('ต.ค.'!V59="","",'ต.ค.'!V59))</f>
        <v/>
      </c>
      <c r="LS29" s="58" t="str">
        <f>IF($B$2=1,IF('ต.ค.'!W29="","",'ต.ค.'!W29),IF('ต.ค.'!W59="","",'ต.ค.'!W59))</f>
        <v/>
      </c>
      <c r="LT29" s="58" t="str">
        <f>IF($B$2=1,IF('ต.ค.'!X29="","",'ต.ค.'!X29),IF('ต.ค.'!X59="","",'ต.ค.'!X59))</f>
        <v/>
      </c>
      <c r="LU29" s="58" t="str">
        <f>IF($B$2=1,IF('ต.ค.'!Y29="","",'ต.ค.'!Y29),IF('ต.ค.'!Y59="","",'ต.ค.'!Y59))</f>
        <v/>
      </c>
      <c r="LV29" s="58" t="str">
        <f>IF($B$2=1,IF('ต.ค.'!Z29="","",'ต.ค.'!Z29),IF('ต.ค.'!Z59="","",'ต.ค.'!Z59))</f>
        <v/>
      </c>
      <c r="LW29" s="58" t="str">
        <f>IF($B$2=1,IF('ต.ค.'!AA29="","",'ต.ค.'!AA29),IF('ต.ค.'!AA59="","",'ต.ค.'!AA59))</f>
        <v/>
      </c>
      <c r="LX29" s="58" t="str">
        <f>IF($B$2=1,IF('ต.ค.'!AB29="","",'ต.ค.'!AB29),IF('ต.ค.'!AB59="","",'ต.ค.'!AB59))</f>
        <v/>
      </c>
      <c r="LY29" s="58" t="str">
        <f>IF($B$2=1,IF('ต.ค.'!AC29="","",'ต.ค.'!AC29),IF('ต.ค.'!AC59="","",'ต.ค.'!AC59))</f>
        <v/>
      </c>
      <c r="LZ29" s="58" t="str">
        <f>IF($B$2=1,IF('ต.ค.'!AD29="","",'ต.ค.'!AD29),IF('ต.ค.'!AD59="","",'ต.ค.'!AD59))</f>
        <v/>
      </c>
      <c r="MA29" s="58" t="str">
        <f>IF($B$2=1,IF('ต.ค.'!AE29="","",'ต.ค.'!AE29),IF('ต.ค.'!AE59="","",'ต.ค.'!AE59))</f>
        <v/>
      </c>
      <c r="MB29" s="58" t="str">
        <f>IF($B$2=1,IF('ต.ค.'!AF29="","",'ต.ค.'!AF29),IF('ต.ค.'!AF59="","",'ต.ค.'!AF59))</f>
        <v/>
      </c>
      <c r="MC29" s="58" t="str">
        <f>IF($B$2=1,IF('ต.ค.'!AG29="","",'ต.ค.'!AG29),IF('ต.ค.'!AG59="","",'ต.ค.'!AG59))</f>
        <v/>
      </c>
      <c r="MD29" s="58" t="str">
        <f>IF($B$2=1,IF('ต.ค.'!AH29="","",'ต.ค.'!AH29),IF('ต.ค.'!AH59="","",'ต.ค.'!AH59))</f>
        <v/>
      </c>
      <c r="ME29" s="58" t="str">
        <f>IF($B$2=1,IF('ต.ค.'!AI29="","",'ต.ค.'!AI29),IF('ต.ค.'!AI59="","",'ต.ค.'!AI59))</f>
        <v/>
      </c>
      <c r="MF29" s="57" t="str">
        <f t="shared" si="17"/>
        <v/>
      </c>
      <c r="MG29" s="58"/>
      <c r="MH29" s="58" t="str">
        <f>IF($B$2=1,IF('พ.ค.'!D29="","",'พ.ค.'!D29),IF('พ.ค.'!D59="","",'พ.ค.'!D59))</f>
        <v/>
      </c>
      <c r="MI29" s="58" t="str">
        <f>IF($B$2=1,IF('พ.ค.'!E29="","",'พ.ค.'!E29),IF('พ.ค.'!E59="","",'พ.ค.'!E59))</f>
        <v/>
      </c>
      <c r="MJ29" s="58" t="str">
        <f>IF($B$2=1,IF('พ.ค.'!F29="","",'พ.ค.'!F29),IF('พ.ค.'!F59="","",'พ.ค.'!F59))</f>
        <v/>
      </c>
      <c r="MK29" s="58" t="str">
        <f>IF($B$2=1,IF('พ.ค.'!G29="","",'พ.ค.'!G29),IF('พ.ค.'!G59="","",'พ.ค.'!G59))</f>
        <v/>
      </c>
      <c r="ML29" s="58" t="str">
        <f>IF($B$2=1,IF('พ.ค.'!H29="","",'พ.ค.'!H29),IF('พ.ค.'!H59="","",'พ.ค.'!H59))</f>
        <v/>
      </c>
      <c r="MM29" s="58" t="str">
        <f>IF($B$2=1,IF('พ.ค.'!I29="","",'พ.ค.'!I29),IF('พ.ค.'!I59="","",'พ.ค.'!I59))</f>
        <v/>
      </c>
      <c r="MN29" s="58" t="str">
        <f>IF($B$2=1,IF('พ.ค.'!J29="","",'พ.ค.'!J29),IF('พ.ค.'!J59="","",'พ.ค.'!J59))</f>
        <v/>
      </c>
      <c r="MO29" s="58" t="str">
        <f>IF($B$2=1,IF('พ.ค.'!K29="","",'พ.ค.'!K29),IF('พ.ค.'!K59="","",'พ.ค.'!K59))</f>
        <v/>
      </c>
      <c r="MP29" s="58" t="str">
        <f>IF($B$2=1,IF('พ.ค.'!L29="","",'พ.ค.'!L29),IF('พ.ค.'!L59="","",'พ.ค.'!L59))</f>
        <v/>
      </c>
      <c r="MQ29" s="58" t="str">
        <f>IF($B$2=1,IF('พ.ค.'!M29="","",'พ.ค.'!M29),IF('พ.ค.'!M59="","",'พ.ค.'!M59))</f>
        <v/>
      </c>
      <c r="MR29" s="58" t="str">
        <f>IF($B$2=1,IF('พ.ค.'!N29="","",'พ.ค.'!N29),IF('พ.ค.'!N59="","",'พ.ค.'!N59))</f>
        <v/>
      </c>
      <c r="MS29" s="58" t="str">
        <f>IF($B$2=1,IF('พ.ค.'!O29="","",'พ.ค.'!O29),IF('พ.ค.'!O59="","",'พ.ค.'!O59))</f>
        <v/>
      </c>
      <c r="MT29" s="58" t="str">
        <f>IF($B$2=1,IF('พ.ค.'!P29="","",'พ.ค.'!P29),IF('พ.ค.'!P59="","",'พ.ค.'!P59))</f>
        <v/>
      </c>
      <c r="MU29" s="58" t="str">
        <f>IF($B$2=1,IF('พ.ค.'!Q29="","",'พ.ค.'!Q29),IF('พ.ค.'!Q59="","",'พ.ค.'!Q59))</f>
        <v/>
      </c>
      <c r="MV29" s="58" t="str">
        <f>IF($B$2=1,IF('พ.ค.'!R29="","",'พ.ค.'!R29),IF('พ.ค.'!R59="","",'พ.ค.'!R59))</f>
        <v/>
      </c>
      <c r="MW29" s="58" t="str">
        <f>IF($B$2=1,IF('พ.ค.'!S29="","",'พ.ค.'!S29),IF('พ.ค.'!S59="","",'พ.ค.'!S59))</f>
        <v/>
      </c>
      <c r="MX29" s="58" t="str">
        <f>IF($B$2=1,IF('พ.ค.'!T29="","",'พ.ค.'!T29),IF('พ.ค.'!T59="","",'พ.ค.'!T59))</f>
        <v/>
      </c>
      <c r="MY29" s="58" t="str">
        <f>IF($B$2=1,IF('พ.ค.'!U29="","",'พ.ค.'!U29),IF('พ.ค.'!U59="","",'พ.ค.'!U59))</f>
        <v/>
      </c>
      <c r="MZ29" s="58" t="str">
        <f>IF($B$2=1,IF('พ.ค.'!V29="","",'พ.ค.'!V29),IF('พ.ค.'!V59="","",'พ.ค.'!V59))</f>
        <v/>
      </c>
      <c r="NA29" s="58" t="str">
        <f>IF($B$2=1,IF('พ.ค.'!W29="","",'พ.ค.'!W29),IF('พ.ค.'!W59="","",'พ.ค.'!W59))</f>
        <v/>
      </c>
      <c r="NB29" s="58" t="str">
        <f>IF($B$2=1,IF('พ.ค.'!X29="","",'พ.ค.'!X29),IF('พ.ค.'!X59="","",'พ.ค.'!X59))</f>
        <v/>
      </c>
      <c r="NC29" s="58" t="str">
        <f>IF($B$2=1,IF('พ.ค.'!Y29="","",'พ.ค.'!Y29),IF('พ.ค.'!Y59="","",'พ.ค.'!Y59))</f>
        <v/>
      </c>
      <c r="ND29" s="58" t="str">
        <f>IF($B$2=1,IF('พ.ค.'!Z29="","",'พ.ค.'!Z29),IF('พ.ค.'!Z59="","",'พ.ค.'!Z59))</f>
        <v/>
      </c>
      <c r="NE29" s="58" t="str">
        <f>IF($B$2=1,IF('พ.ค.'!AA29="","",'พ.ค.'!AA29),IF('พ.ค.'!AA59="","",'พ.ค.'!AA59))</f>
        <v/>
      </c>
      <c r="NF29" s="58" t="str">
        <f>IF($B$2=1,IF('พ.ค.'!AB29="","",'พ.ค.'!AB29),IF('พ.ค.'!AB59="","",'พ.ค.'!AB59))</f>
        <v/>
      </c>
      <c r="NG29" s="58" t="str">
        <f>IF($B$2=1,IF('พ.ค.'!AC29="","",'พ.ค.'!AC29),IF('พ.ค.'!AC59="","",'พ.ค.'!AC59))</f>
        <v/>
      </c>
      <c r="NH29" s="58" t="str">
        <f>IF($B$2=1,IF('พ.ค.'!AD29="","",'พ.ค.'!AD29),IF('พ.ค.'!AD59="","",'พ.ค.'!AD59))</f>
        <v/>
      </c>
      <c r="NI29" s="58" t="str">
        <f>IF($B$2=1,IF('พ.ค.'!AE29="","",'พ.ค.'!AE29),IF('พ.ค.'!AE59="","",'พ.ค.'!AE59))</f>
        <v/>
      </c>
      <c r="NJ29" s="58" t="str">
        <f>IF($B$2=1,IF('พ.ค.'!AF29="","",'พ.ค.'!AF29),IF('พ.ค.'!AF59="","",'พ.ค.'!AF59))</f>
        <v/>
      </c>
      <c r="NK29" s="58" t="str">
        <f>IF($B$2=1,IF('พ.ค.'!AG29="","",'พ.ค.'!AG29),IF('พ.ค.'!AG59="","",'พ.ค.'!AG59))</f>
        <v/>
      </c>
      <c r="NL29" s="58" t="str">
        <f>IF($B$2=1,IF('พ.ค.'!AH29="","",'พ.ค.'!AH29),IF('พ.ค.'!AH59="","",'พ.ค.'!AH59))</f>
        <v/>
      </c>
      <c r="NM29" s="58" t="str">
        <f>IF($B$2=1,IF('พ.ค.'!AI29="","",'พ.ค.'!AI29),IF('พ.ค.'!AI59="","",'พ.ค.'!AI59))</f>
        <v/>
      </c>
    </row>
    <row r="30" spans="1:377" ht="21" customHeight="1">
      <c r="A30" s="49"/>
      <c r="B30" s="49"/>
      <c r="C30" s="49"/>
      <c r="D30" s="57" t="str">
        <f>ข้อมูลนักเรียน!$D29</f>
        <v/>
      </c>
      <c r="E30" s="58"/>
      <c r="F30" s="58" t="str">
        <f>IF($B$2=1,IF('มิ.ย.'!D30="","",'มิ.ย.'!D30),IF('มิ.ย.'!D60="","",'มิ.ย.'!D60))</f>
        <v/>
      </c>
      <c r="G30" s="58" t="str">
        <f>IF($B$2=1,IF('มิ.ย.'!E30="","",'มิ.ย.'!E30),IF('มิ.ย.'!E60="","",'มิ.ย.'!E60))</f>
        <v/>
      </c>
      <c r="H30" s="58" t="str">
        <f>IF($B$2=1,IF('มิ.ย.'!F30="","",'มิ.ย.'!F30),IF('มิ.ย.'!F60="","",'มิ.ย.'!F60))</f>
        <v/>
      </c>
      <c r="I30" s="58" t="str">
        <f>IF($B$2=1,IF('มิ.ย.'!G30="","",'มิ.ย.'!G30),IF('มิ.ย.'!G60="","",'มิ.ย.'!G60))</f>
        <v/>
      </c>
      <c r="J30" s="58" t="str">
        <f>IF($B$2=1,IF('มิ.ย.'!H30="","",'มิ.ย.'!H30),IF('มิ.ย.'!H60="","",'มิ.ย.'!H60))</f>
        <v/>
      </c>
      <c r="K30" s="58" t="str">
        <f>IF($B$2=1,IF('มิ.ย.'!I30="","",'มิ.ย.'!I30),IF('มิ.ย.'!I60="","",'มิ.ย.'!I60))</f>
        <v/>
      </c>
      <c r="L30" s="58" t="str">
        <f>IF($B$2=1,IF('มิ.ย.'!J30="","",'มิ.ย.'!J30),IF('มิ.ย.'!J60="","",'มิ.ย.'!J60))</f>
        <v/>
      </c>
      <c r="M30" s="58" t="str">
        <f>IF($B$2=1,IF('มิ.ย.'!K30="","",'มิ.ย.'!K30),IF('มิ.ย.'!K60="","",'มิ.ย.'!K60))</f>
        <v/>
      </c>
      <c r="N30" s="58" t="str">
        <f>IF($B$2=1,IF('มิ.ย.'!L30="","",'มิ.ย.'!L30),IF('มิ.ย.'!L60="","",'มิ.ย.'!L60))</f>
        <v/>
      </c>
      <c r="O30" s="58" t="str">
        <f>IF($B$2=1,IF('มิ.ย.'!M30="","",'มิ.ย.'!M30),IF('มิ.ย.'!M60="","",'มิ.ย.'!M60))</f>
        <v/>
      </c>
      <c r="P30" s="58" t="str">
        <f>IF($B$2=1,IF('มิ.ย.'!N30="","",'มิ.ย.'!N30),IF('มิ.ย.'!N60="","",'มิ.ย.'!N60))</f>
        <v/>
      </c>
      <c r="Q30" s="58" t="str">
        <f>IF($B$2=1,IF('มิ.ย.'!O30="","",'มิ.ย.'!O30),IF('มิ.ย.'!O60="","",'มิ.ย.'!O60))</f>
        <v/>
      </c>
      <c r="R30" s="58" t="str">
        <f>IF($B$2=1,IF('มิ.ย.'!P30="","",'มิ.ย.'!P30),IF('มิ.ย.'!P60="","",'มิ.ย.'!P60))</f>
        <v/>
      </c>
      <c r="S30" s="58" t="str">
        <f>IF($B$2=1,IF('มิ.ย.'!Q30="","",'มิ.ย.'!Q30),IF('มิ.ย.'!Q60="","",'มิ.ย.'!Q60))</f>
        <v/>
      </c>
      <c r="T30" s="58" t="str">
        <f>IF($B$2=1,IF('มิ.ย.'!R30="","",'มิ.ย.'!R30),IF('มิ.ย.'!R60="","",'มิ.ย.'!R60))</f>
        <v/>
      </c>
      <c r="U30" s="58" t="str">
        <f>IF($B$2=1,IF('มิ.ย.'!S30="","",'มิ.ย.'!S30),IF('มิ.ย.'!S60="","",'มิ.ย.'!S60))</f>
        <v/>
      </c>
      <c r="V30" s="58" t="str">
        <f>IF($B$2=1,IF('มิ.ย.'!T30="","",'มิ.ย.'!T30),IF('มิ.ย.'!T60="","",'มิ.ย.'!T60))</f>
        <v/>
      </c>
      <c r="W30" s="58" t="str">
        <f>IF($B$2=1,IF('มิ.ย.'!U30="","",'มิ.ย.'!U30),IF('มิ.ย.'!U60="","",'มิ.ย.'!U60))</f>
        <v/>
      </c>
      <c r="X30" s="58" t="str">
        <f>IF($B$2=1,IF('มิ.ย.'!V30="","",'มิ.ย.'!V30),IF('มิ.ย.'!V60="","",'มิ.ย.'!V60))</f>
        <v/>
      </c>
      <c r="Y30" s="58" t="str">
        <f>IF($B$2=1,IF('มิ.ย.'!W30="","",'มิ.ย.'!W30),IF('มิ.ย.'!W60="","",'มิ.ย.'!W60))</f>
        <v/>
      </c>
      <c r="Z30" s="58" t="str">
        <f>IF($B$2=1,IF('มิ.ย.'!X30="","",'มิ.ย.'!X30),IF('มิ.ย.'!X60="","",'มิ.ย.'!X60))</f>
        <v/>
      </c>
      <c r="AA30" s="58" t="str">
        <f>IF($B$2=1,IF('มิ.ย.'!Y30="","",'มิ.ย.'!Y30),IF('มิ.ย.'!Y60="","",'มิ.ย.'!Y60))</f>
        <v/>
      </c>
      <c r="AB30" s="58" t="str">
        <f>IF($B$2=1,IF('มิ.ย.'!Z30="","",'มิ.ย.'!Z30),IF('มิ.ย.'!Z60="","",'มิ.ย.'!Z60))</f>
        <v/>
      </c>
      <c r="AC30" s="58" t="str">
        <f>IF($B$2=1,IF('มิ.ย.'!AA30="","",'มิ.ย.'!AA30),IF('มิ.ย.'!AA60="","",'มิ.ย.'!AA60))</f>
        <v/>
      </c>
      <c r="AD30" s="58" t="str">
        <f>IF($B$2=1,IF('มิ.ย.'!AB30="","",'มิ.ย.'!AB30),IF('มิ.ย.'!AB60="","",'มิ.ย.'!AB60))</f>
        <v/>
      </c>
      <c r="AE30" s="58" t="str">
        <f>IF($B$2=1,IF('มิ.ย.'!AC30="","",'มิ.ย.'!AC30),IF('มิ.ย.'!AC60="","",'มิ.ย.'!AC60))</f>
        <v/>
      </c>
      <c r="AF30" s="58" t="str">
        <f>IF($B$2=1,IF('มิ.ย.'!AD30="","",'มิ.ย.'!AD30),IF('มิ.ย.'!AD60="","",'มิ.ย.'!AD60))</f>
        <v/>
      </c>
      <c r="AG30" s="58" t="str">
        <f>IF($B$2=1,IF('มิ.ย.'!AE30="","",'มิ.ย.'!AE30),IF('มิ.ย.'!AE60="","",'มิ.ย.'!AE60))</f>
        <v/>
      </c>
      <c r="AH30" s="58" t="str">
        <f>IF($B$2=1,IF('มิ.ย.'!AF30="","",'มิ.ย.'!AF30),IF('มิ.ย.'!AF60="","",'มิ.ย.'!AF60))</f>
        <v/>
      </c>
      <c r="AI30" s="58" t="str">
        <f>IF($B$2=1,IF('มิ.ย.'!AG30="","",'มิ.ย.'!AG30),IF('มิ.ย.'!AG60="","",'มิ.ย.'!AG60))</f>
        <v/>
      </c>
      <c r="AJ30" s="58" t="str">
        <f>IF($B$2=1,IF('มิ.ย.'!AH30="","",'มิ.ย.'!AH30),IF('มิ.ย.'!AH60="","",'มิ.ย.'!AH60))</f>
        <v/>
      </c>
      <c r="AK30" s="58" t="str">
        <f>IF($B$2=1,IF('มิ.ย.'!AI30="","",'มิ.ย.'!AI30),IF('มิ.ย.'!AI60="","",'มิ.ย.'!AI60))</f>
        <v/>
      </c>
      <c r="AL30" s="57" t="str">
        <f t="shared" si="18"/>
        <v/>
      </c>
      <c r="AM30" s="58"/>
      <c r="AN30" s="58" t="str">
        <f>IF($B$2=1,IF('ก.ค.'!D30="","",'ก.ค.'!D30),IF('ก.ค.'!D60="","",'ก.ค.'!D60))</f>
        <v/>
      </c>
      <c r="AO30" s="58" t="str">
        <f>IF($B$2=1,IF('ก.ค.'!E30="","",'ก.ค.'!E30),IF('ก.ค.'!E60="","",'ก.ค.'!E60))</f>
        <v/>
      </c>
      <c r="AP30" s="58" t="str">
        <f>IF($B$2=1,IF('ก.ค.'!F30="","",'ก.ค.'!F30),IF('ก.ค.'!F60="","",'ก.ค.'!F60))</f>
        <v/>
      </c>
      <c r="AQ30" s="58" t="str">
        <f>IF($B$2=1,IF('ก.ค.'!G30="","",'ก.ค.'!G30),IF('ก.ค.'!G60="","",'ก.ค.'!G60))</f>
        <v/>
      </c>
      <c r="AR30" s="58" t="str">
        <f>IF($B$2=1,IF('ก.ค.'!H30="","",'ก.ค.'!H30),IF('ก.ค.'!H60="","",'ก.ค.'!H60))</f>
        <v/>
      </c>
      <c r="AS30" s="58" t="str">
        <f>IF($B$2=1,IF('ก.ค.'!I30="","",'ก.ค.'!I30),IF('ก.ค.'!I60="","",'ก.ค.'!I60))</f>
        <v/>
      </c>
      <c r="AT30" s="58" t="str">
        <f>IF($B$2=1,IF('ก.ค.'!J30="","",'ก.ค.'!J30),IF('ก.ค.'!J60="","",'ก.ค.'!J60))</f>
        <v/>
      </c>
      <c r="AU30" s="58" t="str">
        <f>IF($B$2=1,IF('ก.ค.'!K30="","",'ก.ค.'!K30),IF('ก.ค.'!K60="","",'ก.ค.'!K60))</f>
        <v/>
      </c>
      <c r="AV30" s="58" t="str">
        <f>IF($B$2=1,IF('ก.ค.'!L30="","",'ก.ค.'!L30),IF('ก.ค.'!L60="","",'ก.ค.'!L60))</f>
        <v/>
      </c>
      <c r="AW30" s="58" t="str">
        <f>IF($B$2=1,IF('ก.ค.'!M30="","",'ก.ค.'!M30),IF('ก.ค.'!M60="","",'ก.ค.'!M60))</f>
        <v/>
      </c>
      <c r="AX30" s="58" t="str">
        <f>IF($B$2=1,IF('ก.ค.'!N30="","",'ก.ค.'!N30),IF('ก.ค.'!N60="","",'ก.ค.'!N60))</f>
        <v/>
      </c>
      <c r="AY30" s="58" t="str">
        <f>IF($B$2=1,IF('ก.ค.'!O30="","",'ก.ค.'!O30),IF('ก.ค.'!O60="","",'ก.ค.'!O60))</f>
        <v/>
      </c>
      <c r="AZ30" s="58" t="str">
        <f>IF($B$2=1,IF('ก.ค.'!P30="","",'ก.ค.'!P30),IF('ก.ค.'!P60="","",'ก.ค.'!P60))</f>
        <v/>
      </c>
      <c r="BA30" s="58" t="str">
        <f>IF($B$2=1,IF('ก.ค.'!Q30="","",'ก.ค.'!Q30),IF('ก.ค.'!Q60="","",'ก.ค.'!Q60))</f>
        <v/>
      </c>
      <c r="BB30" s="58" t="str">
        <f>IF($B$2=1,IF('ก.ค.'!R30="","",'ก.ค.'!R30),IF('ก.ค.'!R60="","",'ก.ค.'!R60))</f>
        <v/>
      </c>
      <c r="BC30" s="58" t="str">
        <f>IF($B$2=1,IF('ก.ค.'!S30="","",'ก.ค.'!S30),IF('ก.ค.'!S60="","",'ก.ค.'!S60))</f>
        <v/>
      </c>
      <c r="BD30" s="58" t="str">
        <f>IF($B$2=1,IF('ก.ค.'!T30="","",'ก.ค.'!T30),IF('ก.ค.'!T60="","",'ก.ค.'!T60))</f>
        <v/>
      </c>
      <c r="BE30" s="58" t="str">
        <f>IF($B$2=1,IF('ก.ค.'!U30="","",'ก.ค.'!U30),IF('ก.ค.'!U60="","",'ก.ค.'!U60))</f>
        <v/>
      </c>
      <c r="BF30" s="58" t="str">
        <f>IF($B$2=1,IF('ก.ค.'!V30="","",'ก.ค.'!V30),IF('ก.ค.'!V60="","",'ก.ค.'!V60))</f>
        <v/>
      </c>
      <c r="BG30" s="58" t="str">
        <f>IF($B$2=1,IF('ก.ค.'!W30="","",'ก.ค.'!W30),IF('ก.ค.'!W60="","",'ก.ค.'!W60))</f>
        <v/>
      </c>
      <c r="BH30" s="58" t="str">
        <f>IF($B$2=1,IF('ก.ค.'!X30="","",'ก.ค.'!X30),IF('ก.ค.'!X60="","",'ก.ค.'!X60))</f>
        <v/>
      </c>
      <c r="BI30" s="58" t="str">
        <f>IF($B$2=1,IF('ก.ค.'!Y30="","",'ก.ค.'!Y30),IF('ก.ค.'!Y60="","",'ก.ค.'!Y60))</f>
        <v/>
      </c>
      <c r="BJ30" s="58" t="str">
        <f>IF($B$2=1,IF('ก.ค.'!Z30="","",'ก.ค.'!Z30),IF('ก.ค.'!Z60="","",'ก.ค.'!Z60))</f>
        <v/>
      </c>
      <c r="BK30" s="58" t="str">
        <f>IF($B$2=1,IF('ก.ค.'!AA30="","",'ก.ค.'!AA30),IF('ก.ค.'!AA60="","",'ก.ค.'!AA60))</f>
        <v/>
      </c>
      <c r="BL30" s="58" t="str">
        <f>IF($B$2=1,IF('ก.ค.'!AB30="","",'ก.ค.'!AB30),IF('ก.ค.'!AB60="","",'ก.ค.'!AB60))</f>
        <v/>
      </c>
      <c r="BM30" s="58" t="str">
        <f>IF($B$2=1,IF('ก.ค.'!AC30="","",'ก.ค.'!AC30),IF('ก.ค.'!AC60="","",'ก.ค.'!AC60))</f>
        <v/>
      </c>
      <c r="BN30" s="58" t="str">
        <f>IF($B$2=1,IF('ก.ค.'!AD30="","",'ก.ค.'!AD30),IF('ก.ค.'!AD60="","",'ก.ค.'!AD60))</f>
        <v/>
      </c>
      <c r="BO30" s="58" t="str">
        <f>IF($B$2=1,IF('ก.ค.'!AE30="","",'ก.ค.'!AE30),IF('ก.ค.'!AE60="","",'ก.ค.'!AE60))</f>
        <v/>
      </c>
      <c r="BP30" s="58" t="str">
        <f>IF($B$2=1,IF('ก.ค.'!AF30="","",'ก.ค.'!AF30),IF('ก.ค.'!AF60="","",'ก.ค.'!AF60))</f>
        <v/>
      </c>
      <c r="BQ30" s="58" t="str">
        <f>IF($B$2=1,IF('ก.ค.'!AG30="","",'ก.ค.'!AG30),IF('ก.ค.'!AG60="","",'ก.ค.'!AG60))</f>
        <v/>
      </c>
      <c r="BR30" s="58" t="str">
        <f>IF($B$2=1,IF('ก.ค.'!AH30="","",'ก.ค.'!AH30),IF('ก.ค.'!AH60="","",'ก.ค.'!AH60))</f>
        <v/>
      </c>
      <c r="BS30" s="58" t="str">
        <f>IF($B$2=1,IF('ก.ค.'!AI30="","",'ก.ค.'!AI30),IF('ก.ค.'!AI60="","",'ก.ค.'!AI60))</f>
        <v/>
      </c>
      <c r="BT30" s="57" t="str">
        <f t="shared" si="19"/>
        <v/>
      </c>
      <c r="BU30" s="58"/>
      <c r="BV30" s="58" t="str">
        <f>IF($B$2=1,IF('ส.ค.'!D30="","",'ส.ค.'!D30),IF('ส.ค.'!D60="","",'ส.ค.'!D60))</f>
        <v/>
      </c>
      <c r="BW30" s="58" t="str">
        <f>IF($B$2=1,IF('ส.ค.'!E30="","",'ส.ค.'!E30),IF('ส.ค.'!E60="","",'ส.ค.'!E60))</f>
        <v/>
      </c>
      <c r="BX30" s="58" t="str">
        <f>IF($B$2=1,IF('ส.ค.'!F30="","",'ส.ค.'!F30),IF('ส.ค.'!F60="","",'ส.ค.'!F60))</f>
        <v/>
      </c>
      <c r="BY30" s="58" t="str">
        <f>IF($B$2=1,IF('ส.ค.'!G30="","",'ส.ค.'!G30),IF('ส.ค.'!G60="","",'ส.ค.'!G60))</f>
        <v/>
      </c>
      <c r="BZ30" s="58" t="str">
        <f>IF($B$2=1,IF('ส.ค.'!H30="","",'ส.ค.'!H30),IF('ส.ค.'!H60="","",'ส.ค.'!H60))</f>
        <v/>
      </c>
      <c r="CA30" s="58" t="str">
        <f>IF($B$2=1,IF('ส.ค.'!I30="","",'ส.ค.'!I30),IF('ส.ค.'!I60="","",'ส.ค.'!I60))</f>
        <v/>
      </c>
      <c r="CB30" s="58" t="str">
        <f>IF($B$2=1,IF('ส.ค.'!J30="","",'ส.ค.'!J30),IF('ส.ค.'!J60="","",'ส.ค.'!J60))</f>
        <v/>
      </c>
      <c r="CC30" s="58" t="str">
        <f>IF($B$2=1,IF('ส.ค.'!K30="","",'ส.ค.'!K30),IF('ส.ค.'!K60="","",'ส.ค.'!K60))</f>
        <v/>
      </c>
      <c r="CD30" s="58" t="str">
        <f>IF($B$2=1,IF('ส.ค.'!L30="","",'ส.ค.'!L30),IF('ส.ค.'!L60="","",'ส.ค.'!L60))</f>
        <v/>
      </c>
      <c r="CE30" s="58" t="str">
        <f>IF($B$2=1,IF('ส.ค.'!M30="","",'ส.ค.'!M30),IF('ส.ค.'!M60="","",'ส.ค.'!M60))</f>
        <v/>
      </c>
      <c r="CF30" s="58" t="str">
        <f>IF($B$2=1,IF('ส.ค.'!N30="","",'ส.ค.'!N30),IF('ส.ค.'!N60="","",'ส.ค.'!N60))</f>
        <v/>
      </c>
      <c r="CG30" s="58" t="str">
        <f>IF($B$2=1,IF('ส.ค.'!O30="","",'ส.ค.'!O30),IF('ส.ค.'!O60="","",'ส.ค.'!O60))</f>
        <v/>
      </c>
      <c r="CH30" s="58" t="str">
        <f>IF($B$2=1,IF('ส.ค.'!P30="","",'ส.ค.'!P30),IF('ส.ค.'!P60="","",'ส.ค.'!P60))</f>
        <v/>
      </c>
      <c r="CI30" s="58" t="str">
        <f>IF($B$2=1,IF('ส.ค.'!Q30="","",'ส.ค.'!Q30),IF('ส.ค.'!Q60="","",'ส.ค.'!Q60))</f>
        <v/>
      </c>
      <c r="CJ30" s="58" t="str">
        <f>IF($B$2=1,IF('ส.ค.'!R30="","",'ส.ค.'!R30),IF('ส.ค.'!R60="","",'ส.ค.'!R60))</f>
        <v/>
      </c>
      <c r="CK30" s="58" t="str">
        <f>IF($B$2=1,IF('ส.ค.'!S30="","",'ส.ค.'!S30),IF('ส.ค.'!S60="","",'ส.ค.'!S60))</f>
        <v/>
      </c>
      <c r="CL30" s="58" t="str">
        <f>IF($B$2=1,IF('ส.ค.'!T30="","",'ส.ค.'!T30),IF('ส.ค.'!T60="","",'ส.ค.'!T60))</f>
        <v/>
      </c>
      <c r="CM30" s="58" t="str">
        <f>IF($B$2=1,IF('ส.ค.'!U30="","",'ส.ค.'!U30),IF('ส.ค.'!U60="","",'ส.ค.'!U60))</f>
        <v/>
      </c>
      <c r="CN30" s="58" t="str">
        <f>IF($B$2=1,IF('ส.ค.'!V30="","",'ส.ค.'!V30),IF('ส.ค.'!V60="","",'ส.ค.'!V60))</f>
        <v/>
      </c>
      <c r="CO30" s="58" t="str">
        <f>IF($B$2=1,IF('ส.ค.'!W30="","",'ส.ค.'!W30),IF('ส.ค.'!W60="","",'ส.ค.'!W60))</f>
        <v/>
      </c>
      <c r="CP30" s="58" t="str">
        <f>IF($B$2=1,IF('ส.ค.'!X30="","",'ส.ค.'!X30),IF('ส.ค.'!X60="","",'ส.ค.'!X60))</f>
        <v/>
      </c>
      <c r="CQ30" s="58" t="str">
        <f>IF($B$2=1,IF('ส.ค.'!Y30="","",'ส.ค.'!Y30),IF('ส.ค.'!Y60="","",'ส.ค.'!Y60))</f>
        <v/>
      </c>
      <c r="CR30" s="58" t="str">
        <f>IF($B$2=1,IF('ส.ค.'!Z30="","",'ส.ค.'!Z30),IF('ส.ค.'!Z60="","",'ส.ค.'!Z60))</f>
        <v/>
      </c>
      <c r="CS30" s="58" t="str">
        <f>IF($B$2=1,IF('ส.ค.'!AA30="","",'ส.ค.'!AA30),IF('ส.ค.'!AA60="","",'ส.ค.'!AA60))</f>
        <v/>
      </c>
      <c r="CT30" s="58" t="str">
        <f>IF($B$2=1,IF('ส.ค.'!AB30="","",'ส.ค.'!AB30),IF('ส.ค.'!AB60="","",'ส.ค.'!AB60))</f>
        <v/>
      </c>
      <c r="CU30" s="58" t="str">
        <f>IF($B$2=1,IF('ส.ค.'!AC30="","",'ส.ค.'!AC30),IF('ส.ค.'!AC60="","",'ส.ค.'!AC60))</f>
        <v/>
      </c>
      <c r="CV30" s="58" t="str">
        <f>IF($B$2=1,IF('ส.ค.'!AD30="","",'ส.ค.'!AD30),IF('ส.ค.'!AD60="","",'ส.ค.'!AD60))</f>
        <v/>
      </c>
      <c r="CW30" s="58" t="str">
        <f>IF($B$2=1,IF('ส.ค.'!AE30="","",'ส.ค.'!AE30),IF('ส.ค.'!AE60="","",'ส.ค.'!AE60))</f>
        <v/>
      </c>
      <c r="CX30" s="58" t="str">
        <f>IF($B$2=1,IF('ส.ค.'!AF30="","",'ส.ค.'!AF30),IF('ส.ค.'!AF60="","",'ส.ค.'!AF60))</f>
        <v/>
      </c>
      <c r="CY30" s="58" t="str">
        <f>IF($B$2=1,IF('ส.ค.'!AG30="","",'ส.ค.'!AG30),IF('ส.ค.'!AG60="","",'ส.ค.'!AG60))</f>
        <v/>
      </c>
      <c r="CZ30" s="58" t="str">
        <f>IF($B$2=1,IF('ส.ค.'!AH30="","",'ส.ค.'!AH30),IF('ส.ค.'!AH60="","",'ส.ค.'!AH60))</f>
        <v/>
      </c>
      <c r="DA30" s="58" t="str">
        <f>IF($B$2=1,IF('ส.ค.'!AI30="","",'ส.ค.'!AI30),IF('ส.ค.'!AI60="","",'ส.ค.'!AI60))</f>
        <v/>
      </c>
      <c r="DB30" s="57" t="str">
        <f t="shared" si="20"/>
        <v/>
      </c>
      <c r="DC30" s="58"/>
      <c r="DD30" s="58" t="str">
        <f>IF($B$2=1,IF('ก.ย.'!D30="","",'ก.ย.'!D30),IF('ก.ย.'!D60="","",'ก.ย.'!D60))</f>
        <v/>
      </c>
      <c r="DE30" s="58" t="str">
        <f>IF($B$2=1,IF('ก.ย.'!E30="","",'ก.ย.'!E30),IF('ก.ย.'!E60="","",'ก.ย.'!E60))</f>
        <v/>
      </c>
      <c r="DF30" s="58" t="str">
        <f>IF($B$2=1,IF('ก.ย.'!F30="","",'ก.ย.'!F30),IF('ก.ย.'!F60="","",'ก.ย.'!F60))</f>
        <v/>
      </c>
      <c r="DG30" s="58" t="str">
        <f>IF($B$2=1,IF('ก.ย.'!G30="","",'ก.ย.'!G30),IF('ก.ย.'!G60="","",'ก.ย.'!G60))</f>
        <v/>
      </c>
      <c r="DH30" s="58" t="str">
        <f>IF($B$2=1,IF('ก.ย.'!H30="","",'ก.ย.'!H30),IF('ก.ย.'!H60="","",'ก.ย.'!H60))</f>
        <v/>
      </c>
      <c r="DI30" s="58" t="str">
        <f>IF($B$2=1,IF('ก.ย.'!I30="","",'ก.ย.'!I30),IF('ก.ย.'!I60="","",'ก.ย.'!I60))</f>
        <v/>
      </c>
      <c r="DJ30" s="58" t="str">
        <f>IF($B$2=1,IF('ก.ย.'!J30="","",'ก.ย.'!J30),IF('ก.ย.'!J60="","",'ก.ย.'!J60))</f>
        <v/>
      </c>
      <c r="DK30" s="58" t="str">
        <f>IF($B$2=1,IF('ก.ย.'!K30="","",'ก.ย.'!K30),IF('ก.ย.'!K60="","",'ก.ย.'!K60))</f>
        <v/>
      </c>
      <c r="DL30" s="58" t="str">
        <f>IF($B$2=1,IF('ก.ย.'!L30="","",'ก.ย.'!L30),IF('ก.ย.'!L60="","",'ก.ย.'!L60))</f>
        <v/>
      </c>
      <c r="DM30" s="58" t="str">
        <f>IF($B$2=1,IF('ก.ย.'!M30="","",'ก.ย.'!M30),IF('ก.ย.'!M60="","",'ก.ย.'!M60))</f>
        <v/>
      </c>
      <c r="DN30" s="58" t="str">
        <f>IF($B$2=1,IF('ก.ย.'!N30="","",'ก.ย.'!N30),IF('ก.ย.'!N60="","",'ก.ย.'!N60))</f>
        <v/>
      </c>
      <c r="DO30" s="58" t="str">
        <f>IF($B$2=1,IF('ก.ย.'!O30="","",'ก.ย.'!O30),IF('ก.ย.'!O60="","",'ก.ย.'!O60))</f>
        <v/>
      </c>
      <c r="DP30" s="58" t="str">
        <f>IF($B$2=1,IF('ก.ย.'!P30="","",'ก.ย.'!P30),IF('ก.ย.'!P60="","",'ก.ย.'!P60))</f>
        <v/>
      </c>
      <c r="DQ30" s="58" t="str">
        <f>IF($B$2=1,IF('ก.ย.'!Q30="","",'ก.ย.'!Q30),IF('ก.ย.'!Q60="","",'ก.ย.'!Q60))</f>
        <v/>
      </c>
      <c r="DR30" s="58" t="str">
        <f>IF($B$2=1,IF('ก.ย.'!R30="","",'ก.ย.'!R30),IF('ก.ย.'!R60="","",'ก.ย.'!R60))</f>
        <v/>
      </c>
      <c r="DS30" s="58" t="str">
        <f>IF($B$2=1,IF('ก.ย.'!S30="","",'ก.ย.'!S30),IF('ก.ย.'!S60="","",'ก.ย.'!S60))</f>
        <v/>
      </c>
      <c r="DT30" s="58" t="str">
        <f>IF($B$2=1,IF('ก.ย.'!T30="","",'ก.ย.'!T30),IF('ก.ย.'!T60="","",'ก.ย.'!T60))</f>
        <v/>
      </c>
      <c r="DU30" s="58" t="str">
        <f>IF($B$2=1,IF('ก.ย.'!U30="","",'ก.ย.'!U30),IF('ก.ย.'!U60="","",'ก.ย.'!U60))</f>
        <v/>
      </c>
      <c r="DV30" s="58" t="str">
        <f>IF($B$2=1,IF('ก.ย.'!V30="","",'ก.ย.'!V30),IF('ก.ย.'!V60="","",'ก.ย.'!V60))</f>
        <v/>
      </c>
      <c r="DW30" s="58" t="str">
        <f>IF($B$2=1,IF('ก.ย.'!W30="","",'ก.ย.'!W30),IF('ก.ย.'!W60="","",'ก.ย.'!W60))</f>
        <v/>
      </c>
      <c r="DX30" s="58" t="str">
        <f>IF($B$2=1,IF('ก.ย.'!X30="","",'ก.ย.'!X30),IF('ก.ย.'!X60="","",'ก.ย.'!X60))</f>
        <v/>
      </c>
      <c r="DY30" s="58" t="str">
        <f>IF($B$2=1,IF('ก.ย.'!Y30="","",'ก.ย.'!Y30),IF('ก.ย.'!Y60="","",'ก.ย.'!Y60))</f>
        <v/>
      </c>
      <c r="DZ30" s="58" t="str">
        <f>IF($B$2=1,IF('ก.ย.'!Z30="","",'ก.ย.'!Z30),IF('ก.ย.'!Z60="","",'ก.ย.'!Z60))</f>
        <v/>
      </c>
      <c r="EA30" s="58" t="str">
        <f>IF($B$2=1,IF('ก.ย.'!AA30="","",'ก.ย.'!AA30),IF('ก.ย.'!AA60="","",'ก.ย.'!AA60))</f>
        <v/>
      </c>
      <c r="EB30" s="58" t="str">
        <f>IF($B$2=1,IF('ก.ย.'!AB30="","",'ก.ย.'!AB30),IF('ก.ย.'!AB60="","",'ก.ย.'!AB60))</f>
        <v/>
      </c>
      <c r="EC30" s="58" t="str">
        <f>IF($B$2=1,IF('ก.ย.'!AC30="","",'ก.ย.'!AC30),IF('ก.ย.'!AC60="","",'ก.ย.'!AC60))</f>
        <v/>
      </c>
      <c r="ED30" s="58" t="str">
        <f>IF($B$2=1,IF('ก.ย.'!AD30="","",'ก.ย.'!AD30),IF('ก.ย.'!AD60="","",'ก.ย.'!AD60))</f>
        <v/>
      </c>
      <c r="EE30" s="58" t="str">
        <f>IF($B$2=1,IF('ก.ย.'!AE30="","",'ก.ย.'!AE30),IF('ก.ย.'!AE60="","",'ก.ย.'!AE60))</f>
        <v/>
      </c>
      <c r="EF30" s="58" t="str">
        <f>IF($B$2=1,IF('ก.ย.'!AF30="","",'ก.ย.'!AF30),IF('ก.ย.'!AF60="","",'ก.ย.'!AF60))</f>
        <v/>
      </c>
      <c r="EG30" s="58" t="str">
        <f>IF($B$2=1,IF('ก.ย.'!AG30="","",'ก.ย.'!AG30),IF('ก.ย.'!AG60="","",'ก.ย.'!AG60))</f>
        <v/>
      </c>
      <c r="EH30" s="58" t="str">
        <f>IF($B$2=1,IF('ก.ย.'!AH30="","",'ก.ย.'!AH30),IF('ก.ย.'!AH60="","",'ก.ย.'!AH60))</f>
        <v/>
      </c>
      <c r="EI30" s="58" t="str">
        <f>IF($B$2=1,IF('ก.ย.'!AI30="","",'ก.ย.'!AI30),IF('ก.ย.'!AI60="","",'ก.ย.'!AI60))</f>
        <v/>
      </c>
      <c r="EJ30" s="57" t="str">
        <f t="shared" si="11"/>
        <v/>
      </c>
      <c r="EK30" s="58"/>
      <c r="EL30" s="58" t="str">
        <f>IF($B$2=1,IF('พ.ย.'!D30="","",'พ.ย.'!D30),IF('พ.ย.'!D60="","",'พ.ย.'!D60))</f>
        <v/>
      </c>
      <c r="EM30" s="58" t="str">
        <f>IF($B$2=1,IF('พ.ย.'!E30="","",'พ.ย.'!E30),IF('พ.ย.'!E60="","",'พ.ย.'!E60))</f>
        <v/>
      </c>
      <c r="EN30" s="58" t="str">
        <f>IF($B$2=1,IF('พ.ย.'!F30="","",'พ.ย.'!F30),IF('พ.ย.'!F60="","",'พ.ย.'!F60))</f>
        <v/>
      </c>
      <c r="EO30" s="58" t="str">
        <f>IF($B$2=1,IF('พ.ย.'!G30="","",'พ.ย.'!G30),IF('พ.ย.'!G60="","",'พ.ย.'!G60))</f>
        <v/>
      </c>
      <c r="EP30" s="58" t="str">
        <f>IF($B$2=1,IF('พ.ย.'!H30="","",'พ.ย.'!H30),IF('พ.ย.'!H60="","",'พ.ย.'!H60))</f>
        <v/>
      </c>
      <c r="EQ30" s="58" t="str">
        <f>IF($B$2=1,IF('พ.ย.'!I30="","",'พ.ย.'!I30),IF('พ.ย.'!I60="","",'พ.ย.'!I60))</f>
        <v/>
      </c>
      <c r="ER30" s="58" t="str">
        <f>IF($B$2=1,IF('พ.ย.'!J30="","",'พ.ย.'!J30),IF('พ.ย.'!J60="","",'พ.ย.'!J60))</f>
        <v/>
      </c>
      <c r="ES30" s="58" t="str">
        <f>IF($B$2=1,IF('พ.ย.'!K30="","",'พ.ย.'!K30),IF('พ.ย.'!K60="","",'พ.ย.'!K60))</f>
        <v/>
      </c>
      <c r="ET30" s="58" t="str">
        <f>IF($B$2=1,IF('พ.ย.'!L30="","",'พ.ย.'!L30),IF('พ.ย.'!L60="","",'พ.ย.'!L60))</f>
        <v/>
      </c>
      <c r="EU30" s="58" t="str">
        <f>IF($B$2=1,IF('พ.ย.'!M30="","",'พ.ย.'!M30),IF('พ.ย.'!M60="","",'พ.ย.'!M60))</f>
        <v/>
      </c>
      <c r="EV30" s="58" t="str">
        <f>IF($B$2=1,IF('พ.ย.'!N30="","",'พ.ย.'!N30),IF('พ.ย.'!N60="","",'พ.ย.'!N60))</f>
        <v/>
      </c>
      <c r="EW30" s="58" t="str">
        <f>IF($B$2=1,IF('พ.ย.'!O30="","",'พ.ย.'!O30),IF('พ.ย.'!O60="","",'พ.ย.'!O60))</f>
        <v/>
      </c>
      <c r="EX30" s="58" t="str">
        <f>IF($B$2=1,IF('พ.ย.'!P30="","",'พ.ย.'!P30),IF('พ.ย.'!P60="","",'พ.ย.'!P60))</f>
        <v/>
      </c>
      <c r="EY30" s="58" t="str">
        <f>IF($B$2=1,IF('พ.ย.'!Q30="","",'พ.ย.'!Q30),IF('พ.ย.'!Q60="","",'พ.ย.'!Q60))</f>
        <v/>
      </c>
      <c r="EZ30" s="58" t="str">
        <f>IF($B$2=1,IF('พ.ย.'!R30="","",'พ.ย.'!R30),IF('พ.ย.'!R60="","",'พ.ย.'!R60))</f>
        <v/>
      </c>
      <c r="FA30" s="58" t="str">
        <f>IF($B$2=1,IF('พ.ย.'!S30="","",'พ.ย.'!S30),IF('พ.ย.'!S60="","",'พ.ย.'!S60))</f>
        <v/>
      </c>
      <c r="FB30" s="58" t="str">
        <f>IF($B$2=1,IF('พ.ย.'!T30="","",'พ.ย.'!T30),IF('พ.ย.'!T60="","",'พ.ย.'!T60))</f>
        <v/>
      </c>
      <c r="FC30" s="58" t="str">
        <f>IF($B$2=1,IF('พ.ย.'!U30="","",'พ.ย.'!U30),IF('พ.ย.'!U60="","",'พ.ย.'!U60))</f>
        <v/>
      </c>
      <c r="FD30" s="58" t="str">
        <f>IF($B$2=1,IF('พ.ย.'!V30="","",'พ.ย.'!V30),IF('พ.ย.'!V60="","",'พ.ย.'!V60))</f>
        <v/>
      </c>
      <c r="FE30" s="58" t="str">
        <f>IF($B$2=1,IF('พ.ย.'!W30="","",'พ.ย.'!W30),IF('พ.ย.'!W60="","",'พ.ย.'!W60))</f>
        <v/>
      </c>
      <c r="FF30" s="58" t="str">
        <f>IF($B$2=1,IF('พ.ย.'!X30="","",'พ.ย.'!X30),IF('พ.ย.'!X60="","",'พ.ย.'!X60))</f>
        <v/>
      </c>
      <c r="FG30" s="58" t="str">
        <f>IF($B$2=1,IF('พ.ย.'!Y30="","",'พ.ย.'!Y30),IF('พ.ย.'!Y60="","",'พ.ย.'!Y60))</f>
        <v/>
      </c>
      <c r="FH30" s="58" t="str">
        <f>IF($B$2=1,IF('พ.ย.'!Z30="","",'พ.ย.'!Z30),IF('พ.ย.'!Z60="","",'พ.ย.'!Z60))</f>
        <v/>
      </c>
      <c r="FI30" s="58" t="str">
        <f>IF($B$2=1,IF('พ.ย.'!AA30="","",'พ.ย.'!AA30),IF('พ.ย.'!AA60="","",'พ.ย.'!AA60))</f>
        <v/>
      </c>
      <c r="FJ30" s="58" t="str">
        <f>IF($B$2=1,IF('พ.ย.'!AB30="","",'พ.ย.'!AB30),IF('พ.ย.'!AB60="","",'พ.ย.'!AB60))</f>
        <v/>
      </c>
      <c r="FK30" s="58" t="str">
        <f>IF($B$2=1,IF('พ.ย.'!AC30="","",'พ.ย.'!AC30),IF('พ.ย.'!AC60="","",'พ.ย.'!AC60))</f>
        <v/>
      </c>
      <c r="FL30" s="58" t="str">
        <f>IF($B$2=1,IF('พ.ย.'!AD30="","",'พ.ย.'!AD30),IF('พ.ย.'!AD60="","",'พ.ย.'!AD60))</f>
        <v/>
      </c>
      <c r="FM30" s="58" t="str">
        <f>IF($B$2=1,IF('พ.ย.'!AE30="","",'พ.ย.'!AE30),IF('พ.ย.'!AE60="","",'พ.ย.'!AE60))</f>
        <v/>
      </c>
      <c r="FN30" s="58" t="str">
        <f>IF($B$2=1,IF('พ.ย.'!AF30="","",'พ.ย.'!AF30),IF('พ.ย.'!AF60="","",'พ.ย.'!AF60))</f>
        <v/>
      </c>
      <c r="FO30" s="58" t="str">
        <f>IF($B$2=1,IF('พ.ย.'!AG30="","",'พ.ย.'!AG30),IF('พ.ย.'!AG60="","",'พ.ย.'!AG60))</f>
        <v/>
      </c>
      <c r="FP30" s="58" t="str">
        <f>IF($B$2=1,IF('พ.ย.'!AH30="","",'พ.ย.'!AH30),IF('พ.ย.'!AH60="","",'พ.ย.'!AH60))</f>
        <v/>
      </c>
      <c r="FQ30" s="58" t="str">
        <f>IF($B$2=1,IF('พ.ย.'!AI30="","",'พ.ย.'!AI30),IF('พ.ย.'!AI60="","",'พ.ย.'!AI60))</f>
        <v/>
      </c>
      <c r="FR30" s="57" t="str">
        <f t="shared" si="12"/>
        <v/>
      </c>
      <c r="FS30" s="58"/>
      <c r="FT30" s="58" t="str">
        <f>IF($B$2=1,IF('ธ.ค.'!D30="","",'ธ.ค.'!D30),IF('ธ.ค.'!D60="","",'ธ.ค.'!D60))</f>
        <v/>
      </c>
      <c r="FU30" s="58" t="str">
        <f>IF($B$2=1,IF('ธ.ค.'!E30="","",'ธ.ค.'!E30),IF('ธ.ค.'!E60="","",'ธ.ค.'!E60))</f>
        <v/>
      </c>
      <c r="FV30" s="58" t="str">
        <f>IF($B$2=1,IF('ธ.ค.'!F30="","",'ธ.ค.'!F30),IF('ธ.ค.'!F60="","",'ธ.ค.'!F60))</f>
        <v/>
      </c>
      <c r="FW30" s="58" t="str">
        <f>IF($B$2=1,IF('ธ.ค.'!G30="","",'ธ.ค.'!G30),IF('ธ.ค.'!G60="","",'ธ.ค.'!G60))</f>
        <v/>
      </c>
      <c r="FX30" s="58" t="str">
        <f>IF($B$2=1,IF('ธ.ค.'!H30="","",'ธ.ค.'!H30),IF('ธ.ค.'!H60="","",'ธ.ค.'!H60))</f>
        <v/>
      </c>
      <c r="FY30" s="58" t="str">
        <f>IF($B$2=1,IF('ธ.ค.'!I30="","",'ธ.ค.'!I30),IF('ธ.ค.'!I60="","",'ธ.ค.'!I60))</f>
        <v/>
      </c>
      <c r="FZ30" s="58" t="str">
        <f>IF($B$2=1,IF('ธ.ค.'!J30="","",'ธ.ค.'!J30),IF('ธ.ค.'!J60="","",'ธ.ค.'!J60))</f>
        <v/>
      </c>
      <c r="GA30" s="58" t="str">
        <f>IF($B$2=1,IF('ธ.ค.'!K30="","",'ธ.ค.'!K30),IF('ธ.ค.'!K60="","",'ธ.ค.'!K60))</f>
        <v/>
      </c>
      <c r="GB30" s="58" t="str">
        <f>IF($B$2=1,IF('ธ.ค.'!L30="","",'ธ.ค.'!L30),IF('ธ.ค.'!L60="","",'ธ.ค.'!L60))</f>
        <v/>
      </c>
      <c r="GC30" s="58" t="str">
        <f>IF($B$2=1,IF('ธ.ค.'!M30="","",'ธ.ค.'!M30),IF('ธ.ค.'!M60="","",'ธ.ค.'!M60))</f>
        <v/>
      </c>
      <c r="GD30" s="58" t="str">
        <f>IF($B$2=1,IF('ธ.ค.'!N30="","",'ธ.ค.'!N30),IF('ธ.ค.'!N60="","",'ธ.ค.'!N60))</f>
        <v/>
      </c>
      <c r="GE30" s="58" t="str">
        <f>IF($B$2=1,IF('ธ.ค.'!O30="","",'ธ.ค.'!O30),IF('ธ.ค.'!O60="","",'ธ.ค.'!O60))</f>
        <v/>
      </c>
      <c r="GF30" s="58" t="str">
        <f>IF($B$2=1,IF('ธ.ค.'!P30="","",'ธ.ค.'!P30),IF('ธ.ค.'!P60="","",'ธ.ค.'!P60))</f>
        <v/>
      </c>
      <c r="GG30" s="58" t="str">
        <f>IF($B$2=1,IF('ธ.ค.'!Q30="","",'ธ.ค.'!Q30),IF('ธ.ค.'!Q60="","",'ธ.ค.'!Q60))</f>
        <v/>
      </c>
      <c r="GH30" s="58" t="str">
        <f>IF($B$2=1,IF('ธ.ค.'!R30="","",'ธ.ค.'!R30),IF('ธ.ค.'!R60="","",'ธ.ค.'!R60))</f>
        <v/>
      </c>
      <c r="GI30" s="58" t="str">
        <f>IF($B$2=1,IF('ธ.ค.'!S30="","",'ธ.ค.'!S30),IF('ธ.ค.'!S60="","",'ธ.ค.'!S60))</f>
        <v/>
      </c>
      <c r="GJ30" s="58" t="str">
        <f>IF($B$2=1,IF('ธ.ค.'!T30="","",'ธ.ค.'!T30),IF('ธ.ค.'!T60="","",'ธ.ค.'!T60))</f>
        <v/>
      </c>
      <c r="GK30" s="58" t="str">
        <f>IF($B$2=1,IF('ธ.ค.'!U30="","",'ธ.ค.'!U30),IF('ธ.ค.'!U60="","",'ธ.ค.'!U60))</f>
        <v/>
      </c>
      <c r="GL30" s="58" t="str">
        <f>IF($B$2=1,IF('ธ.ค.'!V30="","",'ธ.ค.'!V30),IF('ธ.ค.'!V60="","",'ธ.ค.'!V60))</f>
        <v/>
      </c>
      <c r="GM30" s="58" t="str">
        <f>IF($B$2=1,IF('ธ.ค.'!W30="","",'ธ.ค.'!W30),IF('ธ.ค.'!W60="","",'ธ.ค.'!W60))</f>
        <v/>
      </c>
      <c r="GN30" s="58" t="str">
        <f>IF($B$2=1,IF('ธ.ค.'!X30="","",'ธ.ค.'!X30),IF('ธ.ค.'!X60="","",'ธ.ค.'!X60))</f>
        <v/>
      </c>
      <c r="GO30" s="58" t="str">
        <f>IF($B$2=1,IF('ธ.ค.'!Y30="","",'ธ.ค.'!Y30),IF('ธ.ค.'!Y60="","",'ธ.ค.'!Y60))</f>
        <v/>
      </c>
      <c r="GP30" s="58" t="str">
        <f>IF($B$2=1,IF('ธ.ค.'!Z30="","",'ธ.ค.'!Z30),IF('ธ.ค.'!Z60="","",'ธ.ค.'!Z60))</f>
        <v/>
      </c>
      <c r="GQ30" s="58" t="str">
        <f>IF($B$2=1,IF('ธ.ค.'!AA30="","",'ธ.ค.'!AA30),IF('ธ.ค.'!AA60="","",'ธ.ค.'!AA60))</f>
        <v/>
      </c>
      <c r="GR30" s="58" t="str">
        <f>IF($B$2=1,IF('ธ.ค.'!AB30="","",'ธ.ค.'!AB30),IF('ธ.ค.'!AB60="","",'ธ.ค.'!AB60))</f>
        <v/>
      </c>
      <c r="GS30" s="58" t="str">
        <f>IF($B$2=1,IF('ธ.ค.'!AC30="","",'ธ.ค.'!AC30),IF('ธ.ค.'!AC60="","",'ธ.ค.'!AC60))</f>
        <v/>
      </c>
      <c r="GT30" s="58" t="str">
        <f>IF($B$2=1,IF('ธ.ค.'!AD30="","",'ธ.ค.'!AD30),IF('ธ.ค.'!AD60="","",'ธ.ค.'!AD60))</f>
        <v/>
      </c>
      <c r="GU30" s="58" t="str">
        <f>IF($B$2=1,IF('ธ.ค.'!AE30="","",'ธ.ค.'!AE30),IF('ธ.ค.'!AE60="","",'ธ.ค.'!AE60))</f>
        <v/>
      </c>
      <c r="GV30" s="58" t="str">
        <f>IF($B$2=1,IF('ธ.ค.'!AF30="","",'ธ.ค.'!AF30),IF('ธ.ค.'!AF60="","",'ธ.ค.'!AF60))</f>
        <v/>
      </c>
      <c r="GW30" s="58" t="str">
        <f>IF($B$2=1,IF('ธ.ค.'!AG30="","",'ธ.ค.'!AG30),IF('ธ.ค.'!AG60="","",'ธ.ค.'!AG60))</f>
        <v/>
      </c>
      <c r="GX30" s="58" t="str">
        <f>IF($B$2=1,IF('ธ.ค.'!AH30="","",'ธ.ค.'!AH30),IF('ธ.ค.'!AH60="","",'ธ.ค.'!AH60))</f>
        <v/>
      </c>
      <c r="GY30" s="58" t="str">
        <f>IF($B$2=1,IF('ธ.ค.'!AI30="","",'ธ.ค.'!AI30),IF('ธ.ค.'!AI60="","",'ธ.ค.'!AI60))</f>
        <v/>
      </c>
      <c r="GZ30" s="57" t="str">
        <f t="shared" si="13"/>
        <v/>
      </c>
      <c r="HA30" s="58"/>
      <c r="HB30" s="58" t="str">
        <f>IF($B$2=1,IF('ม.ค.'!D30="","",'ม.ค.'!D30),IF('ม.ค.'!D60="","",'ม.ค.'!D60))</f>
        <v/>
      </c>
      <c r="HC30" s="58" t="str">
        <f>IF($B$2=1,IF('ม.ค.'!E30="","",'ม.ค.'!E30),IF('ม.ค.'!E60="","",'ม.ค.'!E60))</f>
        <v/>
      </c>
      <c r="HD30" s="58" t="str">
        <f>IF($B$2=1,IF('ม.ค.'!F30="","",'ม.ค.'!F30),IF('ม.ค.'!F60="","",'ม.ค.'!F60))</f>
        <v/>
      </c>
      <c r="HE30" s="58" t="str">
        <f>IF($B$2=1,IF('ม.ค.'!G30="","",'ม.ค.'!G30),IF('ม.ค.'!G60="","",'ม.ค.'!G60))</f>
        <v/>
      </c>
      <c r="HF30" s="58" t="str">
        <f>IF($B$2=1,IF('ม.ค.'!H30="","",'ม.ค.'!H30),IF('ม.ค.'!H60="","",'ม.ค.'!H60))</f>
        <v/>
      </c>
      <c r="HG30" s="58" t="str">
        <f>IF($B$2=1,IF('ม.ค.'!I30="","",'ม.ค.'!I30),IF('ม.ค.'!I60="","",'ม.ค.'!I60))</f>
        <v/>
      </c>
      <c r="HH30" s="58" t="str">
        <f>IF($B$2=1,IF('ม.ค.'!J30="","",'ม.ค.'!J30),IF('ม.ค.'!J60="","",'ม.ค.'!J60))</f>
        <v/>
      </c>
      <c r="HI30" s="58" t="str">
        <f>IF($B$2=1,IF('ม.ค.'!K30="","",'ม.ค.'!K30),IF('ม.ค.'!K60="","",'ม.ค.'!K60))</f>
        <v/>
      </c>
      <c r="HJ30" s="58" t="str">
        <f>IF($B$2=1,IF('ม.ค.'!L30="","",'ม.ค.'!L30),IF('ม.ค.'!L60="","",'ม.ค.'!L60))</f>
        <v/>
      </c>
      <c r="HK30" s="58" t="str">
        <f>IF($B$2=1,IF('ม.ค.'!M30="","",'ม.ค.'!M30),IF('ม.ค.'!M60="","",'ม.ค.'!M60))</f>
        <v/>
      </c>
      <c r="HL30" s="58" t="str">
        <f>IF($B$2=1,IF('ม.ค.'!N30="","",'ม.ค.'!N30),IF('ม.ค.'!N60="","",'ม.ค.'!N60))</f>
        <v/>
      </c>
      <c r="HM30" s="58" t="str">
        <f>IF($B$2=1,IF('ม.ค.'!O30="","",'ม.ค.'!O30),IF('ม.ค.'!O60="","",'ม.ค.'!O60))</f>
        <v/>
      </c>
      <c r="HN30" s="58" t="str">
        <f>IF($B$2=1,IF('ม.ค.'!P30="","",'ม.ค.'!P30),IF('ม.ค.'!P60="","",'ม.ค.'!P60))</f>
        <v/>
      </c>
      <c r="HO30" s="58" t="str">
        <f>IF($B$2=1,IF('ม.ค.'!Q30="","",'ม.ค.'!Q30),IF('ม.ค.'!Q60="","",'ม.ค.'!Q60))</f>
        <v/>
      </c>
      <c r="HP30" s="58" t="str">
        <f>IF($B$2=1,IF('ม.ค.'!R30="","",'ม.ค.'!R30),IF('ม.ค.'!R60="","",'ม.ค.'!R60))</f>
        <v/>
      </c>
      <c r="HQ30" s="58" t="str">
        <f>IF($B$2=1,IF('ม.ค.'!S30="","",'ม.ค.'!S30),IF('ม.ค.'!S60="","",'ม.ค.'!S60))</f>
        <v/>
      </c>
      <c r="HR30" s="58" t="str">
        <f>IF($B$2=1,IF('ม.ค.'!T30="","",'ม.ค.'!T30),IF('ม.ค.'!T60="","",'ม.ค.'!T60))</f>
        <v/>
      </c>
      <c r="HS30" s="58" t="str">
        <f>IF($B$2=1,IF('ม.ค.'!U30="","",'ม.ค.'!U30),IF('ม.ค.'!U60="","",'ม.ค.'!U60))</f>
        <v/>
      </c>
      <c r="HT30" s="58" t="str">
        <f>IF($B$2=1,IF('ม.ค.'!V30="","",'ม.ค.'!V30),IF('ม.ค.'!V60="","",'ม.ค.'!V60))</f>
        <v/>
      </c>
      <c r="HU30" s="58" t="str">
        <f>IF($B$2=1,IF('ม.ค.'!W30="","",'ม.ค.'!W30),IF('ม.ค.'!W60="","",'ม.ค.'!W60))</f>
        <v/>
      </c>
      <c r="HV30" s="58" t="str">
        <f>IF($B$2=1,IF('ม.ค.'!X30="","",'ม.ค.'!X30),IF('ม.ค.'!X60="","",'ม.ค.'!X60))</f>
        <v/>
      </c>
      <c r="HW30" s="58" t="str">
        <f>IF($B$2=1,IF('ม.ค.'!Y30="","",'ม.ค.'!Y30),IF('ม.ค.'!Y60="","",'ม.ค.'!Y60))</f>
        <v/>
      </c>
      <c r="HX30" s="58" t="str">
        <f>IF($B$2=1,IF('ม.ค.'!Z30="","",'ม.ค.'!Z30),IF('ม.ค.'!Z60="","",'ม.ค.'!Z60))</f>
        <v/>
      </c>
      <c r="HY30" s="58" t="str">
        <f>IF($B$2=1,IF('ม.ค.'!AA30="","",'ม.ค.'!AA30),IF('ม.ค.'!AA60="","",'ม.ค.'!AA60))</f>
        <v/>
      </c>
      <c r="HZ30" s="58" t="str">
        <f>IF($B$2=1,IF('ม.ค.'!AB30="","",'ม.ค.'!AB30),IF('ม.ค.'!AB60="","",'ม.ค.'!AB60))</f>
        <v/>
      </c>
      <c r="IA30" s="58" t="str">
        <f>IF($B$2=1,IF('ม.ค.'!AC30="","",'ม.ค.'!AC30),IF('ม.ค.'!AC60="","",'ม.ค.'!AC60))</f>
        <v/>
      </c>
      <c r="IB30" s="58" t="str">
        <f>IF($B$2=1,IF('ม.ค.'!AD30="","",'ม.ค.'!AD30),IF('ม.ค.'!AD60="","",'ม.ค.'!AD60))</f>
        <v/>
      </c>
      <c r="IC30" s="58" t="str">
        <f>IF($B$2=1,IF('ม.ค.'!AE30="","",'ม.ค.'!AE30),IF('ม.ค.'!AE60="","",'ม.ค.'!AE60))</f>
        <v/>
      </c>
      <c r="ID30" s="58" t="str">
        <f>IF($B$2=1,IF('ม.ค.'!AF30="","",'ม.ค.'!AF30),IF('ม.ค.'!AF60="","",'ม.ค.'!AF60))</f>
        <v/>
      </c>
      <c r="IE30" s="58" t="str">
        <f>IF($B$2=1,IF('ม.ค.'!AG30="","",'ม.ค.'!AG30),IF('ม.ค.'!AG60="","",'ม.ค.'!AG60))</f>
        <v/>
      </c>
      <c r="IF30" s="58" t="str">
        <f>IF($B$2=1,IF('ม.ค.'!AH30="","",'ม.ค.'!AH30),IF('ม.ค.'!AH60="","",'ม.ค.'!AH60))</f>
        <v/>
      </c>
      <c r="IG30" s="58" t="str">
        <f>IF($B$2=1,IF('ม.ค.'!AI30="","",'ม.ค.'!AI30),IF('ม.ค.'!AI60="","",'ม.ค.'!AI60))</f>
        <v/>
      </c>
      <c r="IH30" s="57" t="str">
        <f t="shared" si="14"/>
        <v/>
      </c>
      <c r="II30" s="58"/>
      <c r="IJ30" s="58" t="str">
        <f>IF($B$2=1,IF('ก.พ.'!D30="","",'ก.พ.'!D30),IF('ก.พ.'!D60="","",'ก.พ.'!D60))</f>
        <v/>
      </c>
      <c r="IK30" s="58" t="str">
        <f>IF($B$2=1,IF('ก.พ.'!E30="","",'ก.พ.'!E30),IF('ก.พ.'!E60="","",'ก.พ.'!E60))</f>
        <v/>
      </c>
      <c r="IL30" s="58" t="str">
        <f>IF($B$2=1,IF('ก.พ.'!F30="","",'ก.พ.'!F30),IF('ก.พ.'!F60="","",'ก.พ.'!F60))</f>
        <v/>
      </c>
      <c r="IM30" s="58" t="str">
        <f>IF($B$2=1,IF('ก.พ.'!G30="","",'ก.พ.'!G30),IF('ก.พ.'!G60="","",'ก.พ.'!G60))</f>
        <v/>
      </c>
      <c r="IN30" s="58" t="str">
        <f>IF($B$2=1,IF('ก.พ.'!H30="","",'ก.พ.'!H30),IF('ก.พ.'!H60="","",'ก.พ.'!H60))</f>
        <v/>
      </c>
      <c r="IO30" s="58" t="str">
        <f>IF($B$2=1,IF('ก.พ.'!I30="","",'ก.พ.'!I30),IF('ก.พ.'!I60="","",'ก.พ.'!I60))</f>
        <v/>
      </c>
      <c r="IP30" s="58" t="str">
        <f>IF($B$2=1,IF('ก.พ.'!J30="","",'ก.พ.'!J30),IF('ก.พ.'!J60="","",'ก.พ.'!J60))</f>
        <v/>
      </c>
      <c r="IQ30" s="58" t="str">
        <f>IF($B$2=1,IF('ก.พ.'!K30="","",'ก.พ.'!K30),IF('ก.พ.'!K60="","",'ก.พ.'!K60))</f>
        <v/>
      </c>
      <c r="IR30" s="58" t="str">
        <f>IF($B$2=1,IF('ก.พ.'!L30="","",'ก.พ.'!L30),IF('ก.พ.'!L60="","",'ก.พ.'!L60))</f>
        <v/>
      </c>
      <c r="IS30" s="58" t="str">
        <f>IF($B$2=1,IF('ก.พ.'!M30="","",'ก.พ.'!M30),IF('ก.พ.'!M60="","",'ก.พ.'!M60))</f>
        <v/>
      </c>
      <c r="IT30" s="58" t="str">
        <f>IF($B$2=1,IF('ก.พ.'!N30="","",'ก.พ.'!N30),IF('ก.พ.'!N60="","",'ก.พ.'!N60))</f>
        <v/>
      </c>
      <c r="IU30" s="58" t="str">
        <f>IF($B$2=1,IF('ก.พ.'!O30="","",'ก.พ.'!O30),IF('ก.พ.'!O60="","",'ก.พ.'!O60))</f>
        <v/>
      </c>
      <c r="IV30" s="58" t="str">
        <f>IF($B$2=1,IF('ก.พ.'!P30="","",'ก.พ.'!P30),IF('ก.พ.'!P60="","",'ก.พ.'!P60))</f>
        <v/>
      </c>
      <c r="IW30" s="58" t="str">
        <f>IF($B$2=1,IF('ก.พ.'!Q30="","",'ก.พ.'!Q30),IF('ก.พ.'!Q60="","",'ก.พ.'!Q60))</f>
        <v/>
      </c>
      <c r="IX30" s="58" t="str">
        <f>IF($B$2=1,IF('ก.พ.'!R30="","",'ก.พ.'!R30),IF('ก.พ.'!R60="","",'ก.พ.'!R60))</f>
        <v/>
      </c>
      <c r="IY30" s="58" t="str">
        <f>IF($B$2=1,IF('ก.พ.'!S30="","",'ก.พ.'!S30),IF('ก.พ.'!S60="","",'ก.พ.'!S60))</f>
        <v/>
      </c>
      <c r="IZ30" s="58" t="str">
        <f>IF($B$2=1,IF('ก.พ.'!T30="","",'ก.พ.'!T30),IF('ก.พ.'!T60="","",'ก.พ.'!T60))</f>
        <v/>
      </c>
      <c r="JA30" s="58" t="str">
        <f>IF($B$2=1,IF('ก.พ.'!U30="","",'ก.พ.'!U30),IF('ก.พ.'!U60="","",'ก.พ.'!U60))</f>
        <v/>
      </c>
      <c r="JB30" s="58" t="str">
        <f>IF($B$2=1,IF('ก.พ.'!V30="","",'ก.พ.'!V30),IF('ก.พ.'!V60="","",'ก.พ.'!V60))</f>
        <v/>
      </c>
      <c r="JC30" s="58" t="str">
        <f>IF($B$2=1,IF('ก.พ.'!W30="","",'ก.พ.'!W30),IF('ก.พ.'!W60="","",'ก.พ.'!W60))</f>
        <v/>
      </c>
      <c r="JD30" s="58" t="str">
        <f>IF($B$2=1,IF('ก.พ.'!X30="","",'ก.พ.'!X30),IF('ก.พ.'!X60="","",'ก.พ.'!X60))</f>
        <v/>
      </c>
      <c r="JE30" s="58" t="str">
        <f>IF($B$2=1,IF('ก.พ.'!Y30="","",'ก.พ.'!Y30),IF('ก.พ.'!Y60="","",'ก.พ.'!Y60))</f>
        <v/>
      </c>
      <c r="JF30" s="58" t="str">
        <f>IF($B$2=1,IF('ก.พ.'!Z30="","",'ก.พ.'!Z30),IF('ก.พ.'!Z60="","",'ก.พ.'!Z60))</f>
        <v/>
      </c>
      <c r="JG30" s="58" t="str">
        <f>IF($B$2=1,IF('ก.พ.'!AA30="","",'ก.พ.'!AA30),IF('ก.พ.'!AA60="","",'ก.พ.'!AA60))</f>
        <v/>
      </c>
      <c r="JH30" s="58" t="str">
        <f>IF($B$2=1,IF('ก.พ.'!AB30="","",'ก.พ.'!AB30),IF('ก.พ.'!AB60="","",'ก.พ.'!AB60))</f>
        <v/>
      </c>
      <c r="JI30" s="58" t="str">
        <f>IF($B$2=1,IF('ก.พ.'!AC30="","",'ก.พ.'!AC30),IF('ก.พ.'!AC60="","",'ก.พ.'!AC60))</f>
        <v/>
      </c>
      <c r="JJ30" s="58" t="str">
        <f>IF($B$2=1,IF('ก.พ.'!AD30="","",'ก.พ.'!AD30),IF('ก.พ.'!AD60="","",'ก.พ.'!AD60))</f>
        <v/>
      </c>
      <c r="JK30" s="58" t="str">
        <f>IF($B$2=1,IF('ก.พ.'!AE30="","",'ก.พ.'!AE30),IF('ก.พ.'!AE60="","",'ก.พ.'!AE60))</f>
        <v/>
      </c>
      <c r="JL30" s="58" t="str">
        <f>IF($B$2=1,IF('ก.พ.'!AF30="","",'ก.พ.'!AF30),IF('ก.พ.'!AF60="","",'ก.พ.'!AF60))</f>
        <v/>
      </c>
      <c r="JM30" s="58" t="str">
        <f>IF($B$2=1,IF('ก.พ.'!AG30="","",'ก.พ.'!AG30),IF('ก.พ.'!AG60="","",'ก.พ.'!AG60))</f>
        <v/>
      </c>
      <c r="JN30" s="58" t="str">
        <f>IF($B$2=1,IF('ก.พ.'!AH30="","",'ก.พ.'!AH30),IF('ก.พ.'!AH60="","",'ก.พ.'!AH60))</f>
        <v/>
      </c>
      <c r="JO30" s="58" t="str">
        <f>IF($B$2=1,IF('ก.พ.'!AI30="","",'ก.พ.'!AI30),IF('ก.พ.'!AI60="","",'ก.พ.'!AI60))</f>
        <v/>
      </c>
      <c r="JP30" s="57" t="str">
        <f t="shared" si="15"/>
        <v/>
      </c>
      <c r="JQ30" s="58"/>
      <c r="JR30" s="58" t="str">
        <f>IF($B$2=1,IF('มี.ค.'!D30="","",'มี.ค.'!D30),IF('มี.ค.'!D60="","",'มี.ค.'!D60))</f>
        <v/>
      </c>
      <c r="JS30" s="58" t="str">
        <f>IF($B$2=1,IF('มี.ค.'!E30="","",'มี.ค.'!E30),IF('มี.ค.'!E60="","",'มี.ค.'!E60))</f>
        <v/>
      </c>
      <c r="JT30" s="58" t="str">
        <f>IF($B$2=1,IF('มี.ค.'!F30="","",'มี.ค.'!F30),IF('มี.ค.'!F60="","",'มี.ค.'!F60))</f>
        <v/>
      </c>
      <c r="JU30" s="58" t="str">
        <f>IF($B$2=1,IF('มี.ค.'!G30="","",'มี.ค.'!G30),IF('มี.ค.'!G60="","",'มี.ค.'!G60))</f>
        <v/>
      </c>
      <c r="JV30" s="58" t="str">
        <f>IF($B$2=1,IF('มี.ค.'!H30="","",'มี.ค.'!H30),IF('มี.ค.'!H60="","",'มี.ค.'!H60))</f>
        <v/>
      </c>
      <c r="JW30" s="58" t="str">
        <f>IF($B$2=1,IF('มี.ค.'!I30="","",'มี.ค.'!I30),IF('มี.ค.'!I60="","",'มี.ค.'!I60))</f>
        <v/>
      </c>
      <c r="JX30" s="58" t="str">
        <f>IF($B$2=1,IF('มี.ค.'!J30="","",'มี.ค.'!J30),IF('มี.ค.'!J60="","",'มี.ค.'!J60))</f>
        <v/>
      </c>
      <c r="JY30" s="58" t="str">
        <f>IF($B$2=1,IF('มี.ค.'!K30="","",'มี.ค.'!K30),IF('มี.ค.'!K60="","",'มี.ค.'!K60))</f>
        <v/>
      </c>
      <c r="JZ30" s="58" t="str">
        <f>IF($B$2=1,IF('มี.ค.'!L30="","",'มี.ค.'!L30),IF('มี.ค.'!L60="","",'มี.ค.'!L60))</f>
        <v/>
      </c>
      <c r="KA30" s="58" t="str">
        <f>IF($B$2=1,IF('มี.ค.'!M30="","",'มี.ค.'!M30),IF('มี.ค.'!M60="","",'มี.ค.'!M60))</f>
        <v/>
      </c>
      <c r="KB30" s="58" t="str">
        <f>IF($B$2=1,IF('มี.ค.'!N30="","",'มี.ค.'!N30),IF('มี.ค.'!N60="","",'มี.ค.'!N60))</f>
        <v/>
      </c>
      <c r="KC30" s="58" t="str">
        <f>IF($B$2=1,IF('มี.ค.'!O30="","",'มี.ค.'!O30),IF('มี.ค.'!O60="","",'มี.ค.'!O60))</f>
        <v/>
      </c>
      <c r="KD30" s="58" t="str">
        <f>IF($B$2=1,IF('มี.ค.'!P30="","",'มี.ค.'!P30),IF('มี.ค.'!P60="","",'มี.ค.'!P60))</f>
        <v/>
      </c>
      <c r="KE30" s="58" t="str">
        <f>IF($B$2=1,IF('มี.ค.'!Q30="","",'มี.ค.'!Q30),IF('มี.ค.'!Q60="","",'มี.ค.'!Q60))</f>
        <v/>
      </c>
      <c r="KF30" s="58" t="str">
        <f>IF($B$2=1,IF('มี.ค.'!R30="","",'มี.ค.'!R30),IF('มี.ค.'!R60="","",'มี.ค.'!R60))</f>
        <v/>
      </c>
      <c r="KG30" s="58" t="str">
        <f>IF($B$2=1,IF('มี.ค.'!S30="","",'มี.ค.'!S30),IF('มี.ค.'!S60="","",'มี.ค.'!S60))</f>
        <v/>
      </c>
      <c r="KH30" s="58" t="str">
        <f>IF($B$2=1,IF('มี.ค.'!T30="","",'มี.ค.'!T30),IF('มี.ค.'!T60="","",'มี.ค.'!T60))</f>
        <v/>
      </c>
      <c r="KI30" s="58" t="str">
        <f>IF($B$2=1,IF('มี.ค.'!U30="","",'มี.ค.'!U30),IF('มี.ค.'!U60="","",'มี.ค.'!U60))</f>
        <v/>
      </c>
      <c r="KJ30" s="58" t="str">
        <f>IF($B$2=1,IF('มี.ค.'!V30="","",'มี.ค.'!V30),IF('มี.ค.'!V60="","",'มี.ค.'!V60))</f>
        <v/>
      </c>
      <c r="KK30" s="58" t="str">
        <f>IF($B$2=1,IF('มี.ค.'!W30="","",'มี.ค.'!W30),IF('มี.ค.'!W60="","",'มี.ค.'!W60))</f>
        <v/>
      </c>
      <c r="KL30" s="58" t="str">
        <f>IF($B$2=1,IF('มี.ค.'!X30="","",'มี.ค.'!X30),IF('มี.ค.'!X60="","",'มี.ค.'!X60))</f>
        <v/>
      </c>
      <c r="KM30" s="58" t="str">
        <f>IF($B$2=1,IF('มี.ค.'!Y30="","",'มี.ค.'!Y30),IF('มี.ค.'!Y60="","",'มี.ค.'!Y60))</f>
        <v/>
      </c>
      <c r="KN30" s="58" t="str">
        <f>IF($B$2=1,IF('มี.ค.'!Z30="","",'มี.ค.'!Z30),IF('มี.ค.'!Z60="","",'มี.ค.'!Z60))</f>
        <v/>
      </c>
      <c r="KO30" s="58" t="str">
        <f>IF($B$2=1,IF('มี.ค.'!AA30="","",'มี.ค.'!AA30),IF('มี.ค.'!AA60="","",'มี.ค.'!AA60))</f>
        <v/>
      </c>
      <c r="KP30" s="58" t="str">
        <f>IF($B$2=1,IF('มี.ค.'!AB30="","",'มี.ค.'!AB30),IF('มี.ค.'!AB60="","",'มี.ค.'!AB60))</f>
        <v/>
      </c>
      <c r="KQ30" s="58" t="str">
        <f>IF($B$2=1,IF('มี.ค.'!AC30="","",'มี.ค.'!AC30),IF('มี.ค.'!AC60="","",'มี.ค.'!AC60))</f>
        <v/>
      </c>
      <c r="KR30" s="58" t="str">
        <f>IF($B$2=1,IF('มี.ค.'!AD30="","",'มี.ค.'!AD30),IF('มี.ค.'!AD60="","",'มี.ค.'!AD60))</f>
        <v/>
      </c>
      <c r="KS30" s="58" t="str">
        <f>IF($B$2=1,IF('มี.ค.'!AE30="","",'มี.ค.'!AE30),IF('มี.ค.'!AE60="","",'มี.ค.'!AE60))</f>
        <v/>
      </c>
      <c r="KT30" s="58" t="str">
        <f>IF($B$2=1,IF('มี.ค.'!AF30="","",'มี.ค.'!AF30),IF('มี.ค.'!AF60="","",'มี.ค.'!AF60))</f>
        <v/>
      </c>
      <c r="KU30" s="58" t="str">
        <f>IF($B$2=1,IF('มี.ค.'!AG30="","",'มี.ค.'!AG30),IF('มี.ค.'!AG60="","",'มี.ค.'!AG60))</f>
        <v/>
      </c>
      <c r="KV30" s="58" t="str">
        <f>IF($B$2=1,IF('มี.ค.'!AH30="","",'มี.ค.'!AH30),IF('มี.ค.'!AH60="","",'มี.ค.'!AH60))</f>
        <v/>
      </c>
      <c r="KW30" s="58" t="str">
        <f>IF($B$2=1,IF('มี.ค.'!AI30="","",'มี.ค.'!AI30),IF('มี.ค.'!AI60="","",'มี.ค.'!AI60))</f>
        <v/>
      </c>
      <c r="KX30" s="57" t="str">
        <f t="shared" si="16"/>
        <v/>
      </c>
      <c r="KY30" s="58"/>
      <c r="KZ30" s="58" t="str">
        <f>IF($B$2=1,IF('ต.ค.'!D30="","",'ต.ค.'!D30),IF('ต.ค.'!D60="","",'ต.ค.'!D60))</f>
        <v/>
      </c>
      <c r="LA30" s="58" t="str">
        <f>IF($B$2=1,IF('ต.ค.'!E30="","",'ต.ค.'!E30),IF('ต.ค.'!E60="","",'ต.ค.'!E60))</f>
        <v/>
      </c>
      <c r="LB30" s="58" t="str">
        <f>IF($B$2=1,IF('ต.ค.'!F30="","",'ต.ค.'!F30),IF('ต.ค.'!F60="","",'ต.ค.'!F60))</f>
        <v/>
      </c>
      <c r="LC30" s="58" t="str">
        <f>IF($B$2=1,IF('ต.ค.'!G30="","",'ต.ค.'!G30),IF('ต.ค.'!G60="","",'ต.ค.'!G60))</f>
        <v/>
      </c>
      <c r="LD30" s="58" t="str">
        <f>IF($B$2=1,IF('ต.ค.'!H30="","",'ต.ค.'!H30),IF('ต.ค.'!H60="","",'ต.ค.'!H60))</f>
        <v/>
      </c>
      <c r="LE30" s="58" t="str">
        <f>IF($B$2=1,IF('ต.ค.'!I30="","",'ต.ค.'!I30),IF('ต.ค.'!I60="","",'ต.ค.'!I60))</f>
        <v/>
      </c>
      <c r="LF30" s="58" t="str">
        <f>IF($B$2=1,IF('ต.ค.'!J30="","",'ต.ค.'!J30),IF('ต.ค.'!J60="","",'ต.ค.'!J60))</f>
        <v/>
      </c>
      <c r="LG30" s="58" t="str">
        <f>IF($B$2=1,IF('ต.ค.'!K30="","",'ต.ค.'!K30),IF('ต.ค.'!K60="","",'ต.ค.'!K60))</f>
        <v/>
      </c>
      <c r="LH30" s="58" t="str">
        <f>IF($B$2=1,IF('ต.ค.'!L30="","",'ต.ค.'!L30),IF('ต.ค.'!L60="","",'ต.ค.'!L60))</f>
        <v/>
      </c>
      <c r="LI30" s="58" t="str">
        <f>IF($B$2=1,IF('ต.ค.'!M30="","",'ต.ค.'!M30),IF('ต.ค.'!M60="","",'ต.ค.'!M60))</f>
        <v/>
      </c>
      <c r="LJ30" s="58" t="str">
        <f>IF($B$2=1,IF('ต.ค.'!N30="","",'ต.ค.'!N30),IF('ต.ค.'!N60="","",'ต.ค.'!N60))</f>
        <v/>
      </c>
      <c r="LK30" s="58" t="str">
        <f>IF($B$2=1,IF('ต.ค.'!O30="","",'ต.ค.'!O30),IF('ต.ค.'!O60="","",'ต.ค.'!O60))</f>
        <v/>
      </c>
      <c r="LL30" s="58" t="str">
        <f>IF($B$2=1,IF('ต.ค.'!P30="","",'ต.ค.'!P30),IF('ต.ค.'!P60="","",'ต.ค.'!P60))</f>
        <v/>
      </c>
      <c r="LM30" s="58" t="str">
        <f>IF($B$2=1,IF('ต.ค.'!Q30="","",'ต.ค.'!Q30),IF('ต.ค.'!Q60="","",'ต.ค.'!Q60))</f>
        <v/>
      </c>
      <c r="LN30" s="58" t="str">
        <f>IF($B$2=1,IF('ต.ค.'!R30="","",'ต.ค.'!R30),IF('ต.ค.'!R60="","",'ต.ค.'!R60))</f>
        <v/>
      </c>
      <c r="LO30" s="58" t="str">
        <f>IF($B$2=1,IF('ต.ค.'!S30="","",'ต.ค.'!S30),IF('ต.ค.'!S60="","",'ต.ค.'!S60))</f>
        <v/>
      </c>
      <c r="LP30" s="58" t="str">
        <f>IF($B$2=1,IF('ต.ค.'!T30="","",'ต.ค.'!T30),IF('ต.ค.'!T60="","",'ต.ค.'!T60))</f>
        <v/>
      </c>
      <c r="LQ30" s="58" t="str">
        <f>IF($B$2=1,IF('ต.ค.'!U30="","",'ต.ค.'!U30),IF('ต.ค.'!U60="","",'ต.ค.'!U60))</f>
        <v/>
      </c>
      <c r="LR30" s="58" t="str">
        <f>IF($B$2=1,IF('ต.ค.'!V30="","",'ต.ค.'!V30),IF('ต.ค.'!V60="","",'ต.ค.'!V60))</f>
        <v/>
      </c>
      <c r="LS30" s="58" t="str">
        <f>IF($B$2=1,IF('ต.ค.'!W30="","",'ต.ค.'!W30),IF('ต.ค.'!W60="","",'ต.ค.'!W60))</f>
        <v/>
      </c>
      <c r="LT30" s="58" t="str">
        <f>IF($B$2=1,IF('ต.ค.'!X30="","",'ต.ค.'!X30),IF('ต.ค.'!X60="","",'ต.ค.'!X60))</f>
        <v/>
      </c>
      <c r="LU30" s="58" t="str">
        <f>IF($B$2=1,IF('ต.ค.'!Y30="","",'ต.ค.'!Y30),IF('ต.ค.'!Y60="","",'ต.ค.'!Y60))</f>
        <v/>
      </c>
      <c r="LV30" s="58" t="str">
        <f>IF($B$2=1,IF('ต.ค.'!Z30="","",'ต.ค.'!Z30),IF('ต.ค.'!Z60="","",'ต.ค.'!Z60))</f>
        <v/>
      </c>
      <c r="LW30" s="58" t="str">
        <f>IF($B$2=1,IF('ต.ค.'!AA30="","",'ต.ค.'!AA30),IF('ต.ค.'!AA60="","",'ต.ค.'!AA60))</f>
        <v/>
      </c>
      <c r="LX30" s="58" t="str">
        <f>IF($B$2=1,IF('ต.ค.'!AB30="","",'ต.ค.'!AB30),IF('ต.ค.'!AB60="","",'ต.ค.'!AB60))</f>
        <v/>
      </c>
      <c r="LY30" s="58" t="str">
        <f>IF($B$2=1,IF('ต.ค.'!AC30="","",'ต.ค.'!AC30),IF('ต.ค.'!AC60="","",'ต.ค.'!AC60))</f>
        <v/>
      </c>
      <c r="LZ30" s="58" t="str">
        <f>IF($B$2=1,IF('ต.ค.'!AD30="","",'ต.ค.'!AD30),IF('ต.ค.'!AD60="","",'ต.ค.'!AD60))</f>
        <v/>
      </c>
      <c r="MA30" s="58" t="str">
        <f>IF($B$2=1,IF('ต.ค.'!AE30="","",'ต.ค.'!AE30),IF('ต.ค.'!AE60="","",'ต.ค.'!AE60))</f>
        <v/>
      </c>
      <c r="MB30" s="58" t="str">
        <f>IF($B$2=1,IF('ต.ค.'!AF30="","",'ต.ค.'!AF30),IF('ต.ค.'!AF60="","",'ต.ค.'!AF60))</f>
        <v/>
      </c>
      <c r="MC30" s="58" t="str">
        <f>IF($B$2=1,IF('ต.ค.'!AG30="","",'ต.ค.'!AG30),IF('ต.ค.'!AG60="","",'ต.ค.'!AG60))</f>
        <v/>
      </c>
      <c r="MD30" s="58" t="str">
        <f>IF($B$2=1,IF('ต.ค.'!AH30="","",'ต.ค.'!AH30),IF('ต.ค.'!AH60="","",'ต.ค.'!AH60))</f>
        <v/>
      </c>
      <c r="ME30" s="58" t="str">
        <f>IF($B$2=1,IF('ต.ค.'!AI30="","",'ต.ค.'!AI30),IF('ต.ค.'!AI60="","",'ต.ค.'!AI60))</f>
        <v/>
      </c>
      <c r="MF30" s="57" t="str">
        <f t="shared" si="17"/>
        <v/>
      </c>
      <c r="MG30" s="58"/>
      <c r="MH30" s="58" t="str">
        <f>IF($B$2=1,IF('พ.ค.'!D30="","",'พ.ค.'!D30),IF('พ.ค.'!D60="","",'พ.ค.'!D60))</f>
        <v/>
      </c>
      <c r="MI30" s="58" t="str">
        <f>IF($B$2=1,IF('พ.ค.'!E30="","",'พ.ค.'!E30),IF('พ.ค.'!E60="","",'พ.ค.'!E60))</f>
        <v/>
      </c>
      <c r="MJ30" s="58" t="str">
        <f>IF($B$2=1,IF('พ.ค.'!F30="","",'พ.ค.'!F30),IF('พ.ค.'!F60="","",'พ.ค.'!F60))</f>
        <v/>
      </c>
      <c r="MK30" s="58" t="str">
        <f>IF($B$2=1,IF('พ.ค.'!G30="","",'พ.ค.'!G30),IF('พ.ค.'!G60="","",'พ.ค.'!G60))</f>
        <v/>
      </c>
      <c r="ML30" s="58" t="str">
        <f>IF($B$2=1,IF('พ.ค.'!H30="","",'พ.ค.'!H30),IF('พ.ค.'!H60="","",'พ.ค.'!H60))</f>
        <v/>
      </c>
      <c r="MM30" s="58" t="str">
        <f>IF($B$2=1,IF('พ.ค.'!I30="","",'พ.ค.'!I30),IF('พ.ค.'!I60="","",'พ.ค.'!I60))</f>
        <v/>
      </c>
      <c r="MN30" s="58" t="str">
        <f>IF($B$2=1,IF('พ.ค.'!J30="","",'พ.ค.'!J30),IF('พ.ค.'!J60="","",'พ.ค.'!J60))</f>
        <v/>
      </c>
      <c r="MO30" s="58" t="str">
        <f>IF($B$2=1,IF('พ.ค.'!K30="","",'พ.ค.'!K30),IF('พ.ค.'!K60="","",'พ.ค.'!K60))</f>
        <v/>
      </c>
      <c r="MP30" s="58" t="str">
        <f>IF($B$2=1,IF('พ.ค.'!L30="","",'พ.ค.'!L30),IF('พ.ค.'!L60="","",'พ.ค.'!L60))</f>
        <v/>
      </c>
      <c r="MQ30" s="58" t="str">
        <f>IF($B$2=1,IF('พ.ค.'!M30="","",'พ.ค.'!M30),IF('พ.ค.'!M60="","",'พ.ค.'!M60))</f>
        <v/>
      </c>
      <c r="MR30" s="58" t="str">
        <f>IF($B$2=1,IF('พ.ค.'!N30="","",'พ.ค.'!N30),IF('พ.ค.'!N60="","",'พ.ค.'!N60))</f>
        <v/>
      </c>
      <c r="MS30" s="58" t="str">
        <f>IF($B$2=1,IF('พ.ค.'!O30="","",'พ.ค.'!O30),IF('พ.ค.'!O60="","",'พ.ค.'!O60))</f>
        <v/>
      </c>
      <c r="MT30" s="58" t="str">
        <f>IF($B$2=1,IF('พ.ค.'!P30="","",'พ.ค.'!P30),IF('พ.ค.'!P60="","",'พ.ค.'!P60))</f>
        <v/>
      </c>
      <c r="MU30" s="58" t="str">
        <f>IF($B$2=1,IF('พ.ค.'!Q30="","",'พ.ค.'!Q30),IF('พ.ค.'!Q60="","",'พ.ค.'!Q60))</f>
        <v/>
      </c>
      <c r="MV30" s="58" t="str">
        <f>IF($B$2=1,IF('พ.ค.'!R30="","",'พ.ค.'!R30),IF('พ.ค.'!R60="","",'พ.ค.'!R60))</f>
        <v/>
      </c>
      <c r="MW30" s="58" t="str">
        <f>IF($B$2=1,IF('พ.ค.'!S30="","",'พ.ค.'!S30),IF('พ.ค.'!S60="","",'พ.ค.'!S60))</f>
        <v/>
      </c>
      <c r="MX30" s="58" t="str">
        <f>IF($B$2=1,IF('พ.ค.'!T30="","",'พ.ค.'!T30),IF('พ.ค.'!T60="","",'พ.ค.'!T60))</f>
        <v/>
      </c>
      <c r="MY30" s="58" t="str">
        <f>IF($B$2=1,IF('พ.ค.'!U30="","",'พ.ค.'!U30),IF('พ.ค.'!U60="","",'พ.ค.'!U60))</f>
        <v/>
      </c>
      <c r="MZ30" s="58" t="str">
        <f>IF($B$2=1,IF('พ.ค.'!V30="","",'พ.ค.'!V30),IF('พ.ค.'!V60="","",'พ.ค.'!V60))</f>
        <v/>
      </c>
      <c r="NA30" s="58" t="str">
        <f>IF($B$2=1,IF('พ.ค.'!W30="","",'พ.ค.'!W30),IF('พ.ค.'!W60="","",'พ.ค.'!W60))</f>
        <v/>
      </c>
      <c r="NB30" s="58" t="str">
        <f>IF($B$2=1,IF('พ.ค.'!X30="","",'พ.ค.'!X30),IF('พ.ค.'!X60="","",'พ.ค.'!X60))</f>
        <v/>
      </c>
      <c r="NC30" s="58" t="str">
        <f>IF($B$2=1,IF('พ.ค.'!Y30="","",'พ.ค.'!Y30),IF('พ.ค.'!Y60="","",'พ.ค.'!Y60))</f>
        <v/>
      </c>
      <c r="ND30" s="58" t="str">
        <f>IF($B$2=1,IF('พ.ค.'!Z30="","",'พ.ค.'!Z30),IF('พ.ค.'!Z60="","",'พ.ค.'!Z60))</f>
        <v/>
      </c>
      <c r="NE30" s="58" t="str">
        <f>IF($B$2=1,IF('พ.ค.'!AA30="","",'พ.ค.'!AA30),IF('พ.ค.'!AA60="","",'พ.ค.'!AA60))</f>
        <v/>
      </c>
      <c r="NF30" s="58" t="str">
        <f>IF($B$2=1,IF('พ.ค.'!AB30="","",'พ.ค.'!AB30),IF('พ.ค.'!AB60="","",'พ.ค.'!AB60))</f>
        <v/>
      </c>
      <c r="NG30" s="58" t="str">
        <f>IF($B$2=1,IF('พ.ค.'!AC30="","",'พ.ค.'!AC30),IF('พ.ค.'!AC60="","",'พ.ค.'!AC60))</f>
        <v/>
      </c>
      <c r="NH30" s="58" t="str">
        <f>IF($B$2=1,IF('พ.ค.'!AD30="","",'พ.ค.'!AD30),IF('พ.ค.'!AD60="","",'พ.ค.'!AD60))</f>
        <v/>
      </c>
      <c r="NI30" s="58" t="str">
        <f>IF($B$2=1,IF('พ.ค.'!AE30="","",'พ.ค.'!AE30),IF('พ.ค.'!AE60="","",'พ.ค.'!AE60))</f>
        <v/>
      </c>
      <c r="NJ30" s="58" t="str">
        <f>IF($B$2=1,IF('พ.ค.'!AF30="","",'พ.ค.'!AF30),IF('พ.ค.'!AF60="","",'พ.ค.'!AF60))</f>
        <v/>
      </c>
      <c r="NK30" s="58" t="str">
        <f>IF($B$2=1,IF('พ.ค.'!AG30="","",'พ.ค.'!AG30),IF('พ.ค.'!AG60="","",'พ.ค.'!AG60))</f>
        <v/>
      </c>
      <c r="NL30" s="58" t="str">
        <f>IF($B$2=1,IF('พ.ค.'!AH30="","",'พ.ค.'!AH30),IF('พ.ค.'!AH60="","",'พ.ค.'!AH60))</f>
        <v/>
      </c>
      <c r="NM30" s="58" t="str">
        <f>IF($B$2=1,IF('พ.ค.'!AI30="","",'พ.ค.'!AI30),IF('พ.ค.'!AI60="","",'พ.ค.'!AI60))</f>
        <v/>
      </c>
    </row>
    <row r="31" spans="1:377" ht="21" customHeight="1">
      <c r="A31" s="49"/>
      <c r="B31" s="49"/>
      <c r="C31" s="49"/>
      <c r="D31" s="57" t="str">
        <f>ข้อมูลนักเรียน!$D30</f>
        <v/>
      </c>
      <c r="E31" s="58"/>
      <c r="F31" s="58" t="str">
        <f>IF($B$2=1,IF('มิ.ย.'!D31="","",'มิ.ย.'!D31),IF('มิ.ย.'!D61="","",'มิ.ย.'!D61))</f>
        <v/>
      </c>
      <c r="G31" s="58" t="str">
        <f>IF($B$2=1,IF('มิ.ย.'!E31="","",'มิ.ย.'!E31),IF('มิ.ย.'!E61="","",'มิ.ย.'!E61))</f>
        <v/>
      </c>
      <c r="H31" s="58" t="str">
        <f>IF($B$2=1,IF('มิ.ย.'!F31="","",'มิ.ย.'!F31),IF('มิ.ย.'!F61="","",'มิ.ย.'!F61))</f>
        <v/>
      </c>
      <c r="I31" s="58" t="str">
        <f>IF($B$2=1,IF('มิ.ย.'!G31="","",'มิ.ย.'!G31),IF('มิ.ย.'!G61="","",'มิ.ย.'!G61))</f>
        <v/>
      </c>
      <c r="J31" s="58" t="str">
        <f>IF($B$2=1,IF('มิ.ย.'!H31="","",'มิ.ย.'!H31),IF('มิ.ย.'!H61="","",'มิ.ย.'!H61))</f>
        <v/>
      </c>
      <c r="K31" s="58" t="str">
        <f>IF($B$2=1,IF('มิ.ย.'!I31="","",'มิ.ย.'!I31),IF('มิ.ย.'!I61="","",'มิ.ย.'!I61))</f>
        <v/>
      </c>
      <c r="L31" s="58" t="str">
        <f>IF($B$2=1,IF('มิ.ย.'!J31="","",'มิ.ย.'!J31),IF('มิ.ย.'!J61="","",'มิ.ย.'!J61))</f>
        <v/>
      </c>
      <c r="M31" s="58" t="str">
        <f>IF($B$2=1,IF('มิ.ย.'!K31="","",'มิ.ย.'!K31),IF('มิ.ย.'!K61="","",'มิ.ย.'!K61))</f>
        <v/>
      </c>
      <c r="N31" s="58" t="str">
        <f>IF($B$2=1,IF('มิ.ย.'!L31="","",'มิ.ย.'!L31),IF('มิ.ย.'!L61="","",'มิ.ย.'!L61))</f>
        <v/>
      </c>
      <c r="O31" s="58" t="str">
        <f>IF($B$2=1,IF('มิ.ย.'!M31="","",'มิ.ย.'!M31),IF('มิ.ย.'!M61="","",'มิ.ย.'!M61))</f>
        <v/>
      </c>
      <c r="P31" s="58" t="str">
        <f>IF($B$2=1,IF('มิ.ย.'!N31="","",'มิ.ย.'!N31),IF('มิ.ย.'!N61="","",'มิ.ย.'!N61))</f>
        <v/>
      </c>
      <c r="Q31" s="58" t="str">
        <f>IF($B$2=1,IF('มิ.ย.'!O31="","",'มิ.ย.'!O31),IF('มิ.ย.'!O61="","",'มิ.ย.'!O61))</f>
        <v/>
      </c>
      <c r="R31" s="58" t="str">
        <f>IF($B$2=1,IF('มิ.ย.'!P31="","",'มิ.ย.'!P31),IF('มิ.ย.'!P61="","",'มิ.ย.'!P61))</f>
        <v/>
      </c>
      <c r="S31" s="58" t="str">
        <f>IF($B$2=1,IF('มิ.ย.'!Q31="","",'มิ.ย.'!Q31),IF('มิ.ย.'!Q61="","",'มิ.ย.'!Q61))</f>
        <v/>
      </c>
      <c r="T31" s="58" t="str">
        <f>IF($B$2=1,IF('มิ.ย.'!R31="","",'มิ.ย.'!R31),IF('มิ.ย.'!R61="","",'มิ.ย.'!R61))</f>
        <v/>
      </c>
      <c r="U31" s="58" t="str">
        <f>IF($B$2=1,IF('มิ.ย.'!S31="","",'มิ.ย.'!S31),IF('มิ.ย.'!S61="","",'มิ.ย.'!S61))</f>
        <v/>
      </c>
      <c r="V31" s="58" t="str">
        <f>IF($B$2=1,IF('มิ.ย.'!T31="","",'มิ.ย.'!T31),IF('มิ.ย.'!T61="","",'มิ.ย.'!T61))</f>
        <v/>
      </c>
      <c r="W31" s="58" t="str">
        <f>IF($B$2=1,IF('มิ.ย.'!U31="","",'มิ.ย.'!U31),IF('มิ.ย.'!U61="","",'มิ.ย.'!U61))</f>
        <v/>
      </c>
      <c r="X31" s="58" t="str">
        <f>IF($B$2=1,IF('มิ.ย.'!V31="","",'มิ.ย.'!V31),IF('มิ.ย.'!V61="","",'มิ.ย.'!V61))</f>
        <v/>
      </c>
      <c r="Y31" s="58" t="str">
        <f>IF($B$2=1,IF('มิ.ย.'!W31="","",'มิ.ย.'!W31),IF('มิ.ย.'!W61="","",'มิ.ย.'!W61))</f>
        <v/>
      </c>
      <c r="Z31" s="58" t="str">
        <f>IF($B$2=1,IF('มิ.ย.'!X31="","",'มิ.ย.'!X31),IF('มิ.ย.'!X61="","",'มิ.ย.'!X61))</f>
        <v/>
      </c>
      <c r="AA31" s="58" t="str">
        <f>IF($B$2=1,IF('มิ.ย.'!Y31="","",'มิ.ย.'!Y31),IF('มิ.ย.'!Y61="","",'มิ.ย.'!Y61))</f>
        <v/>
      </c>
      <c r="AB31" s="58" t="str">
        <f>IF($B$2=1,IF('มิ.ย.'!Z31="","",'มิ.ย.'!Z31),IF('มิ.ย.'!Z61="","",'มิ.ย.'!Z61))</f>
        <v/>
      </c>
      <c r="AC31" s="58" t="str">
        <f>IF($B$2=1,IF('มิ.ย.'!AA31="","",'มิ.ย.'!AA31),IF('มิ.ย.'!AA61="","",'มิ.ย.'!AA61))</f>
        <v/>
      </c>
      <c r="AD31" s="58" t="str">
        <f>IF($B$2=1,IF('มิ.ย.'!AB31="","",'มิ.ย.'!AB31),IF('มิ.ย.'!AB61="","",'มิ.ย.'!AB61))</f>
        <v/>
      </c>
      <c r="AE31" s="58" t="str">
        <f>IF($B$2=1,IF('มิ.ย.'!AC31="","",'มิ.ย.'!AC31),IF('มิ.ย.'!AC61="","",'มิ.ย.'!AC61))</f>
        <v/>
      </c>
      <c r="AF31" s="58" t="str">
        <f>IF($B$2=1,IF('มิ.ย.'!AD31="","",'มิ.ย.'!AD31),IF('มิ.ย.'!AD61="","",'มิ.ย.'!AD61))</f>
        <v/>
      </c>
      <c r="AG31" s="58" t="str">
        <f>IF($B$2=1,IF('มิ.ย.'!AE31="","",'มิ.ย.'!AE31),IF('มิ.ย.'!AE61="","",'มิ.ย.'!AE61))</f>
        <v/>
      </c>
      <c r="AH31" s="58" t="str">
        <f>IF($B$2=1,IF('มิ.ย.'!AF31="","",'มิ.ย.'!AF31),IF('มิ.ย.'!AF61="","",'มิ.ย.'!AF61))</f>
        <v/>
      </c>
      <c r="AI31" s="58" t="str">
        <f>IF($B$2=1,IF('มิ.ย.'!AG31="","",'มิ.ย.'!AG31),IF('มิ.ย.'!AG61="","",'มิ.ย.'!AG61))</f>
        <v/>
      </c>
      <c r="AJ31" s="58" t="str">
        <f>IF($B$2=1,IF('มิ.ย.'!AH31="","",'มิ.ย.'!AH31),IF('มิ.ย.'!AH61="","",'มิ.ย.'!AH61))</f>
        <v/>
      </c>
      <c r="AK31" s="58" t="str">
        <f>IF($B$2=1,IF('มิ.ย.'!AI31="","",'มิ.ย.'!AI31),IF('มิ.ย.'!AI61="","",'มิ.ย.'!AI61))</f>
        <v/>
      </c>
      <c r="AL31" s="57" t="str">
        <f t="shared" si="18"/>
        <v/>
      </c>
      <c r="AM31" s="58"/>
      <c r="AN31" s="58" t="str">
        <f>IF($B$2=1,IF('ก.ค.'!D31="","",'ก.ค.'!D31),IF('ก.ค.'!D61="","",'ก.ค.'!D61))</f>
        <v/>
      </c>
      <c r="AO31" s="58" t="str">
        <f>IF($B$2=1,IF('ก.ค.'!E31="","",'ก.ค.'!E31),IF('ก.ค.'!E61="","",'ก.ค.'!E61))</f>
        <v/>
      </c>
      <c r="AP31" s="58" t="str">
        <f>IF($B$2=1,IF('ก.ค.'!F31="","",'ก.ค.'!F31),IF('ก.ค.'!F61="","",'ก.ค.'!F61))</f>
        <v/>
      </c>
      <c r="AQ31" s="58" t="str">
        <f>IF($B$2=1,IF('ก.ค.'!G31="","",'ก.ค.'!G31),IF('ก.ค.'!G61="","",'ก.ค.'!G61))</f>
        <v/>
      </c>
      <c r="AR31" s="58" t="str">
        <f>IF($B$2=1,IF('ก.ค.'!H31="","",'ก.ค.'!H31),IF('ก.ค.'!H61="","",'ก.ค.'!H61))</f>
        <v/>
      </c>
      <c r="AS31" s="58" t="str">
        <f>IF($B$2=1,IF('ก.ค.'!I31="","",'ก.ค.'!I31),IF('ก.ค.'!I61="","",'ก.ค.'!I61))</f>
        <v/>
      </c>
      <c r="AT31" s="58" t="str">
        <f>IF($B$2=1,IF('ก.ค.'!J31="","",'ก.ค.'!J31),IF('ก.ค.'!J61="","",'ก.ค.'!J61))</f>
        <v/>
      </c>
      <c r="AU31" s="58" t="str">
        <f>IF($B$2=1,IF('ก.ค.'!K31="","",'ก.ค.'!K31),IF('ก.ค.'!K61="","",'ก.ค.'!K61))</f>
        <v/>
      </c>
      <c r="AV31" s="58" t="str">
        <f>IF($B$2=1,IF('ก.ค.'!L31="","",'ก.ค.'!L31),IF('ก.ค.'!L61="","",'ก.ค.'!L61))</f>
        <v/>
      </c>
      <c r="AW31" s="58" t="str">
        <f>IF($B$2=1,IF('ก.ค.'!M31="","",'ก.ค.'!M31),IF('ก.ค.'!M61="","",'ก.ค.'!M61))</f>
        <v/>
      </c>
      <c r="AX31" s="58" t="str">
        <f>IF($B$2=1,IF('ก.ค.'!N31="","",'ก.ค.'!N31),IF('ก.ค.'!N61="","",'ก.ค.'!N61))</f>
        <v/>
      </c>
      <c r="AY31" s="58" t="str">
        <f>IF($B$2=1,IF('ก.ค.'!O31="","",'ก.ค.'!O31),IF('ก.ค.'!O61="","",'ก.ค.'!O61))</f>
        <v/>
      </c>
      <c r="AZ31" s="58" t="str">
        <f>IF($B$2=1,IF('ก.ค.'!P31="","",'ก.ค.'!P31),IF('ก.ค.'!P61="","",'ก.ค.'!P61))</f>
        <v/>
      </c>
      <c r="BA31" s="58" t="str">
        <f>IF($B$2=1,IF('ก.ค.'!Q31="","",'ก.ค.'!Q31),IF('ก.ค.'!Q61="","",'ก.ค.'!Q61))</f>
        <v/>
      </c>
      <c r="BB31" s="58" t="str">
        <f>IF($B$2=1,IF('ก.ค.'!R31="","",'ก.ค.'!R31),IF('ก.ค.'!R61="","",'ก.ค.'!R61))</f>
        <v/>
      </c>
      <c r="BC31" s="58" t="str">
        <f>IF($B$2=1,IF('ก.ค.'!S31="","",'ก.ค.'!S31),IF('ก.ค.'!S61="","",'ก.ค.'!S61))</f>
        <v/>
      </c>
      <c r="BD31" s="58" t="str">
        <f>IF($B$2=1,IF('ก.ค.'!T31="","",'ก.ค.'!T31),IF('ก.ค.'!T61="","",'ก.ค.'!T61))</f>
        <v/>
      </c>
      <c r="BE31" s="58" t="str">
        <f>IF($B$2=1,IF('ก.ค.'!U31="","",'ก.ค.'!U31),IF('ก.ค.'!U61="","",'ก.ค.'!U61))</f>
        <v/>
      </c>
      <c r="BF31" s="58" t="str">
        <f>IF($B$2=1,IF('ก.ค.'!V31="","",'ก.ค.'!V31),IF('ก.ค.'!V61="","",'ก.ค.'!V61))</f>
        <v/>
      </c>
      <c r="BG31" s="58" t="str">
        <f>IF($B$2=1,IF('ก.ค.'!W31="","",'ก.ค.'!W31),IF('ก.ค.'!W61="","",'ก.ค.'!W61))</f>
        <v/>
      </c>
      <c r="BH31" s="58" t="str">
        <f>IF($B$2=1,IF('ก.ค.'!X31="","",'ก.ค.'!X31),IF('ก.ค.'!X61="","",'ก.ค.'!X61))</f>
        <v/>
      </c>
      <c r="BI31" s="58" t="str">
        <f>IF($B$2=1,IF('ก.ค.'!Y31="","",'ก.ค.'!Y31),IF('ก.ค.'!Y61="","",'ก.ค.'!Y61))</f>
        <v/>
      </c>
      <c r="BJ31" s="58" t="str">
        <f>IF($B$2=1,IF('ก.ค.'!Z31="","",'ก.ค.'!Z31),IF('ก.ค.'!Z61="","",'ก.ค.'!Z61))</f>
        <v/>
      </c>
      <c r="BK31" s="58" t="str">
        <f>IF($B$2=1,IF('ก.ค.'!AA31="","",'ก.ค.'!AA31),IF('ก.ค.'!AA61="","",'ก.ค.'!AA61))</f>
        <v/>
      </c>
      <c r="BL31" s="58" t="str">
        <f>IF($B$2=1,IF('ก.ค.'!AB31="","",'ก.ค.'!AB31),IF('ก.ค.'!AB61="","",'ก.ค.'!AB61))</f>
        <v/>
      </c>
      <c r="BM31" s="58" t="str">
        <f>IF($B$2=1,IF('ก.ค.'!AC31="","",'ก.ค.'!AC31),IF('ก.ค.'!AC61="","",'ก.ค.'!AC61))</f>
        <v/>
      </c>
      <c r="BN31" s="58" t="str">
        <f>IF($B$2=1,IF('ก.ค.'!AD31="","",'ก.ค.'!AD31),IF('ก.ค.'!AD61="","",'ก.ค.'!AD61))</f>
        <v/>
      </c>
      <c r="BO31" s="58" t="str">
        <f>IF($B$2=1,IF('ก.ค.'!AE31="","",'ก.ค.'!AE31),IF('ก.ค.'!AE61="","",'ก.ค.'!AE61))</f>
        <v/>
      </c>
      <c r="BP31" s="58" t="str">
        <f>IF($B$2=1,IF('ก.ค.'!AF31="","",'ก.ค.'!AF31),IF('ก.ค.'!AF61="","",'ก.ค.'!AF61))</f>
        <v/>
      </c>
      <c r="BQ31" s="58" t="str">
        <f>IF($B$2=1,IF('ก.ค.'!AG31="","",'ก.ค.'!AG31),IF('ก.ค.'!AG61="","",'ก.ค.'!AG61))</f>
        <v/>
      </c>
      <c r="BR31" s="58" t="str">
        <f>IF($B$2=1,IF('ก.ค.'!AH31="","",'ก.ค.'!AH31),IF('ก.ค.'!AH61="","",'ก.ค.'!AH61))</f>
        <v/>
      </c>
      <c r="BS31" s="58" t="str">
        <f>IF($B$2=1,IF('ก.ค.'!AI31="","",'ก.ค.'!AI31),IF('ก.ค.'!AI61="","",'ก.ค.'!AI61))</f>
        <v/>
      </c>
      <c r="BT31" s="57" t="str">
        <f t="shared" si="19"/>
        <v/>
      </c>
      <c r="BU31" s="58"/>
      <c r="BV31" s="58" t="str">
        <f>IF($B$2=1,IF('ส.ค.'!D31="","",'ส.ค.'!D31),IF('ส.ค.'!D61="","",'ส.ค.'!D61))</f>
        <v/>
      </c>
      <c r="BW31" s="58" t="str">
        <f>IF($B$2=1,IF('ส.ค.'!E31="","",'ส.ค.'!E31),IF('ส.ค.'!E61="","",'ส.ค.'!E61))</f>
        <v/>
      </c>
      <c r="BX31" s="58" t="str">
        <f>IF($B$2=1,IF('ส.ค.'!F31="","",'ส.ค.'!F31),IF('ส.ค.'!F61="","",'ส.ค.'!F61))</f>
        <v/>
      </c>
      <c r="BY31" s="58" t="str">
        <f>IF($B$2=1,IF('ส.ค.'!G31="","",'ส.ค.'!G31),IF('ส.ค.'!G61="","",'ส.ค.'!G61))</f>
        <v/>
      </c>
      <c r="BZ31" s="58" t="str">
        <f>IF($B$2=1,IF('ส.ค.'!H31="","",'ส.ค.'!H31),IF('ส.ค.'!H61="","",'ส.ค.'!H61))</f>
        <v/>
      </c>
      <c r="CA31" s="58" t="str">
        <f>IF($B$2=1,IF('ส.ค.'!I31="","",'ส.ค.'!I31),IF('ส.ค.'!I61="","",'ส.ค.'!I61))</f>
        <v/>
      </c>
      <c r="CB31" s="58" t="str">
        <f>IF($B$2=1,IF('ส.ค.'!J31="","",'ส.ค.'!J31),IF('ส.ค.'!J61="","",'ส.ค.'!J61))</f>
        <v/>
      </c>
      <c r="CC31" s="58" t="str">
        <f>IF($B$2=1,IF('ส.ค.'!K31="","",'ส.ค.'!K31),IF('ส.ค.'!K61="","",'ส.ค.'!K61))</f>
        <v/>
      </c>
      <c r="CD31" s="58" t="str">
        <f>IF($B$2=1,IF('ส.ค.'!L31="","",'ส.ค.'!L31),IF('ส.ค.'!L61="","",'ส.ค.'!L61))</f>
        <v/>
      </c>
      <c r="CE31" s="58" t="str">
        <f>IF($B$2=1,IF('ส.ค.'!M31="","",'ส.ค.'!M31),IF('ส.ค.'!M61="","",'ส.ค.'!M61))</f>
        <v/>
      </c>
      <c r="CF31" s="58" t="str">
        <f>IF($B$2=1,IF('ส.ค.'!N31="","",'ส.ค.'!N31),IF('ส.ค.'!N61="","",'ส.ค.'!N61))</f>
        <v/>
      </c>
      <c r="CG31" s="58" t="str">
        <f>IF($B$2=1,IF('ส.ค.'!O31="","",'ส.ค.'!O31),IF('ส.ค.'!O61="","",'ส.ค.'!O61))</f>
        <v/>
      </c>
      <c r="CH31" s="58" t="str">
        <f>IF($B$2=1,IF('ส.ค.'!P31="","",'ส.ค.'!P31),IF('ส.ค.'!P61="","",'ส.ค.'!P61))</f>
        <v/>
      </c>
      <c r="CI31" s="58" t="str">
        <f>IF($B$2=1,IF('ส.ค.'!Q31="","",'ส.ค.'!Q31),IF('ส.ค.'!Q61="","",'ส.ค.'!Q61))</f>
        <v/>
      </c>
      <c r="CJ31" s="58" t="str">
        <f>IF($B$2=1,IF('ส.ค.'!R31="","",'ส.ค.'!R31),IF('ส.ค.'!R61="","",'ส.ค.'!R61))</f>
        <v/>
      </c>
      <c r="CK31" s="58" t="str">
        <f>IF($B$2=1,IF('ส.ค.'!S31="","",'ส.ค.'!S31),IF('ส.ค.'!S61="","",'ส.ค.'!S61))</f>
        <v/>
      </c>
      <c r="CL31" s="58" t="str">
        <f>IF($B$2=1,IF('ส.ค.'!T31="","",'ส.ค.'!T31),IF('ส.ค.'!T61="","",'ส.ค.'!T61))</f>
        <v/>
      </c>
      <c r="CM31" s="58" t="str">
        <f>IF($B$2=1,IF('ส.ค.'!U31="","",'ส.ค.'!U31),IF('ส.ค.'!U61="","",'ส.ค.'!U61))</f>
        <v/>
      </c>
      <c r="CN31" s="58" t="str">
        <f>IF($B$2=1,IF('ส.ค.'!V31="","",'ส.ค.'!V31),IF('ส.ค.'!V61="","",'ส.ค.'!V61))</f>
        <v/>
      </c>
      <c r="CO31" s="58" t="str">
        <f>IF($B$2=1,IF('ส.ค.'!W31="","",'ส.ค.'!W31),IF('ส.ค.'!W61="","",'ส.ค.'!W61))</f>
        <v/>
      </c>
      <c r="CP31" s="58" t="str">
        <f>IF($B$2=1,IF('ส.ค.'!X31="","",'ส.ค.'!X31),IF('ส.ค.'!X61="","",'ส.ค.'!X61))</f>
        <v/>
      </c>
      <c r="CQ31" s="58" t="str">
        <f>IF($B$2=1,IF('ส.ค.'!Y31="","",'ส.ค.'!Y31),IF('ส.ค.'!Y61="","",'ส.ค.'!Y61))</f>
        <v/>
      </c>
      <c r="CR31" s="58" t="str">
        <f>IF($B$2=1,IF('ส.ค.'!Z31="","",'ส.ค.'!Z31),IF('ส.ค.'!Z61="","",'ส.ค.'!Z61))</f>
        <v/>
      </c>
      <c r="CS31" s="58" t="str">
        <f>IF($B$2=1,IF('ส.ค.'!AA31="","",'ส.ค.'!AA31),IF('ส.ค.'!AA61="","",'ส.ค.'!AA61))</f>
        <v/>
      </c>
      <c r="CT31" s="58" t="str">
        <f>IF($B$2=1,IF('ส.ค.'!AB31="","",'ส.ค.'!AB31),IF('ส.ค.'!AB61="","",'ส.ค.'!AB61))</f>
        <v/>
      </c>
      <c r="CU31" s="58" t="str">
        <f>IF($B$2=1,IF('ส.ค.'!AC31="","",'ส.ค.'!AC31),IF('ส.ค.'!AC61="","",'ส.ค.'!AC61))</f>
        <v/>
      </c>
      <c r="CV31" s="58" t="str">
        <f>IF($B$2=1,IF('ส.ค.'!AD31="","",'ส.ค.'!AD31),IF('ส.ค.'!AD61="","",'ส.ค.'!AD61))</f>
        <v/>
      </c>
      <c r="CW31" s="58" t="str">
        <f>IF($B$2=1,IF('ส.ค.'!AE31="","",'ส.ค.'!AE31),IF('ส.ค.'!AE61="","",'ส.ค.'!AE61))</f>
        <v/>
      </c>
      <c r="CX31" s="58" t="str">
        <f>IF($B$2=1,IF('ส.ค.'!AF31="","",'ส.ค.'!AF31),IF('ส.ค.'!AF61="","",'ส.ค.'!AF61))</f>
        <v/>
      </c>
      <c r="CY31" s="58" t="str">
        <f>IF($B$2=1,IF('ส.ค.'!AG31="","",'ส.ค.'!AG31),IF('ส.ค.'!AG61="","",'ส.ค.'!AG61))</f>
        <v/>
      </c>
      <c r="CZ31" s="58" t="str">
        <f>IF($B$2=1,IF('ส.ค.'!AH31="","",'ส.ค.'!AH31),IF('ส.ค.'!AH61="","",'ส.ค.'!AH61))</f>
        <v/>
      </c>
      <c r="DA31" s="58" t="str">
        <f>IF($B$2=1,IF('ส.ค.'!AI31="","",'ส.ค.'!AI31),IF('ส.ค.'!AI61="","",'ส.ค.'!AI61))</f>
        <v/>
      </c>
      <c r="DB31" s="57" t="str">
        <f t="shared" si="20"/>
        <v/>
      </c>
      <c r="DC31" s="58"/>
      <c r="DD31" s="58" t="str">
        <f>IF($B$2=1,IF('ก.ย.'!D31="","",'ก.ย.'!D31),IF('ก.ย.'!D61="","",'ก.ย.'!D61))</f>
        <v/>
      </c>
      <c r="DE31" s="58" t="str">
        <f>IF($B$2=1,IF('ก.ย.'!E31="","",'ก.ย.'!E31),IF('ก.ย.'!E61="","",'ก.ย.'!E61))</f>
        <v/>
      </c>
      <c r="DF31" s="58" t="str">
        <f>IF($B$2=1,IF('ก.ย.'!F31="","",'ก.ย.'!F31),IF('ก.ย.'!F61="","",'ก.ย.'!F61))</f>
        <v/>
      </c>
      <c r="DG31" s="58" t="str">
        <f>IF($B$2=1,IF('ก.ย.'!G31="","",'ก.ย.'!G31),IF('ก.ย.'!G61="","",'ก.ย.'!G61))</f>
        <v/>
      </c>
      <c r="DH31" s="58" t="str">
        <f>IF($B$2=1,IF('ก.ย.'!H31="","",'ก.ย.'!H31),IF('ก.ย.'!H61="","",'ก.ย.'!H61))</f>
        <v/>
      </c>
      <c r="DI31" s="58" t="str">
        <f>IF($B$2=1,IF('ก.ย.'!I31="","",'ก.ย.'!I31),IF('ก.ย.'!I61="","",'ก.ย.'!I61))</f>
        <v/>
      </c>
      <c r="DJ31" s="58" t="str">
        <f>IF($B$2=1,IF('ก.ย.'!J31="","",'ก.ย.'!J31),IF('ก.ย.'!J61="","",'ก.ย.'!J61))</f>
        <v/>
      </c>
      <c r="DK31" s="58" t="str">
        <f>IF($B$2=1,IF('ก.ย.'!K31="","",'ก.ย.'!K31),IF('ก.ย.'!K61="","",'ก.ย.'!K61))</f>
        <v/>
      </c>
      <c r="DL31" s="58" t="str">
        <f>IF($B$2=1,IF('ก.ย.'!L31="","",'ก.ย.'!L31),IF('ก.ย.'!L61="","",'ก.ย.'!L61))</f>
        <v/>
      </c>
      <c r="DM31" s="58" t="str">
        <f>IF($B$2=1,IF('ก.ย.'!M31="","",'ก.ย.'!M31),IF('ก.ย.'!M61="","",'ก.ย.'!M61))</f>
        <v/>
      </c>
      <c r="DN31" s="58" t="str">
        <f>IF($B$2=1,IF('ก.ย.'!N31="","",'ก.ย.'!N31),IF('ก.ย.'!N61="","",'ก.ย.'!N61))</f>
        <v/>
      </c>
      <c r="DO31" s="58" t="str">
        <f>IF($B$2=1,IF('ก.ย.'!O31="","",'ก.ย.'!O31),IF('ก.ย.'!O61="","",'ก.ย.'!O61))</f>
        <v/>
      </c>
      <c r="DP31" s="58" t="str">
        <f>IF($B$2=1,IF('ก.ย.'!P31="","",'ก.ย.'!P31),IF('ก.ย.'!P61="","",'ก.ย.'!P61))</f>
        <v/>
      </c>
      <c r="DQ31" s="58" t="str">
        <f>IF($B$2=1,IF('ก.ย.'!Q31="","",'ก.ย.'!Q31),IF('ก.ย.'!Q61="","",'ก.ย.'!Q61))</f>
        <v/>
      </c>
      <c r="DR31" s="58" t="str">
        <f>IF($B$2=1,IF('ก.ย.'!R31="","",'ก.ย.'!R31),IF('ก.ย.'!R61="","",'ก.ย.'!R61))</f>
        <v/>
      </c>
      <c r="DS31" s="58" t="str">
        <f>IF($B$2=1,IF('ก.ย.'!S31="","",'ก.ย.'!S31),IF('ก.ย.'!S61="","",'ก.ย.'!S61))</f>
        <v/>
      </c>
      <c r="DT31" s="58" t="str">
        <f>IF($B$2=1,IF('ก.ย.'!T31="","",'ก.ย.'!T31),IF('ก.ย.'!T61="","",'ก.ย.'!T61))</f>
        <v/>
      </c>
      <c r="DU31" s="58" t="str">
        <f>IF($B$2=1,IF('ก.ย.'!U31="","",'ก.ย.'!U31),IF('ก.ย.'!U61="","",'ก.ย.'!U61))</f>
        <v/>
      </c>
      <c r="DV31" s="58" t="str">
        <f>IF($B$2=1,IF('ก.ย.'!V31="","",'ก.ย.'!V31),IF('ก.ย.'!V61="","",'ก.ย.'!V61))</f>
        <v/>
      </c>
      <c r="DW31" s="58" t="str">
        <f>IF($B$2=1,IF('ก.ย.'!W31="","",'ก.ย.'!W31),IF('ก.ย.'!W61="","",'ก.ย.'!W61))</f>
        <v/>
      </c>
      <c r="DX31" s="58" t="str">
        <f>IF($B$2=1,IF('ก.ย.'!X31="","",'ก.ย.'!X31),IF('ก.ย.'!X61="","",'ก.ย.'!X61))</f>
        <v/>
      </c>
      <c r="DY31" s="58" t="str">
        <f>IF($B$2=1,IF('ก.ย.'!Y31="","",'ก.ย.'!Y31),IF('ก.ย.'!Y61="","",'ก.ย.'!Y61))</f>
        <v/>
      </c>
      <c r="DZ31" s="58" t="str">
        <f>IF($B$2=1,IF('ก.ย.'!Z31="","",'ก.ย.'!Z31),IF('ก.ย.'!Z61="","",'ก.ย.'!Z61))</f>
        <v/>
      </c>
      <c r="EA31" s="58" t="str">
        <f>IF($B$2=1,IF('ก.ย.'!AA31="","",'ก.ย.'!AA31),IF('ก.ย.'!AA61="","",'ก.ย.'!AA61))</f>
        <v/>
      </c>
      <c r="EB31" s="58" t="str">
        <f>IF($B$2=1,IF('ก.ย.'!AB31="","",'ก.ย.'!AB31),IF('ก.ย.'!AB61="","",'ก.ย.'!AB61))</f>
        <v/>
      </c>
      <c r="EC31" s="58" t="str">
        <f>IF($B$2=1,IF('ก.ย.'!AC31="","",'ก.ย.'!AC31),IF('ก.ย.'!AC61="","",'ก.ย.'!AC61))</f>
        <v/>
      </c>
      <c r="ED31" s="58" t="str">
        <f>IF($B$2=1,IF('ก.ย.'!AD31="","",'ก.ย.'!AD31),IF('ก.ย.'!AD61="","",'ก.ย.'!AD61))</f>
        <v/>
      </c>
      <c r="EE31" s="58" t="str">
        <f>IF($B$2=1,IF('ก.ย.'!AE31="","",'ก.ย.'!AE31),IF('ก.ย.'!AE61="","",'ก.ย.'!AE61))</f>
        <v/>
      </c>
      <c r="EF31" s="58" t="str">
        <f>IF($B$2=1,IF('ก.ย.'!AF31="","",'ก.ย.'!AF31),IF('ก.ย.'!AF61="","",'ก.ย.'!AF61))</f>
        <v/>
      </c>
      <c r="EG31" s="58" t="str">
        <f>IF($B$2=1,IF('ก.ย.'!AG31="","",'ก.ย.'!AG31),IF('ก.ย.'!AG61="","",'ก.ย.'!AG61))</f>
        <v/>
      </c>
      <c r="EH31" s="58" t="str">
        <f>IF($B$2=1,IF('ก.ย.'!AH31="","",'ก.ย.'!AH31),IF('ก.ย.'!AH61="","",'ก.ย.'!AH61))</f>
        <v/>
      </c>
      <c r="EI31" s="58" t="str">
        <f>IF($B$2=1,IF('ก.ย.'!AI31="","",'ก.ย.'!AI31),IF('ก.ย.'!AI61="","",'ก.ย.'!AI61))</f>
        <v/>
      </c>
      <c r="EJ31" s="57" t="str">
        <f t="shared" si="11"/>
        <v/>
      </c>
      <c r="EK31" s="58"/>
      <c r="EL31" s="58" t="str">
        <f>IF($B$2=1,IF('พ.ย.'!D31="","",'พ.ย.'!D31),IF('พ.ย.'!D61="","",'พ.ย.'!D61))</f>
        <v/>
      </c>
      <c r="EM31" s="58" t="str">
        <f>IF($B$2=1,IF('พ.ย.'!E31="","",'พ.ย.'!E31),IF('พ.ย.'!E61="","",'พ.ย.'!E61))</f>
        <v/>
      </c>
      <c r="EN31" s="58" t="str">
        <f>IF($B$2=1,IF('พ.ย.'!F31="","",'พ.ย.'!F31),IF('พ.ย.'!F61="","",'พ.ย.'!F61))</f>
        <v/>
      </c>
      <c r="EO31" s="58" t="str">
        <f>IF($B$2=1,IF('พ.ย.'!G31="","",'พ.ย.'!G31),IF('พ.ย.'!G61="","",'พ.ย.'!G61))</f>
        <v/>
      </c>
      <c r="EP31" s="58" t="str">
        <f>IF($B$2=1,IF('พ.ย.'!H31="","",'พ.ย.'!H31),IF('พ.ย.'!H61="","",'พ.ย.'!H61))</f>
        <v/>
      </c>
      <c r="EQ31" s="58" t="str">
        <f>IF($B$2=1,IF('พ.ย.'!I31="","",'พ.ย.'!I31),IF('พ.ย.'!I61="","",'พ.ย.'!I61))</f>
        <v/>
      </c>
      <c r="ER31" s="58" t="str">
        <f>IF($B$2=1,IF('พ.ย.'!J31="","",'พ.ย.'!J31),IF('พ.ย.'!J61="","",'พ.ย.'!J61))</f>
        <v/>
      </c>
      <c r="ES31" s="58" t="str">
        <f>IF($B$2=1,IF('พ.ย.'!K31="","",'พ.ย.'!K31),IF('พ.ย.'!K61="","",'พ.ย.'!K61))</f>
        <v/>
      </c>
      <c r="ET31" s="58" t="str">
        <f>IF($B$2=1,IF('พ.ย.'!L31="","",'พ.ย.'!L31),IF('พ.ย.'!L61="","",'พ.ย.'!L61))</f>
        <v/>
      </c>
      <c r="EU31" s="58" t="str">
        <f>IF($B$2=1,IF('พ.ย.'!M31="","",'พ.ย.'!M31),IF('พ.ย.'!M61="","",'พ.ย.'!M61))</f>
        <v/>
      </c>
      <c r="EV31" s="58" t="str">
        <f>IF($B$2=1,IF('พ.ย.'!N31="","",'พ.ย.'!N31),IF('พ.ย.'!N61="","",'พ.ย.'!N61))</f>
        <v/>
      </c>
      <c r="EW31" s="58" t="str">
        <f>IF($B$2=1,IF('พ.ย.'!O31="","",'พ.ย.'!O31),IF('พ.ย.'!O61="","",'พ.ย.'!O61))</f>
        <v/>
      </c>
      <c r="EX31" s="58" t="str">
        <f>IF($B$2=1,IF('พ.ย.'!P31="","",'พ.ย.'!P31),IF('พ.ย.'!P61="","",'พ.ย.'!P61))</f>
        <v/>
      </c>
      <c r="EY31" s="58" t="str">
        <f>IF($B$2=1,IF('พ.ย.'!Q31="","",'พ.ย.'!Q31),IF('พ.ย.'!Q61="","",'พ.ย.'!Q61))</f>
        <v/>
      </c>
      <c r="EZ31" s="58" t="str">
        <f>IF($B$2=1,IF('พ.ย.'!R31="","",'พ.ย.'!R31),IF('พ.ย.'!R61="","",'พ.ย.'!R61))</f>
        <v/>
      </c>
      <c r="FA31" s="58" t="str">
        <f>IF($B$2=1,IF('พ.ย.'!S31="","",'พ.ย.'!S31),IF('พ.ย.'!S61="","",'พ.ย.'!S61))</f>
        <v/>
      </c>
      <c r="FB31" s="58" t="str">
        <f>IF($B$2=1,IF('พ.ย.'!T31="","",'พ.ย.'!T31),IF('พ.ย.'!T61="","",'พ.ย.'!T61))</f>
        <v/>
      </c>
      <c r="FC31" s="58" t="str">
        <f>IF($B$2=1,IF('พ.ย.'!U31="","",'พ.ย.'!U31),IF('พ.ย.'!U61="","",'พ.ย.'!U61))</f>
        <v/>
      </c>
      <c r="FD31" s="58" t="str">
        <f>IF($B$2=1,IF('พ.ย.'!V31="","",'พ.ย.'!V31),IF('พ.ย.'!V61="","",'พ.ย.'!V61))</f>
        <v/>
      </c>
      <c r="FE31" s="58" t="str">
        <f>IF($B$2=1,IF('พ.ย.'!W31="","",'พ.ย.'!W31),IF('พ.ย.'!W61="","",'พ.ย.'!W61))</f>
        <v/>
      </c>
      <c r="FF31" s="58" t="str">
        <f>IF($B$2=1,IF('พ.ย.'!X31="","",'พ.ย.'!X31),IF('พ.ย.'!X61="","",'พ.ย.'!X61))</f>
        <v/>
      </c>
      <c r="FG31" s="58" t="str">
        <f>IF($B$2=1,IF('พ.ย.'!Y31="","",'พ.ย.'!Y31),IF('พ.ย.'!Y61="","",'พ.ย.'!Y61))</f>
        <v/>
      </c>
      <c r="FH31" s="58" t="str">
        <f>IF($B$2=1,IF('พ.ย.'!Z31="","",'พ.ย.'!Z31),IF('พ.ย.'!Z61="","",'พ.ย.'!Z61))</f>
        <v/>
      </c>
      <c r="FI31" s="58" t="str">
        <f>IF($B$2=1,IF('พ.ย.'!AA31="","",'พ.ย.'!AA31),IF('พ.ย.'!AA61="","",'พ.ย.'!AA61))</f>
        <v/>
      </c>
      <c r="FJ31" s="58" t="str">
        <f>IF($B$2=1,IF('พ.ย.'!AB31="","",'พ.ย.'!AB31),IF('พ.ย.'!AB61="","",'พ.ย.'!AB61))</f>
        <v/>
      </c>
      <c r="FK31" s="58" t="str">
        <f>IF($B$2=1,IF('พ.ย.'!AC31="","",'พ.ย.'!AC31),IF('พ.ย.'!AC61="","",'พ.ย.'!AC61))</f>
        <v/>
      </c>
      <c r="FL31" s="58" t="str">
        <f>IF($B$2=1,IF('พ.ย.'!AD31="","",'พ.ย.'!AD31),IF('พ.ย.'!AD61="","",'พ.ย.'!AD61))</f>
        <v/>
      </c>
      <c r="FM31" s="58" t="str">
        <f>IF($B$2=1,IF('พ.ย.'!AE31="","",'พ.ย.'!AE31),IF('พ.ย.'!AE61="","",'พ.ย.'!AE61))</f>
        <v/>
      </c>
      <c r="FN31" s="58" t="str">
        <f>IF($B$2=1,IF('พ.ย.'!AF31="","",'พ.ย.'!AF31),IF('พ.ย.'!AF61="","",'พ.ย.'!AF61))</f>
        <v/>
      </c>
      <c r="FO31" s="58" t="str">
        <f>IF($B$2=1,IF('พ.ย.'!AG31="","",'พ.ย.'!AG31),IF('พ.ย.'!AG61="","",'พ.ย.'!AG61))</f>
        <v/>
      </c>
      <c r="FP31" s="58" t="str">
        <f>IF($B$2=1,IF('พ.ย.'!AH31="","",'พ.ย.'!AH31),IF('พ.ย.'!AH61="","",'พ.ย.'!AH61))</f>
        <v/>
      </c>
      <c r="FQ31" s="58" t="str">
        <f>IF($B$2=1,IF('พ.ย.'!AI31="","",'พ.ย.'!AI31),IF('พ.ย.'!AI61="","",'พ.ย.'!AI61))</f>
        <v/>
      </c>
      <c r="FR31" s="57" t="str">
        <f t="shared" si="12"/>
        <v/>
      </c>
      <c r="FS31" s="58"/>
      <c r="FT31" s="58" t="str">
        <f>IF($B$2=1,IF('ธ.ค.'!D31="","",'ธ.ค.'!D31),IF('ธ.ค.'!D61="","",'ธ.ค.'!D61))</f>
        <v/>
      </c>
      <c r="FU31" s="58" t="str">
        <f>IF($B$2=1,IF('ธ.ค.'!E31="","",'ธ.ค.'!E31),IF('ธ.ค.'!E61="","",'ธ.ค.'!E61))</f>
        <v/>
      </c>
      <c r="FV31" s="58" t="str">
        <f>IF($B$2=1,IF('ธ.ค.'!F31="","",'ธ.ค.'!F31),IF('ธ.ค.'!F61="","",'ธ.ค.'!F61))</f>
        <v/>
      </c>
      <c r="FW31" s="58" t="str">
        <f>IF($B$2=1,IF('ธ.ค.'!G31="","",'ธ.ค.'!G31),IF('ธ.ค.'!G61="","",'ธ.ค.'!G61))</f>
        <v/>
      </c>
      <c r="FX31" s="58" t="str">
        <f>IF($B$2=1,IF('ธ.ค.'!H31="","",'ธ.ค.'!H31),IF('ธ.ค.'!H61="","",'ธ.ค.'!H61))</f>
        <v/>
      </c>
      <c r="FY31" s="58" t="str">
        <f>IF($B$2=1,IF('ธ.ค.'!I31="","",'ธ.ค.'!I31),IF('ธ.ค.'!I61="","",'ธ.ค.'!I61))</f>
        <v/>
      </c>
      <c r="FZ31" s="58" t="str">
        <f>IF($B$2=1,IF('ธ.ค.'!J31="","",'ธ.ค.'!J31),IF('ธ.ค.'!J61="","",'ธ.ค.'!J61))</f>
        <v/>
      </c>
      <c r="GA31" s="58" t="str">
        <f>IF($B$2=1,IF('ธ.ค.'!K31="","",'ธ.ค.'!K31),IF('ธ.ค.'!K61="","",'ธ.ค.'!K61))</f>
        <v/>
      </c>
      <c r="GB31" s="58" t="str">
        <f>IF($B$2=1,IF('ธ.ค.'!L31="","",'ธ.ค.'!L31),IF('ธ.ค.'!L61="","",'ธ.ค.'!L61))</f>
        <v/>
      </c>
      <c r="GC31" s="58" t="str">
        <f>IF($B$2=1,IF('ธ.ค.'!M31="","",'ธ.ค.'!M31),IF('ธ.ค.'!M61="","",'ธ.ค.'!M61))</f>
        <v/>
      </c>
      <c r="GD31" s="58" t="str">
        <f>IF($B$2=1,IF('ธ.ค.'!N31="","",'ธ.ค.'!N31),IF('ธ.ค.'!N61="","",'ธ.ค.'!N61))</f>
        <v/>
      </c>
      <c r="GE31" s="58" t="str">
        <f>IF($B$2=1,IF('ธ.ค.'!O31="","",'ธ.ค.'!O31),IF('ธ.ค.'!O61="","",'ธ.ค.'!O61))</f>
        <v/>
      </c>
      <c r="GF31" s="58" t="str">
        <f>IF($B$2=1,IF('ธ.ค.'!P31="","",'ธ.ค.'!P31),IF('ธ.ค.'!P61="","",'ธ.ค.'!P61))</f>
        <v/>
      </c>
      <c r="GG31" s="58" t="str">
        <f>IF($B$2=1,IF('ธ.ค.'!Q31="","",'ธ.ค.'!Q31),IF('ธ.ค.'!Q61="","",'ธ.ค.'!Q61))</f>
        <v/>
      </c>
      <c r="GH31" s="58" t="str">
        <f>IF($B$2=1,IF('ธ.ค.'!R31="","",'ธ.ค.'!R31),IF('ธ.ค.'!R61="","",'ธ.ค.'!R61))</f>
        <v/>
      </c>
      <c r="GI31" s="58" t="str">
        <f>IF($B$2=1,IF('ธ.ค.'!S31="","",'ธ.ค.'!S31),IF('ธ.ค.'!S61="","",'ธ.ค.'!S61))</f>
        <v/>
      </c>
      <c r="GJ31" s="58" t="str">
        <f>IF($B$2=1,IF('ธ.ค.'!T31="","",'ธ.ค.'!T31),IF('ธ.ค.'!T61="","",'ธ.ค.'!T61))</f>
        <v/>
      </c>
      <c r="GK31" s="58" t="str">
        <f>IF($B$2=1,IF('ธ.ค.'!U31="","",'ธ.ค.'!U31),IF('ธ.ค.'!U61="","",'ธ.ค.'!U61))</f>
        <v/>
      </c>
      <c r="GL31" s="58" t="str">
        <f>IF($B$2=1,IF('ธ.ค.'!V31="","",'ธ.ค.'!V31),IF('ธ.ค.'!V61="","",'ธ.ค.'!V61))</f>
        <v/>
      </c>
      <c r="GM31" s="58" t="str">
        <f>IF($B$2=1,IF('ธ.ค.'!W31="","",'ธ.ค.'!W31),IF('ธ.ค.'!W61="","",'ธ.ค.'!W61))</f>
        <v/>
      </c>
      <c r="GN31" s="58" t="str">
        <f>IF($B$2=1,IF('ธ.ค.'!X31="","",'ธ.ค.'!X31),IF('ธ.ค.'!X61="","",'ธ.ค.'!X61))</f>
        <v/>
      </c>
      <c r="GO31" s="58" t="str">
        <f>IF($B$2=1,IF('ธ.ค.'!Y31="","",'ธ.ค.'!Y31),IF('ธ.ค.'!Y61="","",'ธ.ค.'!Y61))</f>
        <v/>
      </c>
      <c r="GP31" s="58" t="str">
        <f>IF($B$2=1,IF('ธ.ค.'!Z31="","",'ธ.ค.'!Z31),IF('ธ.ค.'!Z61="","",'ธ.ค.'!Z61))</f>
        <v/>
      </c>
      <c r="GQ31" s="58" t="str">
        <f>IF($B$2=1,IF('ธ.ค.'!AA31="","",'ธ.ค.'!AA31),IF('ธ.ค.'!AA61="","",'ธ.ค.'!AA61))</f>
        <v/>
      </c>
      <c r="GR31" s="58" t="str">
        <f>IF($B$2=1,IF('ธ.ค.'!AB31="","",'ธ.ค.'!AB31),IF('ธ.ค.'!AB61="","",'ธ.ค.'!AB61))</f>
        <v/>
      </c>
      <c r="GS31" s="58" t="str">
        <f>IF($B$2=1,IF('ธ.ค.'!AC31="","",'ธ.ค.'!AC31),IF('ธ.ค.'!AC61="","",'ธ.ค.'!AC61))</f>
        <v/>
      </c>
      <c r="GT31" s="58" t="str">
        <f>IF($B$2=1,IF('ธ.ค.'!AD31="","",'ธ.ค.'!AD31),IF('ธ.ค.'!AD61="","",'ธ.ค.'!AD61))</f>
        <v/>
      </c>
      <c r="GU31" s="58" t="str">
        <f>IF($B$2=1,IF('ธ.ค.'!AE31="","",'ธ.ค.'!AE31),IF('ธ.ค.'!AE61="","",'ธ.ค.'!AE61))</f>
        <v/>
      </c>
      <c r="GV31" s="58" t="str">
        <f>IF($B$2=1,IF('ธ.ค.'!AF31="","",'ธ.ค.'!AF31),IF('ธ.ค.'!AF61="","",'ธ.ค.'!AF61))</f>
        <v/>
      </c>
      <c r="GW31" s="58" t="str">
        <f>IF($B$2=1,IF('ธ.ค.'!AG31="","",'ธ.ค.'!AG31),IF('ธ.ค.'!AG61="","",'ธ.ค.'!AG61))</f>
        <v/>
      </c>
      <c r="GX31" s="58" t="str">
        <f>IF($B$2=1,IF('ธ.ค.'!AH31="","",'ธ.ค.'!AH31),IF('ธ.ค.'!AH61="","",'ธ.ค.'!AH61))</f>
        <v/>
      </c>
      <c r="GY31" s="58" t="str">
        <f>IF($B$2=1,IF('ธ.ค.'!AI31="","",'ธ.ค.'!AI31),IF('ธ.ค.'!AI61="","",'ธ.ค.'!AI61))</f>
        <v/>
      </c>
      <c r="GZ31" s="57" t="str">
        <f t="shared" si="13"/>
        <v/>
      </c>
      <c r="HA31" s="58"/>
      <c r="HB31" s="58" t="str">
        <f>IF($B$2=1,IF('ม.ค.'!D31="","",'ม.ค.'!D31),IF('ม.ค.'!D61="","",'ม.ค.'!D61))</f>
        <v/>
      </c>
      <c r="HC31" s="58" t="str">
        <f>IF($B$2=1,IF('ม.ค.'!E31="","",'ม.ค.'!E31),IF('ม.ค.'!E61="","",'ม.ค.'!E61))</f>
        <v/>
      </c>
      <c r="HD31" s="58" t="str">
        <f>IF($B$2=1,IF('ม.ค.'!F31="","",'ม.ค.'!F31),IF('ม.ค.'!F61="","",'ม.ค.'!F61))</f>
        <v/>
      </c>
      <c r="HE31" s="58" t="str">
        <f>IF($B$2=1,IF('ม.ค.'!G31="","",'ม.ค.'!G31),IF('ม.ค.'!G61="","",'ม.ค.'!G61))</f>
        <v/>
      </c>
      <c r="HF31" s="58" t="str">
        <f>IF($B$2=1,IF('ม.ค.'!H31="","",'ม.ค.'!H31),IF('ม.ค.'!H61="","",'ม.ค.'!H61))</f>
        <v/>
      </c>
      <c r="HG31" s="58" t="str">
        <f>IF($B$2=1,IF('ม.ค.'!I31="","",'ม.ค.'!I31),IF('ม.ค.'!I61="","",'ม.ค.'!I61))</f>
        <v/>
      </c>
      <c r="HH31" s="58" t="str">
        <f>IF($B$2=1,IF('ม.ค.'!J31="","",'ม.ค.'!J31),IF('ม.ค.'!J61="","",'ม.ค.'!J61))</f>
        <v/>
      </c>
      <c r="HI31" s="58" t="str">
        <f>IF($B$2=1,IF('ม.ค.'!K31="","",'ม.ค.'!K31),IF('ม.ค.'!K61="","",'ม.ค.'!K61))</f>
        <v/>
      </c>
      <c r="HJ31" s="58" t="str">
        <f>IF($B$2=1,IF('ม.ค.'!L31="","",'ม.ค.'!L31),IF('ม.ค.'!L61="","",'ม.ค.'!L61))</f>
        <v/>
      </c>
      <c r="HK31" s="58" t="str">
        <f>IF($B$2=1,IF('ม.ค.'!M31="","",'ม.ค.'!M31),IF('ม.ค.'!M61="","",'ม.ค.'!M61))</f>
        <v/>
      </c>
      <c r="HL31" s="58" t="str">
        <f>IF($B$2=1,IF('ม.ค.'!N31="","",'ม.ค.'!N31),IF('ม.ค.'!N61="","",'ม.ค.'!N61))</f>
        <v/>
      </c>
      <c r="HM31" s="58" t="str">
        <f>IF($B$2=1,IF('ม.ค.'!O31="","",'ม.ค.'!O31),IF('ม.ค.'!O61="","",'ม.ค.'!O61))</f>
        <v/>
      </c>
      <c r="HN31" s="58" t="str">
        <f>IF($B$2=1,IF('ม.ค.'!P31="","",'ม.ค.'!P31),IF('ม.ค.'!P61="","",'ม.ค.'!P61))</f>
        <v/>
      </c>
      <c r="HO31" s="58" t="str">
        <f>IF($B$2=1,IF('ม.ค.'!Q31="","",'ม.ค.'!Q31),IF('ม.ค.'!Q61="","",'ม.ค.'!Q61))</f>
        <v/>
      </c>
      <c r="HP31" s="58" t="str">
        <f>IF($B$2=1,IF('ม.ค.'!R31="","",'ม.ค.'!R31),IF('ม.ค.'!R61="","",'ม.ค.'!R61))</f>
        <v/>
      </c>
      <c r="HQ31" s="58" t="str">
        <f>IF($B$2=1,IF('ม.ค.'!S31="","",'ม.ค.'!S31),IF('ม.ค.'!S61="","",'ม.ค.'!S61))</f>
        <v/>
      </c>
      <c r="HR31" s="58" t="str">
        <f>IF($B$2=1,IF('ม.ค.'!T31="","",'ม.ค.'!T31),IF('ม.ค.'!T61="","",'ม.ค.'!T61))</f>
        <v/>
      </c>
      <c r="HS31" s="58" t="str">
        <f>IF($B$2=1,IF('ม.ค.'!U31="","",'ม.ค.'!U31),IF('ม.ค.'!U61="","",'ม.ค.'!U61))</f>
        <v/>
      </c>
      <c r="HT31" s="58" t="str">
        <f>IF($B$2=1,IF('ม.ค.'!V31="","",'ม.ค.'!V31),IF('ม.ค.'!V61="","",'ม.ค.'!V61))</f>
        <v/>
      </c>
      <c r="HU31" s="58" t="str">
        <f>IF($B$2=1,IF('ม.ค.'!W31="","",'ม.ค.'!W31),IF('ม.ค.'!W61="","",'ม.ค.'!W61))</f>
        <v/>
      </c>
      <c r="HV31" s="58" t="str">
        <f>IF($B$2=1,IF('ม.ค.'!X31="","",'ม.ค.'!X31),IF('ม.ค.'!X61="","",'ม.ค.'!X61))</f>
        <v/>
      </c>
      <c r="HW31" s="58" t="str">
        <f>IF($B$2=1,IF('ม.ค.'!Y31="","",'ม.ค.'!Y31),IF('ม.ค.'!Y61="","",'ม.ค.'!Y61))</f>
        <v/>
      </c>
      <c r="HX31" s="58" t="str">
        <f>IF($B$2=1,IF('ม.ค.'!Z31="","",'ม.ค.'!Z31),IF('ม.ค.'!Z61="","",'ม.ค.'!Z61))</f>
        <v/>
      </c>
      <c r="HY31" s="58" t="str">
        <f>IF($B$2=1,IF('ม.ค.'!AA31="","",'ม.ค.'!AA31),IF('ม.ค.'!AA61="","",'ม.ค.'!AA61))</f>
        <v/>
      </c>
      <c r="HZ31" s="58" t="str">
        <f>IF($B$2=1,IF('ม.ค.'!AB31="","",'ม.ค.'!AB31),IF('ม.ค.'!AB61="","",'ม.ค.'!AB61))</f>
        <v/>
      </c>
      <c r="IA31" s="58" t="str">
        <f>IF($B$2=1,IF('ม.ค.'!AC31="","",'ม.ค.'!AC31),IF('ม.ค.'!AC61="","",'ม.ค.'!AC61))</f>
        <v/>
      </c>
      <c r="IB31" s="58" t="str">
        <f>IF($B$2=1,IF('ม.ค.'!AD31="","",'ม.ค.'!AD31),IF('ม.ค.'!AD61="","",'ม.ค.'!AD61))</f>
        <v/>
      </c>
      <c r="IC31" s="58" t="str">
        <f>IF($B$2=1,IF('ม.ค.'!AE31="","",'ม.ค.'!AE31),IF('ม.ค.'!AE61="","",'ม.ค.'!AE61))</f>
        <v/>
      </c>
      <c r="ID31" s="58" t="str">
        <f>IF($B$2=1,IF('ม.ค.'!AF31="","",'ม.ค.'!AF31),IF('ม.ค.'!AF61="","",'ม.ค.'!AF61))</f>
        <v/>
      </c>
      <c r="IE31" s="58" t="str">
        <f>IF($B$2=1,IF('ม.ค.'!AG31="","",'ม.ค.'!AG31),IF('ม.ค.'!AG61="","",'ม.ค.'!AG61))</f>
        <v/>
      </c>
      <c r="IF31" s="58" t="str">
        <f>IF($B$2=1,IF('ม.ค.'!AH31="","",'ม.ค.'!AH31),IF('ม.ค.'!AH61="","",'ม.ค.'!AH61))</f>
        <v/>
      </c>
      <c r="IG31" s="58" t="str">
        <f>IF($B$2=1,IF('ม.ค.'!AI31="","",'ม.ค.'!AI31),IF('ม.ค.'!AI61="","",'ม.ค.'!AI61))</f>
        <v/>
      </c>
      <c r="IH31" s="57" t="str">
        <f t="shared" si="14"/>
        <v/>
      </c>
      <c r="II31" s="58"/>
      <c r="IJ31" s="58" t="str">
        <f>IF($B$2=1,IF('ก.พ.'!D31="","",'ก.พ.'!D31),IF('ก.พ.'!D61="","",'ก.พ.'!D61))</f>
        <v/>
      </c>
      <c r="IK31" s="58" t="str">
        <f>IF($B$2=1,IF('ก.พ.'!E31="","",'ก.พ.'!E31),IF('ก.พ.'!E61="","",'ก.พ.'!E61))</f>
        <v/>
      </c>
      <c r="IL31" s="58" t="str">
        <f>IF($B$2=1,IF('ก.พ.'!F31="","",'ก.พ.'!F31),IF('ก.พ.'!F61="","",'ก.พ.'!F61))</f>
        <v/>
      </c>
      <c r="IM31" s="58" t="str">
        <f>IF($B$2=1,IF('ก.พ.'!G31="","",'ก.พ.'!G31),IF('ก.พ.'!G61="","",'ก.พ.'!G61))</f>
        <v/>
      </c>
      <c r="IN31" s="58" t="str">
        <f>IF($B$2=1,IF('ก.พ.'!H31="","",'ก.พ.'!H31),IF('ก.พ.'!H61="","",'ก.พ.'!H61))</f>
        <v/>
      </c>
      <c r="IO31" s="58" t="str">
        <f>IF($B$2=1,IF('ก.พ.'!I31="","",'ก.พ.'!I31),IF('ก.พ.'!I61="","",'ก.พ.'!I61))</f>
        <v/>
      </c>
      <c r="IP31" s="58" t="str">
        <f>IF($B$2=1,IF('ก.พ.'!J31="","",'ก.พ.'!J31),IF('ก.พ.'!J61="","",'ก.พ.'!J61))</f>
        <v/>
      </c>
      <c r="IQ31" s="58" t="str">
        <f>IF($B$2=1,IF('ก.พ.'!K31="","",'ก.พ.'!K31),IF('ก.พ.'!K61="","",'ก.พ.'!K61))</f>
        <v/>
      </c>
      <c r="IR31" s="58" t="str">
        <f>IF($B$2=1,IF('ก.พ.'!L31="","",'ก.พ.'!L31),IF('ก.พ.'!L61="","",'ก.พ.'!L61))</f>
        <v/>
      </c>
      <c r="IS31" s="58" t="str">
        <f>IF($B$2=1,IF('ก.พ.'!M31="","",'ก.พ.'!M31),IF('ก.พ.'!M61="","",'ก.พ.'!M61))</f>
        <v/>
      </c>
      <c r="IT31" s="58" t="str">
        <f>IF($B$2=1,IF('ก.พ.'!N31="","",'ก.พ.'!N31),IF('ก.พ.'!N61="","",'ก.พ.'!N61))</f>
        <v/>
      </c>
      <c r="IU31" s="58" t="str">
        <f>IF($B$2=1,IF('ก.พ.'!O31="","",'ก.พ.'!O31),IF('ก.พ.'!O61="","",'ก.พ.'!O61))</f>
        <v/>
      </c>
      <c r="IV31" s="58" t="str">
        <f>IF($B$2=1,IF('ก.พ.'!P31="","",'ก.พ.'!P31),IF('ก.พ.'!P61="","",'ก.พ.'!P61))</f>
        <v/>
      </c>
      <c r="IW31" s="58" t="str">
        <f>IF($B$2=1,IF('ก.พ.'!Q31="","",'ก.พ.'!Q31),IF('ก.พ.'!Q61="","",'ก.พ.'!Q61))</f>
        <v/>
      </c>
      <c r="IX31" s="58" t="str">
        <f>IF($B$2=1,IF('ก.พ.'!R31="","",'ก.พ.'!R31),IF('ก.พ.'!R61="","",'ก.พ.'!R61))</f>
        <v/>
      </c>
      <c r="IY31" s="58" t="str">
        <f>IF($B$2=1,IF('ก.พ.'!S31="","",'ก.พ.'!S31),IF('ก.พ.'!S61="","",'ก.พ.'!S61))</f>
        <v/>
      </c>
      <c r="IZ31" s="58" t="str">
        <f>IF($B$2=1,IF('ก.พ.'!T31="","",'ก.พ.'!T31),IF('ก.พ.'!T61="","",'ก.พ.'!T61))</f>
        <v/>
      </c>
      <c r="JA31" s="58" t="str">
        <f>IF($B$2=1,IF('ก.พ.'!U31="","",'ก.พ.'!U31),IF('ก.พ.'!U61="","",'ก.พ.'!U61))</f>
        <v/>
      </c>
      <c r="JB31" s="58" t="str">
        <f>IF($B$2=1,IF('ก.พ.'!V31="","",'ก.พ.'!V31),IF('ก.พ.'!V61="","",'ก.พ.'!V61))</f>
        <v/>
      </c>
      <c r="JC31" s="58" t="str">
        <f>IF($B$2=1,IF('ก.พ.'!W31="","",'ก.พ.'!W31),IF('ก.พ.'!W61="","",'ก.พ.'!W61))</f>
        <v/>
      </c>
      <c r="JD31" s="58" t="str">
        <f>IF($B$2=1,IF('ก.พ.'!X31="","",'ก.พ.'!X31),IF('ก.พ.'!X61="","",'ก.พ.'!X61))</f>
        <v/>
      </c>
      <c r="JE31" s="58" t="str">
        <f>IF($B$2=1,IF('ก.พ.'!Y31="","",'ก.พ.'!Y31),IF('ก.พ.'!Y61="","",'ก.พ.'!Y61))</f>
        <v/>
      </c>
      <c r="JF31" s="58" t="str">
        <f>IF($B$2=1,IF('ก.พ.'!Z31="","",'ก.พ.'!Z31),IF('ก.พ.'!Z61="","",'ก.พ.'!Z61))</f>
        <v/>
      </c>
      <c r="JG31" s="58" t="str">
        <f>IF($B$2=1,IF('ก.พ.'!AA31="","",'ก.พ.'!AA31),IF('ก.พ.'!AA61="","",'ก.พ.'!AA61))</f>
        <v/>
      </c>
      <c r="JH31" s="58" t="str">
        <f>IF($B$2=1,IF('ก.พ.'!AB31="","",'ก.พ.'!AB31),IF('ก.พ.'!AB61="","",'ก.พ.'!AB61))</f>
        <v/>
      </c>
      <c r="JI31" s="58" t="str">
        <f>IF($B$2=1,IF('ก.พ.'!AC31="","",'ก.พ.'!AC31),IF('ก.พ.'!AC61="","",'ก.พ.'!AC61))</f>
        <v/>
      </c>
      <c r="JJ31" s="58" t="str">
        <f>IF($B$2=1,IF('ก.พ.'!AD31="","",'ก.พ.'!AD31),IF('ก.พ.'!AD61="","",'ก.พ.'!AD61))</f>
        <v/>
      </c>
      <c r="JK31" s="58" t="str">
        <f>IF($B$2=1,IF('ก.พ.'!AE31="","",'ก.พ.'!AE31),IF('ก.พ.'!AE61="","",'ก.พ.'!AE61))</f>
        <v/>
      </c>
      <c r="JL31" s="58" t="str">
        <f>IF($B$2=1,IF('ก.พ.'!AF31="","",'ก.พ.'!AF31),IF('ก.พ.'!AF61="","",'ก.พ.'!AF61))</f>
        <v/>
      </c>
      <c r="JM31" s="58" t="str">
        <f>IF($B$2=1,IF('ก.พ.'!AG31="","",'ก.พ.'!AG31),IF('ก.พ.'!AG61="","",'ก.พ.'!AG61))</f>
        <v/>
      </c>
      <c r="JN31" s="58" t="str">
        <f>IF($B$2=1,IF('ก.พ.'!AH31="","",'ก.พ.'!AH31),IF('ก.พ.'!AH61="","",'ก.พ.'!AH61))</f>
        <v/>
      </c>
      <c r="JO31" s="58" t="str">
        <f>IF($B$2=1,IF('ก.พ.'!AI31="","",'ก.พ.'!AI31),IF('ก.พ.'!AI61="","",'ก.พ.'!AI61))</f>
        <v/>
      </c>
      <c r="JP31" s="57" t="str">
        <f t="shared" si="15"/>
        <v/>
      </c>
      <c r="JQ31" s="58"/>
      <c r="JR31" s="58" t="str">
        <f>IF($B$2=1,IF('มี.ค.'!D31="","",'มี.ค.'!D31),IF('มี.ค.'!D61="","",'มี.ค.'!D61))</f>
        <v/>
      </c>
      <c r="JS31" s="58" t="str">
        <f>IF($B$2=1,IF('มี.ค.'!E31="","",'มี.ค.'!E31),IF('มี.ค.'!E61="","",'มี.ค.'!E61))</f>
        <v/>
      </c>
      <c r="JT31" s="58" t="str">
        <f>IF($B$2=1,IF('มี.ค.'!F31="","",'มี.ค.'!F31),IF('มี.ค.'!F61="","",'มี.ค.'!F61))</f>
        <v/>
      </c>
      <c r="JU31" s="58" t="str">
        <f>IF($B$2=1,IF('มี.ค.'!G31="","",'มี.ค.'!G31),IF('มี.ค.'!G61="","",'มี.ค.'!G61))</f>
        <v/>
      </c>
      <c r="JV31" s="58" t="str">
        <f>IF($B$2=1,IF('มี.ค.'!H31="","",'มี.ค.'!H31),IF('มี.ค.'!H61="","",'มี.ค.'!H61))</f>
        <v/>
      </c>
      <c r="JW31" s="58" t="str">
        <f>IF($B$2=1,IF('มี.ค.'!I31="","",'มี.ค.'!I31),IF('มี.ค.'!I61="","",'มี.ค.'!I61))</f>
        <v/>
      </c>
      <c r="JX31" s="58" t="str">
        <f>IF($B$2=1,IF('มี.ค.'!J31="","",'มี.ค.'!J31),IF('มี.ค.'!J61="","",'มี.ค.'!J61))</f>
        <v/>
      </c>
      <c r="JY31" s="58" t="str">
        <f>IF($B$2=1,IF('มี.ค.'!K31="","",'มี.ค.'!K31),IF('มี.ค.'!K61="","",'มี.ค.'!K61))</f>
        <v/>
      </c>
      <c r="JZ31" s="58" t="str">
        <f>IF($B$2=1,IF('มี.ค.'!L31="","",'มี.ค.'!L31),IF('มี.ค.'!L61="","",'มี.ค.'!L61))</f>
        <v/>
      </c>
      <c r="KA31" s="58" t="str">
        <f>IF($B$2=1,IF('มี.ค.'!M31="","",'มี.ค.'!M31),IF('มี.ค.'!M61="","",'มี.ค.'!M61))</f>
        <v/>
      </c>
      <c r="KB31" s="58" t="str">
        <f>IF($B$2=1,IF('มี.ค.'!N31="","",'มี.ค.'!N31),IF('มี.ค.'!N61="","",'มี.ค.'!N61))</f>
        <v/>
      </c>
      <c r="KC31" s="58" t="str">
        <f>IF($B$2=1,IF('มี.ค.'!O31="","",'มี.ค.'!O31),IF('มี.ค.'!O61="","",'มี.ค.'!O61))</f>
        <v/>
      </c>
      <c r="KD31" s="58" t="str">
        <f>IF($B$2=1,IF('มี.ค.'!P31="","",'มี.ค.'!P31),IF('มี.ค.'!P61="","",'มี.ค.'!P61))</f>
        <v/>
      </c>
      <c r="KE31" s="58" t="str">
        <f>IF($B$2=1,IF('มี.ค.'!Q31="","",'มี.ค.'!Q31),IF('มี.ค.'!Q61="","",'มี.ค.'!Q61))</f>
        <v/>
      </c>
      <c r="KF31" s="58" t="str">
        <f>IF($B$2=1,IF('มี.ค.'!R31="","",'มี.ค.'!R31),IF('มี.ค.'!R61="","",'มี.ค.'!R61))</f>
        <v/>
      </c>
      <c r="KG31" s="58" t="str">
        <f>IF($B$2=1,IF('มี.ค.'!S31="","",'มี.ค.'!S31),IF('มี.ค.'!S61="","",'มี.ค.'!S61))</f>
        <v/>
      </c>
      <c r="KH31" s="58" t="str">
        <f>IF($B$2=1,IF('มี.ค.'!T31="","",'มี.ค.'!T31),IF('มี.ค.'!T61="","",'มี.ค.'!T61))</f>
        <v/>
      </c>
      <c r="KI31" s="58" t="str">
        <f>IF($B$2=1,IF('มี.ค.'!U31="","",'มี.ค.'!U31),IF('มี.ค.'!U61="","",'มี.ค.'!U61))</f>
        <v/>
      </c>
      <c r="KJ31" s="58" t="str">
        <f>IF($B$2=1,IF('มี.ค.'!V31="","",'มี.ค.'!V31),IF('มี.ค.'!V61="","",'มี.ค.'!V61))</f>
        <v/>
      </c>
      <c r="KK31" s="58" t="str">
        <f>IF($B$2=1,IF('มี.ค.'!W31="","",'มี.ค.'!W31),IF('มี.ค.'!W61="","",'มี.ค.'!W61))</f>
        <v/>
      </c>
      <c r="KL31" s="58" t="str">
        <f>IF($B$2=1,IF('มี.ค.'!X31="","",'มี.ค.'!X31),IF('มี.ค.'!X61="","",'มี.ค.'!X61))</f>
        <v/>
      </c>
      <c r="KM31" s="58" t="str">
        <f>IF($B$2=1,IF('มี.ค.'!Y31="","",'มี.ค.'!Y31),IF('มี.ค.'!Y61="","",'มี.ค.'!Y61))</f>
        <v/>
      </c>
      <c r="KN31" s="58" t="str">
        <f>IF($B$2=1,IF('มี.ค.'!Z31="","",'มี.ค.'!Z31),IF('มี.ค.'!Z61="","",'มี.ค.'!Z61))</f>
        <v/>
      </c>
      <c r="KO31" s="58" t="str">
        <f>IF($B$2=1,IF('มี.ค.'!AA31="","",'มี.ค.'!AA31),IF('มี.ค.'!AA61="","",'มี.ค.'!AA61))</f>
        <v/>
      </c>
      <c r="KP31" s="58" t="str">
        <f>IF($B$2=1,IF('มี.ค.'!AB31="","",'มี.ค.'!AB31),IF('มี.ค.'!AB61="","",'มี.ค.'!AB61))</f>
        <v/>
      </c>
      <c r="KQ31" s="58" t="str">
        <f>IF($B$2=1,IF('มี.ค.'!AC31="","",'มี.ค.'!AC31),IF('มี.ค.'!AC61="","",'มี.ค.'!AC61))</f>
        <v/>
      </c>
      <c r="KR31" s="58" t="str">
        <f>IF($B$2=1,IF('มี.ค.'!AD31="","",'มี.ค.'!AD31),IF('มี.ค.'!AD61="","",'มี.ค.'!AD61))</f>
        <v/>
      </c>
      <c r="KS31" s="58" t="str">
        <f>IF($B$2=1,IF('มี.ค.'!AE31="","",'มี.ค.'!AE31),IF('มี.ค.'!AE61="","",'มี.ค.'!AE61))</f>
        <v/>
      </c>
      <c r="KT31" s="58" t="str">
        <f>IF($B$2=1,IF('มี.ค.'!AF31="","",'มี.ค.'!AF31),IF('มี.ค.'!AF61="","",'มี.ค.'!AF61))</f>
        <v/>
      </c>
      <c r="KU31" s="58" t="str">
        <f>IF($B$2=1,IF('มี.ค.'!AG31="","",'มี.ค.'!AG31),IF('มี.ค.'!AG61="","",'มี.ค.'!AG61))</f>
        <v/>
      </c>
      <c r="KV31" s="58" t="str">
        <f>IF($B$2=1,IF('มี.ค.'!AH31="","",'มี.ค.'!AH31),IF('มี.ค.'!AH61="","",'มี.ค.'!AH61))</f>
        <v/>
      </c>
      <c r="KW31" s="58" t="str">
        <f>IF($B$2=1,IF('มี.ค.'!AI31="","",'มี.ค.'!AI31),IF('มี.ค.'!AI61="","",'มี.ค.'!AI61))</f>
        <v/>
      </c>
      <c r="KX31" s="57" t="str">
        <f t="shared" si="16"/>
        <v/>
      </c>
      <c r="KY31" s="58"/>
      <c r="KZ31" s="58" t="str">
        <f>IF($B$2=1,IF('ต.ค.'!D31="","",'ต.ค.'!D31),IF('ต.ค.'!D61="","",'ต.ค.'!D61))</f>
        <v/>
      </c>
      <c r="LA31" s="58" t="str">
        <f>IF($B$2=1,IF('ต.ค.'!E31="","",'ต.ค.'!E31),IF('ต.ค.'!E61="","",'ต.ค.'!E61))</f>
        <v/>
      </c>
      <c r="LB31" s="58" t="str">
        <f>IF($B$2=1,IF('ต.ค.'!F31="","",'ต.ค.'!F31),IF('ต.ค.'!F61="","",'ต.ค.'!F61))</f>
        <v/>
      </c>
      <c r="LC31" s="58" t="str">
        <f>IF($B$2=1,IF('ต.ค.'!G31="","",'ต.ค.'!G31),IF('ต.ค.'!G61="","",'ต.ค.'!G61))</f>
        <v/>
      </c>
      <c r="LD31" s="58" t="str">
        <f>IF($B$2=1,IF('ต.ค.'!H31="","",'ต.ค.'!H31),IF('ต.ค.'!H61="","",'ต.ค.'!H61))</f>
        <v/>
      </c>
      <c r="LE31" s="58" t="str">
        <f>IF($B$2=1,IF('ต.ค.'!I31="","",'ต.ค.'!I31),IF('ต.ค.'!I61="","",'ต.ค.'!I61))</f>
        <v/>
      </c>
      <c r="LF31" s="58" t="str">
        <f>IF($B$2=1,IF('ต.ค.'!J31="","",'ต.ค.'!J31),IF('ต.ค.'!J61="","",'ต.ค.'!J61))</f>
        <v/>
      </c>
      <c r="LG31" s="58" t="str">
        <f>IF($B$2=1,IF('ต.ค.'!K31="","",'ต.ค.'!K31),IF('ต.ค.'!K61="","",'ต.ค.'!K61))</f>
        <v/>
      </c>
      <c r="LH31" s="58" t="str">
        <f>IF($B$2=1,IF('ต.ค.'!L31="","",'ต.ค.'!L31),IF('ต.ค.'!L61="","",'ต.ค.'!L61))</f>
        <v/>
      </c>
      <c r="LI31" s="58" t="str">
        <f>IF($B$2=1,IF('ต.ค.'!M31="","",'ต.ค.'!M31),IF('ต.ค.'!M61="","",'ต.ค.'!M61))</f>
        <v/>
      </c>
      <c r="LJ31" s="58" t="str">
        <f>IF($B$2=1,IF('ต.ค.'!N31="","",'ต.ค.'!N31),IF('ต.ค.'!N61="","",'ต.ค.'!N61))</f>
        <v/>
      </c>
      <c r="LK31" s="58" t="str">
        <f>IF($B$2=1,IF('ต.ค.'!O31="","",'ต.ค.'!O31),IF('ต.ค.'!O61="","",'ต.ค.'!O61))</f>
        <v/>
      </c>
      <c r="LL31" s="58" t="str">
        <f>IF($B$2=1,IF('ต.ค.'!P31="","",'ต.ค.'!P31),IF('ต.ค.'!P61="","",'ต.ค.'!P61))</f>
        <v/>
      </c>
      <c r="LM31" s="58" t="str">
        <f>IF($B$2=1,IF('ต.ค.'!Q31="","",'ต.ค.'!Q31),IF('ต.ค.'!Q61="","",'ต.ค.'!Q61))</f>
        <v/>
      </c>
      <c r="LN31" s="58" t="str">
        <f>IF($B$2=1,IF('ต.ค.'!R31="","",'ต.ค.'!R31),IF('ต.ค.'!R61="","",'ต.ค.'!R61))</f>
        <v/>
      </c>
      <c r="LO31" s="58" t="str">
        <f>IF($B$2=1,IF('ต.ค.'!S31="","",'ต.ค.'!S31),IF('ต.ค.'!S61="","",'ต.ค.'!S61))</f>
        <v/>
      </c>
      <c r="LP31" s="58" t="str">
        <f>IF($B$2=1,IF('ต.ค.'!T31="","",'ต.ค.'!T31),IF('ต.ค.'!T61="","",'ต.ค.'!T61))</f>
        <v/>
      </c>
      <c r="LQ31" s="58" t="str">
        <f>IF($B$2=1,IF('ต.ค.'!U31="","",'ต.ค.'!U31),IF('ต.ค.'!U61="","",'ต.ค.'!U61))</f>
        <v/>
      </c>
      <c r="LR31" s="58" t="str">
        <f>IF($B$2=1,IF('ต.ค.'!V31="","",'ต.ค.'!V31),IF('ต.ค.'!V61="","",'ต.ค.'!V61))</f>
        <v/>
      </c>
      <c r="LS31" s="58" t="str">
        <f>IF($B$2=1,IF('ต.ค.'!W31="","",'ต.ค.'!W31),IF('ต.ค.'!W61="","",'ต.ค.'!W61))</f>
        <v/>
      </c>
      <c r="LT31" s="58" t="str">
        <f>IF($B$2=1,IF('ต.ค.'!X31="","",'ต.ค.'!X31),IF('ต.ค.'!X61="","",'ต.ค.'!X61))</f>
        <v/>
      </c>
      <c r="LU31" s="58" t="str">
        <f>IF($B$2=1,IF('ต.ค.'!Y31="","",'ต.ค.'!Y31),IF('ต.ค.'!Y61="","",'ต.ค.'!Y61))</f>
        <v/>
      </c>
      <c r="LV31" s="58" t="str">
        <f>IF($B$2=1,IF('ต.ค.'!Z31="","",'ต.ค.'!Z31),IF('ต.ค.'!Z61="","",'ต.ค.'!Z61))</f>
        <v/>
      </c>
      <c r="LW31" s="58" t="str">
        <f>IF($B$2=1,IF('ต.ค.'!AA31="","",'ต.ค.'!AA31),IF('ต.ค.'!AA61="","",'ต.ค.'!AA61))</f>
        <v/>
      </c>
      <c r="LX31" s="58" t="str">
        <f>IF($B$2=1,IF('ต.ค.'!AB31="","",'ต.ค.'!AB31),IF('ต.ค.'!AB61="","",'ต.ค.'!AB61))</f>
        <v/>
      </c>
      <c r="LY31" s="58" t="str">
        <f>IF($B$2=1,IF('ต.ค.'!AC31="","",'ต.ค.'!AC31),IF('ต.ค.'!AC61="","",'ต.ค.'!AC61))</f>
        <v/>
      </c>
      <c r="LZ31" s="58" t="str">
        <f>IF($B$2=1,IF('ต.ค.'!AD31="","",'ต.ค.'!AD31),IF('ต.ค.'!AD61="","",'ต.ค.'!AD61))</f>
        <v/>
      </c>
      <c r="MA31" s="58" t="str">
        <f>IF($B$2=1,IF('ต.ค.'!AE31="","",'ต.ค.'!AE31),IF('ต.ค.'!AE61="","",'ต.ค.'!AE61))</f>
        <v/>
      </c>
      <c r="MB31" s="58" t="str">
        <f>IF($B$2=1,IF('ต.ค.'!AF31="","",'ต.ค.'!AF31),IF('ต.ค.'!AF61="","",'ต.ค.'!AF61))</f>
        <v/>
      </c>
      <c r="MC31" s="58" t="str">
        <f>IF($B$2=1,IF('ต.ค.'!AG31="","",'ต.ค.'!AG31),IF('ต.ค.'!AG61="","",'ต.ค.'!AG61))</f>
        <v/>
      </c>
      <c r="MD31" s="58" t="str">
        <f>IF($B$2=1,IF('ต.ค.'!AH31="","",'ต.ค.'!AH31),IF('ต.ค.'!AH61="","",'ต.ค.'!AH61))</f>
        <v/>
      </c>
      <c r="ME31" s="58" t="str">
        <f>IF($B$2=1,IF('ต.ค.'!AI31="","",'ต.ค.'!AI31),IF('ต.ค.'!AI61="","",'ต.ค.'!AI61))</f>
        <v/>
      </c>
      <c r="MF31" s="57" t="str">
        <f t="shared" si="17"/>
        <v/>
      </c>
      <c r="MG31" s="58"/>
      <c r="MH31" s="58" t="str">
        <f>IF($B$2=1,IF('พ.ค.'!D31="","",'พ.ค.'!D31),IF('พ.ค.'!D61="","",'พ.ค.'!D61))</f>
        <v/>
      </c>
      <c r="MI31" s="58" t="str">
        <f>IF($B$2=1,IF('พ.ค.'!E31="","",'พ.ค.'!E31),IF('พ.ค.'!E61="","",'พ.ค.'!E61))</f>
        <v/>
      </c>
      <c r="MJ31" s="58" t="str">
        <f>IF($B$2=1,IF('พ.ค.'!F31="","",'พ.ค.'!F31),IF('พ.ค.'!F61="","",'พ.ค.'!F61))</f>
        <v/>
      </c>
      <c r="MK31" s="58" t="str">
        <f>IF($B$2=1,IF('พ.ค.'!G31="","",'พ.ค.'!G31),IF('พ.ค.'!G61="","",'พ.ค.'!G61))</f>
        <v/>
      </c>
      <c r="ML31" s="58" t="str">
        <f>IF($B$2=1,IF('พ.ค.'!H31="","",'พ.ค.'!H31),IF('พ.ค.'!H61="","",'พ.ค.'!H61))</f>
        <v/>
      </c>
      <c r="MM31" s="58" t="str">
        <f>IF($B$2=1,IF('พ.ค.'!I31="","",'พ.ค.'!I31),IF('พ.ค.'!I61="","",'พ.ค.'!I61))</f>
        <v/>
      </c>
      <c r="MN31" s="58" t="str">
        <f>IF($B$2=1,IF('พ.ค.'!J31="","",'พ.ค.'!J31),IF('พ.ค.'!J61="","",'พ.ค.'!J61))</f>
        <v/>
      </c>
      <c r="MO31" s="58" t="str">
        <f>IF($B$2=1,IF('พ.ค.'!K31="","",'พ.ค.'!K31),IF('พ.ค.'!K61="","",'พ.ค.'!K61))</f>
        <v/>
      </c>
      <c r="MP31" s="58" t="str">
        <f>IF($B$2=1,IF('พ.ค.'!L31="","",'พ.ค.'!L31),IF('พ.ค.'!L61="","",'พ.ค.'!L61))</f>
        <v/>
      </c>
      <c r="MQ31" s="58" t="str">
        <f>IF($B$2=1,IF('พ.ค.'!M31="","",'พ.ค.'!M31),IF('พ.ค.'!M61="","",'พ.ค.'!M61))</f>
        <v/>
      </c>
      <c r="MR31" s="58" t="str">
        <f>IF($B$2=1,IF('พ.ค.'!N31="","",'พ.ค.'!N31),IF('พ.ค.'!N61="","",'พ.ค.'!N61))</f>
        <v/>
      </c>
      <c r="MS31" s="58" t="str">
        <f>IF($B$2=1,IF('พ.ค.'!O31="","",'พ.ค.'!O31),IF('พ.ค.'!O61="","",'พ.ค.'!O61))</f>
        <v/>
      </c>
      <c r="MT31" s="58" t="str">
        <f>IF($B$2=1,IF('พ.ค.'!P31="","",'พ.ค.'!P31),IF('พ.ค.'!P61="","",'พ.ค.'!P61))</f>
        <v/>
      </c>
      <c r="MU31" s="58" t="str">
        <f>IF($B$2=1,IF('พ.ค.'!Q31="","",'พ.ค.'!Q31),IF('พ.ค.'!Q61="","",'พ.ค.'!Q61))</f>
        <v/>
      </c>
      <c r="MV31" s="58" t="str">
        <f>IF($B$2=1,IF('พ.ค.'!R31="","",'พ.ค.'!R31),IF('พ.ค.'!R61="","",'พ.ค.'!R61))</f>
        <v/>
      </c>
      <c r="MW31" s="58" t="str">
        <f>IF($B$2=1,IF('พ.ค.'!S31="","",'พ.ค.'!S31),IF('พ.ค.'!S61="","",'พ.ค.'!S61))</f>
        <v/>
      </c>
      <c r="MX31" s="58" t="str">
        <f>IF($B$2=1,IF('พ.ค.'!T31="","",'พ.ค.'!T31),IF('พ.ค.'!T61="","",'พ.ค.'!T61))</f>
        <v/>
      </c>
      <c r="MY31" s="58" t="str">
        <f>IF($B$2=1,IF('พ.ค.'!U31="","",'พ.ค.'!U31),IF('พ.ค.'!U61="","",'พ.ค.'!U61))</f>
        <v/>
      </c>
      <c r="MZ31" s="58" t="str">
        <f>IF($B$2=1,IF('พ.ค.'!V31="","",'พ.ค.'!V31),IF('พ.ค.'!V61="","",'พ.ค.'!V61))</f>
        <v/>
      </c>
      <c r="NA31" s="58" t="str">
        <f>IF($B$2=1,IF('พ.ค.'!W31="","",'พ.ค.'!W31),IF('พ.ค.'!W61="","",'พ.ค.'!W61))</f>
        <v/>
      </c>
      <c r="NB31" s="58" t="str">
        <f>IF($B$2=1,IF('พ.ค.'!X31="","",'พ.ค.'!X31),IF('พ.ค.'!X61="","",'พ.ค.'!X61))</f>
        <v/>
      </c>
      <c r="NC31" s="58" t="str">
        <f>IF($B$2=1,IF('พ.ค.'!Y31="","",'พ.ค.'!Y31),IF('พ.ค.'!Y61="","",'พ.ค.'!Y61))</f>
        <v/>
      </c>
      <c r="ND31" s="58" t="str">
        <f>IF($B$2=1,IF('พ.ค.'!Z31="","",'พ.ค.'!Z31),IF('พ.ค.'!Z61="","",'พ.ค.'!Z61))</f>
        <v/>
      </c>
      <c r="NE31" s="58" t="str">
        <f>IF($B$2=1,IF('พ.ค.'!AA31="","",'พ.ค.'!AA31),IF('พ.ค.'!AA61="","",'พ.ค.'!AA61))</f>
        <v/>
      </c>
      <c r="NF31" s="58" t="str">
        <f>IF($B$2=1,IF('พ.ค.'!AB31="","",'พ.ค.'!AB31),IF('พ.ค.'!AB61="","",'พ.ค.'!AB61))</f>
        <v/>
      </c>
      <c r="NG31" s="58" t="str">
        <f>IF($B$2=1,IF('พ.ค.'!AC31="","",'พ.ค.'!AC31),IF('พ.ค.'!AC61="","",'พ.ค.'!AC61))</f>
        <v/>
      </c>
      <c r="NH31" s="58" t="str">
        <f>IF($B$2=1,IF('พ.ค.'!AD31="","",'พ.ค.'!AD31),IF('พ.ค.'!AD61="","",'พ.ค.'!AD61))</f>
        <v/>
      </c>
      <c r="NI31" s="58" t="str">
        <f>IF($B$2=1,IF('พ.ค.'!AE31="","",'พ.ค.'!AE31),IF('พ.ค.'!AE61="","",'พ.ค.'!AE61))</f>
        <v/>
      </c>
      <c r="NJ31" s="58" t="str">
        <f>IF($B$2=1,IF('พ.ค.'!AF31="","",'พ.ค.'!AF31),IF('พ.ค.'!AF61="","",'พ.ค.'!AF61))</f>
        <v/>
      </c>
      <c r="NK31" s="58" t="str">
        <f>IF($B$2=1,IF('พ.ค.'!AG31="","",'พ.ค.'!AG31),IF('พ.ค.'!AG61="","",'พ.ค.'!AG61))</f>
        <v/>
      </c>
      <c r="NL31" s="58" t="str">
        <f>IF($B$2=1,IF('พ.ค.'!AH31="","",'พ.ค.'!AH31),IF('พ.ค.'!AH61="","",'พ.ค.'!AH61))</f>
        <v/>
      </c>
      <c r="NM31" s="58" t="str">
        <f>IF($B$2=1,IF('พ.ค.'!AI31="","",'พ.ค.'!AI31),IF('พ.ค.'!AI61="","",'พ.ค.'!AI61))</f>
        <v/>
      </c>
    </row>
    <row r="32" spans="1:377" ht="21" customHeight="1">
      <c r="A32" s="49"/>
      <c r="B32" s="49"/>
      <c r="C32" s="49"/>
      <c r="D32" s="57" t="str">
        <f>ข้อมูลนักเรียน!$D31</f>
        <v/>
      </c>
      <c r="E32" s="58"/>
      <c r="F32" s="58" t="str">
        <f>IF($B$2=1,IF('มิ.ย.'!D32="","",'มิ.ย.'!D32),IF('มิ.ย.'!D62="","",'มิ.ย.'!D62))</f>
        <v/>
      </c>
      <c r="G32" s="58" t="str">
        <f>IF($B$2=1,IF('มิ.ย.'!E32="","",'มิ.ย.'!E32),IF('มิ.ย.'!E62="","",'มิ.ย.'!E62))</f>
        <v/>
      </c>
      <c r="H32" s="58" t="str">
        <f>IF($B$2=1,IF('มิ.ย.'!F32="","",'มิ.ย.'!F32),IF('มิ.ย.'!F62="","",'มิ.ย.'!F62))</f>
        <v/>
      </c>
      <c r="I32" s="58" t="str">
        <f>IF($B$2=1,IF('มิ.ย.'!G32="","",'มิ.ย.'!G32),IF('มิ.ย.'!G62="","",'มิ.ย.'!G62))</f>
        <v/>
      </c>
      <c r="J32" s="58" t="str">
        <f>IF($B$2=1,IF('มิ.ย.'!H32="","",'มิ.ย.'!H32),IF('มิ.ย.'!H62="","",'มิ.ย.'!H62))</f>
        <v/>
      </c>
      <c r="K32" s="58" t="str">
        <f>IF($B$2=1,IF('มิ.ย.'!I32="","",'มิ.ย.'!I32),IF('มิ.ย.'!I62="","",'มิ.ย.'!I62))</f>
        <v/>
      </c>
      <c r="L32" s="58" t="str">
        <f>IF($B$2=1,IF('มิ.ย.'!J32="","",'มิ.ย.'!J32),IF('มิ.ย.'!J62="","",'มิ.ย.'!J62))</f>
        <v/>
      </c>
      <c r="M32" s="58" t="str">
        <f>IF($B$2=1,IF('มิ.ย.'!K32="","",'มิ.ย.'!K32),IF('มิ.ย.'!K62="","",'มิ.ย.'!K62))</f>
        <v/>
      </c>
      <c r="N32" s="58" t="str">
        <f>IF($B$2=1,IF('มิ.ย.'!L32="","",'มิ.ย.'!L32),IF('มิ.ย.'!L62="","",'มิ.ย.'!L62))</f>
        <v/>
      </c>
      <c r="O32" s="58" t="str">
        <f>IF($B$2=1,IF('มิ.ย.'!M32="","",'มิ.ย.'!M32),IF('มิ.ย.'!M62="","",'มิ.ย.'!M62))</f>
        <v/>
      </c>
      <c r="P32" s="58" t="str">
        <f>IF($B$2=1,IF('มิ.ย.'!N32="","",'มิ.ย.'!N32),IF('มิ.ย.'!N62="","",'มิ.ย.'!N62))</f>
        <v/>
      </c>
      <c r="Q32" s="58" t="str">
        <f>IF($B$2=1,IF('มิ.ย.'!O32="","",'มิ.ย.'!O32),IF('มิ.ย.'!O62="","",'มิ.ย.'!O62))</f>
        <v/>
      </c>
      <c r="R32" s="58" t="str">
        <f>IF($B$2=1,IF('มิ.ย.'!P32="","",'มิ.ย.'!P32),IF('มิ.ย.'!P62="","",'มิ.ย.'!P62))</f>
        <v/>
      </c>
      <c r="S32" s="58" t="str">
        <f>IF($B$2=1,IF('มิ.ย.'!Q32="","",'มิ.ย.'!Q32),IF('มิ.ย.'!Q62="","",'มิ.ย.'!Q62))</f>
        <v/>
      </c>
      <c r="T32" s="58" t="str">
        <f>IF($B$2=1,IF('มิ.ย.'!R32="","",'มิ.ย.'!R32),IF('มิ.ย.'!R62="","",'มิ.ย.'!R62))</f>
        <v/>
      </c>
      <c r="U32" s="58" t="str">
        <f>IF($B$2=1,IF('มิ.ย.'!S32="","",'มิ.ย.'!S32),IF('มิ.ย.'!S62="","",'มิ.ย.'!S62))</f>
        <v/>
      </c>
      <c r="V32" s="58" t="str">
        <f>IF($B$2=1,IF('มิ.ย.'!T32="","",'มิ.ย.'!T32),IF('มิ.ย.'!T62="","",'มิ.ย.'!T62))</f>
        <v/>
      </c>
      <c r="W32" s="58" t="str">
        <f>IF($B$2=1,IF('มิ.ย.'!U32="","",'มิ.ย.'!U32),IF('มิ.ย.'!U62="","",'มิ.ย.'!U62))</f>
        <v/>
      </c>
      <c r="X32" s="58" t="str">
        <f>IF($B$2=1,IF('มิ.ย.'!V32="","",'มิ.ย.'!V32),IF('มิ.ย.'!V62="","",'มิ.ย.'!V62))</f>
        <v/>
      </c>
      <c r="Y32" s="58" t="str">
        <f>IF($B$2=1,IF('มิ.ย.'!W32="","",'มิ.ย.'!W32),IF('มิ.ย.'!W62="","",'มิ.ย.'!W62))</f>
        <v/>
      </c>
      <c r="Z32" s="58" t="str">
        <f>IF($B$2=1,IF('มิ.ย.'!X32="","",'มิ.ย.'!X32),IF('มิ.ย.'!X62="","",'มิ.ย.'!X62))</f>
        <v/>
      </c>
      <c r="AA32" s="58" t="str">
        <f>IF($B$2=1,IF('มิ.ย.'!Y32="","",'มิ.ย.'!Y32),IF('มิ.ย.'!Y62="","",'มิ.ย.'!Y62))</f>
        <v/>
      </c>
      <c r="AB32" s="58" t="str">
        <f>IF($B$2=1,IF('มิ.ย.'!Z32="","",'มิ.ย.'!Z32),IF('มิ.ย.'!Z62="","",'มิ.ย.'!Z62))</f>
        <v/>
      </c>
      <c r="AC32" s="58" t="str">
        <f>IF($B$2=1,IF('มิ.ย.'!AA32="","",'มิ.ย.'!AA32),IF('มิ.ย.'!AA62="","",'มิ.ย.'!AA62))</f>
        <v/>
      </c>
      <c r="AD32" s="58" t="str">
        <f>IF($B$2=1,IF('มิ.ย.'!AB32="","",'มิ.ย.'!AB32),IF('มิ.ย.'!AB62="","",'มิ.ย.'!AB62))</f>
        <v/>
      </c>
      <c r="AE32" s="58" t="str">
        <f>IF($B$2=1,IF('มิ.ย.'!AC32="","",'มิ.ย.'!AC32),IF('มิ.ย.'!AC62="","",'มิ.ย.'!AC62))</f>
        <v/>
      </c>
      <c r="AF32" s="58" t="str">
        <f>IF($B$2=1,IF('มิ.ย.'!AD32="","",'มิ.ย.'!AD32),IF('มิ.ย.'!AD62="","",'มิ.ย.'!AD62))</f>
        <v/>
      </c>
      <c r="AG32" s="58" t="str">
        <f>IF($B$2=1,IF('มิ.ย.'!AE32="","",'มิ.ย.'!AE32),IF('มิ.ย.'!AE62="","",'มิ.ย.'!AE62))</f>
        <v/>
      </c>
      <c r="AH32" s="58" t="str">
        <f>IF($B$2=1,IF('มิ.ย.'!AF32="","",'มิ.ย.'!AF32),IF('มิ.ย.'!AF62="","",'มิ.ย.'!AF62))</f>
        <v/>
      </c>
      <c r="AI32" s="58" t="str">
        <f>IF($B$2=1,IF('มิ.ย.'!AG32="","",'มิ.ย.'!AG32),IF('มิ.ย.'!AG62="","",'มิ.ย.'!AG62))</f>
        <v/>
      </c>
      <c r="AJ32" s="58" t="str">
        <f>IF($B$2=1,IF('มิ.ย.'!AH32="","",'มิ.ย.'!AH32),IF('มิ.ย.'!AH62="","",'มิ.ย.'!AH62))</f>
        <v/>
      </c>
      <c r="AK32" s="58" t="str">
        <f>IF($B$2=1,IF('มิ.ย.'!AI32="","",'มิ.ย.'!AI32),IF('มิ.ย.'!AI62="","",'มิ.ย.'!AI62))</f>
        <v/>
      </c>
      <c r="AL32" s="57" t="str">
        <f t="shared" si="18"/>
        <v/>
      </c>
      <c r="AM32" s="58"/>
      <c r="AN32" s="58" t="str">
        <f>IF($B$2=1,IF('ก.ค.'!D32="","",'ก.ค.'!D32),IF('ก.ค.'!D62="","",'ก.ค.'!D62))</f>
        <v/>
      </c>
      <c r="AO32" s="58" t="str">
        <f>IF($B$2=1,IF('ก.ค.'!E32="","",'ก.ค.'!E32),IF('ก.ค.'!E62="","",'ก.ค.'!E62))</f>
        <v/>
      </c>
      <c r="AP32" s="58" t="str">
        <f>IF($B$2=1,IF('ก.ค.'!F32="","",'ก.ค.'!F32),IF('ก.ค.'!F62="","",'ก.ค.'!F62))</f>
        <v/>
      </c>
      <c r="AQ32" s="58" t="str">
        <f>IF($B$2=1,IF('ก.ค.'!G32="","",'ก.ค.'!G32),IF('ก.ค.'!G62="","",'ก.ค.'!G62))</f>
        <v/>
      </c>
      <c r="AR32" s="58" t="str">
        <f>IF($B$2=1,IF('ก.ค.'!H32="","",'ก.ค.'!H32),IF('ก.ค.'!H62="","",'ก.ค.'!H62))</f>
        <v/>
      </c>
      <c r="AS32" s="58" t="str">
        <f>IF($B$2=1,IF('ก.ค.'!I32="","",'ก.ค.'!I32),IF('ก.ค.'!I62="","",'ก.ค.'!I62))</f>
        <v/>
      </c>
      <c r="AT32" s="58" t="str">
        <f>IF($B$2=1,IF('ก.ค.'!J32="","",'ก.ค.'!J32),IF('ก.ค.'!J62="","",'ก.ค.'!J62))</f>
        <v/>
      </c>
      <c r="AU32" s="58" t="str">
        <f>IF($B$2=1,IF('ก.ค.'!K32="","",'ก.ค.'!K32),IF('ก.ค.'!K62="","",'ก.ค.'!K62))</f>
        <v/>
      </c>
      <c r="AV32" s="58" t="str">
        <f>IF($B$2=1,IF('ก.ค.'!L32="","",'ก.ค.'!L32),IF('ก.ค.'!L62="","",'ก.ค.'!L62))</f>
        <v/>
      </c>
      <c r="AW32" s="58" t="str">
        <f>IF($B$2=1,IF('ก.ค.'!M32="","",'ก.ค.'!M32),IF('ก.ค.'!M62="","",'ก.ค.'!M62))</f>
        <v/>
      </c>
      <c r="AX32" s="58" t="str">
        <f>IF($B$2=1,IF('ก.ค.'!N32="","",'ก.ค.'!N32),IF('ก.ค.'!N62="","",'ก.ค.'!N62))</f>
        <v/>
      </c>
      <c r="AY32" s="58" t="str">
        <f>IF($B$2=1,IF('ก.ค.'!O32="","",'ก.ค.'!O32),IF('ก.ค.'!O62="","",'ก.ค.'!O62))</f>
        <v/>
      </c>
      <c r="AZ32" s="58" t="str">
        <f>IF($B$2=1,IF('ก.ค.'!P32="","",'ก.ค.'!P32),IF('ก.ค.'!P62="","",'ก.ค.'!P62))</f>
        <v/>
      </c>
      <c r="BA32" s="58" t="str">
        <f>IF($B$2=1,IF('ก.ค.'!Q32="","",'ก.ค.'!Q32),IF('ก.ค.'!Q62="","",'ก.ค.'!Q62))</f>
        <v/>
      </c>
      <c r="BB32" s="58" t="str">
        <f>IF($B$2=1,IF('ก.ค.'!R32="","",'ก.ค.'!R32),IF('ก.ค.'!R62="","",'ก.ค.'!R62))</f>
        <v/>
      </c>
      <c r="BC32" s="58" t="str">
        <f>IF($B$2=1,IF('ก.ค.'!S32="","",'ก.ค.'!S32),IF('ก.ค.'!S62="","",'ก.ค.'!S62))</f>
        <v/>
      </c>
      <c r="BD32" s="58" t="str">
        <f>IF($B$2=1,IF('ก.ค.'!T32="","",'ก.ค.'!T32),IF('ก.ค.'!T62="","",'ก.ค.'!T62))</f>
        <v/>
      </c>
      <c r="BE32" s="58" t="str">
        <f>IF($B$2=1,IF('ก.ค.'!U32="","",'ก.ค.'!U32),IF('ก.ค.'!U62="","",'ก.ค.'!U62))</f>
        <v/>
      </c>
      <c r="BF32" s="58" t="str">
        <f>IF($B$2=1,IF('ก.ค.'!V32="","",'ก.ค.'!V32),IF('ก.ค.'!V62="","",'ก.ค.'!V62))</f>
        <v/>
      </c>
      <c r="BG32" s="58" t="str">
        <f>IF($B$2=1,IF('ก.ค.'!W32="","",'ก.ค.'!W32),IF('ก.ค.'!W62="","",'ก.ค.'!W62))</f>
        <v/>
      </c>
      <c r="BH32" s="58" t="str">
        <f>IF($B$2=1,IF('ก.ค.'!X32="","",'ก.ค.'!X32),IF('ก.ค.'!X62="","",'ก.ค.'!X62))</f>
        <v/>
      </c>
      <c r="BI32" s="58" t="str">
        <f>IF($B$2=1,IF('ก.ค.'!Y32="","",'ก.ค.'!Y32),IF('ก.ค.'!Y62="","",'ก.ค.'!Y62))</f>
        <v/>
      </c>
      <c r="BJ32" s="58" t="str">
        <f>IF($B$2=1,IF('ก.ค.'!Z32="","",'ก.ค.'!Z32),IF('ก.ค.'!Z62="","",'ก.ค.'!Z62))</f>
        <v/>
      </c>
      <c r="BK32" s="58" t="str">
        <f>IF($B$2=1,IF('ก.ค.'!AA32="","",'ก.ค.'!AA32),IF('ก.ค.'!AA62="","",'ก.ค.'!AA62))</f>
        <v/>
      </c>
      <c r="BL32" s="58" t="str">
        <f>IF($B$2=1,IF('ก.ค.'!AB32="","",'ก.ค.'!AB32),IF('ก.ค.'!AB62="","",'ก.ค.'!AB62))</f>
        <v/>
      </c>
      <c r="BM32" s="58" t="str">
        <f>IF($B$2=1,IF('ก.ค.'!AC32="","",'ก.ค.'!AC32),IF('ก.ค.'!AC62="","",'ก.ค.'!AC62))</f>
        <v/>
      </c>
      <c r="BN32" s="58" t="str">
        <f>IF($B$2=1,IF('ก.ค.'!AD32="","",'ก.ค.'!AD32),IF('ก.ค.'!AD62="","",'ก.ค.'!AD62))</f>
        <v/>
      </c>
      <c r="BO32" s="58" t="str">
        <f>IF($B$2=1,IF('ก.ค.'!AE32="","",'ก.ค.'!AE32),IF('ก.ค.'!AE62="","",'ก.ค.'!AE62))</f>
        <v/>
      </c>
      <c r="BP32" s="58" t="str">
        <f>IF($B$2=1,IF('ก.ค.'!AF32="","",'ก.ค.'!AF32),IF('ก.ค.'!AF62="","",'ก.ค.'!AF62))</f>
        <v/>
      </c>
      <c r="BQ32" s="58" t="str">
        <f>IF($B$2=1,IF('ก.ค.'!AG32="","",'ก.ค.'!AG32),IF('ก.ค.'!AG62="","",'ก.ค.'!AG62))</f>
        <v/>
      </c>
      <c r="BR32" s="58" t="str">
        <f>IF($B$2=1,IF('ก.ค.'!AH32="","",'ก.ค.'!AH32),IF('ก.ค.'!AH62="","",'ก.ค.'!AH62))</f>
        <v/>
      </c>
      <c r="BS32" s="58" t="str">
        <f>IF($B$2=1,IF('ก.ค.'!AI32="","",'ก.ค.'!AI32),IF('ก.ค.'!AI62="","",'ก.ค.'!AI62))</f>
        <v/>
      </c>
      <c r="BT32" s="57" t="str">
        <f t="shared" si="19"/>
        <v/>
      </c>
      <c r="BU32" s="58"/>
      <c r="BV32" s="58" t="str">
        <f>IF($B$2=1,IF('ส.ค.'!D32="","",'ส.ค.'!D32),IF('ส.ค.'!D62="","",'ส.ค.'!D62))</f>
        <v/>
      </c>
      <c r="BW32" s="58" t="str">
        <f>IF($B$2=1,IF('ส.ค.'!E32="","",'ส.ค.'!E32),IF('ส.ค.'!E62="","",'ส.ค.'!E62))</f>
        <v/>
      </c>
      <c r="BX32" s="58" t="str">
        <f>IF($B$2=1,IF('ส.ค.'!F32="","",'ส.ค.'!F32),IF('ส.ค.'!F62="","",'ส.ค.'!F62))</f>
        <v/>
      </c>
      <c r="BY32" s="58" t="str">
        <f>IF($B$2=1,IF('ส.ค.'!G32="","",'ส.ค.'!G32),IF('ส.ค.'!G62="","",'ส.ค.'!G62))</f>
        <v/>
      </c>
      <c r="BZ32" s="58" t="str">
        <f>IF($B$2=1,IF('ส.ค.'!H32="","",'ส.ค.'!H32),IF('ส.ค.'!H62="","",'ส.ค.'!H62))</f>
        <v/>
      </c>
      <c r="CA32" s="58" t="str">
        <f>IF($B$2=1,IF('ส.ค.'!I32="","",'ส.ค.'!I32),IF('ส.ค.'!I62="","",'ส.ค.'!I62))</f>
        <v/>
      </c>
      <c r="CB32" s="58" t="str">
        <f>IF($B$2=1,IF('ส.ค.'!J32="","",'ส.ค.'!J32),IF('ส.ค.'!J62="","",'ส.ค.'!J62))</f>
        <v/>
      </c>
      <c r="CC32" s="58" t="str">
        <f>IF($B$2=1,IF('ส.ค.'!K32="","",'ส.ค.'!K32),IF('ส.ค.'!K62="","",'ส.ค.'!K62))</f>
        <v/>
      </c>
      <c r="CD32" s="58" t="str">
        <f>IF($B$2=1,IF('ส.ค.'!L32="","",'ส.ค.'!L32),IF('ส.ค.'!L62="","",'ส.ค.'!L62))</f>
        <v/>
      </c>
      <c r="CE32" s="58" t="str">
        <f>IF($B$2=1,IF('ส.ค.'!M32="","",'ส.ค.'!M32),IF('ส.ค.'!M62="","",'ส.ค.'!M62))</f>
        <v/>
      </c>
      <c r="CF32" s="58" t="str">
        <f>IF($B$2=1,IF('ส.ค.'!N32="","",'ส.ค.'!N32),IF('ส.ค.'!N62="","",'ส.ค.'!N62))</f>
        <v/>
      </c>
      <c r="CG32" s="58" t="str">
        <f>IF($B$2=1,IF('ส.ค.'!O32="","",'ส.ค.'!O32),IF('ส.ค.'!O62="","",'ส.ค.'!O62))</f>
        <v/>
      </c>
      <c r="CH32" s="58" t="str">
        <f>IF($B$2=1,IF('ส.ค.'!P32="","",'ส.ค.'!P32),IF('ส.ค.'!P62="","",'ส.ค.'!P62))</f>
        <v/>
      </c>
      <c r="CI32" s="58" t="str">
        <f>IF($B$2=1,IF('ส.ค.'!Q32="","",'ส.ค.'!Q32),IF('ส.ค.'!Q62="","",'ส.ค.'!Q62))</f>
        <v/>
      </c>
      <c r="CJ32" s="58" t="str">
        <f>IF($B$2=1,IF('ส.ค.'!R32="","",'ส.ค.'!R32),IF('ส.ค.'!R62="","",'ส.ค.'!R62))</f>
        <v/>
      </c>
      <c r="CK32" s="58" t="str">
        <f>IF($B$2=1,IF('ส.ค.'!S32="","",'ส.ค.'!S32),IF('ส.ค.'!S62="","",'ส.ค.'!S62))</f>
        <v/>
      </c>
      <c r="CL32" s="58" t="str">
        <f>IF($B$2=1,IF('ส.ค.'!T32="","",'ส.ค.'!T32),IF('ส.ค.'!T62="","",'ส.ค.'!T62))</f>
        <v/>
      </c>
      <c r="CM32" s="58" t="str">
        <f>IF($B$2=1,IF('ส.ค.'!U32="","",'ส.ค.'!U32),IF('ส.ค.'!U62="","",'ส.ค.'!U62))</f>
        <v/>
      </c>
      <c r="CN32" s="58" t="str">
        <f>IF($B$2=1,IF('ส.ค.'!V32="","",'ส.ค.'!V32),IF('ส.ค.'!V62="","",'ส.ค.'!V62))</f>
        <v/>
      </c>
      <c r="CO32" s="58" t="str">
        <f>IF($B$2=1,IF('ส.ค.'!W32="","",'ส.ค.'!W32),IF('ส.ค.'!W62="","",'ส.ค.'!W62))</f>
        <v/>
      </c>
      <c r="CP32" s="58" t="str">
        <f>IF($B$2=1,IF('ส.ค.'!X32="","",'ส.ค.'!X32),IF('ส.ค.'!X62="","",'ส.ค.'!X62))</f>
        <v/>
      </c>
      <c r="CQ32" s="58" t="str">
        <f>IF($B$2=1,IF('ส.ค.'!Y32="","",'ส.ค.'!Y32),IF('ส.ค.'!Y62="","",'ส.ค.'!Y62))</f>
        <v/>
      </c>
      <c r="CR32" s="58" t="str">
        <f>IF($B$2=1,IF('ส.ค.'!Z32="","",'ส.ค.'!Z32),IF('ส.ค.'!Z62="","",'ส.ค.'!Z62))</f>
        <v/>
      </c>
      <c r="CS32" s="58" t="str">
        <f>IF($B$2=1,IF('ส.ค.'!AA32="","",'ส.ค.'!AA32),IF('ส.ค.'!AA62="","",'ส.ค.'!AA62))</f>
        <v/>
      </c>
      <c r="CT32" s="58" t="str">
        <f>IF($B$2=1,IF('ส.ค.'!AB32="","",'ส.ค.'!AB32),IF('ส.ค.'!AB62="","",'ส.ค.'!AB62))</f>
        <v/>
      </c>
      <c r="CU32" s="58" t="str">
        <f>IF($B$2=1,IF('ส.ค.'!AC32="","",'ส.ค.'!AC32),IF('ส.ค.'!AC62="","",'ส.ค.'!AC62))</f>
        <v/>
      </c>
      <c r="CV32" s="58" t="str">
        <f>IF($B$2=1,IF('ส.ค.'!AD32="","",'ส.ค.'!AD32),IF('ส.ค.'!AD62="","",'ส.ค.'!AD62))</f>
        <v/>
      </c>
      <c r="CW32" s="58" t="str">
        <f>IF($B$2=1,IF('ส.ค.'!AE32="","",'ส.ค.'!AE32),IF('ส.ค.'!AE62="","",'ส.ค.'!AE62))</f>
        <v/>
      </c>
      <c r="CX32" s="58" t="str">
        <f>IF($B$2=1,IF('ส.ค.'!AF32="","",'ส.ค.'!AF32),IF('ส.ค.'!AF62="","",'ส.ค.'!AF62))</f>
        <v/>
      </c>
      <c r="CY32" s="58" t="str">
        <f>IF($B$2=1,IF('ส.ค.'!AG32="","",'ส.ค.'!AG32),IF('ส.ค.'!AG62="","",'ส.ค.'!AG62))</f>
        <v/>
      </c>
      <c r="CZ32" s="58" t="str">
        <f>IF($B$2=1,IF('ส.ค.'!AH32="","",'ส.ค.'!AH32),IF('ส.ค.'!AH62="","",'ส.ค.'!AH62))</f>
        <v/>
      </c>
      <c r="DA32" s="58" t="str">
        <f>IF($B$2=1,IF('ส.ค.'!AI32="","",'ส.ค.'!AI32),IF('ส.ค.'!AI62="","",'ส.ค.'!AI62))</f>
        <v/>
      </c>
      <c r="DB32" s="57" t="str">
        <f t="shared" si="20"/>
        <v/>
      </c>
      <c r="DC32" s="58"/>
      <c r="DD32" s="58" t="str">
        <f>IF($B$2=1,IF('ก.ย.'!D32="","",'ก.ย.'!D32),IF('ก.ย.'!D62="","",'ก.ย.'!D62))</f>
        <v/>
      </c>
      <c r="DE32" s="58" t="str">
        <f>IF($B$2=1,IF('ก.ย.'!E32="","",'ก.ย.'!E32),IF('ก.ย.'!E62="","",'ก.ย.'!E62))</f>
        <v/>
      </c>
      <c r="DF32" s="58" t="str">
        <f>IF($B$2=1,IF('ก.ย.'!F32="","",'ก.ย.'!F32),IF('ก.ย.'!F62="","",'ก.ย.'!F62))</f>
        <v/>
      </c>
      <c r="DG32" s="58" t="str">
        <f>IF($B$2=1,IF('ก.ย.'!G32="","",'ก.ย.'!G32),IF('ก.ย.'!G62="","",'ก.ย.'!G62))</f>
        <v/>
      </c>
      <c r="DH32" s="58" t="str">
        <f>IF($B$2=1,IF('ก.ย.'!H32="","",'ก.ย.'!H32),IF('ก.ย.'!H62="","",'ก.ย.'!H62))</f>
        <v/>
      </c>
      <c r="DI32" s="58" t="str">
        <f>IF($B$2=1,IF('ก.ย.'!I32="","",'ก.ย.'!I32),IF('ก.ย.'!I62="","",'ก.ย.'!I62))</f>
        <v/>
      </c>
      <c r="DJ32" s="58" t="str">
        <f>IF($B$2=1,IF('ก.ย.'!J32="","",'ก.ย.'!J32),IF('ก.ย.'!J62="","",'ก.ย.'!J62))</f>
        <v/>
      </c>
      <c r="DK32" s="58" t="str">
        <f>IF($B$2=1,IF('ก.ย.'!K32="","",'ก.ย.'!K32),IF('ก.ย.'!K62="","",'ก.ย.'!K62))</f>
        <v/>
      </c>
      <c r="DL32" s="58" t="str">
        <f>IF($B$2=1,IF('ก.ย.'!L32="","",'ก.ย.'!L32),IF('ก.ย.'!L62="","",'ก.ย.'!L62))</f>
        <v/>
      </c>
      <c r="DM32" s="58" t="str">
        <f>IF($B$2=1,IF('ก.ย.'!M32="","",'ก.ย.'!M32),IF('ก.ย.'!M62="","",'ก.ย.'!M62))</f>
        <v/>
      </c>
      <c r="DN32" s="58" t="str">
        <f>IF($B$2=1,IF('ก.ย.'!N32="","",'ก.ย.'!N32),IF('ก.ย.'!N62="","",'ก.ย.'!N62))</f>
        <v/>
      </c>
      <c r="DO32" s="58" t="str">
        <f>IF($B$2=1,IF('ก.ย.'!O32="","",'ก.ย.'!O32),IF('ก.ย.'!O62="","",'ก.ย.'!O62))</f>
        <v/>
      </c>
      <c r="DP32" s="58" t="str">
        <f>IF($B$2=1,IF('ก.ย.'!P32="","",'ก.ย.'!P32),IF('ก.ย.'!P62="","",'ก.ย.'!P62))</f>
        <v/>
      </c>
      <c r="DQ32" s="58" t="str">
        <f>IF($B$2=1,IF('ก.ย.'!Q32="","",'ก.ย.'!Q32),IF('ก.ย.'!Q62="","",'ก.ย.'!Q62))</f>
        <v/>
      </c>
      <c r="DR32" s="58" t="str">
        <f>IF($B$2=1,IF('ก.ย.'!R32="","",'ก.ย.'!R32),IF('ก.ย.'!R62="","",'ก.ย.'!R62))</f>
        <v/>
      </c>
      <c r="DS32" s="58" t="str">
        <f>IF($B$2=1,IF('ก.ย.'!S32="","",'ก.ย.'!S32),IF('ก.ย.'!S62="","",'ก.ย.'!S62))</f>
        <v/>
      </c>
      <c r="DT32" s="58" t="str">
        <f>IF($B$2=1,IF('ก.ย.'!T32="","",'ก.ย.'!T32),IF('ก.ย.'!T62="","",'ก.ย.'!T62))</f>
        <v/>
      </c>
      <c r="DU32" s="58" t="str">
        <f>IF($B$2=1,IF('ก.ย.'!U32="","",'ก.ย.'!U32),IF('ก.ย.'!U62="","",'ก.ย.'!U62))</f>
        <v/>
      </c>
      <c r="DV32" s="58" t="str">
        <f>IF($B$2=1,IF('ก.ย.'!V32="","",'ก.ย.'!V32),IF('ก.ย.'!V62="","",'ก.ย.'!V62))</f>
        <v/>
      </c>
      <c r="DW32" s="58" t="str">
        <f>IF($B$2=1,IF('ก.ย.'!W32="","",'ก.ย.'!W32),IF('ก.ย.'!W62="","",'ก.ย.'!W62))</f>
        <v/>
      </c>
      <c r="DX32" s="58" t="str">
        <f>IF($B$2=1,IF('ก.ย.'!X32="","",'ก.ย.'!X32),IF('ก.ย.'!X62="","",'ก.ย.'!X62))</f>
        <v/>
      </c>
      <c r="DY32" s="58" t="str">
        <f>IF($B$2=1,IF('ก.ย.'!Y32="","",'ก.ย.'!Y32),IF('ก.ย.'!Y62="","",'ก.ย.'!Y62))</f>
        <v/>
      </c>
      <c r="DZ32" s="58" t="str">
        <f>IF($B$2=1,IF('ก.ย.'!Z32="","",'ก.ย.'!Z32),IF('ก.ย.'!Z62="","",'ก.ย.'!Z62))</f>
        <v/>
      </c>
      <c r="EA32" s="58" t="str">
        <f>IF($B$2=1,IF('ก.ย.'!AA32="","",'ก.ย.'!AA32),IF('ก.ย.'!AA62="","",'ก.ย.'!AA62))</f>
        <v/>
      </c>
      <c r="EB32" s="58" t="str">
        <f>IF($B$2=1,IF('ก.ย.'!AB32="","",'ก.ย.'!AB32),IF('ก.ย.'!AB62="","",'ก.ย.'!AB62))</f>
        <v/>
      </c>
      <c r="EC32" s="58" t="str">
        <f>IF($B$2=1,IF('ก.ย.'!AC32="","",'ก.ย.'!AC32),IF('ก.ย.'!AC62="","",'ก.ย.'!AC62))</f>
        <v/>
      </c>
      <c r="ED32" s="58" t="str">
        <f>IF($B$2=1,IF('ก.ย.'!AD32="","",'ก.ย.'!AD32),IF('ก.ย.'!AD62="","",'ก.ย.'!AD62))</f>
        <v/>
      </c>
      <c r="EE32" s="58" t="str">
        <f>IF($B$2=1,IF('ก.ย.'!AE32="","",'ก.ย.'!AE32),IF('ก.ย.'!AE62="","",'ก.ย.'!AE62))</f>
        <v/>
      </c>
      <c r="EF32" s="58" t="str">
        <f>IF($B$2=1,IF('ก.ย.'!AF32="","",'ก.ย.'!AF32),IF('ก.ย.'!AF62="","",'ก.ย.'!AF62))</f>
        <v/>
      </c>
      <c r="EG32" s="58" t="str">
        <f>IF($B$2=1,IF('ก.ย.'!AG32="","",'ก.ย.'!AG32),IF('ก.ย.'!AG62="","",'ก.ย.'!AG62))</f>
        <v/>
      </c>
      <c r="EH32" s="58" t="str">
        <f>IF($B$2=1,IF('ก.ย.'!AH32="","",'ก.ย.'!AH32),IF('ก.ย.'!AH62="","",'ก.ย.'!AH62))</f>
        <v/>
      </c>
      <c r="EI32" s="58" t="str">
        <f>IF($B$2=1,IF('ก.ย.'!AI32="","",'ก.ย.'!AI32),IF('ก.ย.'!AI62="","",'ก.ย.'!AI62))</f>
        <v/>
      </c>
      <c r="EJ32" s="57" t="str">
        <f t="shared" si="11"/>
        <v/>
      </c>
      <c r="EK32" s="58"/>
      <c r="EL32" s="58" t="str">
        <f>IF($B$2=1,IF('พ.ย.'!D32="","",'พ.ย.'!D32),IF('พ.ย.'!D62="","",'พ.ย.'!D62))</f>
        <v/>
      </c>
      <c r="EM32" s="58" t="str">
        <f>IF($B$2=1,IF('พ.ย.'!E32="","",'พ.ย.'!E32),IF('พ.ย.'!E62="","",'พ.ย.'!E62))</f>
        <v/>
      </c>
      <c r="EN32" s="58" t="str">
        <f>IF($B$2=1,IF('พ.ย.'!F32="","",'พ.ย.'!F32),IF('พ.ย.'!F62="","",'พ.ย.'!F62))</f>
        <v/>
      </c>
      <c r="EO32" s="58" t="str">
        <f>IF($B$2=1,IF('พ.ย.'!G32="","",'พ.ย.'!G32),IF('พ.ย.'!G62="","",'พ.ย.'!G62))</f>
        <v/>
      </c>
      <c r="EP32" s="58" t="str">
        <f>IF($B$2=1,IF('พ.ย.'!H32="","",'พ.ย.'!H32),IF('พ.ย.'!H62="","",'พ.ย.'!H62))</f>
        <v/>
      </c>
      <c r="EQ32" s="58" t="str">
        <f>IF($B$2=1,IF('พ.ย.'!I32="","",'พ.ย.'!I32),IF('พ.ย.'!I62="","",'พ.ย.'!I62))</f>
        <v/>
      </c>
      <c r="ER32" s="58" t="str">
        <f>IF($B$2=1,IF('พ.ย.'!J32="","",'พ.ย.'!J32),IF('พ.ย.'!J62="","",'พ.ย.'!J62))</f>
        <v/>
      </c>
      <c r="ES32" s="58" t="str">
        <f>IF($B$2=1,IF('พ.ย.'!K32="","",'พ.ย.'!K32),IF('พ.ย.'!K62="","",'พ.ย.'!K62))</f>
        <v/>
      </c>
      <c r="ET32" s="58" t="str">
        <f>IF($B$2=1,IF('พ.ย.'!L32="","",'พ.ย.'!L32),IF('พ.ย.'!L62="","",'พ.ย.'!L62))</f>
        <v/>
      </c>
      <c r="EU32" s="58" t="str">
        <f>IF($B$2=1,IF('พ.ย.'!M32="","",'พ.ย.'!M32),IF('พ.ย.'!M62="","",'พ.ย.'!M62))</f>
        <v/>
      </c>
      <c r="EV32" s="58" t="str">
        <f>IF($B$2=1,IF('พ.ย.'!N32="","",'พ.ย.'!N32),IF('พ.ย.'!N62="","",'พ.ย.'!N62))</f>
        <v/>
      </c>
      <c r="EW32" s="58" t="str">
        <f>IF($B$2=1,IF('พ.ย.'!O32="","",'พ.ย.'!O32),IF('พ.ย.'!O62="","",'พ.ย.'!O62))</f>
        <v/>
      </c>
      <c r="EX32" s="58" t="str">
        <f>IF($B$2=1,IF('พ.ย.'!P32="","",'พ.ย.'!P32),IF('พ.ย.'!P62="","",'พ.ย.'!P62))</f>
        <v/>
      </c>
      <c r="EY32" s="58" t="str">
        <f>IF($B$2=1,IF('พ.ย.'!Q32="","",'พ.ย.'!Q32),IF('พ.ย.'!Q62="","",'พ.ย.'!Q62))</f>
        <v/>
      </c>
      <c r="EZ32" s="58" t="str">
        <f>IF($B$2=1,IF('พ.ย.'!R32="","",'พ.ย.'!R32),IF('พ.ย.'!R62="","",'พ.ย.'!R62))</f>
        <v/>
      </c>
      <c r="FA32" s="58" t="str">
        <f>IF($B$2=1,IF('พ.ย.'!S32="","",'พ.ย.'!S32),IF('พ.ย.'!S62="","",'พ.ย.'!S62))</f>
        <v/>
      </c>
      <c r="FB32" s="58" t="str">
        <f>IF($B$2=1,IF('พ.ย.'!T32="","",'พ.ย.'!T32),IF('พ.ย.'!T62="","",'พ.ย.'!T62))</f>
        <v/>
      </c>
      <c r="FC32" s="58" t="str">
        <f>IF($B$2=1,IF('พ.ย.'!U32="","",'พ.ย.'!U32),IF('พ.ย.'!U62="","",'พ.ย.'!U62))</f>
        <v/>
      </c>
      <c r="FD32" s="58" t="str">
        <f>IF($B$2=1,IF('พ.ย.'!V32="","",'พ.ย.'!V32),IF('พ.ย.'!V62="","",'พ.ย.'!V62))</f>
        <v/>
      </c>
      <c r="FE32" s="58" t="str">
        <f>IF($B$2=1,IF('พ.ย.'!W32="","",'พ.ย.'!W32),IF('พ.ย.'!W62="","",'พ.ย.'!W62))</f>
        <v/>
      </c>
      <c r="FF32" s="58" t="str">
        <f>IF($B$2=1,IF('พ.ย.'!X32="","",'พ.ย.'!X32),IF('พ.ย.'!X62="","",'พ.ย.'!X62))</f>
        <v/>
      </c>
      <c r="FG32" s="58" t="str">
        <f>IF($B$2=1,IF('พ.ย.'!Y32="","",'พ.ย.'!Y32),IF('พ.ย.'!Y62="","",'พ.ย.'!Y62))</f>
        <v/>
      </c>
      <c r="FH32" s="58" t="str">
        <f>IF($B$2=1,IF('พ.ย.'!Z32="","",'พ.ย.'!Z32),IF('พ.ย.'!Z62="","",'พ.ย.'!Z62))</f>
        <v/>
      </c>
      <c r="FI32" s="58" t="str">
        <f>IF($B$2=1,IF('พ.ย.'!AA32="","",'พ.ย.'!AA32),IF('พ.ย.'!AA62="","",'พ.ย.'!AA62))</f>
        <v/>
      </c>
      <c r="FJ32" s="58" t="str">
        <f>IF($B$2=1,IF('พ.ย.'!AB32="","",'พ.ย.'!AB32),IF('พ.ย.'!AB62="","",'พ.ย.'!AB62))</f>
        <v/>
      </c>
      <c r="FK32" s="58" t="str">
        <f>IF($B$2=1,IF('พ.ย.'!AC32="","",'พ.ย.'!AC32),IF('พ.ย.'!AC62="","",'พ.ย.'!AC62))</f>
        <v/>
      </c>
      <c r="FL32" s="58" t="str">
        <f>IF($B$2=1,IF('พ.ย.'!AD32="","",'พ.ย.'!AD32),IF('พ.ย.'!AD62="","",'พ.ย.'!AD62))</f>
        <v/>
      </c>
      <c r="FM32" s="58" t="str">
        <f>IF($B$2=1,IF('พ.ย.'!AE32="","",'พ.ย.'!AE32),IF('พ.ย.'!AE62="","",'พ.ย.'!AE62))</f>
        <v/>
      </c>
      <c r="FN32" s="58" t="str">
        <f>IF($B$2=1,IF('พ.ย.'!AF32="","",'พ.ย.'!AF32),IF('พ.ย.'!AF62="","",'พ.ย.'!AF62))</f>
        <v/>
      </c>
      <c r="FO32" s="58" t="str">
        <f>IF($B$2=1,IF('พ.ย.'!AG32="","",'พ.ย.'!AG32),IF('พ.ย.'!AG62="","",'พ.ย.'!AG62))</f>
        <v/>
      </c>
      <c r="FP32" s="58" t="str">
        <f>IF($B$2=1,IF('พ.ย.'!AH32="","",'พ.ย.'!AH32),IF('พ.ย.'!AH62="","",'พ.ย.'!AH62))</f>
        <v/>
      </c>
      <c r="FQ32" s="58" t="str">
        <f>IF($B$2=1,IF('พ.ย.'!AI32="","",'พ.ย.'!AI32),IF('พ.ย.'!AI62="","",'พ.ย.'!AI62))</f>
        <v/>
      </c>
      <c r="FR32" s="57" t="str">
        <f t="shared" si="12"/>
        <v/>
      </c>
      <c r="FS32" s="58"/>
      <c r="FT32" s="58" t="str">
        <f>IF($B$2=1,IF('ธ.ค.'!D32="","",'ธ.ค.'!D32),IF('ธ.ค.'!D62="","",'ธ.ค.'!D62))</f>
        <v/>
      </c>
      <c r="FU32" s="58" t="str">
        <f>IF($B$2=1,IF('ธ.ค.'!E32="","",'ธ.ค.'!E32),IF('ธ.ค.'!E62="","",'ธ.ค.'!E62))</f>
        <v/>
      </c>
      <c r="FV32" s="58" t="str">
        <f>IF($B$2=1,IF('ธ.ค.'!F32="","",'ธ.ค.'!F32),IF('ธ.ค.'!F62="","",'ธ.ค.'!F62))</f>
        <v/>
      </c>
      <c r="FW32" s="58" t="str">
        <f>IF($B$2=1,IF('ธ.ค.'!G32="","",'ธ.ค.'!G32),IF('ธ.ค.'!G62="","",'ธ.ค.'!G62))</f>
        <v/>
      </c>
      <c r="FX32" s="58" t="str">
        <f>IF($B$2=1,IF('ธ.ค.'!H32="","",'ธ.ค.'!H32),IF('ธ.ค.'!H62="","",'ธ.ค.'!H62))</f>
        <v/>
      </c>
      <c r="FY32" s="58" t="str">
        <f>IF($B$2=1,IF('ธ.ค.'!I32="","",'ธ.ค.'!I32),IF('ธ.ค.'!I62="","",'ธ.ค.'!I62))</f>
        <v/>
      </c>
      <c r="FZ32" s="58" t="str">
        <f>IF($B$2=1,IF('ธ.ค.'!J32="","",'ธ.ค.'!J32),IF('ธ.ค.'!J62="","",'ธ.ค.'!J62))</f>
        <v/>
      </c>
      <c r="GA32" s="58" t="str">
        <f>IF($B$2=1,IF('ธ.ค.'!K32="","",'ธ.ค.'!K32),IF('ธ.ค.'!K62="","",'ธ.ค.'!K62))</f>
        <v/>
      </c>
      <c r="GB32" s="58" t="str">
        <f>IF($B$2=1,IF('ธ.ค.'!L32="","",'ธ.ค.'!L32),IF('ธ.ค.'!L62="","",'ธ.ค.'!L62))</f>
        <v/>
      </c>
      <c r="GC32" s="58" t="str">
        <f>IF($B$2=1,IF('ธ.ค.'!M32="","",'ธ.ค.'!M32),IF('ธ.ค.'!M62="","",'ธ.ค.'!M62))</f>
        <v/>
      </c>
      <c r="GD32" s="58" t="str">
        <f>IF($B$2=1,IF('ธ.ค.'!N32="","",'ธ.ค.'!N32),IF('ธ.ค.'!N62="","",'ธ.ค.'!N62))</f>
        <v/>
      </c>
      <c r="GE32" s="58" t="str">
        <f>IF($B$2=1,IF('ธ.ค.'!O32="","",'ธ.ค.'!O32),IF('ธ.ค.'!O62="","",'ธ.ค.'!O62))</f>
        <v/>
      </c>
      <c r="GF32" s="58" t="str">
        <f>IF($B$2=1,IF('ธ.ค.'!P32="","",'ธ.ค.'!P32),IF('ธ.ค.'!P62="","",'ธ.ค.'!P62))</f>
        <v/>
      </c>
      <c r="GG32" s="58" t="str">
        <f>IF($B$2=1,IF('ธ.ค.'!Q32="","",'ธ.ค.'!Q32),IF('ธ.ค.'!Q62="","",'ธ.ค.'!Q62))</f>
        <v/>
      </c>
      <c r="GH32" s="58" t="str">
        <f>IF($B$2=1,IF('ธ.ค.'!R32="","",'ธ.ค.'!R32),IF('ธ.ค.'!R62="","",'ธ.ค.'!R62))</f>
        <v/>
      </c>
      <c r="GI32" s="58" t="str">
        <f>IF($B$2=1,IF('ธ.ค.'!S32="","",'ธ.ค.'!S32),IF('ธ.ค.'!S62="","",'ธ.ค.'!S62))</f>
        <v/>
      </c>
      <c r="GJ32" s="58" t="str">
        <f>IF($B$2=1,IF('ธ.ค.'!T32="","",'ธ.ค.'!T32),IF('ธ.ค.'!T62="","",'ธ.ค.'!T62))</f>
        <v/>
      </c>
      <c r="GK32" s="58" t="str">
        <f>IF($B$2=1,IF('ธ.ค.'!U32="","",'ธ.ค.'!U32),IF('ธ.ค.'!U62="","",'ธ.ค.'!U62))</f>
        <v/>
      </c>
      <c r="GL32" s="58" t="str">
        <f>IF($B$2=1,IF('ธ.ค.'!V32="","",'ธ.ค.'!V32),IF('ธ.ค.'!V62="","",'ธ.ค.'!V62))</f>
        <v/>
      </c>
      <c r="GM32" s="58" t="str">
        <f>IF($B$2=1,IF('ธ.ค.'!W32="","",'ธ.ค.'!W32),IF('ธ.ค.'!W62="","",'ธ.ค.'!W62))</f>
        <v/>
      </c>
      <c r="GN32" s="58" t="str">
        <f>IF($B$2=1,IF('ธ.ค.'!X32="","",'ธ.ค.'!X32),IF('ธ.ค.'!X62="","",'ธ.ค.'!X62))</f>
        <v/>
      </c>
      <c r="GO32" s="58" t="str">
        <f>IF($B$2=1,IF('ธ.ค.'!Y32="","",'ธ.ค.'!Y32),IF('ธ.ค.'!Y62="","",'ธ.ค.'!Y62))</f>
        <v/>
      </c>
      <c r="GP32" s="58" t="str">
        <f>IF($B$2=1,IF('ธ.ค.'!Z32="","",'ธ.ค.'!Z32),IF('ธ.ค.'!Z62="","",'ธ.ค.'!Z62))</f>
        <v/>
      </c>
      <c r="GQ32" s="58" t="str">
        <f>IF($B$2=1,IF('ธ.ค.'!AA32="","",'ธ.ค.'!AA32),IF('ธ.ค.'!AA62="","",'ธ.ค.'!AA62))</f>
        <v/>
      </c>
      <c r="GR32" s="58" t="str">
        <f>IF($B$2=1,IF('ธ.ค.'!AB32="","",'ธ.ค.'!AB32),IF('ธ.ค.'!AB62="","",'ธ.ค.'!AB62))</f>
        <v/>
      </c>
      <c r="GS32" s="58" t="str">
        <f>IF($B$2=1,IF('ธ.ค.'!AC32="","",'ธ.ค.'!AC32),IF('ธ.ค.'!AC62="","",'ธ.ค.'!AC62))</f>
        <v/>
      </c>
      <c r="GT32" s="58" t="str">
        <f>IF($B$2=1,IF('ธ.ค.'!AD32="","",'ธ.ค.'!AD32),IF('ธ.ค.'!AD62="","",'ธ.ค.'!AD62))</f>
        <v/>
      </c>
      <c r="GU32" s="58" t="str">
        <f>IF($B$2=1,IF('ธ.ค.'!AE32="","",'ธ.ค.'!AE32),IF('ธ.ค.'!AE62="","",'ธ.ค.'!AE62))</f>
        <v/>
      </c>
      <c r="GV32" s="58" t="str">
        <f>IF($B$2=1,IF('ธ.ค.'!AF32="","",'ธ.ค.'!AF32),IF('ธ.ค.'!AF62="","",'ธ.ค.'!AF62))</f>
        <v/>
      </c>
      <c r="GW32" s="58" t="str">
        <f>IF($B$2=1,IF('ธ.ค.'!AG32="","",'ธ.ค.'!AG32),IF('ธ.ค.'!AG62="","",'ธ.ค.'!AG62))</f>
        <v/>
      </c>
      <c r="GX32" s="58" t="str">
        <f>IF($B$2=1,IF('ธ.ค.'!AH32="","",'ธ.ค.'!AH32),IF('ธ.ค.'!AH62="","",'ธ.ค.'!AH62))</f>
        <v/>
      </c>
      <c r="GY32" s="58" t="str">
        <f>IF($B$2=1,IF('ธ.ค.'!AI32="","",'ธ.ค.'!AI32),IF('ธ.ค.'!AI62="","",'ธ.ค.'!AI62))</f>
        <v/>
      </c>
      <c r="GZ32" s="57" t="str">
        <f t="shared" si="13"/>
        <v/>
      </c>
      <c r="HA32" s="58"/>
      <c r="HB32" s="58" t="str">
        <f>IF($B$2=1,IF('ม.ค.'!D32="","",'ม.ค.'!D32),IF('ม.ค.'!D62="","",'ม.ค.'!D62))</f>
        <v/>
      </c>
      <c r="HC32" s="58" t="str">
        <f>IF($B$2=1,IF('ม.ค.'!E32="","",'ม.ค.'!E32),IF('ม.ค.'!E62="","",'ม.ค.'!E62))</f>
        <v/>
      </c>
      <c r="HD32" s="58" t="str">
        <f>IF($B$2=1,IF('ม.ค.'!F32="","",'ม.ค.'!F32),IF('ม.ค.'!F62="","",'ม.ค.'!F62))</f>
        <v/>
      </c>
      <c r="HE32" s="58" t="str">
        <f>IF($B$2=1,IF('ม.ค.'!G32="","",'ม.ค.'!G32),IF('ม.ค.'!G62="","",'ม.ค.'!G62))</f>
        <v/>
      </c>
      <c r="HF32" s="58" t="str">
        <f>IF($B$2=1,IF('ม.ค.'!H32="","",'ม.ค.'!H32),IF('ม.ค.'!H62="","",'ม.ค.'!H62))</f>
        <v/>
      </c>
      <c r="HG32" s="58" t="str">
        <f>IF($B$2=1,IF('ม.ค.'!I32="","",'ม.ค.'!I32),IF('ม.ค.'!I62="","",'ม.ค.'!I62))</f>
        <v/>
      </c>
      <c r="HH32" s="58" t="str">
        <f>IF($B$2=1,IF('ม.ค.'!J32="","",'ม.ค.'!J32),IF('ม.ค.'!J62="","",'ม.ค.'!J62))</f>
        <v/>
      </c>
      <c r="HI32" s="58" t="str">
        <f>IF($B$2=1,IF('ม.ค.'!K32="","",'ม.ค.'!K32),IF('ม.ค.'!K62="","",'ม.ค.'!K62))</f>
        <v/>
      </c>
      <c r="HJ32" s="58" t="str">
        <f>IF($B$2=1,IF('ม.ค.'!L32="","",'ม.ค.'!L32),IF('ม.ค.'!L62="","",'ม.ค.'!L62))</f>
        <v/>
      </c>
      <c r="HK32" s="58" t="str">
        <f>IF($B$2=1,IF('ม.ค.'!M32="","",'ม.ค.'!M32),IF('ม.ค.'!M62="","",'ม.ค.'!M62))</f>
        <v/>
      </c>
      <c r="HL32" s="58" t="str">
        <f>IF($B$2=1,IF('ม.ค.'!N32="","",'ม.ค.'!N32),IF('ม.ค.'!N62="","",'ม.ค.'!N62))</f>
        <v/>
      </c>
      <c r="HM32" s="58" t="str">
        <f>IF($B$2=1,IF('ม.ค.'!O32="","",'ม.ค.'!O32),IF('ม.ค.'!O62="","",'ม.ค.'!O62))</f>
        <v/>
      </c>
      <c r="HN32" s="58" t="str">
        <f>IF($B$2=1,IF('ม.ค.'!P32="","",'ม.ค.'!P32),IF('ม.ค.'!P62="","",'ม.ค.'!P62))</f>
        <v/>
      </c>
      <c r="HO32" s="58" t="str">
        <f>IF($B$2=1,IF('ม.ค.'!Q32="","",'ม.ค.'!Q32),IF('ม.ค.'!Q62="","",'ม.ค.'!Q62))</f>
        <v/>
      </c>
      <c r="HP32" s="58" t="str">
        <f>IF($B$2=1,IF('ม.ค.'!R32="","",'ม.ค.'!R32),IF('ม.ค.'!R62="","",'ม.ค.'!R62))</f>
        <v/>
      </c>
      <c r="HQ32" s="58" t="str">
        <f>IF($B$2=1,IF('ม.ค.'!S32="","",'ม.ค.'!S32),IF('ม.ค.'!S62="","",'ม.ค.'!S62))</f>
        <v/>
      </c>
      <c r="HR32" s="58" t="str">
        <f>IF($B$2=1,IF('ม.ค.'!T32="","",'ม.ค.'!T32),IF('ม.ค.'!T62="","",'ม.ค.'!T62))</f>
        <v/>
      </c>
      <c r="HS32" s="58" t="str">
        <f>IF($B$2=1,IF('ม.ค.'!U32="","",'ม.ค.'!U32),IF('ม.ค.'!U62="","",'ม.ค.'!U62))</f>
        <v/>
      </c>
      <c r="HT32" s="58" t="str">
        <f>IF($B$2=1,IF('ม.ค.'!V32="","",'ม.ค.'!V32),IF('ม.ค.'!V62="","",'ม.ค.'!V62))</f>
        <v/>
      </c>
      <c r="HU32" s="58" t="str">
        <f>IF($B$2=1,IF('ม.ค.'!W32="","",'ม.ค.'!W32),IF('ม.ค.'!W62="","",'ม.ค.'!W62))</f>
        <v/>
      </c>
      <c r="HV32" s="58" t="str">
        <f>IF($B$2=1,IF('ม.ค.'!X32="","",'ม.ค.'!X32),IF('ม.ค.'!X62="","",'ม.ค.'!X62))</f>
        <v/>
      </c>
      <c r="HW32" s="58" t="str">
        <f>IF($B$2=1,IF('ม.ค.'!Y32="","",'ม.ค.'!Y32),IF('ม.ค.'!Y62="","",'ม.ค.'!Y62))</f>
        <v/>
      </c>
      <c r="HX32" s="58" t="str">
        <f>IF($B$2=1,IF('ม.ค.'!Z32="","",'ม.ค.'!Z32),IF('ม.ค.'!Z62="","",'ม.ค.'!Z62))</f>
        <v/>
      </c>
      <c r="HY32" s="58" t="str">
        <f>IF($B$2=1,IF('ม.ค.'!AA32="","",'ม.ค.'!AA32),IF('ม.ค.'!AA62="","",'ม.ค.'!AA62))</f>
        <v/>
      </c>
      <c r="HZ32" s="58" t="str">
        <f>IF($B$2=1,IF('ม.ค.'!AB32="","",'ม.ค.'!AB32),IF('ม.ค.'!AB62="","",'ม.ค.'!AB62))</f>
        <v/>
      </c>
      <c r="IA32" s="58" t="str">
        <f>IF($B$2=1,IF('ม.ค.'!AC32="","",'ม.ค.'!AC32),IF('ม.ค.'!AC62="","",'ม.ค.'!AC62))</f>
        <v/>
      </c>
      <c r="IB32" s="58" t="str">
        <f>IF($B$2=1,IF('ม.ค.'!AD32="","",'ม.ค.'!AD32),IF('ม.ค.'!AD62="","",'ม.ค.'!AD62))</f>
        <v/>
      </c>
      <c r="IC32" s="58" t="str">
        <f>IF($B$2=1,IF('ม.ค.'!AE32="","",'ม.ค.'!AE32),IF('ม.ค.'!AE62="","",'ม.ค.'!AE62))</f>
        <v/>
      </c>
      <c r="ID32" s="58" t="str">
        <f>IF($B$2=1,IF('ม.ค.'!AF32="","",'ม.ค.'!AF32),IF('ม.ค.'!AF62="","",'ม.ค.'!AF62))</f>
        <v/>
      </c>
      <c r="IE32" s="58" t="str">
        <f>IF($B$2=1,IF('ม.ค.'!AG32="","",'ม.ค.'!AG32),IF('ม.ค.'!AG62="","",'ม.ค.'!AG62))</f>
        <v/>
      </c>
      <c r="IF32" s="58" t="str">
        <f>IF($B$2=1,IF('ม.ค.'!AH32="","",'ม.ค.'!AH32),IF('ม.ค.'!AH62="","",'ม.ค.'!AH62))</f>
        <v/>
      </c>
      <c r="IG32" s="58" t="str">
        <f>IF($B$2=1,IF('ม.ค.'!AI32="","",'ม.ค.'!AI32),IF('ม.ค.'!AI62="","",'ม.ค.'!AI62))</f>
        <v/>
      </c>
      <c r="IH32" s="57" t="str">
        <f t="shared" si="14"/>
        <v/>
      </c>
      <c r="II32" s="58"/>
      <c r="IJ32" s="58" t="str">
        <f>IF($B$2=1,IF('ก.พ.'!D32="","",'ก.พ.'!D32),IF('ก.พ.'!D62="","",'ก.พ.'!D62))</f>
        <v/>
      </c>
      <c r="IK32" s="58" t="str">
        <f>IF($B$2=1,IF('ก.พ.'!E32="","",'ก.พ.'!E32),IF('ก.พ.'!E62="","",'ก.พ.'!E62))</f>
        <v/>
      </c>
      <c r="IL32" s="58" t="str">
        <f>IF($B$2=1,IF('ก.พ.'!F32="","",'ก.พ.'!F32),IF('ก.พ.'!F62="","",'ก.พ.'!F62))</f>
        <v/>
      </c>
      <c r="IM32" s="58" t="str">
        <f>IF($B$2=1,IF('ก.พ.'!G32="","",'ก.พ.'!G32),IF('ก.พ.'!G62="","",'ก.พ.'!G62))</f>
        <v/>
      </c>
      <c r="IN32" s="58" t="str">
        <f>IF($B$2=1,IF('ก.พ.'!H32="","",'ก.พ.'!H32),IF('ก.พ.'!H62="","",'ก.พ.'!H62))</f>
        <v/>
      </c>
      <c r="IO32" s="58" t="str">
        <f>IF($B$2=1,IF('ก.พ.'!I32="","",'ก.พ.'!I32),IF('ก.พ.'!I62="","",'ก.พ.'!I62))</f>
        <v/>
      </c>
      <c r="IP32" s="58" t="str">
        <f>IF($B$2=1,IF('ก.พ.'!J32="","",'ก.พ.'!J32),IF('ก.พ.'!J62="","",'ก.พ.'!J62))</f>
        <v/>
      </c>
      <c r="IQ32" s="58" t="str">
        <f>IF($B$2=1,IF('ก.พ.'!K32="","",'ก.พ.'!K32),IF('ก.พ.'!K62="","",'ก.พ.'!K62))</f>
        <v/>
      </c>
      <c r="IR32" s="58" t="str">
        <f>IF($B$2=1,IF('ก.พ.'!L32="","",'ก.พ.'!L32),IF('ก.พ.'!L62="","",'ก.พ.'!L62))</f>
        <v/>
      </c>
      <c r="IS32" s="58" t="str">
        <f>IF($B$2=1,IF('ก.พ.'!M32="","",'ก.พ.'!M32),IF('ก.พ.'!M62="","",'ก.พ.'!M62))</f>
        <v/>
      </c>
      <c r="IT32" s="58" t="str">
        <f>IF($B$2=1,IF('ก.พ.'!N32="","",'ก.พ.'!N32),IF('ก.พ.'!N62="","",'ก.พ.'!N62))</f>
        <v/>
      </c>
      <c r="IU32" s="58" t="str">
        <f>IF($B$2=1,IF('ก.พ.'!O32="","",'ก.พ.'!O32),IF('ก.พ.'!O62="","",'ก.พ.'!O62))</f>
        <v/>
      </c>
      <c r="IV32" s="58" t="str">
        <f>IF($B$2=1,IF('ก.พ.'!P32="","",'ก.พ.'!P32),IF('ก.พ.'!P62="","",'ก.พ.'!P62))</f>
        <v/>
      </c>
      <c r="IW32" s="58" t="str">
        <f>IF($B$2=1,IF('ก.พ.'!Q32="","",'ก.พ.'!Q32),IF('ก.พ.'!Q62="","",'ก.พ.'!Q62))</f>
        <v/>
      </c>
      <c r="IX32" s="58" t="str">
        <f>IF($B$2=1,IF('ก.พ.'!R32="","",'ก.พ.'!R32),IF('ก.พ.'!R62="","",'ก.พ.'!R62))</f>
        <v/>
      </c>
      <c r="IY32" s="58" t="str">
        <f>IF($B$2=1,IF('ก.พ.'!S32="","",'ก.พ.'!S32),IF('ก.พ.'!S62="","",'ก.พ.'!S62))</f>
        <v/>
      </c>
      <c r="IZ32" s="58" t="str">
        <f>IF($B$2=1,IF('ก.พ.'!T32="","",'ก.พ.'!T32),IF('ก.พ.'!T62="","",'ก.พ.'!T62))</f>
        <v/>
      </c>
      <c r="JA32" s="58" t="str">
        <f>IF($B$2=1,IF('ก.พ.'!U32="","",'ก.พ.'!U32),IF('ก.พ.'!U62="","",'ก.พ.'!U62))</f>
        <v/>
      </c>
      <c r="JB32" s="58" t="str">
        <f>IF($B$2=1,IF('ก.พ.'!V32="","",'ก.พ.'!V32),IF('ก.พ.'!V62="","",'ก.พ.'!V62))</f>
        <v/>
      </c>
      <c r="JC32" s="58" t="str">
        <f>IF($B$2=1,IF('ก.พ.'!W32="","",'ก.พ.'!W32),IF('ก.พ.'!W62="","",'ก.พ.'!W62))</f>
        <v/>
      </c>
      <c r="JD32" s="58" t="str">
        <f>IF($B$2=1,IF('ก.พ.'!X32="","",'ก.พ.'!X32),IF('ก.พ.'!X62="","",'ก.พ.'!X62))</f>
        <v/>
      </c>
      <c r="JE32" s="58" t="str">
        <f>IF($B$2=1,IF('ก.พ.'!Y32="","",'ก.พ.'!Y32),IF('ก.พ.'!Y62="","",'ก.พ.'!Y62))</f>
        <v/>
      </c>
      <c r="JF32" s="58" t="str">
        <f>IF($B$2=1,IF('ก.พ.'!Z32="","",'ก.พ.'!Z32),IF('ก.พ.'!Z62="","",'ก.พ.'!Z62))</f>
        <v/>
      </c>
      <c r="JG32" s="58" t="str">
        <f>IF($B$2=1,IF('ก.พ.'!AA32="","",'ก.พ.'!AA32),IF('ก.พ.'!AA62="","",'ก.พ.'!AA62))</f>
        <v/>
      </c>
      <c r="JH32" s="58" t="str">
        <f>IF($B$2=1,IF('ก.พ.'!AB32="","",'ก.พ.'!AB32),IF('ก.พ.'!AB62="","",'ก.พ.'!AB62))</f>
        <v/>
      </c>
      <c r="JI32" s="58" t="str">
        <f>IF($B$2=1,IF('ก.พ.'!AC32="","",'ก.พ.'!AC32),IF('ก.พ.'!AC62="","",'ก.พ.'!AC62))</f>
        <v/>
      </c>
      <c r="JJ32" s="58" t="str">
        <f>IF($B$2=1,IF('ก.พ.'!AD32="","",'ก.พ.'!AD32),IF('ก.พ.'!AD62="","",'ก.พ.'!AD62))</f>
        <v/>
      </c>
      <c r="JK32" s="58" t="str">
        <f>IF($B$2=1,IF('ก.พ.'!AE32="","",'ก.พ.'!AE32),IF('ก.พ.'!AE62="","",'ก.พ.'!AE62))</f>
        <v/>
      </c>
      <c r="JL32" s="58" t="str">
        <f>IF($B$2=1,IF('ก.พ.'!AF32="","",'ก.พ.'!AF32),IF('ก.พ.'!AF62="","",'ก.พ.'!AF62))</f>
        <v/>
      </c>
      <c r="JM32" s="58" t="str">
        <f>IF($B$2=1,IF('ก.พ.'!AG32="","",'ก.พ.'!AG32),IF('ก.พ.'!AG62="","",'ก.พ.'!AG62))</f>
        <v/>
      </c>
      <c r="JN32" s="58" t="str">
        <f>IF($B$2=1,IF('ก.พ.'!AH32="","",'ก.พ.'!AH32),IF('ก.พ.'!AH62="","",'ก.พ.'!AH62))</f>
        <v/>
      </c>
      <c r="JO32" s="58" t="str">
        <f>IF($B$2=1,IF('ก.พ.'!AI32="","",'ก.พ.'!AI32),IF('ก.พ.'!AI62="","",'ก.พ.'!AI62))</f>
        <v/>
      </c>
      <c r="JP32" s="57" t="str">
        <f t="shared" si="15"/>
        <v/>
      </c>
      <c r="JQ32" s="58"/>
      <c r="JR32" s="58" t="str">
        <f>IF($B$2=1,IF('มี.ค.'!D32="","",'มี.ค.'!D32),IF('มี.ค.'!D62="","",'มี.ค.'!D62))</f>
        <v/>
      </c>
      <c r="JS32" s="58" t="str">
        <f>IF($B$2=1,IF('มี.ค.'!E32="","",'มี.ค.'!E32),IF('มี.ค.'!E62="","",'มี.ค.'!E62))</f>
        <v/>
      </c>
      <c r="JT32" s="58" t="str">
        <f>IF($B$2=1,IF('มี.ค.'!F32="","",'มี.ค.'!F32),IF('มี.ค.'!F62="","",'มี.ค.'!F62))</f>
        <v/>
      </c>
      <c r="JU32" s="58" t="str">
        <f>IF($B$2=1,IF('มี.ค.'!G32="","",'มี.ค.'!G32),IF('มี.ค.'!G62="","",'มี.ค.'!G62))</f>
        <v/>
      </c>
      <c r="JV32" s="58" t="str">
        <f>IF($B$2=1,IF('มี.ค.'!H32="","",'มี.ค.'!H32),IF('มี.ค.'!H62="","",'มี.ค.'!H62))</f>
        <v/>
      </c>
      <c r="JW32" s="58" t="str">
        <f>IF($B$2=1,IF('มี.ค.'!I32="","",'มี.ค.'!I32),IF('มี.ค.'!I62="","",'มี.ค.'!I62))</f>
        <v/>
      </c>
      <c r="JX32" s="58" t="str">
        <f>IF($B$2=1,IF('มี.ค.'!J32="","",'มี.ค.'!J32),IF('มี.ค.'!J62="","",'มี.ค.'!J62))</f>
        <v/>
      </c>
      <c r="JY32" s="58" t="str">
        <f>IF($B$2=1,IF('มี.ค.'!K32="","",'มี.ค.'!K32),IF('มี.ค.'!K62="","",'มี.ค.'!K62))</f>
        <v/>
      </c>
      <c r="JZ32" s="58" t="str">
        <f>IF($B$2=1,IF('มี.ค.'!L32="","",'มี.ค.'!L32),IF('มี.ค.'!L62="","",'มี.ค.'!L62))</f>
        <v/>
      </c>
      <c r="KA32" s="58" t="str">
        <f>IF($B$2=1,IF('มี.ค.'!M32="","",'มี.ค.'!M32),IF('มี.ค.'!M62="","",'มี.ค.'!M62))</f>
        <v/>
      </c>
      <c r="KB32" s="58" t="str">
        <f>IF($B$2=1,IF('มี.ค.'!N32="","",'มี.ค.'!N32),IF('มี.ค.'!N62="","",'มี.ค.'!N62))</f>
        <v/>
      </c>
      <c r="KC32" s="58" t="str">
        <f>IF($B$2=1,IF('มี.ค.'!O32="","",'มี.ค.'!O32),IF('มี.ค.'!O62="","",'มี.ค.'!O62))</f>
        <v/>
      </c>
      <c r="KD32" s="58" t="str">
        <f>IF($B$2=1,IF('มี.ค.'!P32="","",'มี.ค.'!P32),IF('มี.ค.'!P62="","",'มี.ค.'!P62))</f>
        <v/>
      </c>
      <c r="KE32" s="58" t="str">
        <f>IF($B$2=1,IF('มี.ค.'!Q32="","",'มี.ค.'!Q32),IF('มี.ค.'!Q62="","",'มี.ค.'!Q62))</f>
        <v/>
      </c>
      <c r="KF32" s="58" t="str">
        <f>IF($B$2=1,IF('มี.ค.'!R32="","",'มี.ค.'!R32),IF('มี.ค.'!R62="","",'มี.ค.'!R62))</f>
        <v/>
      </c>
      <c r="KG32" s="58" t="str">
        <f>IF($B$2=1,IF('มี.ค.'!S32="","",'มี.ค.'!S32),IF('มี.ค.'!S62="","",'มี.ค.'!S62))</f>
        <v/>
      </c>
      <c r="KH32" s="58" t="str">
        <f>IF($B$2=1,IF('มี.ค.'!T32="","",'มี.ค.'!T32),IF('มี.ค.'!T62="","",'มี.ค.'!T62))</f>
        <v/>
      </c>
      <c r="KI32" s="58" t="str">
        <f>IF($B$2=1,IF('มี.ค.'!U32="","",'มี.ค.'!U32),IF('มี.ค.'!U62="","",'มี.ค.'!U62))</f>
        <v/>
      </c>
      <c r="KJ32" s="58" t="str">
        <f>IF($B$2=1,IF('มี.ค.'!V32="","",'มี.ค.'!V32),IF('มี.ค.'!V62="","",'มี.ค.'!V62))</f>
        <v/>
      </c>
      <c r="KK32" s="58" t="str">
        <f>IF($B$2=1,IF('มี.ค.'!W32="","",'มี.ค.'!W32),IF('มี.ค.'!W62="","",'มี.ค.'!W62))</f>
        <v/>
      </c>
      <c r="KL32" s="58" t="str">
        <f>IF($B$2=1,IF('มี.ค.'!X32="","",'มี.ค.'!X32),IF('มี.ค.'!X62="","",'มี.ค.'!X62))</f>
        <v/>
      </c>
      <c r="KM32" s="58" t="str">
        <f>IF($B$2=1,IF('มี.ค.'!Y32="","",'มี.ค.'!Y32),IF('มี.ค.'!Y62="","",'มี.ค.'!Y62))</f>
        <v/>
      </c>
      <c r="KN32" s="58" t="str">
        <f>IF($B$2=1,IF('มี.ค.'!Z32="","",'มี.ค.'!Z32),IF('มี.ค.'!Z62="","",'มี.ค.'!Z62))</f>
        <v/>
      </c>
      <c r="KO32" s="58" t="str">
        <f>IF($B$2=1,IF('มี.ค.'!AA32="","",'มี.ค.'!AA32),IF('มี.ค.'!AA62="","",'มี.ค.'!AA62))</f>
        <v/>
      </c>
      <c r="KP32" s="58" t="str">
        <f>IF($B$2=1,IF('มี.ค.'!AB32="","",'มี.ค.'!AB32),IF('มี.ค.'!AB62="","",'มี.ค.'!AB62))</f>
        <v/>
      </c>
      <c r="KQ32" s="58" t="str">
        <f>IF($B$2=1,IF('มี.ค.'!AC32="","",'มี.ค.'!AC32),IF('มี.ค.'!AC62="","",'มี.ค.'!AC62))</f>
        <v/>
      </c>
      <c r="KR32" s="58" t="str">
        <f>IF($B$2=1,IF('มี.ค.'!AD32="","",'มี.ค.'!AD32),IF('มี.ค.'!AD62="","",'มี.ค.'!AD62))</f>
        <v/>
      </c>
      <c r="KS32" s="58" t="str">
        <f>IF($B$2=1,IF('มี.ค.'!AE32="","",'มี.ค.'!AE32),IF('มี.ค.'!AE62="","",'มี.ค.'!AE62))</f>
        <v/>
      </c>
      <c r="KT32" s="58" t="str">
        <f>IF($B$2=1,IF('มี.ค.'!AF32="","",'มี.ค.'!AF32),IF('มี.ค.'!AF62="","",'มี.ค.'!AF62))</f>
        <v/>
      </c>
      <c r="KU32" s="58" t="str">
        <f>IF($B$2=1,IF('มี.ค.'!AG32="","",'มี.ค.'!AG32),IF('มี.ค.'!AG62="","",'มี.ค.'!AG62))</f>
        <v/>
      </c>
      <c r="KV32" s="58" t="str">
        <f>IF($B$2=1,IF('มี.ค.'!AH32="","",'มี.ค.'!AH32),IF('มี.ค.'!AH62="","",'มี.ค.'!AH62))</f>
        <v/>
      </c>
      <c r="KW32" s="58" t="str">
        <f>IF($B$2=1,IF('มี.ค.'!AI32="","",'มี.ค.'!AI32),IF('มี.ค.'!AI62="","",'มี.ค.'!AI62))</f>
        <v/>
      </c>
      <c r="KX32" s="57" t="str">
        <f t="shared" si="16"/>
        <v/>
      </c>
      <c r="KY32" s="58"/>
      <c r="KZ32" s="58" t="str">
        <f>IF($B$2=1,IF('ต.ค.'!D32="","",'ต.ค.'!D32),IF('ต.ค.'!D62="","",'ต.ค.'!D62))</f>
        <v/>
      </c>
      <c r="LA32" s="58" t="str">
        <f>IF($B$2=1,IF('ต.ค.'!E32="","",'ต.ค.'!E32),IF('ต.ค.'!E62="","",'ต.ค.'!E62))</f>
        <v/>
      </c>
      <c r="LB32" s="58" t="str">
        <f>IF($B$2=1,IF('ต.ค.'!F32="","",'ต.ค.'!F32),IF('ต.ค.'!F62="","",'ต.ค.'!F62))</f>
        <v/>
      </c>
      <c r="LC32" s="58" t="str">
        <f>IF($B$2=1,IF('ต.ค.'!G32="","",'ต.ค.'!G32),IF('ต.ค.'!G62="","",'ต.ค.'!G62))</f>
        <v/>
      </c>
      <c r="LD32" s="58" t="str">
        <f>IF($B$2=1,IF('ต.ค.'!H32="","",'ต.ค.'!H32),IF('ต.ค.'!H62="","",'ต.ค.'!H62))</f>
        <v/>
      </c>
      <c r="LE32" s="58" t="str">
        <f>IF($B$2=1,IF('ต.ค.'!I32="","",'ต.ค.'!I32),IF('ต.ค.'!I62="","",'ต.ค.'!I62))</f>
        <v/>
      </c>
      <c r="LF32" s="58" t="str">
        <f>IF($B$2=1,IF('ต.ค.'!J32="","",'ต.ค.'!J32),IF('ต.ค.'!J62="","",'ต.ค.'!J62))</f>
        <v/>
      </c>
      <c r="LG32" s="58" t="str">
        <f>IF($B$2=1,IF('ต.ค.'!K32="","",'ต.ค.'!K32),IF('ต.ค.'!K62="","",'ต.ค.'!K62))</f>
        <v/>
      </c>
      <c r="LH32" s="58" t="str">
        <f>IF($B$2=1,IF('ต.ค.'!L32="","",'ต.ค.'!L32),IF('ต.ค.'!L62="","",'ต.ค.'!L62))</f>
        <v/>
      </c>
      <c r="LI32" s="58" t="str">
        <f>IF($B$2=1,IF('ต.ค.'!M32="","",'ต.ค.'!M32),IF('ต.ค.'!M62="","",'ต.ค.'!M62))</f>
        <v/>
      </c>
      <c r="LJ32" s="58" t="str">
        <f>IF($B$2=1,IF('ต.ค.'!N32="","",'ต.ค.'!N32),IF('ต.ค.'!N62="","",'ต.ค.'!N62))</f>
        <v/>
      </c>
      <c r="LK32" s="58" t="str">
        <f>IF($B$2=1,IF('ต.ค.'!O32="","",'ต.ค.'!O32),IF('ต.ค.'!O62="","",'ต.ค.'!O62))</f>
        <v/>
      </c>
      <c r="LL32" s="58" t="str">
        <f>IF($B$2=1,IF('ต.ค.'!P32="","",'ต.ค.'!P32),IF('ต.ค.'!P62="","",'ต.ค.'!P62))</f>
        <v/>
      </c>
      <c r="LM32" s="58" t="str">
        <f>IF($B$2=1,IF('ต.ค.'!Q32="","",'ต.ค.'!Q32),IF('ต.ค.'!Q62="","",'ต.ค.'!Q62))</f>
        <v/>
      </c>
      <c r="LN32" s="58" t="str">
        <f>IF($B$2=1,IF('ต.ค.'!R32="","",'ต.ค.'!R32),IF('ต.ค.'!R62="","",'ต.ค.'!R62))</f>
        <v/>
      </c>
      <c r="LO32" s="58" t="str">
        <f>IF($B$2=1,IF('ต.ค.'!S32="","",'ต.ค.'!S32),IF('ต.ค.'!S62="","",'ต.ค.'!S62))</f>
        <v/>
      </c>
      <c r="LP32" s="58" t="str">
        <f>IF($B$2=1,IF('ต.ค.'!T32="","",'ต.ค.'!T32),IF('ต.ค.'!T62="","",'ต.ค.'!T62))</f>
        <v/>
      </c>
      <c r="LQ32" s="58" t="str">
        <f>IF($B$2=1,IF('ต.ค.'!U32="","",'ต.ค.'!U32),IF('ต.ค.'!U62="","",'ต.ค.'!U62))</f>
        <v/>
      </c>
      <c r="LR32" s="58" t="str">
        <f>IF($B$2=1,IF('ต.ค.'!V32="","",'ต.ค.'!V32),IF('ต.ค.'!V62="","",'ต.ค.'!V62))</f>
        <v/>
      </c>
      <c r="LS32" s="58" t="str">
        <f>IF($B$2=1,IF('ต.ค.'!W32="","",'ต.ค.'!W32),IF('ต.ค.'!W62="","",'ต.ค.'!W62))</f>
        <v/>
      </c>
      <c r="LT32" s="58" t="str">
        <f>IF($B$2=1,IF('ต.ค.'!X32="","",'ต.ค.'!X32),IF('ต.ค.'!X62="","",'ต.ค.'!X62))</f>
        <v/>
      </c>
      <c r="LU32" s="58" t="str">
        <f>IF($B$2=1,IF('ต.ค.'!Y32="","",'ต.ค.'!Y32),IF('ต.ค.'!Y62="","",'ต.ค.'!Y62))</f>
        <v/>
      </c>
      <c r="LV32" s="58" t="str">
        <f>IF($B$2=1,IF('ต.ค.'!Z32="","",'ต.ค.'!Z32),IF('ต.ค.'!Z62="","",'ต.ค.'!Z62))</f>
        <v/>
      </c>
      <c r="LW32" s="58" t="str">
        <f>IF($B$2=1,IF('ต.ค.'!AA32="","",'ต.ค.'!AA32),IF('ต.ค.'!AA62="","",'ต.ค.'!AA62))</f>
        <v/>
      </c>
      <c r="LX32" s="58" t="str">
        <f>IF($B$2=1,IF('ต.ค.'!AB32="","",'ต.ค.'!AB32),IF('ต.ค.'!AB62="","",'ต.ค.'!AB62))</f>
        <v/>
      </c>
      <c r="LY32" s="58" t="str">
        <f>IF($B$2=1,IF('ต.ค.'!AC32="","",'ต.ค.'!AC32),IF('ต.ค.'!AC62="","",'ต.ค.'!AC62))</f>
        <v/>
      </c>
      <c r="LZ32" s="58" t="str">
        <f>IF($B$2=1,IF('ต.ค.'!AD32="","",'ต.ค.'!AD32),IF('ต.ค.'!AD62="","",'ต.ค.'!AD62))</f>
        <v/>
      </c>
      <c r="MA32" s="58" t="str">
        <f>IF($B$2=1,IF('ต.ค.'!AE32="","",'ต.ค.'!AE32),IF('ต.ค.'!AE62="","",'ต.ค.'!AE62))</f>
        <v/>
      </c>
      <c r="MB32" s="58" t="str">
        <f>IF($B$2=1,IF('ต.ค.'!AF32="","",'ต.ค.'!AF32),IF('ต.ค.'!AF62="","",'ต.ค.'!AF62))</f>
        <v/>
      </c>
      <c r="MC32" s="58" t="str">
        <f>IF($B$2=1,IF('ต.ค.'!AG32="","",'ต.ค.'!AG32),IF('ต.ค.'!AG62="","",'ต.ค.'!AG62))</f>
        <v/>
      </c>
      <c r="MD32" s="58" t="str">
        <f>IF($B$2=1,IF('ต.ค.'!AH32="","",'ต.ค.'!AH32),IF('ต.ค.'!AH62="","",'ต.ค.'!AH62))</f>
        <v/>
      </c>
      <c r="ME32" s="58" t="str">
        <f>IF($B$2=1,IF('ต.ค.'!AI32="","",'ต.ค.'!AI32),IF('ต.ค.'!AI62="","",'ต.ค.'!AI62))</f>
        <v/>
      </c>
      <c r="MF32" s="57" t="str">
        <f t="shared" si="17"/>
        <v/>
      </c>
      <c r="MG32" s="58"/>
      <c r="MH32" s="58" t="str">
        <f>IF($B$2=1,IF('พ.ค.'!D32="","",'พ.ค.'!D32),IF('พ.ค.'!D62="","",'พ.ค.'!D62))</f>
        <v/>
      </c>
      <c r="MI32" s="58" t="str">
        <f>IF($B$2=1,IF('พ.ค.'!E32="","",'พ.ค.'!E32),IF('พ.ค.'!E62="","",'พ.ค.'!E62))</f>
        <v/>
      </c>
      <c r="MJ32" s="58" t="str">
        <f>IF($B$2=1,IF('พ.ค.'!F32="","",'พ.ค.'!F32),IF('พ.ค.'!F62="","",'พ.ค.'!F62))</f>
        <v/>
      </c>
      <c r="MK32" s="58" t="str">
        <f>IF($B$2=1,IF('พ.ค.'!G32="","",'พ.ค.'!G32),IF('พ.ค.'!G62="","",'พ.ค.'!G62))</f>
        <v/>
      </c>
      <c r="ML32" s="58" t="str">
        <f>IF($B$2=1,IF('พ.ค.'!H32="","",'พ.ค.'!H32),IF('พ.ค.'!H62="","",'พ.ค.'!H62))</f>
        <v/>
      </c>
      <c r="MM32" s="58" t="str">
        <f>IF($B$2=1,IF('พ.ค.'!I32="","",'พ.ค.'!I32),IF('พ.ค.'!I62="","",'พ.ค.'!I62))</f>
        <v/>
      </c>
      <c r="MN32" s="58" t="str">
        <f>IF($B$2=1,IF('พ.ค.'!J32="","",'พ.ค.'!J32),IF('พ.ค.'!J62="","",'พ.ค.'!J62))</f>
        <v/>
      </c>
      <c r="MO32" s="58" t="str">
        <f>IF($B$2=1,IF('พ.ค.'!K32="","",'พ.ค.'!K32),IF('พ.ค.'!K62="","",'พ.ค.'!K62))</f>
        <v/>
      </c>
      <c r="MP32" s="58" t="str">
        <f>IF($B$2=1,IF('พ.ค.'!L32="","",'พ.ค.'!L32),IF('พ.ค.'!L62="","",'พ.ค.'!L62))</f>
        <v/>
      </c>
      <c r="MQ32" s="58" t="str">
        <f>IF($B$2=1,IF('พ.ค.'!M32="","",'พ.ค.'!M32),IF('พ.ค.'!M62="","",'พ.ค.'!M62))</f>
        <v/>
      </c>
      <c r="MR32" s="58" t="str">
        <f>IF($B$2=1,IF('พ.ค.'!N32="","",'พ.ค.'!N32),IF('พ.ค.'!N62="","",'พ.ค.'!N62))</f>
        <v/>
      </c>
      <c r="MS32" s="58" t="str">
        <f>IF($B$2=1,IF('พ.ค.'!O32="","",'พ.ค.'!O32),IF('พ.ค.'!O62="","",'พ.ค.'!O62))</f>
        <v/>
      </c>
      <c r="MT32" s="58" t="str">
        <f>IF($B$2=1,IF('พ.ค.'!P32="","",'พ.ค.'!P32),IF('พ.ค.'!P62="","",'พ.ค.'!P62))</f>
        <v/>
      </c>
      <c r="MU32" s="58" t="str">
        <f>IF($B$2=1,IF('พ.ค.'!Q32="","",'พ.ค.'!Q32),IF('พ.ค.'!Q62="","",'พ.ค.'!Q62))</f>
        <v/>
      </c>
      <c r="MV32" s="58" t="str">
        <f>IF($B$2=1,IF('พ.ค.'!R32="","",'พ.ค.'!R32),IF('พ.ค.'!R62="","",'พ.ค.'!R62))</f>
        <v/>
      </c>
      <c r="MW32" s="58" t="str">
        <f>IF($B$2=1,IF('พ.ค.'!S32="","",'พ.ค.'!S32),IF('พ.ค.'!S62="","",'พ.ค.'!S62))</f>
        <v/>
      </c>
      <c r="MX32" s="58" t="str">
        <f>IF($B$2=1,IF('พ.ค.'!T32="","",'พ.ค.'!T32),IF('พ.ค.'!T62="","",'พ.ค.'!T62))</f>
        <v/>
      </c>
      <c r="MY32" s="58" t="str">
        <f>IF($B$2=1,IF('พ.ค.'!U32="","",'พ.ค.'!U32),IF('พ.ค.'!U62="","",'พ.ค.'!U62))</f>
        <v/>
      </c>
      <c r="MZ32" s="58" t="str">
        <f>IF($B$2=1,IF('พ.ค.'!V32="","",'พ.ค.'!V32),IF('พ.ค.'!V62="","",'พ.ค.'!V62))</f>
        <v/>
      </c>
      <c r="NA32" s="58" t="str">
        <f>IF($B$2=1,IF('พ.ค.'!W32="","",'พ.ค.'!W32),IF('พ.ค.'!W62="","",'พ.ค.'!W62))</f>
        <v/>
      </c>
      <c r="NB32" s="58" t="str">
        <f>IF($B$2=1,IF('พ.ค.'!X32="","",'พ.ค.'!X32),IF('พ.ค.'!X62="","",'พ.ค.'!X62))</f>
        <v/>
      </c>
      <c r="NC32" s="58" t="str">
        <f>IF($B$2=1,IF('พ.ค.'!Y32="","",'พ.ค.'!Y32),IF('พ.ค.'!Y62="","",'พ.ค.'!Y62))</f>
        <v/>
      </c>
      <c r="ND32" s="58" t="str">
        <f>IF($B$2=1,IF('พ.ค.'!Z32="","",'พ.ค.'!Z32),IF('พ.ค.'!Z62="","",'พ.ค.'!Z62))</f>
        <v/>
      </c>
      <c r="NE32" s="58" t="str">
        <f>IF($B$2=1,IF('พ.ค.'!AA32="","",'พ.ค.'!AA32),IF('พ.ค.'!AA62="","",'พ.ค.'!AA62))</f>
        <v/>
      </c>
      <c r="NF32" s="58" t="str">
        <f>IF($B$2=1,IF('พ.ค.'!AB32="","",'พ.ค.'!AB32),IF('พ.ค.'!AB62="","",'พ.ค.'!AB62))</f>
        <v/>
      </c>
      <c r="NG32" s="58" t="str">
        <f>IF($B$2=1,IF('พ.ค.'!AC32="","",'พ.ค.'!AC32),IF('พ.ค.'!AC62="","",'พ.ค.'!AC62))</f>
        <v/>
      </c>
      <c r="NH32" s="58" t="str">
        <f>IF($B$2=1,IF('พ.ค.'!AD32="","",'พ.ค.'!AD32),IF('พ.ค.'!AD62="","",'พ.ค.'!AD62))</f>
        <v/>
      </c>
      <c r="NI32" s="58" t="str">
        <f>IF($B$2=1,IF('พ.ค.'!AE32="","",'พ.ค.'!AE32),IF('พ.ค.'!AE62="","",'พ.ค.'!AE62))</f>
        <v/>
      </c>
      <c r="NJ32" s="58" t="str">
        <f>IF($B$2=1,IF('พ.ค.'!AF32="","",'พ.ค.'!AF32),IF('พ.ค.'!AF62="","",'พ.ค.'!AF62))</f>
        <v/>
      </c>
      <c r="NK32" s="58" t="str">
        <f>IF($B$2=1,IF('พ.ค.'!AG32="","",'พ.ค.'!AG32),IF('พ.ค.'!AG62="","",'พ.ค.'!AG62))</f>
        <v/>
      </c>
      <c r="NL32" s="58" t="str">
        <f>IF($B$2=1,IF('พ.ค.'!AH32="","",'พ.ค.'!AH32),IF('พ.ค.'!AH62="","",'พ.ค.'!AH62))</f>
        <v/>
      </c>
      <c r="NM32" s="58" t="str">
        <f>IF($B$2=1,IF('พ.ค.'!AI32="","",'พ.ค.'!AI32),IF('พ.ค.'!AI62="","",'พ.ค.'!AI62))</f>
        <v/>
      </c>
    </row>
    <row r="33" spans="1:377" ht="21" customHeight="1">
      <c r="A33" s="49"/>
      <c r="B33" s="49"/>
      <c r="C33" s="49"/>
      <c r="D33" s="57" t="str">
        <f>ข้อมูลนักเรียน!$D32</f>
        <v/>
      </c>
      <c r="E33" s="58"/>
      <c r="F33" s="58" t="str">
        <f>IF($B$2=1,IF('มิ.ย.'!D33="","",'มิ.ย.'!D33),IF('มิ.ย.'!D63="","",'มิ.ย.'!D63))</f>
        <v/>
      </c>
      <c r="G33" s="58" t="str">
        <f>IF($B$2=1,IF('มิ.ย.'!E33="","",'มิ.ย.'!E33),IF('มิ.ย.'!E63="","",'มิ.ย.'!E63))</f>
        <v/>
      </c>
      <c r="H33" s="58" t="str">
        <f>IF($B$2=1,IF('มิ.ย.'!F33="","",'มิ.ย.'!F33),IF('มิ.ย.'!F63="","",'มิ.ย.'!F63))</f>
        <v/>
      </c>
      <c r="I33" s="58" t="str">
        <f>IF($B$2=1,IF('มิ.ย.'!G33="","",'มิ.ย.'!G33),IF('มิ.ย.'!G63="","",'มิ.ย.'!G63))</f>
        <v/>
      </c>
      <c r="J33" s="58" t="str">
        <f>IF($B$2=1,IF('มิ.ย.'!H33="","",'มิ.ย.'!H33),IF('มิ.ย.'!H63="","",'มิ.ย.'!H63))</f>
        <v/>
      </c>
      <c r="K33" s="58" t="str">
        <f>IF($B$2=1,IF('มิ.ย.'!I33="","",'มิ.ย.'!I33),IF('มิ.ย.'!I63="","",'มิ.ย.'!I63))</f>
        <v/>
      </c>
      <c r="L33" s="58" t="str">
        <f>IF($B$2=1,IF('มิ.ย.'!J33="","",'มิ.ย.'!J33),IF('มิ.ย.'!J63="","",'มิ.ย.'!J63))</f>
        <v/>
      </c>
      <c r="M33" s="58" t="str">
        <f>IF($B$2=1,IF('มิ.ย.'!K33="","",'มิ.ย.'!K33),IF('มิ.ย.'!K63="","",'มิ.ย.'!K63))</f>
        <v/>
      </c>
      <c r="N33" s="58" t="str">
        <f>IF($B$2=1,IF('มิ.ย.'!L33="","",'มิ.ย.'!L33),IF('มิ.ย.'!L63="","",'มิ.ย.'!L63))</f>
        <v/>
      </c>
      <c r="O33" s="58" t="str">
        <f>IF($B$2=1,IF('มิ.ย.'!M33="","",'มิ.ย.'!M33),IF('มิ.ย.'!M63="","",'มิ.ย.'!M63))</f>
        <v/>
      </c>
      <c r="P33" s="58" t="str">
        <f>IF($B$2=1,IF('มิ.ย.'!N33="","",'มิ.ย.'!N33),IF('มิ.ย.'!N63="","",'มิ.ย.'!N63))</f>
        <v/>
      </c>
      <c r="Q33" s="58" t="str">
        <f>IF($B$2=1,IF('มิ.ย.'!O33="","",'มิ.ย.'!O33),IF('มิ.ย.'!O63="","",'มิ.ย.'!O63))</f>
        <v/>
      </c>
      <c r="R33" s="58" t="str">
        <f>IF($B$2=1,IF('มิ.ย.'!P33="","",'มิ.ย.'!P33),IF('มิ.ย.'!P63="","",'มิ.ย.'!P63))</f>
        <v/>
      </c>
      <c r="S33" s="58" t="str">
        <f>IF($B$2=1,IF('มิ.ย.'!Q33="","",'มิ.ย.'!Q33),IF('มิ.ย.'!Q63="","",'มิ.ย.'!Q63))</f>
        <v/>
      </c>
      <c r="T33" s="58" t="str">
        <f>IF($B$2=1,IF('มิ.ย.'!R33="","",'มิ.ย.'!R33),IF('มิ.ย.'!R63="","",'มิ.ย.'!R63))</f>
        <v/>
      </c>
      <c r="U33" s="58" t="str">
        <f>IF($B$2=1,IF('มิ.ย.'!S33="","",'มิ.ย.'!S33),IF('มิ.ย.'!S63="","",'มิ.ย.'!S63))</f>
        <v/>
      </c>
      <c r="V33" s="58" t="str">
        <f>IF($B$2=1,IF('มิ.ย.'!T33="","",'มิ.ย.'!T33),IF('มิ.ย.'!T63="","",'มิ.ย.'!T63))</f>
        <v/>
      </c>
      <c r="W33" s="58" t="str">
        <f>IF($B$2=1,IF('มิ.ย.'!U33="","",'มิ.ย.'!U33),IF('มิ.ย.'!U63="","",'มิ.ย.'!U63))</f>
        <v/>
      </c>
      <c r="X33" s="58" t="str">
        <f>IF($B$2=1,IF('มิ.ย.'!V33="","",'มิ.ย.'!V33),IF('มิ.ย.'!V63="","",'มิ.ย.'!V63))</f>
        <v/>
      </c>
      <c r="Y33" s="58" t="str">
        <f>IF($B$2=1,IF('มิ.ย.'!W33="","",'มิ.ย.'!W33),IF('มิ.ย.'!W63="","",'มิ.ย.'!W63))</f>
        <v/>
      </c>
      <c r="Z33" s="58" t="str">
        <f>IF($B$2=1,IF('มิ.ย.'!X33="","",'มิ.ย.'!X33),IF('มิ.ย.'!X63="","",'มิ.ย.'!X63))</f>
        <v/>
      </c>
      <c r="AA33" s="58" t="str">
        <f>IF($B$2=1,IF('มิ.ย.'!Y33="","",'มิ.ย.'!Y33),IF('มิ.ย.'!Y63="","",'มิ.ย.'!Y63))</f>
        <v/>
      </c>
      <c r="AB33" s="58" t="str">
        <f>IF($B$2=1,IF('มิ.ย.'!Z33="","",'มิ.ย.'!Z33),IF('มิ.ย.'!Z63="","",'มิ.ย.'!Z63))</f>
        <v/>
      </c>
      <c r="AC33" s="58" t="str">
        <f>IF($B$2=1,IF('มิ.ย.'!AA33="","",'มิ.ย.'!AA33),IF('มิ.ย.'!AA63="","",'มิ.ย.'!AA63))</f>
        <v/>
      </c>
      <c r="AD33" s="58" t="str">
        <f>IF($B$2=1,IF('มิ.ย.'!AB33="","",'มิ.ย.'!AB33),IF('มิ.ย.'!AB63="","",'มิ.ย.'!AB63))</f>
        <v/>
      </c>
      <c r="AE33" s="58" t="str">
        <f>IF($B$2=1,IF('มิ.ย.'!AC33="","",'มิ.ย.'!AC33),IF('มิ.ย.'!AC63="","",'มิ.ย.'!AC63))</f>
        <v/>
      </c>
      <c r="AF33" s="58" t="str">
        <f>IF($B$2=1,IF('มิ.ย.'!AD33="","",'มิ.ย.'!AD33),IF('มิ.ย.'!AD63="","",'มิ.ย.'!AD63))</f>
        <v/>
      </c>
      <c r="AG33" s="58" t="str">
        <f>IF($B$2=1,IF('มิ.ย.'!AE33="","",'มิ.ย.'!AE33),IF('มิ.ย.'!AE63="","",'มิ.ย.'!AE63))</f>
        <v/>
      </c>
      <c r="AH33" s="58" t="str">
        <f>IF($B$2=1,IF('มิ.ย.'!AF33="","",'มิ.ย.'!AF33),IF('มิ.ย.'!AF63="","",'มิ.ย.'!AF63))</f>
        <v/>
      </c>
      <c r="AI33" s="58" t="str">
        <f>IF($B$2=1,IF('มิ.ย.'!AG33="","",'มิ.ย.'!AG33),IF('มิ.ย.'!AG63="","",'มิ.ย.'!AG63))</f>
        <v/>
      </c>
      <c r="AJ33" s="58" t="str">
        <f>IF($B$2=1,IF('มิ.ย.'!AH33="","",'มิ.ย.'!AH33),IF('มิ.ย.'!AH63="","",'มิ.ย.'!AH63))</f>
        <v/>
      </c>
      <c r="AK33" s="58" t="str">
        <f>IF($B$2=1,IF('มิ.ย.'!AI33="","",'มิ.ย.'!AI33),IF('มิ.ย.'!AI63="","",'มิ.ย.'!AI63))</f>
        <v/>
      </c>
      <c r="AL33" s="57" t="str">
        <f t="shared" si="18"/>
        <v/>
      </c>
      <c r="AM33" s="58"/>
      <c r="AN33" s="58" t="str">
        <f>IF($B$2=1,IF('ก.ค.'!D33="","",'ก.ค.'!D33),IF('ก.ค.'!D63="","",'ก.ค.'!D63))</f>
        <v/>
      </c>
      <c r="AO33" s="58" t="str">
        <f>IF($B$2=1,IF('ก.ค.'!E33="","",'ก.ค.'!E33),IF('ก.ค.'!E63="","",'ก.ค.'!E63))</f>
        <v/>
      </c>
      <c r="AP33" s="58" t="str">
        <f>IF($B$2=1,IF('ก.ค.'!F33="","",'ก.ค.'!F33),IF('ก.ค.'!F63="","",'ก.ค.'!F63))</f>
        <v/>
      </c>
      <c r="AQ33" s="58" t="str">
        <f>IF($B$2=1,IF('ก.ค.'!G33="","",'ก.ค.'!G33),IF('ก.ค.'!G63="","",'ก.ค.'!G63))</f>
        <v/>
      </c>
      <c r="AR33" s="58" t="str">
        <f>IF($B$2=1,IF('ก.ค.'!H33="","",'ก.ค.'!H33),IF('ก.ค.'!H63="","",'ก.ค.'!H63))</f>
        <v/>
      </c>
      <c r="AS33" s="58" t="str">
        <f>IF($B$2=1,IF('ก.ค.'!I33="","",'ก.ค.'!I33),IF('ก.ค.'!I63="","",'ก.ค.'!I63))</f>
        <v/>
      </c>
      <c r="AT33" s="58" t="str">
        <f>IF($B$2=1,IF('ก.ค.'!J33="","",'ก.ค.'!J33),IF('ก.ค.'!J63="","",'ก.ค.'!J63))</f>
        <v/>
      </c>
      <c r="AU33" s="58" t="str">
        <f>IF($B$2=1,IF('ก.ค.'!K33="","",'ก.ค.'!K33),IF('ก.ค.'!K63="","",'ก.ค.'!K63))</f>
        <v/>
      </c>
      <c r="AV33" s="58" t="str">
        <f>IF($B$2=1,IF('ก.ค.'!L33="","",'ก.ค.'!L33),IF('ก.ค.'!L63="","",'ก.ค.'!L63))</f>
        <v/>
      </c>
      <c r="AW33" s="58" t="str">
        <f>IF($B$2=1,IF('ก.ค.'!M33="","",'ก.ค.'!M33),IF('ก.ค.'!M63="","",'ก.ค.'!M63))</f>
        <v/>
      </c>
      <c r="AX33" s="58" t="str">
        <f>IF($B$2=1,IF('ก.ค.'!N33="","",'ก.ค.'!N33),IF('ก.ค.'!N63="","",'ก.ค.'!N63))</f>
        <v/>
      </c>
      <c r="AY33" s="58" t="str">
        <f>IF($B$2=1,IF('ก.ค.'!O33="","",'ก.ค.'!O33),IF('ก.ค.'!O63="","",'ก.ค.'!O63))</f>
        <v/>
      </c>
      <c r="AZ33" s="58" t="str">
        <f>IF($B$2=1,IF('ก.ค.'!P33="","",'ก.ค.'!P33),IF('ก.ค.'!P63="","",'ก.ค.'!P63))</f>
        <v/>
      </c>
      <c r="BA33" s="58" t="str">
        <f>IF($B$2=1,IF('ก.ค.'!Q33="","",'ก.ค.'!Q33),IF('ก.ค.'!Q63="","",'ก.ค.'!Q63))</f>
        <v/>
      </c>
      <c r="BB33" s="58" t="str">
        <f>IF($B$2=1,IF('ก.ค.'!R33="","",'ก.ค.'!R33),IF('ก.ค.'!R63="","",'ก.ค.'!R63))</f>
        <v/>
      </c>
      <c r="BC33" s="58" t="str">
        <f>IF($B$2=1,IF('ก.ค.'!S33="","",'ก.ค.'!S33),IF('ก.ค.'!S63="","",'ก.ค.'!S63))</f>
        <v/>
      </c>
      <c r="BD33" s="58" t="str">
        <f>IF($B$2=1,IF('ก.ค.'!T33="","",'ก.ค.'!T33),IF('ก.ค.'!T63="","",'ก.ค.'!T63))</f>
        <v/>
      </c>
      <c r="BE33" s="58" t="str">
        <f>IF($B$2=1,IF('ก.ค.'!U33="","",'ก.ค.'!U33),IF('ก.ค.'!U63="","",'ก.ค.'!U63))</f>
        <v/>
      </c>
      <c r="BF33" s="58" t="str">
        <f>IF($B$2=1,IF('ก.ค.'!V33="","",'ก.ค.'!V33),IF('ก.ค.'!V63="","",'ก.ค.'!V63))</f>
        <v/>
      </c>
      <c r="BG33" s="58" t="str">
        <f>IF($B$2=1,IF('ก.ค.'!W33="","",'ก.ค.'!W33),IF('ก.ค.'!W63="","",'ก.ค.'!W63))</f>
        <v/>
      </c>
      <c r="BH33" s="58" t="str">
        <f>IF($B$2=1,IF('ก.ค.'!X33="","",'ก.ค.'!X33),IF('ก.ค.'!X63="","",'ก.ค.'!X63))</f>
        <v/>
      </c>
      <c r="BI33" s="58" t="str">
        <f>IF($B$2=1,IF('ก.ค.'!Y33="","",'ก.ค.'!Y33),IF('ก.ค.'!Y63="","",'ก.ค.'!Y63))</f>
        <v/>
      </c>
      <c r="BJ33" s="58" t="str">
        <f>IF($B$2=1,IF('ก.ค.'!Z33="","",'ก.ค.'!Z33),IF('ก.ค.'!Z63="","",'ก.ค.'!Z63))</f>
        <v/>
      </c>
      <c r="BK33" s="58" t="str">
        <f>IF($B$2=1,IF('ก.ค.'!AA33="","",'ก.ค.'!AA33),IF('ก.ค.'!AA63="","",'ก.ค.'!AA63))</f>
        <v/>
      </c>
      <c r="BL33" s="58" t="str">
        <f>IF($B$2=1,IF('ก.ค.'!AB33="","",'ก.ค.'!AB33),IF('ก.ค.'!AB63="","",'ก.ค.'!AB63))</f>
        <v/>
      </c>
      <c r="BM33" s="58" t="str">
        <f>IF($B$2=1,IF('ก.ค.'!AC33="","",'ก.ค.'!AC33),IF('ก.ค.'!AC63="","",'ก.ค.'!AC63))</f>
        <v/>
      </c>
      <c r="BN33" s="58" t="str">
        <f>IF($B$2=1,IF('ก.ค.'!AD33="","",'ก.ค.'!AD33),IF('ก.ค.'!AD63="","",'ก.ค.'!AD63))</f>
        <v/>
      </c>
      <c r="BO33" s="58" t="str">
        <f>IF($B$2=1,IF('ก.ค.'!AE33="","",'ก.ค.'!AE33),IF('ก.ค.'!AE63="","",'ก.ค.'!AE63))</f>
        <v/>
      </c>
      <c r="BP33" s="58" t="str">
        <f>IF($B$2=1,IF('ก.ค.'!AF33="","",'ก.ค.'!AF33),IF('ก.ค.'!AF63="","",'ก.ค.'!AF63))</f>
        <v/>
      </c>
      <c r="BQ33" s="58" t="str">
        <f>IF($B$2=1,IF('ก.ค.'!AG33="","",'ก.ค.'!AG33),IF('ก.ค.'!AG63="","",'ก.ค.'!AG63))</f>
        <v/>
      </c>
      <c r="BR33" s="58" t="str">
        <f>IF($B$2=1,IF('ก.ค.'!AH33="","",'ก.ค.'!AH33),IF('ก.ค.'!AH63="","",'ก.ค.'!AH63))</f>
        <v/>
      </c>
      <c r="BS33" s="58" t="str">
        <f>IF($B$2=1,IF('ก.ค.'!AI33="","",'ก.ค.'!AI33),IF('ก.ค.'!AI63="","",'ก.ค.'!AI63))</f>
        <v/>
      </c>
      <c r="BT33" s="57" t="str">
        <f t="shared" si="19"/>
        <v/>
      </c>
      <c r="BU33" s="58"/>
      <c r="BV33" s="58" t="str">
        <f>IF($B$2=1,IF('ส.ค.'!D33="","",'ส.ค.'!D33),IF('ส.ค.'!D63="","",'ส.ค.'!D63))</f>
        <v/>
      </c>
      <c r="BW33" s="58" t="str">
        <f>IF($B$2=1,IF('ส.ค.'!E33="","",'ส.ค.'!E33),IF('ส.ค.'!E63="","",'ส.ค.'!E63))</f>
        <v/>
      </c>
      <c r="BX33" s="58" t="str">
        <f>IF($B$2=1,IF('ส.ค.'!F33="","",'ส.ค.'!F33),IF('ส.ค.'!F63="","",'ส.ค.'!F63))</f>
        <v/>
      </c>
      <c r="BY33" s="58" t="str">
        <f>IF($B$2=1,IF('ส.ค.'!G33="","",'ส.ค.'!G33),IF('ส.ค.'!G63="","",'ส.ค.'!G63))</f>
        <v/>
      </c>
      <c r="BZ33" s="58" t="str">
        <f>IF($B$2=1,IF('ส.ค.'!H33="","",'ส.ค.'!H33),IF('ส.ค.'!H63="","",'ส.ค.'!H63))</f>
        <v/>
      </c>
      <c r="CA33" s="58" t="str">
        <f>IF($B$2=1,IF('ส.ค.'!I33="","",'ส.ค.'!I33),IF('ส.ค.'!I63="","",'ส.ค.'!I63))</f>
        <v/>
      </c>
      <c r="CB33" s="58" t="str">
        <f>IF($B$2=1,IF('ส.ค.'!J33="","",'ส.ค.'!J33),IF('ส.ค.'!J63="","",'ส.ค.'!J63))</f>
        <v/>
      </c>
      <c r="CC33" s="58" t="str">
        <f>IF($B$2=1,IF('ส.ค.'!K33="","",'ส.ค.'!K33),IF('ส.ค.'!K63="","",'ส.ค.'!K63))</f>
        <v/>
      </c>
      <c r="CD33" s="58" t="str">
        <f>IF($B$2=1,IF('ส.ค.'!L33="","",'ส.ค.'!L33),IF('ส.ค.'!L63="","",'ส.ค.'!L63))</f>
        <v/>
      </c>
      <c r="CE33" s="58" t="str">
        <f>IF($B$2=1,IF('ส.ค.'!M33="","",'ส.ค.'!M33),IF('ส.ค.'!M63="","",'ส.ค.'!M63))</f>
        <v/>
      </c>
      <c r="CF33" s="58" t="str">
        <f>IF($B$2=1,IF('ส.ค.'!N33="","",'ส.ค.'!N33),IF('ส.ค.'!N63="","",'ส.ค.'!N63))</f>
        <v/>
      </c>
      <c r="CG33" s="58" t="str">
        <f>IF($B$2=1,IF('ส.ค.'!O33="","",'ส.ค.'!O33),IF('ส.ค.'!O63="","",'ส.ค.'!O63))</f>
        <v/>
      </c>
      <c r="CH33" s="58" t="str">
        <f>IF($B$2=1,IF('ส.ค.'!P33="","",'ส.ค.'!P33),IF('ส.ค.'!P63="","",'ส.ค.'!P63))</f>
        <v/>
      </c>
      <c r="CI33" s="58" t="str">
        <f>IF($B$2=1,IF('ส.ค.'!Q33="","",'ส.ค.'!Q33),IF('ส.ค.'!Q63="","",'ส.ค.'!Q63))</f>
        <v/>
      </c>
      <c r="CJ33" s="58" t="str">
        <f>IF($B$2=1,IF('ส.ค.'!R33="","",'ส.ค.'!R33),IF('ส.ค.'!R63="","",'ส.ค.'!R63))</f>
        <v/>
      </c>
      <c r="CK33" s="58" t="str">
        <f>IF($B$2=1,IF('ส.ค.'!S33="","",'ส.ค.'!S33),IF('ส.ค.'!S63="","",'ส.ค.'!S63))</f>
        <v/>
      </c>
      <c r="CL33" s="58" t="str">
        <f>IF($B$2=1,IF('ส.ค.'!T33="","",'ส.ค.'!T33),IF('ส.ค.'!T63="","",'ส.ค.'!T63))</f>
        <v/>
      </c>
      <c r="CM33" s="58" t="str">
        <f>IF($B$2=1,IF('ส.ค.'!U33="","",'ส.ค.'!U33),IF('ส.ค.'!U63="","",'ส.ค.'!U63))</f>
        <v/>
      </c>
      <c r="CN33" s="58" t="str">
        <f>IF($B$2=1,IF('ส.ค.'!V33="","",'ส.ค.'!V33),IF('ส.ค.'!V63="","",'ส.ค.'!V63))</f>
        <v/>
      </c>
      <c r="CO33" s="58" t="str">
        <f>IF($B$2=1,IF('ส.ค.'!W33="","",'ส.ค.'!W33),IF('ส.ค.'!W63="","",'ส.ค.'!W63))</f>
        <v/>
      </c>
      <c r="CP33" s="58" t="str">
        <f>IF($B$2=1,IF('ส.ค.'!X33="","",'ส.ค.'!X33),IF('ส.ค.'!X63="","",'ส.ค.'!X63))</f>
        <v/>
      </c>
      <c r="CQ33" s="58" t="str">
        <f>IF($B$2=1,IF('ส.ค.'!Y33="","",'ส.ค.'!Y33),IF('ส.ค.'!Y63="","",'ส.ค.'!Y63))</f>
        <v/>
      </c>
      <c r="CR33" s="58" t="str">
        <f>IF($B$2=1,IF('ส.ค.'!Z33="","",'ส.ค.'!Z33),IF('ส.ค.'!Z63="","",'ส.ค.'!Z63))</f>
        <v/>
      </c>
      <c r="CS33" s="58" t="str">
        <f>IF($B$2=1,IF('ส.ค.'!AA33="","",'ส.ค.'!AA33),IF('ส.ค.'!AA63="","",'ส.ค.'!AA63))</f>
        <v/>
      </c>
      <c r="CT33" s="58" t="str">
        <f>IF($B$2=1,IF('ส.ค.'!AB33="","",'ส.ค.'!AB33),IF('ส.ค.'!AB63="","",'ส.ค.'!AB63))</f>
        <v/>
      </c>
      <c r="CU33" s="58" t="str">
        <f>IF($B$2=1,IF('ส.ค.'!AC33="","",'ส.ค.'!AC33),IF('ส.ค.'!AC63="","",'ส.ค.'!AC63))</f>
        <v/>
      </c>
      <c r="CV33" s="58" t="str">
        <f>IF($B$2=1,IF('ส.ค.'!AD33="","",'ส.ค.'!AD33),IF('ส.ค.'!AD63="","",'ส.ค.'!AD63))</f>
        <v/>
      </c>
      <c r="CW33" s="58" t="str">
        <f>IF($B$2=1,IF('ส.ค.'!AE33="","",'ส.ค.'!AE33),IF('ส.ค.'!AE63="","",'ส.ค.'!AE63))</f>
        <v/>
      </c>
      <c r="CX33" s="58" t="str">
        <f>IF($B$2=1,IF('ส.ค.'!AF33="","",'ส.ค.'!AF33),IF('ส.ค.'!AF63="","",'ส.ค.'!AF63))</f>
        <v/>
      </c>
      <c r="CY33" s="58" t="str">
        <f>IF($B$2=1,IF('ส.ค.'!AG33="","",'ส.ค.'!AG33),IF('ส.ค.'!AG63="","",'ส.ค.'!AG63))</f>
        <v/>
      </c>
      <c r="CZ33" s="58" t="str">
        <f>IF($B$2=1,IF('ส.ค.'!AH33="","",'ส.ค.'!AH33),IF('ส.ค.'!AH63="","",'ส.ค.'!AH63))</f>
        <v/>
      </c>
      <c r="DA33" s="58" t="str">
        <f>IF($B$2=1,IF('ส.ค.'!AI33="","",'ส.ค.'!AI33),IF('ส.ค.'!AI63="","",'ส.ค.'!AI63))</f>
        <v/>
      </c>
      <c r="DB33" s="57" t="str">
        <f t="shared" si="20"/>
        <v/>
      </c>
      <c r="DC33" s="58"/>
      <c r="DD33" s="58" t="str">
        <f>IF($B$2=1,IF('ก.ย.'!D33="","",'ก.ย.'!D33),IF('ก.ย.'!D63="","",'ก.ย.'!D63))</f>
        <v/>
      </c>
      <c r="DE33" s="58" t="str">
        <f>IF($B$2=1,IF('ก.ย.'!E33="","",'ก.ย.'!E33),IF('ก.ย.'!E63="","",'ก.ย.'!E63))</f>
        <v/>
      </c>
      <c r="DF33" s="58" t="str">
        <f>IF($B$2=1,IF('ก.ย.'!F33="","",'ก.ย.'!F33),IF('ก.ย.'!F63="","",'ก.ย.'!F63))</f>
        <v/>
      </c>
      <c r="DG33" s="58" t="str">
        <f>IF($B$2=1,IF('ก.ย.'!G33="","",'ก.ย.'!G33),IF('ก.ย.'!G63="","",'ก.ย.'!G63))</f>
        <v/>
      </c>
      <c r="DH33" s="58" t="str">
        <f>IF($B$2=1,IF('ก.ย.'!H33="","",'ก.ย.'!H33),IF('ก.ย.'!H63="","",'ก.ย.'!H63))</f>
        <v/>
      </c>
      <c r="DI33" s="58" t="str">
        <f>IF($B$2=1,IF('ก.ย.'!I33="","",'ก.ย.'!I33),IF('ก.ย.'!I63="","",'ก.ย.'!I63))</f>
        <v/>
      </c>
      <c r="DJ33" s="58" t="str">
        <f>IF($B$2=1,IF('ก.ย.'!J33="","",'ก.ย.'!J33),IF('ก.ย.'!J63="","",'ก.ย.'!J63))</f>
        <v/>
      </c>
      <c r="DK33" s="58" t="str">
        <f>IF($B$2=1,IF('ก.ย.'!K33="","",'ก.ย.'!K33),IF('ก.ย.'!K63="","",'ก.ย.'!K63))</f>
        <v/>
      </c>
      <c r="DL33" s="58" t="str">
        <f>IF($B$2=1,IF('ก.ย.'!L33="","",'ก.ย.'!L33),IF('ก.ย.'!L63="","",'ก.ย.'!L63))</f>
        <v/>
      </c>
      <c r="DM33" s="58" t="str">
        <f>IF($B$2=1,IF('ก.ย.'!M33="","",'ก.ย.'!M33),IF('ก.ย.'!M63="","",'ก.ย.'!M63))</f>
        <v/>
      </c>
      <c r="DN33" s="58" t="str">
        <f>IF($B$2=1,IF('ก.ย.'!N33="","",'ก.ย.'!N33),IF('ก.ย.'!N63="","",'ก.ย.'!N63))</f>
        <v/>
      </c>
      <c r="DO33" s="58" t="str">
        <f>IF($B$2=1,IF('ก.ย.'!O33="","",'ก.ย.'!O33),IF('ก.ย.'!O63="","",'ก.ย.'!O63))</f>
        <v/>
      </c>
      <c r="DP33" s="58" t="str">
        <f>IF($B$2=1,IF('ก.ย.'!P33="","",'ก.ย.'!P33),IF('ก.ย.'!P63="","",'ก.ย.'!P63))</f>
        <v/>
      </c>
      <c r="DQ33" s="58" t="str">
        <f>IF($B$2=1,IF('ก.ย.'!Q33="","",'ก.ย.'!Q33),IF('ก.ย.'!Q63="","",'ก.ย.'!Q63))</f>
        <v/>
      </c>
      <c r="DR33" s="58" t="str">
        <f>IF($B$2=1,IF('ก.ย.'!R33="","",'ก.ย.'!R33),IF('ก.ย.'!R63="","",'ก.ย.'!R63))</f>
        <v/>
      </c>
      <c r="DS33" s="58" t="str">
        <f>IF($B$2=1,IF('ก.ย.'!S33="","",'ก.ย.'!S33),IF('ก.ย.'!S63="","",'ก.ย.'!S63))</f>
        <v/>
      </c>
      <c r="DT33" s="58" t="str">
        <f>IF($B$2=1,IF('ก.ย.'!T33="","",'ก.ย.'!T33),IF('ก.ย.'!T63="","",'ก.ย.'!T63))</f>
        <v/>
      </c>
      <c r="DU33" s="58" t="str">
        <f>IF($B$2=1,IF('ก.ย.'!U33="","",'ก.ย.'!U33),IF('ก.ย.'!U63="","",'ก.ย.'!U63))</f>
        <v/>
      </c>
      <c r="DV33" s="58" t="str">
        <f>IF($B$2=1,IF('ก.ย.'!V33="","",'ก.ย.'!V33),IF('ก.ย.'!V63="","",'ก.ย.'!V63))</f>
        <v/>
      </c>
      <c r="DW33" s="58" t="str">
        <f>IF($B$2=1,IF('ก.ย.'!W33="","",'ก.ย.'!W33),IF('ก.ย.'!W63="","",'ก.ย.'!W63))</f>
        <v/>
      </c>
      <c r="DX33" s="58" t="str">
        <f>IF($B$2=1,IF('ก.ย.'!X33="","",'ก.ย.'!X33),IF('ก.ย.'!X63="","",'ก.ย.'!X63))</f>
        <v/>
      </c>
      <c r="DY33" s="58" t="str">
        <f>IF($B$2=1,IF('ก.ย.'!Y33="","",'ก.ย.'!Y33),IF('ก.ย.'!Y63="","",'ก.ย.'!Y63))</f>
        <v/>
      </c>
      <c r="DZ33" s="58" t="str">
        <f>IF($B$2=1,IF('ก.ย.'!Z33="","",'ก.ย.'!Z33),IF('ก.ย.'!Z63="","",'ก.ย.'!Z63))</f>
        <v/>
      </c>
      <c r="EA33" s="58" t="str">
        <f>IF($B$2=1,IF('ก.ย.'!AA33="","",'ก.ย.'!AA33),IF('ก.ย.'!AA63="","",'ก.ย.'!AA63))</f>
        <v/>
      </c>
      <c r="EB33" s="58" t="str">
        <f>IF($B$2=1,IF('ก.ย.'!AB33="","",'ก.ย.'!AB33),IF('ก.ย.'!AB63="","",'ก.ย.'!AB63))</f>
        <v/>
      </c>
      <c r="EC33" s="58" t="str">
        <f>IF($B$2=1,IF('ก.ย.'!AC33="","",'ก.ย.'!AC33),IF('ก.ย.'!AC63="","",'ก.ย.'!AC63))</f>
        <v/>
      </c>
      <c r="ED33" s="58" t="str">
        <f>IF($B$2=1,IF('ก.ย.'!AD33="","",'ก.ย.'!AD33),IF('ก.ย.'!AD63="","",'ก.ย.'!AD63))</f>
        <v/>
      </c>
      <c r="EE33" s="58" t="str">
        <f>IF($B$2=1,IF('ก.ย.'!AE33="","",'ก.ย.'!AE33),IF('ก.ย.'!AE63="","",'ก.ย.'!AE63))</f>
        <v/>
      </c>
      <c r="EF33" s="58" t="str">
        <f>IF($B$2=1,IF('ก.ย.'!AF33="","",'ก.ย.'!AF33),IF('ก.ย.'!AF63="","",'ก.ย.'!AF63))</f>
        <v/>
      </c>
      <c r="EG33" s="58" t="str">
        <f>IF($B$2=1,IF('ก.ย.'!AG33="","",'ก.ย.'!AG33),IF('ก.ย.'!AG63="","",'ก.ย.'!AG63))</f>
        <v/>
      </c>
      <c r="EH33" s="58" t="str">
        <f>IF($B$2=1,IF('ก.ย.'!AH33="","",'ก.ย.'!AH33),IF('ก.ย.'!AH63="","",'ก.ย.'!AH63))</f>
        <v/>
      </c>
      <c r="EI33" s="58" t="str">
        <f>IF($B$2=1,IF('ก.ย.'!AI33="","",'ก.ย.'!AI33),IF('ก.ย.'!AI63="","",'ก.ย.'!AI63))</f>
        <v/>
      </c>
      <c r="EJ33" s="57" t="str">
        <f t="shared" si="11"/>
        <v/>
      </c>
      <c r="EK33" s="58"/>
      <c r="EL33" s="58" t="str">
        <f>IF($B$2=1,IF('พ.ย.'!D33="","",'พ.ย.'!D33),IF('พ.ย.'!D63="","",'พ.ย.'!D63))</f>
        <v/>
      </c>
      <c r="EM33" s="58" t="str">
        <f>IF($B$2=1,IF('พ.ย.'!E33="","",'พ.ย.'!E33),IF('พ.ย.'!E63="","",'พ.ย.'!E63))</f>
        <v/>
      </c>
      <c r="EN33" s="58" t="str">
        <f>IF($B$2=1,IF('พ.ย.'!F33="","",'พ.ย.'!F33),IF('พ.ย.'!F63="","",'พ.ย.'!F63))</f>
        <v/>
      </c>
      <c r="EO33" s="58" t="str">
        <f>IF($B$2=1,IF('พ.ย.'!G33="","",'พ.ย.'!G33),IF('พ.ย.'!G63="","",'พ.ย.'!G63))</f>
        <v/>
      </c>
      <c r="EP33" s="58" t="str">
        <f>IF($B$2=1,IF('พ.ย.'!H33="","",'พ.ย.'!H33),IF('พ.ย.'!H63="","",'พ.ย.'!H63))</f>
        <v/>
      </c>
      <c r="EQ33" s="58" t="str">
        <f>IF($B$2=1,IF('พ.ย.'!I33="","",'พ.ย.'!I33),IF('พ.ย.'!I63="","",'พ.ย.'!I63))</f>
        <v/>
      </c>
      <c r="ER33" s="58" t="str">
        <f>IF($B$2=1,IF('พ.ย.'!J33="","",'พ.ย.'!J33),IF('พ.ย.'!J63="","",'พ.ย.'!J63))</f>
        <v/>
      </c>
      <c r="ES33" s="58" t="str">
        <f>IF($B$2=1,IF('พ.ย.'!K33="","",'พ.ย.'!K33),IF('พ.ย.'!K63="","",'พ.ย.'!K63))</f>
        <v/>
      </c>
      <c r="ET33" s="58" t="str">
        <f>IF($B$2=1,IF('พ.ย.'!L33="","",'พ.ย.'!L33),IF('พ.ย.'!L63="","",'พ.ย.'!L63))</f>
        <v/>
      </c>
      <c r="EU33" s="58" t="str">
        <f>IF($B$2=1,IF('พ.ย.'!M33="","",'พ.ย.'!M33),IF('พ.ย.'!M63="","",'พ.ย.'!M63))</f>
        <v/>
      </c>
      <c r="EV33" s="58" t="str">
        <f>IF($B$2=1,IF('พ.ย.'!N33="","",'พ.ย.'!N33),IF('พ.ย.'!N63="","",'พ.ย.'!N63))</f>
        <v/>
      </c>
      <c r="EW33" s="58" t="str">
        <f>IF($B$2=1,IF('พ.ย.'!O33="","",'พ.ย.'!O33),IF('พ.ย.'!O63="","",'พ.ย.'!O63))</f>
        <v/>
      </c>
      <c r="EX33" s="58" t="str">
        <f>IF($B$2=1,IF('พ.ย.'!P33="","",'พ.ย.'!P33),IF('พ.ย.'!P63="","",'พ.ย.'!P63))</f>
        <v/>
      </c>
      <c r="EY33" s="58" t="str">
        <f>IF($B$2=1,IF('พ.ย.'!Q33="","",'พ.ย.'!Q33),IF('พ.ย.'!Q63="","",'พ.ย.'!Q63))</f>
        <v/>
      </c>
      <c r="EZ33" s="58" t="str">
        <f>IF($B$2=1,IF('พ.ย.'!R33="","",'พ.ย.'!R33),IF('พ.ย.'!R63="","",'พ.ย.'!R63))</f>
        <v/>
      </c>
      <c r="FA33" s="58" t="str">
        <f>IF($B$2=1,IF('พ.ย.'!S33="","",'พ.ย.'!S33),IF('พ.ย.'!S63="","",'พ.ย.'!S63))</f>
        <v/>
      </c>
      <c r="FB33" s="58" t="str">
        <f>IF($B$2=1,IF('พ.ย.'!T33="","",'พ.ย.'!T33),IF('พ.ย.'!T63="","",'พ.ย.'!T63))</f>
        <v/>
      </c>
      <c r="FC33" s="58" t="str">
        <f>IF($B$2=1,IF('พ.ย.'!U33="","",'พ.ย.'!U33),IF('พ.ย.'!U63="","",'พ.ย.'!U63))</f>
        <v/>
      </c>
      <c r="FD33" s="58" t="str">
        <f>IF($B$2=1,IF('พ.ย.'!V33="","",'พ.ย.'!V33),IF('พ.ย.'!V63="","",'พ.ย.'!V63))</f>
        <v/>
      </c>
      <c r="FE33" s="58" t="str">
        <f>IF($B$2=1,IF('พ.ย.'!W33="","",'พ.ย.'!W33),IF('พ.ย.'!W63="","",'พ.ย.'!W63))</f>
        <v/>
      </c>
      <c r="FF33" s="58" t="str">
        <f>IF($B$2=1,IF('พ.ย.'!X33="","",'พ.ย.'!X33),IF('พ.ย.'!X63="","",'พ.ย.'!X63))</f>
        <v/>
      </c>
      <c r="FG33" s="58" t="str">
        <f>IF($B$2=1,IF('พ.ย.'!Y33="","",'พ.ย.'!Y33),IF('พ.ย.'!Y63="","",'พ.ย.'!Y63))</f>
        <v/>
      </c>
      <c r="FH33" s="58" t="str">
        <f>IF($B$2=1,IF('พ.ย.'!Z33="","",'พ.ย.'!Z33),IF('พ.ย.'!Z63="","",'พ.ย.'!Z63))</f>
        <v/>
      </c>
      <c r="FI33" s="58" t="str">
        <f>IF($B$2=1,IF('พ.ย.'!AA33="","",'พ.ย.'!AA33),IF('พ.ย.'!AA63="","",'พ.ย.'!AA63))</f>
        <v/>
      </c>
      <c r="FJ33" s="58" t="str">
        <f>IF($B$2=1,IF('พ.ย.'!AB33="","",'พ.ย.'!AB33),IF('พ.ย.'!AB63="","",'พ.ย.'!AB63))</f>
        <v/>
      </c>
      <c r="FK33" s="58" t="str">
        <f>IF($B$2=1,IF('พ.ย.'!AC33="","",'พ.ย.'!AC33),IF('พ.ย.'!AC63="","",'พ.ย.'!AC63))</f>
        <v/>
      </c>
      <c r="FL33" s="58" t="str">
        <f>IF($B$2=1,IF('พ.ย.'!AD33="","",'พ.ย.'!AD33),IF('พ.ย.'!AD63="","",'พ.ย.'!AD63))</f>
        <v/>
      </c>
      <c r="FM33" s="58" t="str">
        <f>IF($B$2=1,IF('พ.ย.'!AE33="","",'พ.ย.'!AE33),IF('พ.ย.'!AE63="","",'พ.ย.'!AE63))</f>
        <v/>
      </c>
      <c r="FN33" s="58" t="str">
        <f>IF($B$2=1,IF('พ.ย.'!AF33="","",'พ.ย.'!AF33),IF('พ.ย.'!AF63="","",'พ.ย.'!AF63))</f>
        <v/>
      </c>
      <c r="FO33" s="58" t="str">
        <f>IF($B$2=1,IF('พ.ย.'!AG33="","",'พ.ย.'!AG33),IF('พ.ย.'!AG63="","",'พ.ย.'!AG63))</f>
        <v/>
      </c>
      <c r="FP33" s="58" t="str">
        <f>IF($B$2=1,IF('พ.ย.'!AH33="","",'พ.ย.'!AH33),IF('พ.ย.'!AH63="","",'พ.ย.'!AH63))</f>
        <v/>
      </c>
      <c r="FQ33" s="58" t="str">
        <f>IF($B$2=1,IF('พ.ย.'!AI33="","",'พ.ย.'!AI33),IF('พ.ย.'!AI63="","",'พ.ย.'!AI63))</f>
        <v/>
      </c>
      <c r="FR33" s="57" t="str">
        <f t="shared" si="12"/>
        <v/>
      </c>
      <c r="FS33" s="58"/>
      <c r="FT33" s="58" t="str">
        <f>IF($B$2=1,IF('ธ.ค.'!D33="","",'ธ.ค.'!D33),IF('ธ.ค.'!D63="","",'ธ.ค.'!D63))</f>
        <v/>
      </c>
      <c r="FU33" s="58" t="str">
        <f>IF($B$2=1,IF('ธ.ค.'!E33="","",'ธ.ค.'!E33),IF('ธ.ค.'!E63="","",'ธ.ค.'!E63))</f>
        <v/>
      </c>
      <c r="FV33" s="58" t="str">
        <f>IF($B$2=1,IF('ธ.ค.'!F33="","",'ธ.ค.'!F33),IF('ธ.ค.'!F63="","",'ธ.ค.'!F63))</f>
        <v/>
      </c>
      <c r="FW33" s="58" t="str">
        <f>IF($B$2=1,IF('ธ.ค.'!G33="","",'ธ.ค.'!G33),IF('ธ.ค.'!G63="","",'ธ.ค.'!G63))</f>
        <v/>
      </c>
      <c r="FX33" s="58" t="str">
        <f>IF($B$2=1,IF('ธ.ค.'!H33="","",'ธ.ค.'!H33),IF('ธ.ค.'!H63="","",'ธ.ค.'!H63))</f>
        <v/>
      </c>
      <c r="FY33" s="58" t="str">
        <f>IF($B$2=1,IF('ธ.ค.'!I33="","",'ธ.ค.'!I33),IF('ธ.ค.'!I63="","",'ธ.ค.'!I63))</f>
        <v/>
      </c>
      <c r="FZ33" s="58" t="str">
        <f>IF($B$2=1,IF('ธ.ค.'!J33="","",'ธ.ค.'!J33),IF('ธ.ค.'!J63="","",'ธ.ค.'!J63))</f>
        <v/>
      </c>
      <c r="GA33" s="58" t="str">
        <f>IF($B$2=1,IF('ธ.ค.'!K33="","",'ธ.ค.'!K33),IF('ธ.ค.'!K63="","",'ธ.ค.'!K63))</f>
        <v/>
      </c>
      <c r="GB33" s="58" t="str">
        <f>IF($B$2=1,IF('ธ.ค.'!L33="","",'ธ.ค.'!L33),IF('ธ.ค.'!L63="","",'ธ.ค.'!L63))</f>
        <v/>
      </c>
      <c r="GC33" s="58" t="str">
        <f>IF($B$2=1,IF('ธ.ค.'!M33="","",'ธ.ค.'!M33),IF('ธ.ค.'!M63="","",'ธ.ค.'!M63))</f>
        <v/>
      </c>
      <c r="GD33" s="58" t="str">
        <f>IF($B$2=1,IF('ธ.ค.'!N33="","",'ธ.ค.'!N33),IF('ธ.ค.'!N63="","",'ธ.ค.'!N63))</f>
        <v/>
      </c>
      <c r="GE33" s="58" t="str">
        <f>IF($B$2=1,IF('ธ.ค.'!O33="","",'ธ.ค.'!O33),IF('ธ.ค.'!O63="","",'ธ.ค.'!O63))</f>
        <v/>
      </c>
      <c r="GF33" s="58" t="str">
        <f>IF($B$2=1,IF('ธ.ค.'!P33="","",'ธ.ค.'!P33),IF('ธ.ค.'!P63="","",'ธ.ค.'!P63))</f>
        <v/>
      </c>
      <c r="GG33" s="58" t="str">
        <f>IF($B$2=1,IF('ธ.ค.'!Q33="","",'ธ.ค.'!Q33),IF('ธ.ค.'!Q63="","",'ธ.ค.'!Q63))</f>
        <v/>
      </c>
      <c r="GH33" s="58" t="str">
        <f>IF($B$2=1,IF('ธ.ค.'!R33="","",'ธ.ค.'!R33),IF('ธ.ค.'!R63="","",'ธ.ค.'!R63))</f>
        <v/>
      </c>
      <c r="GI33" s="58" t="str">
        <f>IF($B$2=1,IF('ธ.ค.'!S33="","",'ธ.ค.'!S33),IF('ธ.ค.'!S63="","",'ธ.ค.'!S63))</f>
        <v/>
      </c>
      <c r="GJ33" s="58" t="str">
        <f>IF($B$2=1,IF('ธ.ค.'!T33="","",'ธ.ค.'!T33),IF('ธ.ค.'!T63="","",'ธ.ค.'!T63))</f>
        <v/>
      </c>
      <c r="GK33" s="58" t="str">
        <f>IF($B$2=1,IF('ธ.ค.'!U33="","",'ธ.ค.'!U33),IF('ธ.ค.'!U63="","",'ธ.ค.'!U63))</f>
        <v/>
      </c>
      <c r="GL33" s="58" t="str">
        <f>IF($B$2=1,IF('ธ.ค.'!V33="","",'ธ.ค.'!V33),IF('ธ.ค.'!V63="","",'ธ.ค.'!V63))</f>
        <v/>
      </c>
      <c r="GM33" s="58" t="str">
        <f>IF($B$2=1,IF('ธ.ค.'!W33="","",'ธ.ค.'!W33),IF('ธ.ค.'!W63="","",'ธ.ค.'!W63))</f>
        <v/>
      </c>
      <c r="GN33" s="58" t="str">
        <f>IF($B$2=1,IF('ธ.ค.'!X33="","",'ธ.ค.'!X33),IF('ธ.ค.'!X63="","",'ธ.ค.'!X63))</f>
        <v/>
      </c>
      <c r="GO33" s="58" t="str">
        <f>IF($B$2=1,IF('ธ.ค.'!Y33="","",'ธ.ค.'!Y33),IF('ธ.ค.'!Y63="","",'ธ.ค.'!Y63))</f>
        <v/>
      </c>
      <c r="GP33" s="58" t="str">
        <f>IF($B$2=1,IF('ธ.ค.'!Z33="","",'ธ.ค.'!Z33),IF('ธ.ค.'!Z63="","",'ธ.ค.'!Z63))</f>
        <v/>
      </c>
      <c r="GQ33" s="58" t="str">
        <f>IF($B$2=1,IF('ธ.ค.'!AA33="","",'ธ.ค.'!AA33),IF('ธ.ค.'!AA63="","",'ธ.ค.'!AA63))</f>
        <v/>
      </c>
      <c r="GR33" s="58" t="str">
        <f>IF($B$2=1,IF('ธ.ค.'!AB33="","",'ธ.ค.'!AB33),IF('ธ.ค.'!AB63="","",'ธ.ค.'!AB63))</f>
        <v/>
      </c>
      <c r="GS33" s="58" t="str">
        <f>IF($B$2=1,IF('ธ.ค.'!AC33="","",'ธ.ค.'!AC33),IF('ธ.ค.'!AC63="","",'ธ.ค.'!AC63))</f>
        <v/>
      </c>
      <c r="GT33" s="58" t="str">
        <f>IF($B$2=1,IF('ธ.ค.'!AD33="","",'ธ.ค.'!AD33),IF('ธ.ค.'!AD63="","",'ธ.ค.'!AD63))</f>
        <v/>
      </c>
      <c r="GU33" s="58" t="str">
        <f>IF($B$2=1,IF('ธ.ค.'!AE33="","",'ธ.ค.'!AE33),IF('ธ.ค.'!AE63="","",'ธ.ค.'!AE63))</f>
        <v/>
      </c>
      <c r="GV33" s="58" t="str">
        <f>IF($B$2=1,IF('ธ.ค.'!AF33="","",'ธ.ค.'!AF33),IF('ธ.ค.'!AF63="","",'ธ.ค.'!AF63))</f>
        <v/>
      </c>
      <c r="GW33" s="58" t="str">
        <f>IF($B$2=1,IF('ธ.ค.'!AG33="","",'ธ.ค.'!AG33),IF('ธ.ค.'!AG63="","",'ธ.ค.'!AG63))</f>
        <v/>
      </c>
      <c r="GX33" s="58" t="str">
        <f>IF($B$2=1,IF('ธ.ค.'!AH33="","",'ธ.ค.'!AH33),IF('ธ.ค.'!AH63="","",'ธ.ค.'!AH63))</f>
        <v/>
      </c>
      <c r="GY33" s="58" t="str">
        <f>IF($B$2=1,IF('ธ.ค.'!AI33="","",'ธ.ค.'!AI33),IF('ธ.ค.'!AI63="","",'ธ.ค.'!AI63))</f>
        <v/>
      </c>
      <c r="GZ33" s="57" t="str">
        <f t="shared" si="13"/>
        <v/>
      </c>
      <c r="HA33" s="58"/>
      <c r="HB33" s="58" t="str">
        <f>IF($B$2=1,IF('ม.ค.'!D33="","",'ม.ค.'!D33),IF('ม.ค.'!D63="","",'ม.ค.'!D63))</f>
        <v/>
      </c>
      <c r="HC33" s="58" t="str">
        <f>IF($B$2=1,IF('ม.ค.'!E33="","",'ม.ค.'!E33),IF('ม.ค.'!E63="","",'ม.ค.'!E63))</f>
        <v/>
      </c>
      <c r="HD33" s="58" t="str">
        <f>IF($B$2=1,IF('ม.ค.'!F33="","",'ม.ค.'!F33),IF('ม.ค.'!F63="","",'ม.ค.'!F63))</f>
        <v/>
      </c>
      <c r="HE33" s="58" t="str">
        <f>IF($B$2=1,IF('ม.ค.'!G33="","",'ม.ค.'!G33),IF('ม.ค.'!G63="","",'ม.ค.'!G63))</f>
        <v/>
      </c>
      <c r="HF33" s="58" t="str">
        <f>IF($B$2=1,IF('ม.ค.'!H33="","",'ม.ค.'!H33),IF('ม.ค.'!H63="","",'ม.ค.'!H63))</f>
        <v/>
      </c>
      <c r="HG33" s="58" t="str">
        <f>IF($B$2=1,IF('ม.ค.'!I33="","",'ม.ค.'!I33),IF('ม.ค.'!I63="","",'ม.ค.'!I63))</f>
        <v/>
      </c>
      <c r="HH33" s="58" t="str">
        <f>IF($B$2=1,IF('ม.ค.'!J33="","",'ม.ค.'!J33),IF('ม.ค.'!J63="","",'ม.ค.'!J63))</f>
        <v/>
      </c>
      <c r="HI33" s="58" t="str">
        <f>IF($B$2=1,IF('ม.ค.'!K33="","",'ม.ค.'!K33),IF('ม.ค.'!K63="","",'ม.ค.'!K63))</f>
        <v/>
      </c>
      <c r="HJ33" s="58" t="str">
        <f>IF($B$2=1,IF('ม.ค.'!L33="","",'ม.ค.'!L33),IF('ม.ค.'!L63="","",'ม.ค.'!L63))</f>
        <v/>
      </c>
      <c r="HK33" s="58" t="str">
        <f>IF($B$2=1,IF('ม.ค.'!M33="","",'ม.ค.'!M33),IF('ม.ค.'!M63="","",'ม.ค.'!M63))</f>
        <v/>
      </c>
      <c r="HL33" s="58" t="str">
        <f>IF($B$2=1,IF('ม.ค.'!N33="","",'ม.ค.'!N33),IF('ม.ค.'!N63="","",'ม.ค.'!N63))</f>
        <v/>
      </c>
      <c r="HM33" s="58" t="str">
        <f>IF($B$2=1,IF('ม.ค.'!O33="","",'ม.ค.'!O33),IF('ม.ค.'!O63="","",'ม.ค.'!O63))</f>
        <v/>
      </c>
      <c r="HN33" s="58" t="str">
        <f>IF($B$2=1,IF('ม.ค.'!P33="","",'ม.ค.'!P33),IF('ม.ค.'!P63="","",'ม.ค.'!P63))</f>
        <v/>
      </c>
      <c r="HO33" s="58" t="str">
        <f>IF($B$2=1,IF('ม.ค.'!Q33="","",'ม.ค.'!Q33),IF('ม.ค.'!Q63="","",'ม.ค.'!Q63))</f>
        <v/>
      </c>
      <c r="HP33" s="58" t="str">
        <f>IF($B$2=1,IF('ม.ค.'!R33="","",'ม.ค.'!R33),IF('ม.ค.'!R63="","",'ม.ค.'!R63))</f>
        <v/>
      </c>
      <c r="HQ33" s="58" t="str">
        <f>IF($B$2=1,IF('ม.ค.'!S33="","",'ม.ค.'!S33),IF('ม.ค.'!S63="","",'ม.ค.'!S63))</f>
        <v/>
      </c>
      <c r="HR33" s="58" t="str">
        <f>IF($B$2=1,IF('ม.ค.'!T33="","",'ม.ค.'!T33),IF('ม.ค.'!T63="","",'ม.ค.'!T63))</f>
        <v/>
      </c>
      <c r="HS33" s="58" t="str">
        <f>IF($B$2=1,IF('ม.ค.'!U33="","",'ม.ค.'!U33),IF('ม.ค.'!U63="","",'ม.ค.'!U63))</f>
        <v/>
      </c>
      <c r="HT33" s="58" t="str">
        <f>IF($B$2=1,IF('ม.ค.'!V33="","",'ม.ค.'!V33),IF('ม.ค.'!V63="","",'ม.ค.'!V63))</f>
        <v/>
      </c>
      <c r="HU33" s="58" t="str">
        <f>IF($B$2=1,IF('ม.ค.'!W33="","",'ม.ค.'!W33),IF('ม.ค.'!W63="","",'ม.ค.'!W63))</f>
        <v/>
      </c>
      <c r="HV33" s="58" t="str">
        <f>IF($B$2=1,IF('ม.ค.'!X33="","",'ม.ค.'!X33),IF('ม.ค.'!X63="","",'ม.ค.'!X63))</f>
        <v/>
      </c>
      <c r="HW33" s="58" t="str">
        <f>IF($B$2=1,IF('ม.ค.'!Y33="","",'ม.ค.'!Y33),IF('ม.ค.'!Y63="","",'ม.ค.'!Y63))</f>
        <v/>
      </c>
      <c r="HX33" s="58" t="str">
        <f>IF($B$2=1,IF('ม.ค.'!Z33="","",'ม.ค.'!Z33),IF('ม.ค.'!Z63="","",'ม.ค.'!Z63))</f>
        <v/>
      </c>
      <c r="HY33" s="58" t="str">
        <f>IF($B$2=1,IF('ม.ค.'!AA33="","",'ม.ค.'!AA33),IF('ม.ค.'!AA63="","",'ม.ค.'!AA63))</f>
        <v/>
      </c>
      <c r="HZ33" s="58" t="str">
        <f>IF($B$2=1,IF('ม.ค.'!AB33="","",'ม.ค.'!AB33),IF('ม.ค.'!AB63="","",'ม.ค.'!AB63))</f>
        <v/>
      </c>
      <c r="IA33" s="58" t="str">
        <f>IF($B$2=1,IF('ม.ค.'!AC33="","",'ม.ค.'!AC33),IF('ม.ค.'!AC63="","",'ม.ค.'!AC63))</f>
        <v/>
      </c>
      <c r="IB33" s="58" t="str">
        <f>IF($B$2=1,IF('ม.ค.'!AD33="","",'ม.ค.'!AD33),IF('ม.ค.'!AD63="","",'ม.ค.'!AD63))</f>
        <v/>
      </c>
      <c r="IC33" s="58" t="str">
        <f>IF($B$2=1,IF('ม.ค.'!AE33="","",'ม.ค.'!AE33),IF('ม.ค.'!AE63="","",'ม.ค.'!AE63))</f>
        <v/>
      </c>
      <c r="ID33" s="58" t="str">
        <f>IF($B$2=1,IF('ม.ค.'!AF33="","",'ม.ค.'!AF33),IF('ม.ค.'!AF63="","",'ม.ค.'!AF63))</f>
        <v/>
      </c>
      <c r="IE33" s="58" t="str">
        <f>IF($B$2=1,IF('ม.ค.'!AG33="","",'ม.ค.'!AG33),IF('ม.ค.'!AG63="","",'ม.ค.'!AG63))</f>
        <v/>
      </c>
      <c r="IF33" s="58" t="str">
        <f>IF($B$2=1,IF('ม.ค.'!AH33="","",'ม.ค.'!AH33),IF('ม.ค.'!AH63="","",'ม.ค.'!AH63))</f>
        <v/>
      </c>
      <c r="IG33" s="58" t="str">
        <f>IF($B$2=1,IF('ม.ค.'!AI33="","",'ม.ค.'!AI33),IF('ม.ค.'!AI63="","",'ม.ค.'!AI63))</f>
        <v/>
      </c>
      <c r="IH33" s="57" t="str">
        <f t="shared" si="14"/>
        <v/>
      </c>
      <c r="II33" s="58"/>
      <c r="IJ33" s="58" t="str">
        <f>IF($B$2=1,IF('ก.พ.'!D33="","",'ก.พ.'!D33),IF('ก.พ.'!D63="","",'ก.พ.'!D63))</f>
        <v/>
      </c>
      <c r="IK33" s="58" t="str">
        <f>IF($B$2=1,IF('ก.พ.'!E33="","",'ก.พ.'!E33),IF('ก.พ.'!E63="","",'ก.พ.'!E63))</f>
        <v/>
      </c>
      <c r="IL33" s="58" t="str">
        <f>IF($B$2=1,IF('ก.พ.'!F33="","",'ก.พ.'!F33),IF('ก.พ.'!F63="","",'ก.พ.'!F63))</f>
        <v/>
      </c>
      <c r="IM33" s="58" t="str">
        <f>IF($B$2=1,IF('ก.พ.'!G33="","",'ก.พ.'!G33),IF('ก.พ.'!G63="","",'ก.พ.'!G63))</f>
        <v/>
      </c>
      <c r="IN33" s="58" t="str">
        <f>IF($B$2=1,IF('ก.พ.'!H33="","",'ก.พ.'!H33),IF('ก.พ.'!H63="","",'ก.พ.'!H63))</f>
        <v/>
      </c>
      <c r="IO33" s="58" t="str">
        <f>IF($B$2=1,IF('ก.พ.'!I33="","",'ก.พ.'!I33),IF('ก.พ.'!I63="","",'ก.พ.'!I63))</f>
        <v/>
      </c>
      <c r="IP33" s="58" t="str">
        <f>IF($B$2=1,IF('ก.พ.'!J33="","",'ก.พ.'!J33),IF('ก.พ.'!J63="","",'ก.พ.'!J63))</f>
        <v/>
      </c>
      <c r="IQ33" s="58" t="str">
        <f>IF($B$2=1,IF('ก.พ.'!K33="","",'ก.พ.'!K33),IF('ก.พ.'!K63="","",'ก.พ.'!K63))</f>
        <v/>
      </c>
      <c r="IR33" s="58" t="str">
        <f>IF($B$2=1,IF('ก.พ.'!L33="","",'ก.พ.'!L33),IF('ก.พ.'!L63="","",'ก.พ.'!L63))</f>
        <v/>
      </c>
      <c r="IS33" s="58" t="str">
        <f>IF($B$2=1,IF('ก.พ.'!M33="","",'ก.พ.'!M33),IF('ก.พ.'!M63="","",'ก.พ.'!M63))</f>
        <v/>
      </c>
      <c r="IT33" s="58" t="str">
        <f>IF($B$2=1,IF('ก.พ.'!N33="","",'ก.พ.'!N33),IF('ก.พ.'!N63="","",'ก.พ.'!N63))</f>
        <v/>
      </c>
      <c r="IU33" s="58" t="str">
        <f>IF($B$2=1,IF('ก.พ.'!O33="","",'ก.พ.'!O33),IF('ก.พ.'!O63="","",'ก.พ.'!O63))</f>
        <v/>
      </c>
      <c r="IV33" s="58" t="str">
        <f>IF($B$2=1,IF('ก.พ.'!P33="","",'ก.พ.'!P33),IF('ก.พ.'!P63="","",'ก.พ.'!P63))</f>
        <v/>
      </c>
      <c r="IW33" s="58" t="str">
        <f>IF($B$2=1,IF('ก.พ.'!Q33="","",'ก.พ.'!Q33),IF('ก.พ.'!Q63="","",'ก.พ.'!Q63))</f>
        <v/>
      </c>
      <c r="IX33" s="58" t="str">
        <f>IF($B$2=1,IF('ก.พ.'!R33="","",'ก.พ.'!R33),IF('ก.พ.'!R63="","",'ก.พ.'!R63))</f>
        <v/>
      </c>
      <c r="IY33" s="58" t="str">
        <f>IF($B$2=1,IF('ก.พ.'!S33="","",'ก.พ.'!S33),IF('ก.พ.'!S63="","",'ก.พ.'!S63))</f>
        <v/>
      </c>
      <c r="IZ33" s="58" t="str">
        <f>IF($B$2=1,IF('ก.พ.'!T33="","",'ก.พ.'!T33),IF('ก.พ.'!T63="","",'ก.พ.'!T63))</f>
        <v/>
      </c>
      <c r="JA33" s="58" t="str">
        <f>IF($B$2=1,IF('ก.พ.'!U33="","",'ก.พ.'!U33),IF('ก.พ.'!U63="","",'ก.พ.'!U63))</f>
        <v/>
      </c>
      <c r="JB33" s="58" t="str">
        <f>IF($B$2=1,IF('ก.พ.'!V33="","",'ก.พ.'!V33),IF('ก.พ.'!V63="","",'ก.พ.'!V63))</f>
        <v/>
      </c>
      <c r="JC33" s="58" t="str">
        <f>IF($B$2=1,IF('ก.พ.'!W33="","",'ก.พ.'!W33),IF('ก.พ.'!W63="","",'ก.พ.'!W63))</f>
        <v/>
      </c>
      <c r="JD33" s="58" t="str">
        <f>IF($B$2=1,IF('ก.พ.'!X33="","",'ก.พ.'!X33),IF('ก.พ.'!X63="","",'ก.พ.'!X63))</f>
        <v/>
      </c>
      <c r="JE33" s="58" t="str">
        <f>IF($B$2=1,IF('ก.พ.'!Y33="","",'ก.พ.'!Y33),IF('ก.พ.'!Y63="","",'ก.พ.'!Y63))</f>
        <v/>
      </c>
      <c r="JF33" s="58" t="str">
        <f>IF($B$2=1,IF('ก.พ.'!Z33="","",'ก.พ.'!Z33),IF('ก.พ.'!Z63="","",'ก.พ.'!Z63))</f>
        <v/>
      </c>
      <c r="JG33" s="58" t="str">
        <f>IF($B$2=1,IF('ก.พ.'!AA33="","",'ก.พ.'!AA33),IF('ก.พ.'!AA63="","",'ก.พ.'!AA63))</f>
        <v/>
      </c>
      <c r="JH33" s="58" t="str">
        <f>IF($B$2=1,IF('ก.พ.'!AB33="","",'ก.พ.'!AB33),IF('ก.พ.'!AB63="","",'ก.พ.'!AB63))</f>
        <v/>
      </c>
      <c r="JI33" s="58" t="str">
        <f>IF($B$2=1,IF('ก.พ.'!AC33="","",'ก.พ.'!AC33),IF('ก.พ.'!AC63="","",'ก.พ.'!AC63))</f>
        <v/>
      </c>
      <c r="JJ33" s="58" t="str">
        <f>IF($B$2=1,IF('ก.พ.'!AD33="","",'ก.พ.'!AD33),IF('ก.พ.'!AD63="","",'ก.พ.'!AD63))</f>
        <v/>
      </c>
      <c r="JK33" s="58" t="str">
        <f>IF($B$2=1,IF('ก.พ.'!AE33="","",'ก.พ.'!AE33),IF('ก.พ.'!AE63="","",'ก.พ.'!AE63))</f>
        <v/>
      </c>
      <c r="JL33" s="58" t="str">
        <f>IF($B$2=1,IF('ก.พ.'!AF33="","",'ก.พ.'!AF33),IF('ก.พ.'!AF63="","",'ก.พ.'!AF63))</f>
        <v/>
      </c>
      <c r="JM33" s="58" t="str">
        <f>IF($B$2=1,IF('ก.พ.'!AG33="","",'ก.พ.'!AG33),IF('ก.พ.'!AG63="","",'ก.พ.'!AG63))</f>
        <v/>
      </c>
      <c r="JN33" s="58" t="str">
        <f>IF($B$2=1,IF('ก.พ.'!AH33="","",'ก.พ.'!AH33),IF('ก.พ.'!AH63="","",'ก.พ.'!AH63))</f>
        <v/>
      </c>
      <c r="JO33" s="58" t="str">
        <f>IF($B$2=1,IF('ก.พ.'!AI33="","",'ก.พ.'!AI33),IF('ก.พ.'!AI63="","",'ก.พ.'!AI63))</f>
        <v/>
      </c>
      <c r="JP33" s="57" t="str">
        <f t="shared" si="15"/>
        <v/>
      </c>
      <c r="JQ33" s="58"/>
      <c r="JR33" s="58" t="str">
        <f>IF($B$2=1,IF('มี.ค.'!D33="","",'มี.ค.'!D33),IF('มี.ค.'!D63="","",'มี.ค.'!D63))</f>
        <v/>
      </c>
      <c r="JS33" s="58" t="str">
        <f>IF($B$2=1,IF('มี.ค.'!E33="","",'มี.ค.'!E33),IF('มี.ค.'!E63="","",'มี.ค.'!E63))</f>
        <v/>
      </c>
      <c r="JT33" s="58" t="str">
        <f>IF($B$2=1,IF('มี.ค.'!F33="","",'มี.ค.'!F33),IF('มี.ค.'!F63="","",'มี.ค.'!F63))</f>
        <v/>
      </c>
      <c r="JU33" s="58" t="str">
        <f>IF($B$2=1,IF('มี.ค.'!G33="","",'มี.ค.'!G33),IF('มี.ค.'!G63="","",'มี.ค.'!G63))</f>
        <v/>
      </c>
      <c r="JV33" s="58" t="str">
        <f>IF($B$2=1,IF('มี.ค.'!H33="","",'มี.ค.'!H33),IF('มี.ค.'!H63="","",'มี.ค.'!H63))</f>
        <v/>
      </c>
      <c r="JW33" s="58" t="str">
        <f>IF($B$2=1,IF('มี.ค.'!I33="","",'มี.ค.'!I33),IF('มี.ค.'!I63="","",'มี.ค.'!I63))</f>
        <v/>
      </c>
      <c r="JX33" s="58" t="str">
        <f>IF($B$2=1,IF('มี.ค.'!J33="","",'มี.ค.'!J33),IF('มี.ค.'!J63="","",'มี.ค.'!J63))</f>
        <v/>
      </c>
      <c r="JY33" s="58" t="str">
        <f>IF($B$2=1,IF('มี.ค.'!K33="","",'มี.ค.'!K33),IF('มี.ค.'!K63="","",'มี.ค.'!K63))</f>
        <v/>
      </c>
      <c r="JZ33" s="58" t="str">
        <f>IF($B$2=1,IF('มี.ค.'!L33="","",'มี.ค.'!L33),IF('มี.ค.'!L63="","",'มี.ค.'!L63))</f>
        <v/>
      </c>
      <c r="KA33" s="58" t="str">
        <f>IF($B$2=1,IF('มี.ค.'!M33="","",'มี.ค.'!M33),IF('มี.ค.'!M63="","",'มี.ค.'!M63))</f>
        <v/>
      </c>
      <c r="KB33" s="58" t="str">
        <f>IF($B$2=1,IF('มี.ค.'!N33="","",'มี.ค.'!N33),IF('มี.ค.'!N63="","",'มี.ค.'!N63))</f>
        <v/>
      </c>
      <c r="KC33" s="58" t="str">
        <f>IF($B$2=1,IF('มี.ค.'!O33="","",'มี.ค.'!O33),IF('มี.ค.'!O63="","",'มี.ค.'!O63))</f>
        <v/>
      </c>
      <c r="KD33" s="58" t="str">
        <f>IF($B$2=1,IF('มี.ค.'!P33="","",'มี.ค.'!P33),IF('มี.ค.'!P63="","",'มี.ค.'!P63))</f>
        <v/>
      </c>
      <c r="KE33" s="58" t="str">
        <f>IF($B$2=1,IF('มี.ค.'!Q33="","",'มี.ค.'!Q33),IF('มี.ค.'!Q63="","",'มี.ค.'!Q63))</f>
        <v/>
      </c>
      <c r="KF33" s="58" t="str">
        <f>IF($B$2=1,IF('มี.ค.'!R33="","",'มี.ค.'!R33),IF('มี.ค.'!R63="","",'มี.ค.'!R63))</f>
        <v/>
      </c>
      <c r="KG33" s="58" t="str">
        <f>IF($B$2=1,IF('มี.ค.'!S33="","",'มี.ค.'!S33),IF('มี.ค.'!S63="","",'มี.ค.'!S63))</f>
        <v/>
      </c>
      <c r="KH33" s="58" t="str">
        <f>IF($B$2=1,IF('มี.ค.'!T33="","",'มี.ค.'!T33),IF('มี.ค.'!T63="","",'มี.ค.'!T63))</f>
        <v/>
      </c>
      <c r="KI33" s="58" t="str">
        <f>IF($B$2=1,IF('มี.ค.'!U33="","",'มี.ค.'!U33),IF('มี.ค.'!U63="","",'มี.ค.'!U63))</f>
        <v/>
      </c>
      <c r="KJ33" s="58" t="str">
        <f>IF($B$2=1,IF('มี.ค.'!V33="","",'มี.ค.'!V33),IF('มี.ค.'!V63="","",'มี.ค.'!V63))</f>
        <v/>
      </c>
      <c r="KK33" s="58" t="str">
        <f>IF($B$2=1,IF('มี.ค.'!W33="","",'มี.ค.'!W33),IF('มี.ค.'!W63="","",'มี.ค.'!W63))</f>
        <v/>
      </c>
      <c r="KL33" s="58" t="str">
        <f>IF($B$2=1,IF('มี.ค.'!X33="","",'มี.ค.'!X33),IF('มี.ค.'!X63="","",'มี.ค.'!X63))</f>
        <v/>
      </c>
      <c r="KM33" s="58" t="str">
        <f>IF($B$2=1,IF('มี.ค.'!Y33="","",'มี.ค.'!Y33),IF('มี.ค.'!Y63="","",'มี.ค.'!Y63))</f>
        <v/>
      </c>
      <c r="KN33" s="58" t="str">
        <f>IF($B$2=1,IF('มี.ค.'!Z33="","",'มี.ค.'!Z33),IF('มี.ค.'!Z63="","",'มี.ค.'!Z63))</f>
        <v/>
      </c>
      <c r="KO33" s="58" t="str">
        <f>IF($B$2=1,IF('มี.ค.'!AA33="","",'มี.ค.'!AA33),IF('มี.ค.'!AA63="","",'มี.ค.'!AA63))</f>
        <v/>
      </c>
      <c r="KP33" s="58" t="str">
        <f>IF($B$2=1,IF('มี.ค.'!AB33="","",'มี.ค.'!AB33),IF('มี.ค.'!AB63="","",'มี.ค.'!AB63))</f>
        <v/>
      </c>
      <c r="KQ33" s="58" t="str">
        <f>IF($B$2=1,IF('มี.ค.'!AC33="","",'มี.ค.'!AC33),IF('มี.ค.'!AC63="","",'มี.ค.'!AC63))</f>
        <v/>
      </c>
      <c r="KR33" s="58" t="str">
        <f>IF($B$2=1,IF('มี.ค.'!AD33="","",'มี.ค.'!AD33),IF('มี.ค.'!AD63="","",'มี.ค.'!AD63))</f>
        <v/>
      </c>
      <c r="KS33" s="58" t="str">
        <f>IF($B$2=1,IF('มี.ค.'!AE33="","",'มี.ค.'!AE33),IF('มี.ค.'!AE63="","",'มี.ค.'!AE63))</f>
        <v/>
      </c>
      <c r="KT33" s="58" t="str">
        <f>IF($B$2=1,IF('มี.ค.'!AF33="","",'มี.ค.'!AF33),IF('มี.ค.'!AF63="","",'มี.ค.'!AF63))</f>
        <v/>
      </c>
      <c r="KU33" s="58" t="str">
        <f>IF($B$2=1,IF('มี.ค.'!AG33="","",'มี.ค.'!AG33),IF('มี.ค.'!AG63="","",'มี.ค.'!AG63))</f>
        <v/>
      </c>
      <c r="KV33" s="58" t="str">
        <f>IF($B$2=1,IF('มี.ค.'!AH33="","",'มี.ค.'!AH33),IF('มี.ค.'!AH63="","",'มี.ค.'!AH63))</f>
        <v/>
      </c>
      <c r="KW33" s="58" t="str">
        <f>IF($B$2=1,IF('มี.ค.'!AI33="","",'มี.ค.'!AI33),IF('มี.ค.'!AI63="","",'มี.ค.'!AI63))</f>
        <v/>
      </c>
      <c r="KX33" s="57" t="str">
        <f t="shared" si="16"/>
        <v/>
      </c>
      <c r="KY33" s="58"/>
      <c r="KZ33" s="58" t="str">
        <f>IF($B$2=1,IF('ต.ค.'!D33="","",'ต.ค.'!D33),IF('ต.ค.'!D63="","",'ต.ค.'!D63))</f>
        <v/>
      </c>
      <c r="LA33" s="58" t="str">
        <f>IF($B$2=1,IF('ต.ค.'!E33="","",'ต.ค.'!E33),IF('ต.ค.'!E63="","",'ต.ค.'!E63))</f>
        <v/>
      </c>
      <c r="LB33" s="58" t="str">
        <f>IF($B$2=1,IF('ต.ค.'!F33="","",'ต.ค.'!F33),IF('ต.ค.'!F63="","",'ต.ค.'!F63))</f>
        <v/>
      </c>
      <c r="LC33" s="58" t="str">
        <f>IF($B$2=1,IF('ต.ค.'!G33="","",'ต.ค.'!G33),IF('ต.ค.'!G63="","",'ต.ค.'!G63))</f>
        <v/>
      </c>
      <c r="LD33" s="58" t="str">
        <f>IF($B$2=1,IF('ต.ค.'!H33="","",'ต.ค.'!H33),IF('ต.ค.'!H63="","",'ต.ค.'!H63))</f>
        <v/>
      </c>
      <c r="LE33" s="58" t="str">
        <f>IF($B$2=1,IF('ต.ค.'!I33="","",'ต.ค.'!I33),IF('ต.ค.'!I63="","",'ต.ค.'!I63))</f>
        <v/>
      </c>
      <c r="LF33" s="58" t="str">
        <f>IF($B$2=1,IF('ต.ค.'!J33="","",'ต.ค.'!J33),IF('ต.ค.'!J63="","",'ต.ค.'!J63))</f>
        <v/>
      </c>
      <c r="LG33" s="58" t="str">
        <f>IF($B$2=1,IF('ต.ค.'!K33="","",'ต.ค.'!K33),IF('ต.ค.'!K63="","",'ต.ค.'!K63))</f>
        <v/>
      </c>
      <c r="LH33" s="58" t="str">
        <f>IF($B$2=1,IF('ต.ค.'!L33="","",'ต.ค.'!L33),IF('ต.ค.'!L63="","",'ต.ค.'!L63))</f>
        <v/>
      </c>
      <c r="LI33" s="58" t="str">
        <f>IF($B$2=1,IF('ต.ค.'!M33="","",'ต.ค.'!M33),IF('ต.ค.'!M63="","",'ต.ค.'!M63))</f>
        <v/>
      </c>
      <c r="LJ33" s="58" t="str">
        <f>IF($B$2=1,IF('ต.ค.'!N33="","",'ต.ค.'!N33),IF('ต.ค.'!N63="","",'ต.ค.'!N63))</f>
        <v/>
      </c>
      <c r="LK33" s="58" t="str">
        <f>IF($B$2=1,IF('ต.ค.'!O33="","",'ต.ค.'!O33),IF('ต.ค.'!O63="","",'ต.ค.'!O63))</f>
        <v/>
      </c>
      <c r="LL33" s="58" t="str">
        <f>IF($B$2=1,IF('ต.ค.'!P33="","",'ต.ค.'!P33),IF('ต.ค.'!P63="","",'ต.ค.'!P63))</f>
        <v/>
      </c>
      <c r="LM33" s="58" t="str">
        <f>IF($B$2=1,IF('ต.ค.'!Q33="","",'ต.ค.'!Q33),IF('ต.ค.'!Q63="","",'ต.ค.'!Q63))</f>
        <v/>
      </c>
      <c r="LN33" s="58" t="str">
        <f>IF($B$2=1,IF('ต.ค.'!R33="","",'ต.ค.'!R33),IF('ต.ค.'!R63="","",'ต.ค.'!R63))</f>
        <v/>
      </c>
      <c r="LO33" s="58" t="str">
        <f>IF($B$2=1,IF('ต.ค.'!S33="","",'ต.ค.'!S33),IF('ต.ค.'!S63="","",'ต.ค.'!S63))</f>
        <v/>
      </c>
      <c r="LP33" s="58" t="str">
        <f>IF($B$2=1,IF('ต.ค.'!T33="","",'ต.ค.'!T33),IF('ต.ค.'!T63="","",'ต.ค.'!T63))</f>
        <v/>
      </c>
      <c r="LQ33" s="58" t="str">
        <f>IF($B$2=1,IF('ต.ค.'!U33="","",'ต.ค.'!U33),IF('ต.ค.'!U63="","",'ต.ค.'!U63))</f>
        <v/>
      </c>
      <c r="LR33" s="58" t="str">
        <f>IF($B$2=1,IF('ต.ค.'!V33="","",'ต.ค.'!V33),IF('ต.ค.'!V63="","",'ต.ค.'!V63))</f>
        <v/>
      </c>
      <c r="LS33" s="58" t="str">
        <f>IF($B$2=1,IF('ต.ค.'!W33="","",'ต.ค.'!W33),IF('ต.ค.'!W63="","",'ต.ค.'!W63))</f>
        <v/>
      </c>
      <c r="LT33" s="58" t="str">
        <f>IF($B$2=1,IF('ต.ค.'!X33="","",'ต.ค.'!X33),IF('ต.ค.'!X63="","",'ต.ค.'!X63))</f>
        <v/>
      </c>
      <c r="LU33" s="58" t="str">
        <f>IF($B$2=1,IF('ต.ค.'!Y33="","",'ต.ค.'!Y33),IF('ต.ค.'!Y63="","",'ต.ค.'!Y63))</f>
        <v/>
      </c>
      <c r="LV33" s="58" t="str">
        <f>IF($B$2=1,IF('ต.ค.'!Z33="","",'ต.ค.'!Z33),IF('ต.ค.'!Z63="","",'ต.ค.'!Z63))</f>
        <v/>
      </c>
      <c r="LW33" s="58" t="str">
        <f>IF($B$2=1,IF('ต.ค.'!AA33="","",'ต.ค.'!AA33),IF('ต.ค.'!AA63="","",'ต.ค.'!AA63))</f>
        <v/>
      </c>
      <c r="LX33" s="58" t="str">
        <f>IF($B$2=1,IF('ต.ค.'!AB33="","",'ต.ค.'!AB33),IF('ต.ค.'!AB63="","",'ต.ค.'!AB63))</f>
        <v/>
      </c>
      <c r="LY33" s="58" t="str">
        <f>IF($B$2=1,IF('ต.ค.'!AC33="","",'ต.ค.'!AC33),IF('ต.ค.'!AC63="","",'ต.ค.'!AC63))</f>
        <v/>
      </c>
      <c r="LZ33" s="58" t="str">
        <f>IF($B$2=1,IF('ต.ค.'!AD33="","",'ต.ค.'!AD33),IF('ต.ค.'!AD63="","",'ต.ค.'!AD63))</f>
        <v/>
      </c>
      <c r="MA33" s="58" t="str">
        <f>IF($B$2=1,IF('ต.ค.'!AE33="","",'ต.ค.'!AE33),IF('ต.ค.'!AE63="","",'ต.ค.'!AE63))</f>
        <v/>
      </c>
      <c r="MB33" s="58" t="str">
        <f>IF($B$2=1,IF('ต.ค.'!AF33="","",'ต.ค.'!AF33),IF('ต.ค.'!AF63="","",'ต.ค.'!AF63))</f>
        <v/>
      </c>
      <c r="MC33" s="58" t="str">
        <f>IF($B$2=1,IF('ต.ค.'!AG33="","",'ต.ค.'!AG33),IF('ต.ค.'!AG63="","",'ต.ค.'!AG63))</f>
        <v/>
      </c>
      <c r="MD33" s="58" t="str">
        <f>IF($B$2=1,IF('ต.ค.'!AH33="","",'ต.ค.'!AH33),IF('ต.ค.'!AH63="","",'ต.ค.'!AH63))</f>
        <v/>
      </c>
      <c r="ME33" s="58" t="str">
        <f>IF($B$2=1,IF('ต.ค.'!AI33="","",'ต.ค.'!AI33),IF('ต.ค.'!AI63="","",'ต.ค.'!AI63))</f>
        <v/>
      </c>
      <c r="MF33" s="57" t="str">
        <f t="shared" si="17"/>
        <v/>
      </c>
      <c r="MG33" s="58"/>
      <c r="MH33" s="58" t="str">
        <f>IF($B$2=1,IF('พ.ค.'!D33="","",'พ.ค.'!D33),IF('พ.ค.'!D63="","",'พ.ค.'!D63))</f>
        <v/>
      </c>
      <c r="MI33" s="58" t="str">
        <f>IF($B$2=1,IF('พ.ค.'!E33="","",'พ.ค.'!E33),IF('พ.ค.'!E63="","",'พ.ค.'!E63))</f>
        <v/>
      </c>
      <c r="MJ33" s="58" t="str">
        <f>IF($B$2=1,IF('พ.ค.'!F33="","",'พ.ค.'!F33),IF('พ.ค.'!F63="","",'พ.ค.'!F63))</f>
        <v/>
      </c>
      <c r="MK33" s="58" t="str">
        <f>IF($B$2=1,IF('พ.ค.'!G33="","",'พ.ค.'!G33),IF('พ.ค.'!G63="","",'พ.ค.'!G63))</f>
        <v/>
      </c>
      <c r="ML33" s="58" t="str">
        <f>IF($B$2=1,IF('พ.ค.'!H33="","",'พ.ค.'!H33),IF('พ.ค.'!H63="","",'พ.ค.'!H63))</f>
        <v/>
      </c>
      <c r="MM33" s="58" t="str">
        <f>IF($B$2=1,IF('พ.ค.'!I33="","",'พ.ค.'!I33),IF('พ.ค.'!I63="","",'พ.ค.'!I63))</f>
        <v/>
      </c>
      <c r="MN33" s="58" t="str">
        <f>IF($B$2=1,IF('พ.ค.'!J33="","",'พ.ค.'!J33),IF('พ.ค.'!J63="","",'พ.ค.'!J63))</f>
        <v/>
      </c>
      <c r="MO33" s="58" t="str">
        <f>IF($B$2=1,IF('พ.ค.'!K33="","",'พ.ค.'!K33),IF('พ.ค.'!K63="","",'พ.ค.'!K63))</f>
        <v/>
      </c>
      <c r="MP33" s="58" t="str">
        <f>IF($B$2=1,IF('พ.ค.'!L33="","",'พ.ค.'!L33),IF('พ.ค.'!L63="","",'พ.ค.'!L63))</f>
        <v/>
      </c>
      <c r="MQ33" s="58" t="str">
        <f>IF($B$2=1,IF('พ.ค.'!M33="","",'พ.ค.'!M33),IF('พ.ค.'!M63="","",'พ.ค.'!M63))</f>
        <v/>
      </c>
      <c r="MR33" s="58" t="str">
        <f>IF($B$2=1,IF('พ.ค.'!N33="","",'พ.ค.'!N33),IF('พ.ค.'!N63="","",'พ.ค.'!N63))</f>
        <v/>
      </c>
      <c r="MS33" s="58" t="str">
        <f>IF($B$2=1,IF('พ.ค.'!O33="","",'พ.ค.'!O33),IF('พ.ค.'!O63="","",'พ.ค.'!O63))</f>
        <v/>
      </c>
      <c r="MT33" s="58" t="str">
        <f>IF($B$2=1,IF('พ.ค.'!P33="","",'พ.ค.'!P33),IF('พ.ค.'!P63="","",'พ.ค.'!P63))</f>
        <v/>
      </c>
      <c r="MU33" s="58" t="str">
        <f>IF($B$2=1,IF('พ.ค.'!Q33="","",'พ.ค.'!Q33),IF('พ.ค.'!Q63="","",'พ.ค.'!Q63))</f>
        <v/>
      </c>
      <c r="MV33" s="58" t="str">
        <f>IF($B$2=1,IF('พ.ค.'!R33="","",'พ.ค.'!R33),IF('พ.ค.'!R63="","",'พ.ค.'!R63))</f>
        <v/>
      </c>
      <c r="MW33" s="58" t="str">
        <f>IF($B$2=1,IF('พ.ค.'!S33="","",'พ.ค.'!S33),IF('พ.ค.'!S63="","",'พ.ค.'!S63))</f>
        <v/>
      </c>
      <c r="MX33" s="58" t="str">
        <f>IF($B$2=1,IF('พ.ค.'!T33="","",'พ.ค.'!T33),IF('พ.ค.'!T63="","",'พ.ค.'!T63))</f>
        <v/>
      </c>
      <c r="MY33" s="58" t="str">
        <f>IF($B$2=1,IF('พ.ค.'!U33="","",'พ.ค.'!U33),IF('พ.ค.'!U63="","",'พ.ค.'!U63))</f>
        <v/>
      </c>
      <c r="MZ33" s="58" t="str">
        <f>IF($B$2=1,IF('พ.ค.'!V33="","",'พ.ค.'!V33),IF('พ.ค.'!V63="","",'พ.ค.'!V63))</f>
        <v/>
      </c>
      <c r="NA33" s="58" t="str">
        <f>IF($B$2=1,IF('พ.ค.'!W33="","",'พ.ค.'!W33),IF('พ.ค.'!W63="","",'พ.ค.'!W63))</f>
        <v/>
      </c>
      <c r="NB33" s="58" t="str">
        <f>IF($B$2=1,IF('พ.ค.'!X33="","",'พ.ค.'!X33),IF('พ.ค.'!X63="","",'พ.ค.'!X63))</f>
        <v/>
      </c>
      <c r="NC33" s="58" t="str">
        <f>IF($B$2=1,IF('พ.ค.'!Y33="","",'พ.ค.'!Y33),IF('พ.ค.'!Y63="","",'พ.ค.'!Y63))</f>
        <v/>
      </c>
      <c r="ND33" s="58" t="str">
        <f>IF($B$2=1,IF('พ.ค.'!Z33="","",'พ.ค.'!Z33),IF('พ.ค.'!Z63="","",'พ.ค.'!Z63))</f>
        <v/>
      </c>
      <c r="NE33" s="58" t="str">
        <f>IF($B$2=1,IF('พ.ค.'!AA33="","",'พ.ค.'!AA33),IF('พ.ค.'!AA63="","",'พ.ค.'!AA63))</f>
        <v/>
      </c>
      <c r="NF33" s="58" t="str">
        <f>IF($B$2=1,IF('พ.ค.'!AB33="","",'พ.ค.'!AB33),IF('พ.ค.'!AB63="","",'พ.ค.'!AB63))</f>
        <v/>
      </c>
      <c r="NG33" s="58" t="str">
        <f>IF($B$2=1,IF('พ.ค.'!AC33="","",'พ.ค.'!AC33),IF('พ.ค.'!AC63="","",'พ.ค.'!AC63))</f>
        <v/>
      </c>
      <c r="NH33" s="58" t="str">
        <f>IF($B$2=1,IF('พ.ค.'!AD33="","",'พ.ค.'!AD33),IF('พ.ค.'!AD63="","",'พ.ค.'!AD63))</f>
        <v/>
      </c>
      <c r="NI33" s="58" t="str">
        <f>IF($B$2=1,IF('พ.ค.'!AE33="","",'พ.ค.'!AE33),IF('พ.ค.'!AE63="","",'พ.ค.'!AE63))</f>
        <v/>
      </c>
      <c r="NJ33" s="58" t="str">
        <f>IF($B$2=1,IF('พ.ค.'!AF33="","",'พ.ค.'!AF33),IF('พ.ค.'!AF63="","",'พ.ค.'!AF63))</f>
        <v/>
      </c>
      <c r="NK33" s="58" t="str">
        <f>IF($B$2=1,IF('พ.ค.'!AG33="","",'พ.ค.'!AG33),IF('พ.ค.'!AG63="","",'พ.ค.'!AG63))</f>
        <v/>
      </c>
      <c r="NL33" s="58" t="str">
        <f>IF($B$2=1,IF('พ.ค.'!AH33="","",'พ.ค.'!AH33),IF('พ.ค.'!AH63="","",'พ.ค.'!AH63))</f>
        <v/>
      </c>
      <c r="NM33" s="58" t="str">
        <f>IF($B$2=1,IF('พ.ค.'!AI33="","",'พ.ค.'!AI33),IF('พ.ค.'!AI63="","",'พ.ค.'!AI63))</f>
        <v/>
      </c>
    </row>
    <row r="34" spans="1:377" ht="21" customHeight="1">
      <c r="A34" s="49"/>
      <c r="B34" s="49"/>
      <c r="C34" s="49"/>
      <c r="D34" s="573" t="s">
        <v>127</v>
      </c>
      <c r="E34" s="574"/>
      <c r="F34" s="574"/>
      <c r="G34" s="575"/>
      <c r="H34" s="576" t="str">
        <f>IF('มิ.ย.'!D64="","",'มิ.ย.'!D64)</f>
        <v>6 ก.ค. หยุดเข้าพรรษา , 7 กรกฎาคม หยุดชดเชย , 27 กรกฎาคม หยุดชดเชยวันสงกรานต์ , 28 กรกฎาคม หยุดเฉลิมพระชนมพรรษา ร.10</v>
      </c>
      <c r="I34" s="577"/>
      <c r="J34" s="577"/>
      <c r="K34" s="577"/>
      <c r="L34" s="577"/>
      <c r="M34" s="577"/>
      <c r="N34" s="577"/>
      <c r="O34" s="577"/>
      <c r="P34" s="577"/>
      <c r="Q34" s="577"/>
      <c r="R34" s="577"/>
      <c r="S34" s="577"/>
      <c r="T34" s="577"/>
      <c r="U34" s="577"/>
      <c r="V34" s="577"/>
      <c r="W34" s="577"/>
      <c r="X34" s="577"/>
      <c r="Y34" s="577"/>
      <c r="Z34" s="577"/>
      <c r="AA34" s="577"/>
      <c r="AB34" s="577"/>
      <c r="AC34" s="577"/>
      <c r="AD34" s="577"/>
      <c r="AE34" s="577"/>
      <c r="AF34" s="577"/>
      <c r="AG34" s="577"/>
      <c r="AH34" s="577"/>
      <c r="AI34" s="577"/>
      <c r="AJ34" s="577"/>
      <c r="AK34" s="578"/>
      <c r="AL34" s="573" t="s">
        <v>127</v>
      </c>
      <c r="AM34" s="574"/>
      <c r="AN34" s="574"/>
      <c r="AO34" s="575"/>
      <c r="AP34" s="576" t="str">
        <f>IF('ก.ค.'!D64="","",'ก.ค.'!D64)</f>
        <v>12 สิงหาคม หยุดชดเชยวันแม่แห่งชาติ</v>
      </c>
      <c r="AQ34" s="577"/>
      <c r="AR34" s="577"/>
      <c r="AS34" s="577"/>
      <c r="AT34" s="577"/>
      <c r="AU34" s="577"/>
      <c r="AV34" s="577"/>
      <c r="AW34" s="577"/>
      <c r="AX34" s="577"/>
      <c r="AY34" s="577"/>
      <c r="AZ34" s="577"/>
      <c r="BA34" s="577"/>
      <c r="BB34" s="577"/>
      <c r="BC34" s="577"/>
      <c r="BD34" s="577"/>
      <c r="BE34" s="577"/>
      <c r="BF34" s="577"/>
      <c r="BG34" s="577"/>
      <c r="BH34" s="577"/>
      <c r="BI34" s="577"/>
      <c r="BJ34" s="577"/>
      <c r="BK34" s="577"/>
      <c r="BL34" s="577"/>
      <c r="BM34" s="577"/>
      <c r="BN34" s="577"/>
      <c r="BO34" s="577"/>
      <c r="BP34" s="577"/>
      <c r="BQ34" s="577"/>
      <c r="BR34" s="577"/>
      <c r="BS34" s="578"/>
      <c r="BT34" s="573" t="s">
        <v>127</v>
      </c>
      <c r="BU34" s="574"/>
      <c r="BV34" s="574"/>
      <c r="BW34" s="575"/>
      <c r="BX34" s="576" t="str">
        <f>IF('ส.ค.'!D64="","",'ส.ค.'!D64)</f>
        <v>หยุดชดเชยวันสงกรานต์ ตามมติ ครม.</v>
      </c>
      <c r="BY34" s="577"/>
      <c r="BZ34" s="577"/>
      <c r="CA34" s="577"/>
      <c r="CB34" s="577"/>
      <c r="CC34" s="577"/>
      <c r="CD34" s="577"/>
      <c r="CE34" s="577"/>
      <c r="CF34" s="577"/>
      <c r="CG34" s="577"/>
      <c r="CH34" s="577"/>
      <c r="CI34" s="577"/>
      <c r="CJ34" s="577"/>
      <c r="CK34" s="577"/>
      <c r="CL34" s="577"/>
      <c r="CM34" s="577"/>
      <c r="CN34" s="577"/>
      <c r="CO34" s="577"/>
      <c r="CP34" s="577"/>
      <c r="CQ34" s="577"/>
      <c r="CR34" s="577"/>
      <c r="CS34" s="577"/>
      <c r="CT34" s="577"/>
      <c r="CU34" s="577"/>
      <c r="CV34" s="577"/>
      <c r="CW34" s="577"/>
      <c r="CX34" s="577"/>
      <c r="CY34" s="577"/>
      <c r="CZ34" s="577"/>
      <c r="DA34" s="578"/>
      <c r="DB34" s="573" t="s">
        <v>127</v>
      </c>
      <c r="DC34" s="574"/>
      <c r="DD34" s="574"/>
      <c r="DE34" s="575"/>
      <c r="DF34" s="576" t="str">
        <f>IF('ก.ย.'!D64="","",'ก.ย.'!D64)</f>
        <v>13 ตุลาคม หยุดวันคล้ายวันสวรรณคต ร.9 , 23 ตุลาคม หยุดวันปิยะมหาราช</v>
      </c>
      <c r="DG34" s="577"/>
      <c r="DH34" s="577"/>
      <c r="DI34" s="577"/>
      <c r="DJ34" s="577"/>
      <c r="DK34" s="577"/>
      <c r="DL34" s="577"/>
      <c r="DM34" s="577"/>
      <c r="DN34" s="577"/>
      <c r="DO34" s="577"/>
      <c r="DP34" s="577"/>
      <c r="DQ34" s="577"/>
      <c r="DR34" s="577"/>
      <c r="DS34" s="577"/>
      <c r="DT34" s="577"/>
      <c r="DU34" s="577"/>
      <c r="DV34" s="577"/>
      <c r="DW34" s="577"/>
      <c r="DX34" s="577"/>
      <c r="DY34" s="577"/>
      <c r="DZ34" s="577"/>
      <c r="EA34" s="577"/>
      <c r="EB34" s="577"/>
      <c r="EC34" s="577"/>
      <c r="ED34" s="577"/>
      <c r="EE34" s="577"/>
      <c r="EF34" s="577"/>
      <c r="EG34" s="577"/>
      <c r="EH34" s="577"/>
      <c r="EI34" s="578"/>
      <c r="EJ34" s="573" t="s">
        <v>127</v>
      </c>
      <c r="EK34" s="574"/>
      <c r="EL34" s="574"/>
      <c r="EM34" s="575"/>
      <c r="EN34" s="576" t="str">
        <f>IF('พ.ย.'!D64="","",'พ.ย.'!D64)</f>
        <v/>
      </c>
      <c r="EO34" s="577"/>
      <c r="EP34" s="577"/>
      <c r="EQ34" s="577"/>
      <c r="ER34" s="577"/>
      <c r="ES34" s="577"/>
      <c r="ET34" s="577"/>
      <c r="EU34" s="577"/>
      <c r="EV34" s="577"/>
      <c r="EW34" s="577"/>
      <c r="EX34" s="577"/>
      <c r="EY34" s="577"/>
      <c r="EZ34" s="577"/>
      <c r="FA34" s="577"/>
      <c r="FB34" s="577"/>
      <c r="FC34" s="577"/>
      <c r="FD34" s="577"/>
      <c r="FE34" s="577"/>
      <c r="FF34" s="577"/>
      <c r="FG34" s="577"/>
      <c r="FH34" s="577"/>
      <c r="FI34" s="577"/>
      <c r="FJ34" s="577"/>
      <c r="FK34" s="577"/>
      <c r="FL34" s="577"/>
      <c r="FM34" s="577"/>
      <c r="FN34" s="577"/>
      <c r="FO34" s="577"/>
      <c r="FP34" s="577"/>
      <c r="FQ34" s="578"/>
      <c r="FR34" s="573" t="s">
        <v>127</v>
      </c>
      <c r="FS34" s="574"/>
      <c r="FT34" s="574"/>
      <c r="FU34" s="575"/>
      <c r="FV34" s="576" t="str">
        <f>IF('ธ.ค.'!D64="","",'ธ.ค.'!D64)</f>
        <v/>
      </c>
      <c r="FW34" s="577"/>
      <c r="FX34" s="577"/>
      <c r="FY34" s="577"/>
      <c r="FZ34" s="577"/>
      <c r="GA34" s="577"/>
      <c r="GB34" s="577"/>
      <c r="GC34" s="577"/>
      <c r="GD34" s="577"/>
      <c r="GE34" s="577"/>
      <c r="GF34" s="577"/>
      <c r="GG34" s="577"/>
      <c r="GH34" s="577"/>
      <c r="GI34" s="577"/>
      <c r="GJ34" s="577"/>
      <c r="GK34" s="577"/>
      <c r="GL34" s="577"/>
      <c r="GM34" s="577"/>
      <c r="GN34" s="577"/>
      <c r="GO34" s="577"/>
      <c r="GP34" s="577"/>
      <c r="GQ34" s="577"/>
      <c r="GR34" s="577"/>
      <c r="GS34" s="577"/>
      <c r="GT34" s="577"/>
      <c r="GU34" s="577"/>
      <c r="GV34" s="577"/>
      <c r="GW34" s="577"/>
      <c r="GX34" s="577"/>
      <c r="GY34" s="578"/>
      <c r="GZ34" s="573" t="s">
        <v>127</v>
      </c>
      <c r="HA34" s="574"/>
      <c r="HB34" s="574"/>
      <c r="HC34" s="575"/>
      <c r="HD34" s="576" t="str">
        <f>IF('ม.ค.'!D64="","",'ม.ค.'!D64)</f>
        <v/>
      </c>
      <c r="HE34" s="577"/>
      <c r="HF34" s="577"/>
      <c r="HG34" s="577"/>
      <c r="HH34" s="577"/>
      <c r="HI34" s="577"/>
      <c r="HJ34" s="577"/>
      <c r="HK34" s="577"/>
      <c r="HL34" s="577"/>
      <c r="HM34" s="577"/>
      <c r="HN34" s="577"/>
      <c r="HO34" s="577"/>
      <c r="HP34" s="577"/>
      <c r="HQ34" s="577"/>
      <c r="HR34" s="577"/>
      <c r="HS34" s="577"/>
      <c r="HT34" s="577"/>
      <c r="HU34" s="577"/>
      <c r="HV34" s="577"/>
      <c r="HW34" s="577"/>
      <c r="HX34" s="577"/>
      <c r="HY34" s="577"/>
      <c r="HZ34" s="577"/>
      <c r="IA34" s="577"/>
      <c r="IB34" s="577"/>
      <c r="IC34" s="577"/>
      <c r="ID34" s="577"/>
      <c r="IE34" s="577"/>
      <c r="IF34" s="577"/>
      <c r="IG34" s="578"/>
      <c r="IH34" s="573" t="s">
        <v>127</v>
      </c>
      <c r="II34" s="574"/>
      <c r="IJ34" s="574"/>
      <c r="IK34" s="575"/>
      <c r="IL34" s="576" t="str">
        <f>IF('ก.พ.'!D64="","",'ก.พ.'!D64)</f>
        <v/>
      </c>
      <c r="IM34" s="577"/>
      <c r="IN34" s="577"/>
      <c r="IO34" s="577"/>
      <c r="IP34" s="577"/>
      <c r="IQ34" s="577"/>
      <c r="IR34" s="577"/>
      <c r="IS34" s="577"/>
      <c r="IT34" s="577"/>
      <c r="IU34" s="577"/>
      <c r="IV34" s="577"/>
      <c r="IW34" s="577"/>
      <c r="IX34" s="577"/>
      <c r="IY34" s="577"/>
      <c r="IZ34" s="577"/>
      <c r="JA34" s="577"/>
      <c r="JB34" s="577"/>
      <c r="JC34" s="577"/>
      <c r="JD34" s="577"/>
      <c r="JE34" s="577"/>
      <c r="JF34" s="577"/>
      <c r="JG34" s="577"/>
      <c r="JH34" s="577"/>
      <c r="JI34" s="577"/>
      <c r="JJ34" s="577"/>
      <c r="JK34" s="577"/>
      <c r="JL34" s="577"/>
      <c r="JM34" s="577"/>
      <c r="JN34" s="577"/>
      <c r="JO34" s="578"/>
      <c r="JP34" s="573" t="s">
        <v>127</v>
      </c>
      <c r="JQ34" s="574"/>
      <c r="JR34" s="574"/>
      <c r="JS34" s="575"/>
      <c r="JT34" s="576" t="str">
        <f>IF('มี.ค.'!D64="","",'มี.ค.'!D64)</f>
        <v/>
      </c>
      <c r="JU34" s="577"/>
      <c r="JV34" s="577"/>
      <c r="JW34" s="577"/>
      <c r="JX34" s="577"/>
      <c r="JY34" s="577"/>
      <c r="JZ34" s="577"/>
      <c r="KA34" s="577"/>
      <c r="KB34" s="577"/>
      <c r="KC34" s="577"/>
      <c r="KD34" s="577"/>
      <c r="KE34" s="577"/>
      <c r="KF34" s="577"/>
      <c r="KG34" s="577"/>
      <c r="KH34" s="577"/>
      <c r="KI34" s="577"/>
      <c r="KJ34" s="577"/>
      <c r="KK34" s="577"/>
      <c r="KL34" s="577"/>
      <c r="KM34" s="577"/>
      <c r="KN34" s="577"/>
      <c r="KO34" s="577"/>
      <c r="KP34" s="577"/>
      <c r="KQ34" s="577"/>
      <c r="KR34" s="577"/>
      <c r="KS34" s="577"/>
      <c r="KT34" s="577"/>
      <c r="KU34" s="577"/>
      <c r="KV34" s="577"/>
      <c r="KW34" s="578"/>
      <c r="KX34" s="573" t="s">
        <v>127</v>
      </c>
      <c r="KY34" s="574"/>
      <c r="KZ34" s="574"/>
      <c r="LA34" s="575"/>
      <c r="LB34" s="576" t="str">
        <f>IF('ต.ค.'!D64="","",'ต.ค.'!D64)</f>
        <v/>
      </c>
      <c r="LC34" s="577"/>
      <c r="LD34" s="577"/>
      <c r="LE34" s="577"/>
      <c r="LF34" s="577"/>
      <c r="LG34" s="577"/>
      <c r="LH34" s="577"/>
      <c r="LI34" s="577"/>
      <c r="LJ34" s="577"/>
      <c r="LK34" s="577"/>
      <c r="LL34" s="577"/>
      <c r="LM34" s="577"/>
      <c r="LN34" s="577"/>
      <c r="LO34" s="577"/>
      <c r="LP34" s="577"/>
      <c r="LQ34" s="577"/>
      <c r="LR34" s="577"/>
      <c r="LS34" s="577"/>
      <c r="LT34" s="577"/>
      <c r="LU34" s="577"/>
      <c r="LV34" s="577"/>
      <c r="LW34" s="577"/>
      <c r="LX34" s="577"/>
      <c r="LY34" s="577"/>
      <c r="LZ34" s="577"/>
      <c r="MA34" s="577"/>
      <c r="MB34" s="577"/>
      <c r="MC34" s="577"/>
      <c r="MD34" s="577"/>
      <c r="ME34" s="578"/>
      <c r="MF34" s="573" t="s">
        <v>127</v>
      </c>
      <c r="MG34" s="574"/>
      <c r="MH34" s="574"/>
      <c r="MI34" s="575"/>
      <c r="MJ34" s="576" t="str">
        <f>IF('พ.ค.'!D64="","",'พ.ค.'!D64)</f>
        <v/>
      </c>
      <c r="MK34" s="577"/>
      <c r="ML34" s="577"/>
      <c r="MM34" s="577"/>
      <c r="MN34" s="577"/>
      <c r="MO34" s="577"/>
      <c r="MP34" s="577"/>
      <c r="MQ34" s="577"/>
      <c r="MR34" s="577"/>
      <c r="MS34" s="577"/>
      <c r="MT34" s="577"/>
      <c r="MU34" s="577"/>
      <c r="MV34" s="577"/>
      <c r="MW34" s="577"/>
      <c r="MX34" s="577"/>
      <c r="MY34" s="577"/>
      <c r="MZ34" s="577"/>
      <c r="NA34" s="577"/>
      <c r="NB34" s="577"/>
      <c r="NC34" s="577"/>
      <c r="ND34" s="577"/>
      <c r="NE34" s="577"/>
      <c r="NF34" s="577"/>
      <c r="NG34" s="577"/>
      <c r="NH34" s="577"/>
      <c r="NI34" s="577"/>
      <c r="NJ34" s="577"/>
      <c r="NK34" s="577"/>
      <c r="NL34" s="577"/>
      <c r="NM34" s="578"/>
    </row>
  </sheetData>
  <sheetProtection algorithmName="SHA-512" hashValue="25lNtQq4oBKpqM374zq9Yma6HFJBMDIDx2DeYWhKOWt4tQN7lfYJ874Kt7hQZo2ifU73b9ico1Y2qs0QVTS4Tg==" saltValue="a81OGSUUbq2SZ5kisQ6w2A==" spinCount="100000" sheet="1" objects="1" scenarios="1" formatColumns="0" formatRows="0"/>
  <protectedRanges>
    <protectedRange sqref="B1:B2" name="ช่วง1"/>
  </protectedRanges>
  <mergeCells count="110">
    <mergeCell ref="BX34:DA34"/>
    <mergeCell ref="BT34:BW34"/>
    <mergeCell ref="AP34:BS34"/>
    <mergeCell ref="AL34:AO34"/>
    <mergeCell ref="H34:AK34"/>
    <mergeCell ref="D34:G34"/>
    <mergeCell ref="EI1:EI3"/>
    <mergeCell ref="DY1:EH1"/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DB34:DE34"/>
    <mergeCell ref="DF34:EI34"/>
    <mergeCell ref="EJ34:EM34"/>
    <mergeCell ref="EN34:FQ34"/>
    <mergeCell ref="FR34:FU34"/>
    <mergeCell ref="FV34:GY34"/>
    <mergeCell ref="GZ1:GZ3"/>
    <mergeCell ref="HA1:HF1"/>
    <mergeCell ref="NM1:NM3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JW1:JY1"/>
    <mergeCell ref="JZ1:KF1"/>
    <mergeCell ref="KG1:KH1"/>
    <mergeCell ref="KI1:KL1"/>
    <mergeCell ref="KM1:KV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7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700-000001000000}">
          <x14:formula1>
            <xm:f>รายการ!$K$2:$K$37</xm:f>
          </x14:formula1>
          <xm:sqref>B1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8">
    <pageSetUpPr fitToPage="1"/>
  </sheetPr>
  <dimension ref="A1:R33"/>
  <sheetViews>
    <sheetView showGridLines="0" workbookViewId="0">
      <selection sqref="A1:XFD1048576"/>
    </sheetView>
  </sheetViews>
  <sheetFormatPr defaultColWidth="9" defaultRowHeight="21"/>
  <cols>
    <col min="1" max="1" width="3.88671875" style="51" customWidth="1"/>
    <col min="2" max="2" width="22.44140625" style="51" customWidth="1"/>
    <col min="3" max="9" width="4.109375" style="51" customWidth="1"/>
    <col min="10" max="13" width="3.5546875" style="51" customWidth="1"/>
    <col min="14" max="15" width="6.44140625" style="51" customWidth="1"/>
    <col min="16" max="16" width="8.5546875" style="51" hidden="1" customWidth="1"/>
    <col min="17" max="17" width="23.5546875" style="51" hidden="1" customWidth="1"/>
    <col min="18" max="18" width="9.5546875" style="51" hidden="1" customWidth="1"/>
    <col min="19" max="16384" width="9" style="51"/>
  </cols>
  <sheetData>
    <row r="1" spans="1:18" ht="24" customHeight="1">
      <c r="A1" s="600" t="s">
        <v>131</v>
      </c>
      <c r="B1" s="601" t="s">
        <v>133</v>
      </c>
      <c r="C1" s="604"/>
      <c r="D1" s="604"/>
      <c r="E1" s="604"/>
      <c r="F1" s="604"/>
      <c r="G1" s="604"/>
      <c r="H1" s="604"/>
      <c r="I1" s="605"/>
      <c r="J1" s="606" t="s">
        <v>134</v>
      </c>
      <c r="K1" s="604"/>
      <c r="L1" s="604"/>
      <c r="M1" s="605"/>
      <c r="N1" s="607" t="s">
        <v>135</v>
      </c>
      <c r="O1" s="599" t="s">
        <v>93</v>
      </c>
      <c r="P1" s="176" t="s">
        <v>139</v>
      </c>
      <c r="Q1" s="173" t="s">
        <v>137</v>
      </c>
      <c r="R1" s="180" t="str">
        <f>_xlfn.IFNA(IF(VLOOKUP(Q1,รายการ!$K$1:$L$37,2,FALSE)="","",HYPERLINK("#" &amp; VLOOKUP(Q1,รายการ!$K$1:$L$37,2,FALSE)  &amp; "","คลิก")),"")</f>
        <v>คลิก</v>
      </c>
    </row>
    <row r="2" spans="1:18" ht="28.5" customHeight="1">
      <c r="A2" s="600"/>
      <c r="B2" s="602"/>
      <c r="C2" s="207" t="s">
        <v>443</v>
      </c>
      <c r="D2" s="207" t="s">
        <v>444</v>
      </c>
      <c r="E2" s="207" t="s">
        <v>445</v>
      </c>
      <c r="F2" s="207" t="s">
        <v>446</v>
      </c>
      <c r="G2" s="207" t="s">
        <v>447</v>
      </c>
      <c r="H2" s="207"/>
      <c r="I2" s="207"/>
      <c r="J2" s="608">
        <f>SUM(C3:H3)</f>
        <v>88</v>
      </c>
      <c r="K2" s="609"/>
      <c r="L2" s="610"/>
      <c r="M2" s="207" t="s">
        <v>44</v>
      </c>
      <c r="N2" s="607"/>
      <c r="O2" s="599"/>
      <c r="P2" s="68" t="s">
        <v>157</v>
      </c>
      <c r="Q2" s="67">
        <v>1</v>
      </c>
      <c r="R2" s="69"/>
    </row>
    <row r="3" spans="1:18">
      <c r="A3" s="600"/>
      <c r="B3" s="603"/>
      <c r="C3" s="181">
        <f>IF(สรุปเวลาเรียน!D5="","",สรุปเวลาเรียน!D5)</f>
        <v>20</v>
      </c>
      <c r="D3" s="181">
        <f>IF(สรุปเวลาเรียน!E5="","",สรุปเวลาเรียน!E5)</f>
        <v>20</v>
      </c>
      <c r="E3" s="181">
        <f>IF(สรุปเวลาเรียน!F5="","",สรุปเวลาเรียน!F5)</f>
        <v>19</v>
      </c>
      <c r="F3" s="181">
        <f>IF(สรุปเวลาเรียน!G5="","",สรุปเวลาเรียน!G5)</f>
        <v>20</v>
      </c>
      <c r="G3" s="181">
        <f>IF(สรุปเวลาเรียน!H5="","",สรุปเวลาเรียน!H5)</f>
        <v>9</v>
      </c>
      <c r="H3" s="181"/>
      <c r="I3" s="187"/>
      <c r="J3" s="207" t="s">
        <v>72</v>
      </c>
      <c r="K3" s="207" t="s">
        <v>69</v>
      </c>
      <c r="L3" s="207" t="s">
        <v>70</v>
      </c>
      <c r="M3" s="207" t="s">
        <v>71</v>
      </c>
      <c r="N3" s="607"/>
      <c r="O3" s="599"/>
      <c r="P3" s="49"/>
      <c r="Q3" s="49"/>
      <c r="R3" s="49"/>
    </row>
    <row r="4" spans="1:18" ht="21.75" customHeight="1">
      <c r="A4" s="182">
        <f>ข้อมูลนักเรียน!$D3</f>
        <v>1</v>
      </c>
      <c r="B4" s="183" t="str">
        <f>IF($Q$2=1,IF(สรุปเวลาเรียน!C6="","",สรุปเวลาเรียน!C6),IF(สรุปเวลาเรียน!C36="","",สรุปเวลาเรียน!C36))</f>
        <v>เด็กชายณพรรณพ  อุตพันธ์</v>
      </c>
      <c r="C4" s="59">
        <f>IF($Q$2=1,IF(สรุปเวลาเรียน!D6="","",สรุปเวลาเรียน!D6),IF(สรุปเวลาเรียน!D36="","",สรุปเวลาเรียน!D36))</f>
        <v>13</v>
      </c>
      <c r="D4" s="59">
        <f>IF($Q$2=1,IF(สรุปเวลาเรียน!E6="","",สรุปเวลาเรียน!E6),IF(สรุปเวลาเรียน!E36="","",สรุปเวลาเรียน!E36))</f>
        <v>19</v>
      </c>
      <c r="E4" s="59">
        <f>IF($Q$2=1,IF(สรุปเวลาเรียน!F6="","",สรุปเวลาเรียน!F6),IF(สรุปเวลาเรียน!F36="","",สรุปเวลาเรียน!F36))</f>
        <v>17</v>
      </c>
      <c r="F4" s="59">
        <f>IF($Q$2=1,IF(สรุปเวลาเรียน!G6="","",สรุปเวลาเรียน!G6),IF(สรุปเวลาเรียน!G36="","",สรุปเวลาเรียน!G36))</f>
        <v>16</v>
      </c>
      <c r="G4" s="59">
        <f>IF($Q$2=1,IF(สรุปเวลาเรียน!H6="","",สรุปเวลาเรียน!H6),IF(สรุปเวลาเรียน!H36="","",สรุปเวลาเรียน!H36))</f>
        <v>0</v>
      </c>
      <c r="H4" s="59"/>
      <c r="I4" s="188"/>
      <c r="J4" s="59">
        <f>IF($Q$2=1,IF(สรุปเวลาเรียน!L6="","",สรุปเวลาเรียน!L6),IF(สรุปเวลาเรียน!L36="","",สรุปเวลาเรียน!L36))</f>
        <v>65</v>
      </c>
      <c r="K4" s="59">
        <f>IF($Q$2=1,IF(สรุปเวลาเรียน!M6="","",สรุปเวลาเรียน!M6),IF(สรุปเวลาเรียน!M36="","",สรุปเวลาเรียน!M36))</f>
        <v>0</v>
      </c>
      <c r="L4" s="59">
        <f>IF($Q$2=1,IF(สรุปเวลาเรียน!N6="","",สรุปเวลาเรียน!N6),IF(สรุปเวลาเรียน!N36="","",สรุปเวลาเรียน!N36))</f>
        <v>13</v>
      </c>
      <c r="M4" s="59">
        <f>IF($Q$2=1,IF(สรุปเวลาเรียน!O6="","",สรุปเวลาเรียน!O6),IF(สรุปเวลาเรียน!O36="","",สรุปเวลาเรียน!O36))</f>
        <v>0</v>
      </c>
      <c r="N4" s="184">
        <f>IF($Q$2=1,IF(สรุปเวลาเรียน!P6="","",สรุปเวลาเรียน!P6),IF(สรุปเวลาเรียน!P36="","",สรุปเวลาเรียน!P36))</f>
        <v>73.86363636363636</v>
      </c>
      <c r="O4" s="184" t="str">
        <f>IF($Q$2=1,IF(สรุปเวลาเรียน!Q6="","",สรุปเวลาเรียน!Q6),IF(สรุปเวลาเรียน!Q36="","",สรุปเวลาเรียน!Q36))</f>
        <v>ไม่ผ่าน</v>
      </c>
      <c r="P4" s="49"/>
      <c r="Q4" s="49"/>
      <c r="R4" s="49"/>
    </row>
    <row r="5" spans="1:18" ht="21.75" customHeight="1">
      <c r="A5" s="182">
        <f>ข้อมูลนักเรียน!$D4</f>
        <v>2</v>
      </c>
      <c r="B5" s="183" t="str">
        <f>IF($Q$2=1,IF(สรุปเวลาเรียน!C7="","",สรุปเวลาเรียน!C7),IF(สรุปเวลาเรียน!C37="","",สรุปเวลาเรียน!C37))</f>
        <v>เด็กหญิงสุรพิชญ์  คำดี</v>
      </c>
      <c r="C5" s="59">
        <f>IF($Q$2=1,IF(สรุปเวลาเรียน!D7="","",สรุปเวลาเรียน!D7),IF(สรุปเวลาเรียน!D37="","",สรุปเวลาเรียน!D37))</f>
        <v>20</v>
      </c>
      <c r="D5" s="59">
        <f>IF($Q$2=1,IF(สรุปเวลาเรียน!E7="","",สรุปเวลาเรียน!E7),IF(สรุปเวลาเรียน!E37="","",สรุปเวลาเรียน!E37))</f>
        <v>20</v>
      </c>
      <c r="E5" s="59">
        <f>IF($Q$2=1,IF(สรุปเวลาเรียน!F7="","",สรุปเวลาเรียน!F7),IF(สรุปเวลาเรียน!F37="","",สรุปเวลาเรียน!F37))</f>
        <v>19</v>
      </c>
      <c r="F5" s="59">
        <f>IF($Q$2=1,IF(สรุปเวลาเรียน!G7="","",สรุปเวลาเรียน!G7),IF(สรุปเวลาเรียน!G37="","",สรุปเวลาเรียน!G37))</f>
        <v>19</v>
      </c>
      <c r="G5" s="59">
        <f>IF($Q$2=1,IF(สรุปเวลาเรียน!H7="","",สรุปเวลาเรียน!H7),IF(สรุปเวลาเรียน!H37="","",สรุปเวลาเรียน!H37))</f>
        <v>0</v>
      </c>
      <c r="H5" s="59"/>
      <c r="I5" s="188"/>
      <c r="J5" s="59">
        <f>IF($Q$2=1,IF(สรุปเวลาเรียน!L7="","",สรุปเวลาเรียน!L7),IF(สรุปเวลาเรียน!L37="","",สรุปเวลาเรียน!L37))</f>
        <v>78</v>
      </c>
      <c r="K5" s="59">
        <f>IF($Q$2=1,IF(สรุปเวลาเรียน!M7="","",สรุปเวลาเรียน!M7),IF(สรุปเวลาเรียน!M37="","",สรุปเวลาเรียน!M37))</f>
        <v>0</v>
      </c>
      <c r="L5" s="59">
        <f>IF($Q$2=1,IF(สรุปเวลาเรียน!N7="","",สรุปเวลาเรียน!N7),IF(สรุปเวลาเรียน!N37="","",สรุปเวลาเรียน!N37))</f>
        <v>0</v>
      </c>
      <c r="M5" s="59">
        <f>IF($Q$2=1,IF(สรุปเวลาเรียน!O7="","",สรุปเวลาเรียน!O7),IF(สรุปเวลาเรียน!O37="","",สรุปเวลาเรียน!O37))</f>
        <v>0</v>
      </c>
      <c r="N5" s="184">
        <f>IF($Q$2=1,IF(สรุปเวลาเรียน!P7="","",สรุปเวลาเรียน!P7),IF(สรุปเวลาเรียน!P37="","",สรุปเวลาเรียน!P37))</f>
        <v>88.63636363636364</v>
      </c>
      <c r="O5" s="184" t="str">
        <f>IF($Q$2=1,IF(สรุปเวลาเรียน!Q7="","",สรุปเวลาเรียน!Q7),IF(สรุปเวลาเรียน!Q37="","",สรุปเวลาเรียน!Q37))</f>
        <v>ผ่าน</v>
      </c>
      <c r="P5" s="49"/>
      <c r="Q5" s="49"/>
      <c r="R5" s="49"/>
    </row>
    <row r="6" spans="1:18" ht="21.75" customHeight="1">
      <c r="A6" s="182">
        <f>ข้อมูลนักเรียน!$D5</f>
        <v>3</v>
      </c>
      <c r="B6" s="183" t="str">
        <f>IF($Q$2=1,IF(สรุปเวลาเรียน!C8="","",สรุปเวลาเรียน!C8),IF(สรุปเวลาเรียน!C38="","",สรุปเวลาเรียน!C38))</f>
        <v>เด็กหญิงภคมน  มาโต</v>
      </c>
      <c r="C6" s="59">
        <f>IF($Q$2=1,IF(สรุปเวลาเรียน!D8="","",สรุปเวลาเรียน!D8),IF(สรุปเวลาเรียน!D38="","",สรุปเวลาเรียน!D38))</f>
        <v>20</v>
      </c>
      <c r="D6" s="59">
        <f>IF($Q$2=1,IF(สรุปเวลาเรียน!E8="","",สรุปเวลาเรียน!E8),IF(สรุปเวลาเรียน!E38="","",สรุปเวลาเรียน!E38))</f>
        <v>19</v>
      </c>
      <c r="E6" s="59">
        <f>IF($Q$2=1,IF(สรุปเวลาเรียน!F8="","",สรุปเวลาเรียน!F8),IF(สรุปเวลาเรียน!F38="","",สรุปเวลาเรียน!F38))</f>
        <v>16</v>
      </c>
      <c r="F6" s="59">
        <f>IF($Q$2=1,IF(สรุปเวลาเรียน!G8="","",สรุปเวลาเรียน!G8),IF(สรุปเวลาเรียน!G38="","",สรุปเวลาเรียน!G38))</f>
        <v>19</v>
      </c>
      <c r="G6" s="59">
        <f>IF($Q$2=1,IF(สรุปเวลาเรียน!H8="","",สรุปเวลาเรียน!H8),IF(สรุปเวลาเรียน!H38="","",สรุปเวลาเรียน!H38))</f>
        <v>0</v>
      </c>
      <c r="H6" s="59"/>
      <c r="I6" s="188"/>
      <c r="J6" s="59">
        <f>IF($Q$2=1,IF(สรุปเวลาเรียน!L8="","",สรุปเวลาเรียน!L8),IF(สรุปเวลาเรียน!L38="","",สรุปเวลาเรียน!L38))</f>
        <v>74</v>
      </c>
      <c r="K6" s="59">
        <f>IF($Q$2=1,IF(สรุปเวลาเรียน!M8="","",สรุปเวลาเรียน!M8),IF(สรุปเวลาเรียน!M38="","",สรุปเวลาเรียน!M38))</f>
        <v>0</v>
      </c>
      <c r="L6" s="59">
        <f>IF($Q$2=1,IF(สรุปเวลาเรียน!N8="","",สรุปเวลาเรียน!N8),IF(สรุปเวลาเรียน!N38="","",สรุปเวลาเรียน!N38))</f>
        <v>4</v>
      </c>
      <c r="M6" s="59">
        <f>IF($Q$2=1,IF(สรุปเวลาเรียน!O8="","",สรุปเวลาเรียน!O8),IF(สรุปเวลาเรียน!O38="","",สรุปเวลาเรียน!O38))</f>
        <v>0</v>
      </c>
      <c r="N6" s="184">
        <f>IF($Q$2=1,IF(สรุปเวลาเรียน!P8="","",สรุปเวลาเรียน!P8),IF(สรุปเวลาเรียน!P38="","",สรุปเวลาเรียน!P38))</f>
        <v>84.090909090909093</v>
      </c>
      <c r="O6" s="184" t="str">
        <f>IF($Q$2=1,IF(สรุปเวลาเรียน!Q8="","",สรุปเวลาเรียน!Q8),IF(สรุปเวลาเรียน!Q38="","",สรุปเวลาเรียน!Q38))</f>
        <v>ผ่าน</v>
      </c>
      <c r="P6" s="49"/>
      <c r="Q6" s="49"/>
      <c r="R6" s="49"/>
    </row>
    <row r="7" spans="1:18" ht="21.75" customHeight="1">
      <c r="A7" s="182">
        <f>ข้อมูลนักเรียน!$D6</f>
        <v>4</v>
      </c>
      <c r="B7" s="183" t="str">
        <f>IF($Q$2=1,IF(สรุปเวลาเรียน!C9="","",สรุปเวลาเรียน!C9),IF(สรุปเวลาเรียน!C39="","",สรุปเวลาเรียน!C39))</f>
        <v>เด็กหญิงจินดารัตน์  ทับทอง</v>
      </c>
      <c r="C7" s="59">
        <f>IF($Q$2=1,IF(สรุปเวลาเรียน!D9="","",สรุปเวลาเรียน!D9),IF(สรุปเวลาเรียน!D39="","",สรุปเวลาเรียน!D39))</f>
        <v>17</v>
      </c>
      <c r="D7" s="59">
        <f>IF($Q$2=1,IF(สรุปเวลาเรียน!E9="","",สรุปเวลาเรียน!E9),IF(สรุปเวลาเรียน!E39="","",สรุปเวลาเรียน!E39))</f>
        <v>13</v>
      </c>
      <c r="E7" s="59">
        <f>IF($Q$2=1,IF(สรุปเวลาเรียน!F9="","",สรุปเวลาเรียน!F9),IF(สรุปเวลาเรียน!F39="","",สรุปเวลาเรียน!F39))</f>
        <v>19</v>
      </c>
      <c r="F7" s="59">
        <f>IF($Q$2=1,IF(สรุปเวลาเรียน!G9="","",สรุปเวลาเรียน!G9),IF(สรุปเวลาเรียน!G39="","",สรุปเวลาเรียน!G39))</f>
        <v>18</v>
      </c>
      <c r="G7" s="59">
        <f>IF($Q$2=1,IF(สรุปเวลาเรียน!H9="","",สรุปเวลาเรียน!H9),IF(สรุปเวลาเรียน!H39="","",สรุปเวลาเรียน!H39))</f>
        <v>0</v>
      </c>
      <c r="H7" s="59"/>
      <c r="I7" s="188"/>
      <c r="J7" s="59">
        <f>IF($Q$2=1,IF(สรุปเวลาเรียน!L9="","",สรุปเวลาเรียน!L9),IF(สรุปเวลาเรียน!L39="","",สรุปเวลาเรียน!L39))</f>
        <v>67</v>
      </c>
      <c r="K7" s="59">
        <f>IF($Q$2=1,IF(สรุปเวลาเรียน!M9="","",สรุปเวลาเรียน!M9),IF(สรุปเวลาเรียน!M39="","",สรุปเวลาเรียน!M39))</f>
        <v>0</v>
      </c>
      <c r="L7" s="59">
        <f>IF($Q$2=1,IF(สรุปเวลาเรียน!N9="","",สรุปเวลาเรียน!N9),IF(สรุปเวลาเรียน!N39="","",สรุปเวลาเรียน!N39))</f>
        <v>1</v>
      </c>
      <c r="M7" s="59">
        <f>IF($Q$2=1,IF(สรุปเวลาเรียน!O9="","",สรุปเวลาเรียน!O9),IF(สรุปเวลาเรียน!O39="","",สรุปเวลาเรียน!O39))</f>
        <v>10</v>
      </c>
      <c r="N7" s="184">
        <f>IF($Q$2=1,IF(สรุปเวลาเรียน!P9="","",สรุปเวลาเรียน!P9),IF(สรุปเวลาเรียน!P39="","",สรุปเวลาเรียน!P39))</f>
        <v>76.13636363636364</v>
      </c>
      <c r="O7" s="184" t="str">
        <f>IF($Q$2=1,IF(สรุปเวลาเรียน!Q9="","",สรุปเวลาเรียน!Q9),IF(สรุปเวลาเรียน!Q39="","",สรุปเวลาเรียน!Q39))</f>
        <v>ไม่ผ่าน</v>
      </c>
      <c r="P7" s="49"/>
      <c r="Q7" s="49"/>
      <c r="R7" s="49"/>
    </row>
    <row r="8" spans="1:18" ht="21.75" customHeight="1">
      <c r="A8" s="182">
        <f>ข้อมูลนักเรียน!$D7</f>
        <v>5</v>
      </c>
      <c r="B8" s="183" t="str">
        <f>IF($Q$2=1,IF(สรุปเวลาเรียน!C10="","",สรุปเวลาเรียน!C10),IF(สรุปเวลาเรียน!C40="","",สรุปเวลาเรียน!C40))</f>
        <v>เด็กชายวีระ  ชมครุฑ</v>
      </c>
      <c r="C8" s="59">
        <f>IF($Q$2=1,IF(สรุปเวลาเรียน!D10="","",สรุปเวลาเรียน!D10),IF(สรุปเวลาเรียน!D40="","",สรุปเวลาเรียน!D40))</f>
        <v>18</v>
      </c>
      <c r="D8" s="59">
        <f>IF($Q$2=1,IF(สรุปเวลาเรียน!E10="","",สรุปเวลาเรียน!E10),IF(สรุปเวลาเรียน!E40="","",สรุปเวลาเรียน!E40))</f>
        <v>14</v>
      </c>
      <c r="E8" s="59">
        <f>IF($Q$2=1,IF(สรุปเวลาเรียน!F10="","",สรุปเวลาเรียน!F10),IF(สรุปเวลาเรียน!F40="","",สรุปเวลาเรียน!F40))</f>
        <v>13</v>
      </c>
      <c r="F8" s="59">
        <f>IF($Q$2=1,IF(สรุปเวลาเรียน!G10="","",สรุปเวลาเรียน!G10),IF(สรุปเวลาเรียน!G40="","",สรุปเวลาเรียน!G40))</f>
        <v>13</v>
      </c>
      <c r="G8" s="59">
        <f>IF($Q$2=1,IF(สรุปเวลาเรียน!H10="","",สรุปเวลาเรียน!H10),IF(สรุปเวลาเรียน!H40="","",สรุปเวลาเรียน!H40))</f>
        <v>0</v>
      </c>
      <c r="H8" s="59"/>
      <c r="I8" s="188"/>
      <c r="J8" s="59">
        <f>IF($Q$2=1,IF(สรุปเวลาเรียน!L10="","",สรุปเวลาเรียน!L10),IF(สรุปเวลาเรียน!L40="","",สรุปเวลาเรียน!L40))</f>
        <v>58</v>
      </c>
      <c r="K8" s="59">
        <f>IF($Q$2=1,IF(สรุปเวลาเรียน!M10="","",สรุปเวลาเรียน!M10),IF(สรุปเวลาเรียน!M40="","",สรุปเวลาเรียน!M40))</f>
        <v>0</v>
      </c>
      <c r="L8" s="59">
        <f>IF($Q$2=1,IF(สรุปเวลาเรียน!N10="","",สรุปเวลาเรียน!N10),IF(สรุปเวลาเรียน!N40="","",สรุปเวลาเรียน!N40))</f>
        <v>1</v>
      </c>
      <c r="M8" s="59">
        <f>IF($Q$2=1,IF(สรุปเวลาเรียน!O10="","",สรุปเวลาเรียน!O10),IF(สรุปเวลาเรียน!O40="","",สรุปเวลาเรียน!O40))</f>
        <v>19</v>
      </c>
      <c r="N8" s="184">
        <f>IF($Q$2=1,IF(สรุปเวลาเรียน!P10="","",สรุปเวลาเรียน!P10),IF(สรุปเวลาเรียน!P40="","",สรุปเวลาเรียน!P40))</f>
        <v>65.909090909090907</v>
      </c>
      <c r="O8" s="184" t="str">
        <f>IF($Q$2=1,IF(สรุปเวลาเรียน!Q10="","",สรุปเวลาเรียน!Q10),IF(สรุปเวลาเรียน!Q40="","",สรุปเวลาเรียน!Q40))</f>
        <v>ไม่ผ่าน</v>
      </c>
      <c r="P8" s="49"/>
      <c r="Q8" s="49"/>
      <c r="R8" s="49"/>
    </row>
    <row r="9" spans="1:18" ht="21.75" customHeight="1">
      <c r="A9" s="182">
        <f>ข้อมูลนักเรียน!$D8</f>
        <v>6</v>
      </c>
      <c r="B9" s="183" t="str">
        <f>IF($Q$2=1,IF(สรุปเวลาเรียน!C11="","",สรุปเวลาเรียน!C11),IF(สรุปเวลาเรียน!C41="","",สรุปเวลาเรียน!C41))</f>
        <v>เด็กชายณพรรนพ  ขัดชมา</v>
      </c>
      <c r="C9" s="59">
        <f>IF($Q$2=1,IF(สรุปเวลาเรียน!D11="","",สรุปเวลาเรียน!D11),IF(สรุปเวลาเรียน!D41="","",สรุปเวลาเรียน!D41))</f>
        <v>17</v>
      </c>
      <c r="D9" s="59">
        <f>IF($Q$2=1,IF(สรุปเวลาเรียน!E11="","",สรุปเวลาเรียน!E11),IF(สรุปเวลาเรียน!E41="","",สรุปเวลาเรียน!E41))</f>
        <v>15</v>
      </c>
      <c r="E9" s="59">
        <f>IF($Q$2=1,IF(สรุปเวลาเรียน!F11="","",สรุปเวลาเรียน!F11),IF(สรุปเวลาเรียน!F41="","",สรุปเวลาเรียน!F41))</f>
        <v>14</v>
      </c>
      <c r="F9" s="59">
        <f>IF($Q$2=1,IF(สรุปเวลาเรียน!G11="","",สรุปเวลาเรียน!G11),IF(สรุปเวลาเรียน!G41="","",สรุปเวลาเรียน!G41))</f>
        <v>17</v>
      </c>
      <c r="G9" s="59">
        <f>IF($Q$2=1,IF(สรุปเวลาเรียน!H11="","",สรุปเวลาเรียน!H11),IF(สรุปเวลาเรียน!H41="","",สรุปเวลาเรียน!H41))</f>
        <v>0</v>
      </c>
      <c r="H9" s="59"/>
      <c r="I9" s="188"/>
      <c r="J9" s="59">
        <f>IF($Q$2=1,IF(สรุปเวลาเรียน!L11="","",สรุปเวลาเรียน!L11),IF(สรุปเวลาเรียน!L41="","",สรุปเวลาเรียน!L41))</f>
        <v>63</v>
      </c>
      <c r="K9" s="59">
        <f>IF($Q$2=1,IF(สรุปเวลาเรียน!M11="","",สรุปเวลาเรียน!M11),IF(สรุปเวลาเรียน!M41="","",สรุปเวลาเรียน!M41))</f>
        <v>1</v>
      </c>
      <c r="L9" s="59">
        <f>IF($Q$2=1,IF(สรุปเวลาเรียน!N11="","",สรุปเวลาเรียน!N11),IF(สรุปเวลาเรียน!N41="","",สรุปเวลาเรียน!N41))</f>
        <v>14</v>
      </c>
      <c r="M9" s="59">
        <f>IF($Q$2=1,IF(สรุปเวลาเรียน!O11="","",สรุปเวลาเรียน!O11),IF(สรุปเวลาเรียน!O41="","",สรุปเวลาเรียน!O41))</f>
        <v>0</v>
      </c>
      <c r="N9" s="184">
        <f>IF($Q$2=1,IF(สรุปเวลาเรียน!P11="","",สรุปเวลาเรียน!P11),IF(สรุปเวลาเรียน!P41="","",สรุปเวลาเรียน!P41))</f>
        <v>71.590909090909093</v>
      </c>
      <c r="O9" s="184" t="str">
        <f>IF($Q$2=1,IF(สรุปเวลาเรียน!Q11="","",สรุปเวลาเรียน!Q11),IF(สรุปเวลาเรียน!Q41="","",สรุปเวลาเรียน!Q41))</f>
        <v>ไม่ผ่าน</v>
      </c>
      <c r="P9" s="49"/>
      <c r="Q9" s="49"/>
      <c r="R9" s="49"/>
    </row>
    <row r="10" spans="1:18" ht="21.75" customHeight="1">
      <c r="A10" s="182">
        <f>ข้อมูลนักเรียน!$D9</f>
        <v>7</v>
      </c>
      <c r="B10" s="183" t="str">
        <f>IF($Q$2=1,IF(สรุปเวลาเรียน!C12="","",สรุปเวลาเรียน!C12),IF(สรุปเวลาเรียน!C42="","",สรุปเวลาเรียน!C42))</f>
        <v>เด็กชายพดชรพล  ดีนิล</v>
      </c>
      <c r="C10" s="59">
        <f>IF($Q$2=1,IF(สรุปเวลาเรียน!D12="","",สรุปเวลาเรียน!D12),IF(สรุปเวลาเรียน!D42="","",สรุปเวลาเรียน!D42))</f>
        <v>20</v>
      </c>
      <c r="D10" s="59">
        <f>IF($Q$2=1,IF(สรุปเวลาเรียน!E12="","",สรุปเวลาเรียน!E12),IF(สรุปเวลาเรียน!E42="","",สรุปเวลาเรียน!E42))</f>
        <v>16</v>
      </c>
      <c r="E10" s="59">
        <f>IF($Q$2=1,IF(สรุปเวลาเรียน!F12="","",สรุปเวลาเรียน!F12),IF(สรุปเวลาเรียน!F42="","",สรุปเวลาเรียน!F42))</f>
        <v>19</v>
      </c>
      <c r="F10" s="59">
        <f>IF($Q$2=1,IF(สรุปเวลาเรียน!G12="","",สรุปเวลาเรียน!G12),IF(สรุปเวลาเรียน!G42="","",สรุปเวลาเรียน!G42))</f>
        <v>19</v>
      </c>
      <c r="G10" s="59">
        <f>IF($Q$2=1,IF(สรุปเวลาเรียน!H12="","",สรุปเวลาเรียน!H12),IF(สรุปเวลาเรียน!H42="","",สรุปเวลาเรียน!H42))</f>
        <v>0</v>
      </c>
      <c r="H10" s="59"/>
      <c r="I10" s="188"/>
      <c r="J10" s="59">
        <f>IF($Q$2=1,IF(สรุปเวลาเรียน!L12="","",สรุปเวลาเรียน!L12),IF(สรุปเวลาเรียน!L42="","",สรุปเวลาเรียน!L42))</f>
        <v>74</v>
      </c>
      <c r="K10" s="59">
        <f>IF($Q$2=1,IF(สรุปเวลาเรียน!M12="","",สรุปเวลาเรียน!M12),IF(สรุปเวลาเรียน!M42="","",สรุปเวลาเรียน!M42))</f>
        <v>1</v>
      </c>
      <c r="L10" s="59">
        <f>IF($Q$2=1,IF(สรุปเวลาเรียน!N12="","",สรุปเวลาเรียน!N12),IF(สรุปเวลาเรียน!N42="","",สรุปเวลาเรียน!N42))</f>
        <v>3</v>
      </c>
      <c r="M10" s="59">
        <f>IF($Q$2=1,IF(สรุปเวลาเรียน!O12="","",สรุปเวลาเรียน!O12),IF(สรุปเวลาเรียน!O42="","",สรุปเวลาเรียน!O42))</f>
        <v>0</v>
      </c>
      <c r="N10" s="184">
        <f>IF($Q$2=1,IF(สรุปเวลาเรียน!P12="","",สรุปเวลาเรียน!P12),IF(สรุปเวลาเรียน!P42="","",สรุปเวลาเรียน!P42))</f>
        <v>84.090909090909093</v>
      </c>
      <c r="O10" s="184" t="str">
        <f>IF($Q$2=1,IF(สรุปเวลาเรียน!Q12="","",สรุปเวลาเรียน!Q12),IF(สรุปเวลาเรียน!Q42="","",สรุปเวลาเรียน!Q42))</f>
        <v>ผ่าน</v>
      </c>
      <c r="P10" s="49"/>
      <c r="Q10" s="49"/>
      <c r="R10" s="49"/>
    </row>
    <row r="11" spans="1:18" ht="21.75" customHeight="1">
      <c r="A11" s="182">
        <f>ข้อมูลนักเรียน!$D10</f>
        <v>8</v>
      </c>
      <c r="B11" s="183" t="str">
        <f>IF($Q$2=1,IF(สรุปเวลาเรียน!C13="","",สรุปเวลาเรียน!C13),IF(สรุปเวลาเรียน!C43="","",สรุปเวลาเรียน!C43))</f>
        <v>เด็กชายสิทธิศักดิ์  เอนกนวน</v>
      </c>
      <c r="C11" s="59">
        <f>IF($Q$2=1,IF(สรุปเวลาเรียน!D13="","",สรุปเวลาเรียน!D13),IF(สรุปเวลาเรียน!D43="","",สรุปเวลาเรียน!D43))</f>
        <v>20</v>
      </c>
      <c r="D11" s="59">
        <f>IF($Q$2=1,IF(สรุปเวลาเรียน!E13="","",สรุปเวลาเรียน!E13),IF(สรุปเวลาเรียน!E43="","",สรุปเวลาเรียน!E43))</f>
        <v>20</v>
      </c>
      <c r="E11" s="59">
        <f>IF($Q$2=1,IF(สรุปเวลาเรียน!F13="","",สรุปเวลาเรียน!F13),IF(สรุปเวลาเรียน!F43="","",สรุปเวลาเรียน!F43))</f>
        <v>19</v>
      </c>
      <c r="F11" s="59">
        <f>IF($Q$2=1,IF(สรุปเวลาเรียน!G13="","",สรุปเวลาเรียน!G13),IF(สรุปเวลาเรียน!G43="","",สรุปเวลาเรียน!G43))</f>
        <v>18</v>
      </c>
      <c r="G11" s="59">
        <f>IF($Q$2=1,IF(สรุปเวลาเรียน!H13="","",สรุปเวลาเรียน!H13),IF(สรุปเวลาเรียน!H43="","",สรุปเวลาเรียน!H43))</f>
        <v>0</v>
      </c>
      <c r="H11" s="59"/>
      <c r="I11" s="188"/>
      <c r="J11" s="59">
        <f>IF($Q$2=1,IF(สรุปเวลาเรียน!L13="","",สรุปเวลาเรียน!L13),IF(สรุปเวลาเรียน!L43="","",สรุปเวลาเรียน!L43))</f>
        <v>77</v>
      </c>
      <c r="K11" s="59">
        <f>IF($Q$2=1,IF(สรุปเวลาเรียน!M13="","",สรุปเวลาเรียน!M13),IF(สรุปเวลาเรียน!M43="","",สรุปเวลาเรียน!M43))</f>
        <v>0</v>
      </c>
      <c r="L11" s="59">
        <f>IF($Q$2=1,IF(สรุปเวลาเรียน!N13="","",สรุปเวลาเรียน!N13),IF(สรุปเวลาเรียน!N43="","",สรุปเวลาเรียน!N43))</f>
        <v>1</v>
      </c>
      <c r="M11" s="59">
        <f>IF($Q$2=1,IF(สรุปเวลาเรียน!O13="","",สรุปเวลาเรียน!O13),IF(สรุปเวลาเรียน!O43="","",สรุปเวลาเรียน!O43))</f>
        <v>0</v>
      </c>
      <c r="N11" s="184">
        <f>IF($Q$2=1,IF(สรุปเวลาเรียน!P13="","",สรุปเวลาเรียน!P13),IF(สรุปเวลาเรียน!P43="","",สรุปเวลาเรียน!P43))</f>
        <v>87.5</v>
      </c>
      <c r="O11" s="184" t="str">
        <f>IF($Q$2=1,IF(สรุปเวลาเรียน!Q13="","",สรุปเวลาเรียน!Q13),IF(สรุปเวลาเรียน!Q43="","",สรุปเวลาเรียน!Q43))</f>
        <v>ผ่าน</v>
      </c>
      <c r="P11" s="49"/>
      <c r="Q11" s="49"/>
      <c r="R11" s="49"/>
    </row>
    <row r="12" spans="1:18" ht="21.75" customHeight="1">
      <c r="A12" s="182">
        <f>ข้อมูลนักเรียน!$D11</f>
        <v>9</v>
      </c>
      <c r="B12" s="183" t="str">
        <f>IF($Q$2=1,IF(สรุปเวลาเรียน!C14="","",สรุปเวลาเรียน!C14),IF(สรุปเวลาเรียน!C44="","",สรุปเวลาเรียน!C44))</f>
        <v>เด็กชายตนุภัทร  เชี่ยวธัญญะกรณ์</v>
      </c>
      <c r="C12" s="59">
        <f>IF($Q$2=1,IF(สรุปเวลาเรียน!D14="","",สรุปเวลาเรียน!D14),IF(สรุปเวลาเรียน!D44="","",สรุปเวลาเรียน!D44))</f>
        <v>18</v>
      </c>
      <c r="D12" s="59">
        <f>IF($Q$2=1,IF(สรุปเวลาเรียน!E14="","",สรุปเวลาเรียน!E14),IF(สรุปเวลาเรียน!E44="","",สรุปเวลาเรียน!E44))</f>
        <v>17</v>
      </c>
      <c r="E12" s="59">
        <f>IF($Q$2=1,IF(สรุปเวลาเรียน!F14="","",สรุปเวลาเรียน!F14),IF(สรุปเวลาเรียน!F44="","",สรุปเวลาเรียน!F44))</f>
        <v>16</v>
      </c>
      <c r="F12" s="59">
        <f>IF($Q$2=1,IF(สรุปเวลาเรียน!G14="","",สรุปเวลาเรียน!G14),IF(สรุปเวลาเรียน!G44="","",สรุปเวลาเรียน!G44))</f>
        <v>13</v>
      </c>
      <c r="G12" s="59">
        <f>IF($Q$2=1,IF(สรุปเวลาเรียน!H14="","",สรุปเวลาเรียน!H14),IF(สรุปเวลาเรียน!H44="","",สรุปเวลาเรียน!H44))</f>
        <v>0</v>
      </c>
      <c r="H12" s="59"/>
      <c r="I12" s="188"/>
      <c r="J12" s="59">
        <f>IF($Q$2=1,IF(สรุปเวลาเรียน!L14="","",สรุปเวลาเรียน!L14),IF(สรุปเวลาเรียน!L44="","",สรุปเวลาเรียน!L44))</f>
        <v>64</v>
      </c>
      <c r="K12" s="59">
        <f>IF($Q$2=1,IF(สรุปเวลาเรียน!M14="","",สรุปเวลาเรียน!M14),IF(สรุปเวลาเรียน!M44="","",สรุปเวลาเรียน!M44))</f>
        <v>0</v>
      </c>
      <c r="L12" s="59">
        <f>IF($Q$2=1,IF(สรุปเวลาเรียน!N14="","",สรุปเวลาเรียน!N14),IF(สรุปเวลาเรียน!N44="","",สรุปเวลาเรียน!N44))</f>
        <v>3</v>
      </c>
      <c r="M12" s="59">
        <f>IF($Q$2=1,IF(สรุปเวลาเรียน!O14="","",สรุปเวลาเรียน!O14),IF(สรุปเวลาเรียน!O44="","",สรุปเวลาเรียน!O44))</f>
        <v>11</v>
      </c>
      <c r="N12" s="184">
        <f>IF($Q$2=1,IF(สรุปเวลาเรียน!P14="","",สรุปเวลาเรียน!P14),IF(สรุปเวลาเรียน!P44="","",สรุปเวลาเรียน!P44))</f>
        <v>72.727272727272734</v>
      </c>
      <c r="O12" s="184" t="str">
        <f>IF($Q$2=1,IF(สรุปเวลาเรียน!Q14="","",สรุปเวลาเรียน!Q14),IF(สรุปเวลาเรียน!Q44="","",สรุปเวลาเรียน!Q44))</f>
        <v>ไม่ผ่าน</v>
      </c>
      <c r="P12" s="49"/>
      <c r="Q12" s="49"/>
      <c r="R12" s="49"/>
    </row>
    <row r="13" spans="1:18" ht="21.75" customHeight="1">
      <c r="A13" s="182">
        <f>ข้อมูลนักเรียน!$D12</f>
        <v>10</v>
      </c>
      <c r="B13" s="183" t="str">
        <f>IF($Q$2=1,IF(สรุปเวลาเรียน!C15="","",สรุปเวลาเรียน!C15),IF(สรุปเวลาเรียน!C45="","",สรุปเวลาเรียน!C45))</f>
        <v>เด็กหญิงเตือนใจ  มณีรักษ์</v>
      </c>
      <c r="C13" s="59">
        <f>IF($Q$2=1,IF(สรุปเวลาเรียน!D15="","",สรุปเวลาเรียน!D15),IF(สรุปเวลาเรียน!D45="","",สรุปเวลาเรียน!D45))</f>
        <v>18</v>
      </c>
      <c r="D13" s="59">
        <f>IF($Q$2=1,IF(สรุปเวลาเรียน!E15="","",สรุปเวลาเรียน!E15),IF(สรุปเวลาเรียน!E45="","",สรุปเวลาเรียน!E45))</f>
        <v>19</v>
      </c>
      <c r="E13" s="59">
        <f>IF($Q$2=1,IF(สรุปเวลาเรียน!F15="","",สรุปเวลาเรียน!F15),IF(สรุปเวลาเรียน!F45="","",สรุปเวลาเรียน!F45))</f>
        <v>17</v>
      </c>
      <c r="F13" s="59">
        <f>IF($Q$2=1,IF(สรุปเวลาเรียน!G15="","",สรุปเวลาเรียน!G15),IF(สรุปเวลาเรียน!G45="","",สรุปเวลาเรียน!G45))</f>
        <v>18</v>
      </c>
      <c r="G13" s="59">
        <f>IF($Q$2=1,IF(สรุปเวลาเรียน!H15="","",สรุปเวลาเรียน!H15),IF(สรุปเวลาเรียน!H45="","",สรุปเวลาเรียน!H45))</f>
        <v>0</v>
      </c>
      <c r="H13" s="59"/>
      <c r="I13" s="188"/>
      <c r="J13" s="59">
        <f>IF($Q$2=1,IF(สรุปเวลาเรียน!L15="","",สรุปเวลาเรียน!L15),IF(สรุปเวลาเรียน!L45="","",สรุปเวลาเรียน!L45))</f>
        <v>72</v>
      </c>
      <c r="K13" s="59">
        <f>IF($Q$2=1,IF(สรุปเวลาเรียน!M15="","",สรุปเวลาเรียน!M15),IF(สรุปเวลาเรียน!M45="","",สรุปเวลาเรียน!M45))</f>
        <v>2</v>
      </c>
      <c r="L13" s="59">
        <f>IF($Q$2=1,IF(สรุปเวลาเรียน!N15="","",สรุปเวลาเรียน!N15),IF(สรุปเวลาเรียน!N45="","",สรุปเวลาเรียน!N45))</f>
        <v>4</v>
      </c>
      <c r="M13" s="59">
        <f>IF($Q$2=1,IF(สรุปเวลาเรียน!O15="","",สรุปเวลาเรียน!O15),IF(สรุปเวลาเรียน!O45="","",สรุปเวลาเรียน!O45))</f>
        <v>0</v>
      </c>
      <c r="N13" s="184">
        <f>IF($Q$2=1,IF(สรุปเวลาเรียน!P15="","",สรุปเวลาเรียน!P15),IF(สรุปเวลาเรียน!P45="","",สรุปเวลาเรียน!P45))</f>
        <v>81.818181818181827</v>
      </c>
      <c r="O13" s="184" t="str">
        <f>IF($Q$2=1,IF(สรุปเวลาเรียน!Q15="","",สรุปเวลาเรียน!Q15),IF(สรุปเวลาเรียน!Q45="","",สรุปเวลาเรียน!Q45))</f>
        <v>ผ่าน</v>
      </c>
      <c r="P13" s="49"/>
      <c r="Q13" s="49"/>
      <c r="R13" s="49"/>
    </row>
    <row r="14" spans="1:18" ht="21.75" customHeight="1">
      <c r="A14" s="182">
        <f>ข้อมูลนักเรียน!$D13</f>
        <v>11</v>
      </c>
      <c r="B14" s="183" t="str">
        <f>IF($Q$2=1,IF(สรุปเวลาเรียน!C16="","",สรุปเวลาเรียน!C16),IF(สรุปเวลาเรียน!C46="","",สรุปเวลาเรียน!C46))</f>
        <v>เด็กชายธนกฤต  รอดสุพรรณ์</v>
      </c>
      <c r="C14" s="59">
        <f>IF($Q$2=1,IF(สรุปเวลาเรียน!D16="","",สรุปเวลาเรียน!D16),IF(สรุปเวลาเรียน!D46="","",สรุปเวลาเรียน!D46))</f>
        <v>16</v>
      </c>
      <c r="D14" s="59">
        <f>IF($Q$2=1,IF(สรุปเวลาเรียน!E16="","",สรุปเวลาเรียน!E16),IF(สรุปเวลาเรียน!E46="","",สรุปเวลาเรียน!E46))</f>
        <v>16</v>
      </c>
      <c r="E14" s="59">
        <f>IF($Q$2=1,IF(สรุปเวลาเรียน!F16="","",สรุปเวลาเรียน!F16),IF(สรุปเวลาเรียน!F46="","",สรุปเวลาเรียน!F46))</f>
        <v>18</v>
      </c>
      <c r="F14" s="59">
        <f>IF($Q$2=1,IF(สรุปเวลาเรียน!G16="","",สรุปเวลาเรียน!G16),IF(สรุปเวลาเรียน!G46="","",สรุปเวลาเรียน!G46))</f>
        <v>16</v>
      </c>
      <c r="G14" s="59">
        <f>IF($Q$2=1,IF(สรุปเวลาเรียน!H16="","",สรุปเวลาเรียน!H16),IF(สรุปเวลาเรียน!H46="","",สรุปเวลาเรียน!H46))</f>
        <v>0</v>
      </c>
      <c r="H14" s="59"/>
      <c r="I14" s="188"/>
      <c r="J14" s="59">
        <f>IF($Q$2=1,IF(สรุปเวลาเรียน!L16="","",สรุปเวลาเรียน!L16),IF(สรุปเวลาเรียน!L46="","",สรุปเวลาเรียน!L46))</f>
        <v>66</v>
      </c>
      <c r="K14" s="59">
        <f>IF($Q$2=1,IF(สรุปเวลาเรียน!M16="","",สรุปเวลาเรียน!M16),IF(สรุปเวลาเรียน!M46="","",สรุปเวลาเรียน!M46))</f>
        <v>0</v>
      </c>
      <c r="L14" s="59">
        <f>IF($Q$2=1,IF(สรุปเวลาเรียน!N16="","",สรุปเวลาเรียน!N16),IF(สรุปเวลาเรียน!N46="","",สรุปเวลาเรียน!N46))</f>
        <v>0</v>
      </c>
      <c r="M14" s="59">
        <f>IF($Q$2=1,IF(สรุปเวลาเรียน!O16="","",สรุปเวลาเรียน!O16),IF(สรุปเวลาเรียน!O46="","",สรุปเวลาเรียน!O46))</f>
        <v>12</v>
      </c>
      <c r="N14" s="184">
        <f>IF($Q$2=1,IF(สรุปเวลาเรียน!P16="","",สรุปเวลาเรียน!P16),IF(สรุปเวลาเรียน!P46="","",สรุปเวลาเรียน!P46))</f>
        <v>75</v>
      </c>
      <c r="O14" s="184" t="str">
        <f>IF($Q$2=1,IF(สรุปเวลาเรียน!Q16="","",สรุปเวลาเรียน!Q16),IF(สรุปเวลาเรียน!Q46="","",สรุปเวลาเรียน!Q46))</f>
        <v>ไม่ผ่าน</v>
      </c>
      <c r="P14" s="49"/>
      <c r="Q14" s="49"/>
      <c r="R14" s="49"/>
    </row>
    <row r="15" spans="1:18" ht="21.75" customHeight="1">
      <c r="A15" s="182">
        <f>ข้อมูลนักเรียน!$D14</f>
        <v>12</v>
      </c>
      <c r="B15" s="183" t="str">
        <f>IF($Q$2=1,IF(สรุปเวลาเรียน!C17="","",สรุปเวลาเรียน!C17),IF(สรุปเวลาเรียน!C47="","",สรุปเวลาเรียน!C47))</f>
        <v>เด็กชายธีรภัทร  กระแสโท</v>
      </c>
      <c r="C15" s="59">
        <f>IF($Q$2=1,IF(สรุปเวลาเรียน!D17="","",สรุปเวลาเรียน!D17),IF(สรุปเวลาเรียน!D47="","",สรุปเวลาเรียน!D47))</f>
        <v>19</v>
      </c>
      <c r="D15" s="59">
        <f>IF($Q$2=1,IF(สรุปเวลาเรียน!E17="","",สรุปเวลาเรียน!E17),IF(สรุปเวลาเรียน!E47="","",สรุปเวลาเรียน!E47))</f>
        <v>20</v>
      </c>
      <c r="E15" s="59">
        <f>IF($Q$2=1,IF(สรุปเวลาเรียน!F17="","",สรุปเวลาเรียน!F17),IF(สรุปเวลาเรียน!F47="","",สรุปเวลาเรียน!F47))</f>
        <v>19</v>
      </c>
      <c r="F15" s="59">
        <f>IF($Q$2=1,IF(สรุปเวลาเรียน!G17="","",สรุปเวลาเรียน!G17),IF(สรุปเวลาเรียน!G47="","",สรุปเวลาเรียน!G47))</f>
        <v>18</v>
      </c>
      <c r="G15" s="59">
        <f>IF($Q$2=1,IF(สรุปเวลาเรียน!H17="","",สรุปเวลาเรียน!H17),IF(สรุปเวลาเรียน!H47="","",สรุปเวลาเรียน!H47))</f>
        <v>0</v>
      </c>
      <c r="H15" s="59"/>
      <c r="I15" s="188"/>
      <c r="J15" s="59">
        <f>IF($Q$2=1,IF(สรุปเวลาเรียน!L17="","",สรุปเวลาเรียน!L17),IF(สรุปเวลาเรียน!L47="","",สรุปเวลาเรียน!L47))</f>
        <v>76</v>
      </c>
      <c r="K15" s="59">
        <f>IF($Q$2=1,IF(สรุปเวลาเรียน!M17="","",สรุปเวลาเรียน!M17),IF(สรุปเวลาเรียน!M47="","",สรุปเวลาเรียน!M47))</f>
        <v>0</v>
      </c>
      <c r="L15" s="59">
        <f>IF($Q$2=1,IF(สรุปเวลาเรียน!N17="","",สรุปเวลาเรียน!N17),IF(สรุปเวลาเรียน!N47="","",สรุปเวลาเรียน!N47))</f>
        <v>2</v>
      </c>
      <c r="M15" s="59">
        <f>IF($Q$2=1,IF(สรุปเวลาเรียน!O17="","",สรุปเวลาเรียน!O17),IF(สรุปเวลาเรียน!O47="","",สรุปเวลาเรียน!O47))</f>
        <v>0</v>
      </c>
      <c r="N15" s="184">
        <f>IF($Q$2=1,IF(สรุปเวลาเรียน!P17="","",สรุปเวลาเรียน!P17),IF(สรุปเวลาเรียน!P47="","",สรุปเวลาเรียน!P47))</f>
        <v>86.36363636363636</v>
      </c>
      <c r="O15" s="184" t="str">
        <f>IF($Q$2=1,IF(สรุปเวลาเรียน!Q17="","",สรุปเวลาเรียน!Q17),IF(สรุปเวลาเรียน!Q47="","",สรุปเวลาเรียน!Q47))</f>
        <v>ผ่าน</v>
      </c>
      <c r="P15" s="49"/>
      <c r="Q15" s="49"/>
      <c r="R15" s="49"/>
    </row>
    <row r="16" spans="1:18" ht="21.75" customHeight="1">
      <c r="A16" s="182">
        <f>ข้อมูลนักเรียน!$D15</f>
        <v>13</v>
      </c>
      <c r="B16" s="183" t="str">
        <f>IF($Q$2=1,IF(สรุปเวลาเรียน!C18="","",สรุปเวลาเรียน!C18),IF(สรุปเวลาเรียน!C48="","",สรุปเวลาเรียน!C48))</f>
        <v>เด็กชายนภดล  ธีระวุฒธิ์</v>
      </c>
      <c r="C16" s="59">
        <f>IF($Q$2=1,IF(สรุปเวลาเรียน!D18="","",สรุปเวลาเรียน!D18),IF(สรุปเวลาเรียน!D48="","",สรุปเวลาเรียน!D48))</f>
        <v>20</v>
      </c>
      <c r="D16" s="59">
        <f>IF($Q$2=1,IF(สรุปเวลาเรียน!E18="","",สรุปเวลาเรียน!E18),IF(สรุปเวลาเรียน!E48="","",สรุปเวลาเรียน!E48))</f>
        <v>20</v>
      </c>
      <c r="E16" s="59">
        <f>IF($Q$2=1,IF(สรุปเวลาเรียน!F18="","",สรุปเวลาเรียน!F18),IF(สรุปเวลาเรียน!F48="","",สรุปเวลาเรียน!F48))</f>
        <v>18</v>
      </c>
      <c r="F16" s="59">
        <f>IF($Q$2=1,IF(สรุปเวลาเรียน!G18="","",สรุปเวลาเรียน!G18),IF(สรุปเวลาเรียน!G48="","",สรุปเวลาเรียน!G48))</f>
        <v>18</v>
      </c>
      <c r="G16" s="59">
        <f>IF($Q$2=1,IF(สรุปเวลาเรียน!H18="","",สรุปเวลาเรียน!H18),IF(สรุปเวลาเรียน!H48="","",สรุปเวลาเรียน!H48))</f>
        <v>0</v>
      </c>
      <c r="H16" s="59"/>
      <c r="I16" s="188"/>
      <c r="J16" s="59">
        <f>IF($Q$2=1,IF(สรุปเวลาเรียน!L18="","",สรุปเวลาเรียน!L18),IF(สรุปเวลาเรียน!L48="","",สรุปเวลาเรียน!L48))</f>
        <v>76</v>
      </c>
      <c r="K16" s="59">
        <f>IF($Q$2=1,IF(สรุปเวลาเรียน!M18="","",สรุปเวลาเรียน!M18),IF(สรุปเวลาเรียน!M48="","",สรุปเวลาเรียน!M48))</f>
        <v>0</v>
      </c>
      <c r="L16" s="59">
        <f>IF($Q$2=1,IF(สรุปเวลาเรียน!N18="","",สรุปเวลาเรียน!N18),IF(สรุปเวลาเรียน!N48="","",สรุปเวลาเรียน!N48))</f>
        <v>2</v>
      </c>
      <c r="M16" s="59">
        <f>IF($Q$2=1,IF(สรุปเวลาเรียน!O18="","",สรุปเวลาเรียน!O18),IF(สรุปเวลาเรียน!O48="","",สรุปเวลาเรียน!O48))</f>
        <v>0</v>
      </c>
      <c r="N16" s="184">
        <f>IF($Q$2=1,IF(สรุปเวลาเรียน!P18="","",สรุปเวลาเรียน!P18),IF(สรุปเวลาเรียน!P48="","",สรุปเวลาเรียน!P48))</f>
        <v>86.36363636363636</v>
      </c>
      <c r="O16" s="184" t="str">
        <f>IF($Q$2=1,IF(สรุปเวลาเรียน!Q18="","",สรุปเวลาเรียน!Q18),IF(สรุปเวลาเรียน!Q48="","",สรุปเวลาเรียน!Q48))</f>
        <v>ผ่าน</v>
      </c>
      <c r="P16" s="49"/>
      <c r="Q16" s="49"/>
      <c r="R16" s="49"/>
    </row>
    <row r="17" spans="1:18" ht="21.75" customHeight="1">
      <c r="A17" s="182">
        <f>ข้อมูลนักเรียน!$D16</f>
        <v>14</v>
      </c>
      <c r="B17" s="183" t="str">
        <f>IF($Q$2=1,IF(สรุปเวลาเรียน!C19="","",สรุปเวลาเรียน!C19),IF(สรุปเวลาเรียน!C49="","",สรุปเวลาเรียน!C49))</f>
        <v>เด็กหญิงจรรยมณฑน์  ศิริยศ</v>
      </c>
      <c r="C17" s="59">
        <f>IF($Q$2=1,IF(สรุปเวลาเรียน!D19="","",สรุปเวลาเรียน!D19),IF(สรุปเวลาเรียน!D49="","",สรุปเวลาเรียน!D49))</f>
        <v>20</v>
      </c>
      <c r="D17" s="59">
        <f>IF($Q$2=1,IF(สรุปเวลาเรียน!E19="","",สรุปเวลาเรียน!E19),IF(สรุปเวลาเรียน!E49="","",สรุปเวลาเรียน!E49))</f>
        <v>20</v>
      </c>
      <c r="E17" s="59">
        <f>IF($Q$2=1,IF(สรุปเวลาเรียน!F19="","",สรุปเวลาเรียน!F19),IF(สรุปเวลาเรียน!F49="","",สรุปเวลาเรียน!F49))</f>
        <v>19</v>
      </c>
      <c r="F17" s="59">
        <f>IF($Q$2=1,IF(สรุปเวลาเรียน!G19="","",สรุปเวลาเรียน!G19),IF(สรุปเวลาเรียน!G49="","",สรุปเวลาเรียน!G49))</f>
        <v>18</v>
      </c>
      <c r="G17" s="59">
        <f>IF($Q$2=1,IF(สรุปเวลาเรียน!H19="","",สรุปเวลาเรียน!H19),IF(สรุปเวลาเรียน!H49="","",สรุปเวลาเรียน!H49))</f>
        <v>0</v>
      </c>
      <c r="H17" s="59"/>
      <c r="I17" s="188"/>
      <c r="J17" s="59">
        <f>IF($Q$2=1,IF(สรุปเวลาเรียน!L19="","",สรุปเวลาเรียน!L19),IF(สรุปเวลาเรียน!L49="","",สรุปเวลาเรียน!L49))</f>
        <v>77</v>
      </c>
      <c r="K17" s="59">
        <f>IF($Q$2=1,IF(สรุปเวลาเรียน!M19="","",สรุปเวลาเรียน!M19),IF(สรุปเวลาเรียน!M49="","",สรุปเวลาเรียน!M49))</f>
        <v>0</v>
      </c>
      <c r="L17" s="59">
        <f>IF($Q$2=1,IF(สรุปเวลาเรียน!N19="","",สรุปเวลาเรียน!N19),IF(สรุปเวลาเรียน!N49="","",สรุปเวลาเรียน!N49))</f>
        <v>1</v>
      </c>
      <c r="M17" s="59">
        <f>IF($Q$2=1,IF(สรุปเวลาเรียน!O19="","",สรุปเวลาเรียน!O19),IF(สรุปเวลาเรียน!O49="","",สรุปเวลาเรียน!O49))</f>
        <v>0</v>
      </c>
      <c r="N17" s="184">
        <f>IF($Q$2=1,IF(สรุปเวลาเรียน!P19="","",สรุปเวลาเรียน!P19),IF(สรุปเวลาเรียน!P49="","",สรุปเวลาเรียน!P49))</f>
        <v>87.5</v>
      </c>
      <c r="O17" s="184" t="str">
        <f>IF($Q$2=1,IF(สรุปเวลาเรียน!Q19="","",สรุปเวลาเรียน!Q19),IF(สรุปเวลาเรียน!Q49="","",สรุปเวลาเรียน!Q49))</f>
        <v>ผ่าน</v>
      </c>
      <c r="P17" s="49"/>
      <c r="Q17" s="49"/>
      <c r="R17" s="49"/>
    </row>
    <row r="18" spans="1:18" ht="21.75" customHeight="1">
      <c r="A18" s="182">
        <f>ข้อมูลนักเรียน!$D17</f>
        <v>15</v>
      </c>
      <c r="B18" s="183" t="str">
        <f>IF($Q$2=1,IF(สรุปเวลาเรียน!C20="","",สรุปเวลาเรียน!C20),IF(สรุปเวลาเรียน!C50="","",สรุปเวลาเรียน!C50))</f>
        <v>เด็กหญิงทัดดาว  เนียมทอง</v>
      </c>
      <c r="C18" s="59">
        <f>IF($Q$2=1,IF(สรุปเวลาเรียน!D20="","",สรุปเวลาเรียน!D20),IF(สรุปเวลาเรียน!D50="","",สรุปเวลาเรียน!D50))</f>
        <v>17</v>
      </c>
      <c r="D18" s="59">
        <f>IF($Q$2=1,IF(สรุปเวลาเรียน!E20="","",สรุปเวลาเรียน!E20),IF(สรุปเวลาเรียน!E50="","",สรุปเวลาเรียน!E50))</f>
        <v>16</v>
      </c>
      <c r="E18" s="59">
        <f>IF($Q$2=1,IF(สรุปเวลาเรียน!F20="","",สรุปเวลาเรียน!F20),IF(สรุปเวลาเรียน!F50="","",สรุปเวลาเรียน!F50))</f>
        <v>15</v>
      </c>
      <c r="F18" s="59">
        <f>IF($Q$2=1,IF(สรุปเวลาเรียน!G20="","",สรุปเวลาเรียน!G20),IF(สรุปเวลาเรียน!G50="","",สรุปเวลาเรียน!G50))</f>
        <v>15</v>
      </c>
      <c r="G18" s="59">
        <f>IF($Q$2=1,IF(สรุปเวลาเรียน!H20="","",สรุปเวลาเรียน!H20),IF(สรุปเวลาเรียน!H50="","",สรุปเวลาเรียน!H50))</f>
        <v>0</v>
      </c>
      <c r="H18" s="59"/>
      <c r="I18" s="188"/>
      <c r="J18" s="59">
        <f>IF($Q$2=1,IF(สรุปเวลาเรียน!L20="","",สรุปเวลาเรียน!L20),IF(สรุปเวลาเรียน!L50="","",สรุปเวลาเรียน!L50))</f>
        <v>63</v>
      </c>
      <c r="K18" s="59">
        <f>IF($Q$2=1,IF(สรุปเวลาเรียน!M20="","",สรุปเวลาเรียน!M20),IF(สรุปเวลาเรียน!M50="","",สรุปเวลาเรียน!M50))</f>
        <v>1</v>
      </c>
      <c r="L18" s="59">
        <f>IF($Q$2=1,IF(สรุปเวลาเรียน!N20="","",สรุปเวลาเรียน!N20),IF(สรุปเวลาเรียน!N50="","",สรุปเวลาเรียน!N50))</f>
        <v>11</v>
      </c>
      <c r="M18" s="59">
        <f>IF($Q$2=1,IF(สรุปเวลาเรียน!O20="","",สรุปเวลาเรียน!O20),IF(สรุปเวลาเรียน!O50="","",สรุปเวลาเรียน!O50))</f>
        <v>3</v>
      </c>
      <c r="N18" s="184">
        <f>IF($Q$2=1,IF(สรุปเวลาเรียน!P20="","",สรุปเวลาเรียน!P20),IF(สรุปเวลาเรียน!P50="","",สรุปเวลาเรียน!P50))</f>
        <v>71.590909090909093</v>
      </c>
      <c r="O18" s="184" t="str">
        <f>IF($Q$2=1,IF(สรุปเวลาเรียน!Q20="","",สรุปเวลาเรียน!Q20),IF(สรุปเวลาเรียน!Q50="","",สรุปเวลาเรียน!Q50))</f>
        <v>ไม่ผ่าน</v>
      </c>
      <c r="P18" s="49"/>
      <c r="Q18" s="49"/>
      <c r="R18" s="49"/>
    </row>
    <row r="19" spans="1:18" ht="21.75" customHeight="1">
      <c r="A19" s="182">
        <f>ข้อมูลนักเรียน!$D18</f>
        <v>16</v>
      </c>
      <c r="B19" s="183" t="str">
        <f>IF($Q$2=1,IF(สรุปเวลาเรียน!C21="","",สรุปเวลาเรียน!C21),IF(สรุปเวลาเรียน!C51="","",สรุปเวลาเรียน!C51))</f>
        <v>เด็กหญิงธัญญรัตน์  สอาดรัมย์</v>
      </c>
      <c r="C19" s="59">
        <f>IF($Q$2=1,IF(สรุปเวลาเรียน!D21="","",สรุปเวลาเรียน!D21),IF(สรุปเวลาเรียน!D51="","",สรุปเวลาเรียน!D51))</f>
        <v>19</v>
      </c>
      <c r="D19" s="59">
        <f>IF($Q$2=1,IF(สรุปเวลาเรียน!E21="","",สรุปเวลาเรียน!E21),IF(สรุปเวลาเรียน!E51="","",สรุปเวลาเรียน!E51))</f>
        <v>19</v>
      </c>
      <c r="E19" s="59">
        <f>IF($Q$2=1,IF(สรุปเวลาเรียน!F21="","",สรุปเวลาเรียน!F21),IF(สรุปเวลาเรียน!F51="","",สรุปเวลาเรียน!F51))</f>
        <v>16</v>
      </c>
      <c r="F19" s="59">
        <f>IF($Q$2=1,IF(สรุปเวลาเรียน!G21="","",สรุปเวลาเรียน!G21),IF(สรุปเวลาเรียน!G51="","",สรุปเวลาเรียน!G51))</f>
        <v>15</v>
      </c>
      <c r="G19" s="59">
        <f>IF($Q$2=1,IF(สรุปเวลาเรียน!H21="","",สรุปเวลาเรียน!H21),IF(สรุปเวลาเรียน!H51="","",สรุปเวลาเรียน!H51))</f>
        <v>0</v>
      </c>
      <c r="H19" s="59"/>
      <c r="I19" s="188"/>
      <c r="J19" s="59">
        <f>IF($Q$2=1,IF(สรุปเวลาเรียน!L21="","",สรุปเวลาเรียน!L21),IF(สรุปเวลาเรียน!L51="","",สรุปเวลาเรียน!L51))</f>
        <v>69</v>
      </c>
      <c r="K19" s="59">
        <f>IF($Q$2=1,IF(สรุปเวลาเรียน!M21="","",สรุปเวลาเรียน!M21),IF(สรุปเวลาเรียน!M51="","",สรุปเวลาเรียน!M51))</f>
        <v>0</v>
      </c>
      <c r="L19" s="59">
        <f>IF($Q$2=1,IF(สรุปเวลาเรียน!N21="","",สรุปเวลาเรียน!N21),IF(สรุปเวลาเรียน!N51="","",สรุปเวลาเรียน!N51))</f>
        <v>8</v>
      </c>
      <c r="M19" s="59">
        <f>IF($Q$2=1,IF(สรุปเวลาเรียน!O21="","",สรุปเวลาเรียน!O21),IF(สรุปเวลาเรียน!O51="","",สรุปเวลาเรียน!O51))</f>
        <v>1</v>
      </c>
      <c r="N19" s="184">
        <f>IF($Q$2=1,IF(สรุปเวลาเรียน!P21="","",สรุปเวลาเรียน!P21),IF(สรุปเวลาเรียน!P51="","",สรุปเวลาเรียน!P51))</f>
        <v>78.409090909090907</v>
      </c>
      <c r="O19" s="184" t="str">
        <f>IF($Q$2=1,IF(สรุปเวลาเรียน!Q21="","",สรุปเวลาเรียน!Q21),IF(สรุปเวลาเรียน!Q51="","",สรุปเวลาเรียน!Q51))</f>
        <v>ไม่ผ่าน</v>
      </c>
      <c r="P19" s="49"/>
      <c r="Q19" s="49"/>
      <c r="R19" s="49"/>
    </row>
    <row r="20" spans="1:18" ht="21.75" customHeight="1">
      <c r="A20" s="182">
        <f>ข้อมูลนักเรียน!$D19</f>
        <v>17</v>
      </c>
      <c r="B20" s="183" t="str">
        <f>IF($Q$2=1,IF(สรุปเวลาเรียน!C22="","",สรุปเวลาเรียน!C22),IF(สรุปเวลาเรียน!C52="","",สรุปเวลาเรียน!C52))</f>
        <v>เด็กหญิงนลัตทพร  อรรคฮาต</v>
      </c>
      <c r="C20" s="59">
        <f>IF($Q$2=1,IF(สรุปเวลาเรียน!D22="","",สรุปเวลาเรียน!D22),IF(สรุปเวลาเรียน!D52="","",สรุปเวลาเรียน!D52))</f>
        <v>19</v>
      </c>
      <c r="D20" s="59">
        <f>IF($Q$2=1,IF(สรุปเวลาเรียน!E22="","",สรุปเวลาเรียน!E22),IF(สรุปเวลาเรียน!E52="","",สรุปเวลาเรียน!E52))</f>
        <v>20</v>
      </c>
      <c r="E20" s="59">
        <f>IF($Q$2=1,IF(สรุปเวลาเรียน!F22="","",สรุปเวลาเรียน!F22),IF(สรุปเวลาเรียน!F52="","",สรุปเวลาเรียน!F52))</f>
        <v>17</v>
      </c>
      <c r="F20" s="59">
        <f>IF($Q$2=1,IF(สรุปเวลาเรียน!G22="","",สรุปเวลาเรียน!G22),IF(สรุปเวลาเรียน!G52="","",สรุปเวลาเรียน!G52))</f>
        <v>19</v>
      </c>
      <c r="G20" s="59">
        <f>IF($Q$2=1,IF(สรุปเวลาเรียน!H22="","",สรุปเวลาเรียน!H22),IF(สรุปเวลาเรียน!H52="","",สรุปเวลาเรียน!H52))</f>
        <v>0</v>
      </c>
      <c r="H20" s="59"/>
      <c r="I20" s="188"/>
      <c r="J20" s="59">
        <f>IF($Q$2=1,IF(สรุปเวลาเรียน!L22="","",สรุปเวลาเรียน!L22),IF(สรุปเวลาเรียน!L52="","",สรุปเวลาเรียน!L52))</f>
        <v>75</v>
      </c>
      <c r="K20" s="59">
        <f>IF($Q$2=1,IF(สรุปเวลาเรียน!M22="","",สรุปเวลาเรียน!M22),IF(สรุปเวลาเรียน!M52="","",สรุปเวลาเรียน!M52))</f>
        <v>1</v>
      </c>
      <c r="L20" s="59">
        <f>IF($Q$2=1,IF(สรุปเวลาเรียน!N22="","",สรุปเวลาเรียน!N22),IF(สรุปเวลาเรียน!N52="","",สรุปเวลาเรียน!N52))</f>
        <v>1</v>
      </c>
      <c r="M20" s="59">
        <f>IF($Q$2=1,IF(สรุปเวลาเรียน!O22="","",สรุปเวลาเรียน!O22),IF(สรุปเวลาเรียน!O52="","",สรุปเวลาเรียน!O52))</f>
        <v>1</v>
      </c>
      <c r="N20" s="184">
        <f>IF($Q$2=1,IF(สรุปเวลาเรียน!P22="","",สรุปเวลาเรียน!P22),IF(สรุปเวลาเรียน!P52="","",สรุปเวลาเรียน!P52))</f>
        <v>85.227272727272734</v>
      </c>
      <c r="O20" s="184" t="str">
        <f>IF($Q$2=1,IF(สรุปเวลาเรียน!Q22="","",สรุปเวลาเรียน!Q22),IF(สรุปเวลาเรียน!Q52="","",สรุปเวลาเรียน!Q52))</f>
        <v>ผ่าน</v>
      </c>
      <c r="P20" s="49"/>
      <c r="Q20" s="49"/>
      <c r="R20" s="49"/>
    </row>
    <row r="21" spans="1:18" ht="21.75" customHeight="1">
      <c r="A21" s="182">
        <f>ข้อมูลนักเรียน!$D20</f>
        <v>18</v>
      </c>
      <c r="B21" s="183" t="str">
        <f>IF($Q$2=1,IF(สรุปเวลาเรียน!C23="","",สรุปเวลาเรียน!C23),IF(สรุปเวลาเรียน!C53="","",สรุปเวลาเรียน!C53))</f>
        <v>เด็กหญิงปัญฑิญา  ผอบสวรรค์</v>
      </c>
      <c r="C21" s="59">
        <f>IF($Q$2=1,IF(สรุปเวลาเรียน!D23="","",สรุปเวลาเรียน!D23),IF(สรุปเวลาเรียน!D53="","",สรุปเวลาเรียน!D53))</f>
        <v>19</v>
      </c>
      <c r="D21" s="59">
        <f>IF($Q$2=1,IF(สรุปเวลาเรียน!E23="","",สรุปเวลาเรียน!E23),IF(สรุปเวลาเรียน!E53="","",สรุปเวลาเรียน!E53))</f>
        <v>19</v>
      </c>
      <c r="E21" s="59">
        <f>IF($Q$2=1,IF(สรุปเวลาเรียน!F23="","",สรุปเวลาเรียน!F23),IF(สรุปเวลาเรียน!F53="","",สรุปเวลาเรียน!F53))</f>
        <v>18</v>
      </c>
      <c r="F21" s="59">
        <f>IF($Q$2=1,IF(สรุปเวลาเรียน!G23="","",สรุปเวลาเรียน!G23),IF(สรุปเวลาเรียน!G53="","",สรุปเวลาเรียน!G53))</f>
        <v>18</v>
      </c>
      <c r="G21" s="59">
        <f>IF($Q$2=1,IF(สรุปเวลาเรียน!H23="","",สรุปเวลาเรียน!H23),IF(สรุปเวลาเรียน!H53="","",สรุปเวลาเรียน!H53))</f>
        <v>0</v>
      </c>
      <c r="H21" s="59"/>
      <c r="I21" s="188"/>
      <c r="J21" s="59">
        <f>IF($Q$2=1,IF(สรุปเวลาเรียน!L23="","",สรุปเวลาเรียน!L23),IF(สรุปเวลาเรียน!L53="","",สรุปเวลาเรียน!L53))</f>
        <v>74</v>
      </c>
      <c r="K21" s="59">
        <f>IF($Q$2=1,IF(สรุปเวลาเรียน!M23="","",สรุปเวลาเรียน!M23),IF(สรุปเวลาเรียน!M53="","",สรุปเวลาเรียน!M53))</f>
        <v>1</v>
      </c>
      <c r="L21" s="59">
        <f>IF($Q$2=1,IF(สรุปเวลาเรียน!N23="","",สรุปเวลาเรียน!N23),IF(สรุปเวลาเรียน!N53="","",สรุปเวลาเรียน!N53))</f>
        <v>3</v>
      </c>
      <c r="M21" s="59">
        <f>IF($Q$2=1,IF(สรุปเวลาเรียน!O23="","",สรุปเวลาเรียน!O23),IF(สรุปเวลาเรียน!O53="","",สรุปเวลาเรียน!O53))</f>
        <v>0</v>
      </c>
      <c r="N21" s="184">
        <f>IF($Q$2=1,IF(สรุปเวลาเรียน!P23="","",สรุปเวลาเรียน!P23),IF(สรุปเวลาเรียน!P53="","",สรุปเวลาเรียน!P53))</f>
        <v>84.090909090909093</v>
      </c>
      <c r="O21" s="184" t="str">
        <f>IF($Q$2=1,IF(สรุปเวลาเรียน!Q23="","",สรุปเวลาเรียน!Q23),IF(สรุปเวลาเรียน!Q53="","",สรุปเวลาเรียน!Q53))</f>
        <v>ผ่าน</v>
      </c>
      <c r="P21" s="49"/>
      <c r="Q21" s="49"/>
      <c r="R21" s="49"/>
    </row>
    <row r="22" spans="1:18" ht="21.75" customHeight="1">
      <c r="A22" s="182">
        <f>ข้อมูลนักเรียน!$D21</f>
        <v>19</v>
      </c>
      <c r="B22" s="183" t="str">
        <f>IF($Q$2=1,IF(สรุปเวลาเรียน!C24="","",สรุปเวลาเรียน!C24),IF(สรุปเวลาเรียน!C54="","",สรุปเวลาเรียน!C54))</f>
        <v>เด็กหญิงวรรณธิมา  โพธิ์ทอง</v>
      </c>
      <c r="C22" s="59">
        <f>IF($Q$2=1,IF(สรุปเวลาเรียน!D24="","",สรุปเวลาเรียน!D24),IF(สรุปเวลาเรียน!D54="","",สรุปเวลาเรียน!D54))</f>
        <v>19</v>
      </c>
      <c r="D22" s="59">
        <f>IF($Q$2=1,IF(สรุปเวลาเรียน!E24="","",สรุปเวลาเรียน!E24),IF(สรุปเวลาเรียน!E54="","",สรุปเวลาเรียน!E54))</f>
        <v>19</v>
      </c>
      <c r="E22" s="59">
        <f>IF($Q$2=1,IF(สรุปเวลาเรียน!F24="","",สรุปเวลาเรียน!F24),IF(สรุปเวลาเรียน!F54="","",สรุปเวลาเรียน!F54))</f>
        <v>17</v>
      </c>
      <c r="F22" s="59">
        <f>IF($Q$2=1,IF(สรุปเวลาเรียน!G24="","",สรุปเวลาเรียน!G24),IF(สรุปเวลาเรียน!G54="","",สรุปเวลาเรียน!G54))</f>
        <v>16</v>
      </c>
      <c r="G22" s="59">
        <f>IF($Q$2=1,IF(สรุปเวลาเรียน!H24="","",สรุปเวลาเรียน!H24),IF(สรุปเวลาเรียน!H54="","",สรุปเวลาเรียน!H54))</f>
        <v>0</v>
      </c>
      <c r="H22" s="59"/>
      <c r="I22" s="188"/>
      <c r="J22" s="59">
        <f>IF($Q$2=1,IF(สรุปเวลาเรียน!L24="","",สรุปเวลาเรียน!L24),IF(สรุปเวลาเรียน!L54="","",สรุปเวลาเรียน!L54))</f>
        <v>71</v>
      </c>
      <c r="K22" s="59">
        <f>IF($Q$2=1,IF(สรุปเวลาเรียน!M24="","",สรุปเวลาเรียน!M24),IF(สรุปเวลาเรียน!M54="","",สรุปเวลาเรียน!M54))</f>
        <v>0</v>
      </c>
      <c r="L22" s="59">
        <f>IF($Q$2=1,IF(สรุปเวลาเรียน!N24="","",สรุปเวลาเรียน!N24),IF(สรุปเวลาเรียน!N54="","",สรุปเวลาเรียน!N54))</f>
        <v>1</v>
      </c>
      <c r="M22" s="59">
        <f>IF($Q$2=1,IF(สรุปเวลาเรียน!O24="","",สรุปเวลาเรียน!O24),IF(สรุปเวลาเรียน!O54="","",สรุปเวลาเรียน!O54))</f>
        <v>6</v>
      </c>
      <c r="N22" s="184">
        <f>IF($Q$2=1,IF(สรุปเวลาเรียน!P24="","",สรุปเวลาเรียน!P24),IF(สรุปเวลาเรียน!P54="","",สรุปเวลาเรียน!P54))</f>
        <v>80.681818181818173</v>
      </c>
      <c r="O22" s="184" t="str">
        <f>IF($Q$2=1,IF(สรุปเวลาเรียน!Q24="","",สรุปเวลาเรียน!Q24),IF(สรุปเวลาเรียน!Q54="","",สรุปเวลาเรียน!Q54))</f>
        <v>ผ่าน</v>
      </c>
      <c r="P22" s="49"/>
      <c r="Q22" s="49"/>
      <c r="R22" s="49"/>
    </row>
    <row r="23" spans="1:18" ht="21.75" customHeight="1">
      <c r="A23" s="182">
        <f>ข้อมูลนักเรียน!$D22</f>
        <v>20</v>
      </c>
      <c r="B23" s="183" t="str">
        <f>IF($Q$2=1,IF(สรุปเวลาเรียน!C25="","",สรุปเวลาเรียน!C25),IF(สรุปเวลาเรียน!C55="","",สรุปเวลาเรียน!C55))</f>
        <v>เด็กหญิงศศิธร  ชูเชิด</v>
      </c>
      <c r="C23" s="59">
        <f>IF($Q$2=1,IF(สรุปเวลาเรียน!D25="","",สรุปเวลาเรียน!D25),IF(สรุปเวลาเรียน!D55="","",สรุปเวลาเรียน!D55))</f>
        <v>16</v>
      </c>
      <c r="D23" s="59">
        <f>IF($Q$2=1,IF(สรุปเวลาเรียน!E25="","",สรุปเวลาเรียน!E25),IF(สรุปเวลาเรียน!E55="","",สรุปเวลาเรียน!E55))</f>
        <v>14</v>
      </c>
      <c r="E23" s="59">
        <f>IF($Q$2=1,IF(สรุปเวลาเรียน!F25="","",สรุปเวลาเรียน!F25),IF(สรุปเวลาเรียน!F55="","",สรุปเวลาเรียน!F55))</f>
        <v>15</v>
      </c>
      <c r="F23" s="59">
        <f>IF($Q$2=1,IF(สรุปเวลาเรียน!G25="","",สรุปเวลาเรียน!G25),IF(สรุปเวลาเรียน!G55="","",สรุปเวลาเรียน!G55))</f>
        <v>15</v>
      </c>
      <c r="G23" s="59">
        <f>IF($Q$2=1,IF(สรุปเวลาเรียน!H25="","",สรุปเวลาเรียน!H25),IF(สรุปเวลาเรียน!H55="","",สรุปเวลาเรียน!H55))</f>
        <v>0</v>
      </c>
      <c r="H23" s="59"/>
      <c r="I23" s="59"/>
      <c r="J23" s="59">
        <f>IF($Q$2=1,IF(สรุปเวลาเรียน!L25="","",สรุปเวลาเรียน!L25),IF(สรุปเวลาเรียน!L55="","",สรุปเวลาเรียน!L55))</f>
        <v>60</v>
      </c>
      <c r="K23" s="59">
        <f>IF($Q$2=1,IF(สรุปเวลาเรียน!M25="","",สรุปเวลาเรียน!M25),IF(สรุปเวลาเรียน!M55="","",สรุปเวลาเรียน!M55))</f>
        <v>3</v>
      </c>
      <c r="L23" s="59">
        <f>IF($Q$2=1,IF(สรุปเวลาเรียน!N25="","",สรุปเวลาเรียน!N25),IF(สรุปเวลาเรียน!N55="","",สรุปเวลาเรียน!N55))</f>
        <v>7</v>
      </c>
      <c r="M23" s="59">
        <f>IF($Q$2=1,IF(สรุปเวลาเรียน!O25="","",สรุปเวลาเรียน!O25),IF(สรุปเวลาเรียน!O55="","",สรุปเวลาเรียน!O55))</f>
        <v>8</v>
      </c>
      <c r="N23" s="184">
        <f>IF($Q$2=1,IF(สรุปเวลาเรียน!P25="","",สรุปเวลาเรียน!P25),IF(สรุปเวลาเรียน!P55="","",สรุปเวลาเรียน!P55))</f>
        <v>68.181818181818173</v>
      </c>
      <c r="O23" s="184" t="str">
        <f>IF($Q$2=1,IF(สรุปเวลาเรียน!Q25="","",สรุปเวลาเรียน!Q25),IF(สรุปเวลาเรียน!Q55="","",สรุปเวลาเรียน!Q55))</f>
        <v>ไม่ผ่าน</v>
      </c>
      <c r="P23" s="49"/>
      <c r="Q23" s="49"/>
      <c r="R23" s="49"/>
    </row>
    <row r="24" spans="1:18" ht="21.75" customHeight="1">
      <c r="A24" s="182">
        <f>ข้อมูลนักเรียน!$D23</f>
        <v>21</v>
      </c>
      <c r="B24" s="183" t="str">
        <f>IF($Q$2=1,IF(สรุปเวลาเรียน!C26="","",สรุปเวลาเรียน!C26),IF(สรุปเวลาเรียน!C56="","",สรุปเวลาเรียน!C56))</f>
        <v>เด็กหญิงมลิวรรณ  สมเผ่า</v>
      </c>
      <c r="C24" s="59">
        <f>IF($Q$2=1,IF(สรุปเวลาเรียน!D26="","",สรุปเวลาเรียน!D26),IF(สรุปเวลาเรียน!D56="","",สรุปเวลาเรียน!D56))</f>
        <v>20</v>
      </c>
      <c r="D24" s="59">
        <f>IF($Q$2=1,IF(สรุปเวลาเรียน!E26="","",สรุปเวลาเรียน!E26),IF(สรุปเวลาเรียน!E56="","",สรุปเวลาเรียน!E56))</f>
        <v>19</v>
      </c>
      <c r="E24" s="59">
        <f>IF($Q$2=1,IF(สรุปเวลาเรียน!F26="","",สรุปเวลาเรียน!F26),IF(สรุปเวลาเรียน!F56="","",สรุปเวลาเรียน!F56))</f>
        <v>18</v>
      </c>
      <c r="F24" s="59">
        <f>IF($Q$2=1,IF(สรุปเวลาเรียน!G26="","",สรุปเวลาเรียน!G26),IF(สรุปเวลาเรียน!G56="","",สรุปเวลาเรียน!G56))</f>
        <v>19</v>
      </c>
      <c r="G24" s="59">
        <f>IF($Q$2=1,IF(สรุปเวลาเรียน!H26="","",สรุปเวลาเรียน!H26),IF(สรุปเวลาเรียน!H56="","",สรุปเวลาเรียน!H56))</f>
        <v>0</v>
      </c>
      <c r="H24" s="59"/>
      <c r="I24" s="59"/>
      <c r="J24" s="59">
        <f>IF($Q$2=1,IF(สรุปเวลาเรียน!L26="","",สรุปเวลาเรียน!L26),IF(สรุปเวลาเรียน!L56="","",สรุปเวลาเรียน!L56))</f>
        <v>76</v>
      </c>
      <c r="K24" s="59">
        <f>IF($Q$2=1,IF(สรุปเวลาเรียน!M26="","",สรุปเวลาเรียน!M26),IF(สรุปเวลาเรียน!M56="","",สรุปเวลาเรียน!M56))</f>
        <v>0</v>
      </c>
      <c r="L24" s="59">
        <f>IF($Q$2=1,IF(สรุปเวลาเรียน!N26="","",สรุปเวลาเรียน!N26),IF(สรุปเวลาเรียน!N56="","",สรุปเวลาเรียน!N56))</f>
        <v>0</v>
      </c>
      <c r="M24" s="59">
        <f>IF($Q$2=1,IF(สรุปเวลาเรียน!O26="","",สรุปเวลาเรียน!O26),IF(สรุปเวลาเรียน!O56="","",สรุปเวลาเรียน!O56))</f>
        <v>2</v>
      </c>
      <c r="N24" s="184">
        <f>IF($Q$2=1,IF(สรุปเวลาเรียน!P26="","",สรุปเวลาเรียน!P26),IF(สรุปเวลาเรียน!P56="","",สรุปเวลาเรียน!P56))</f>
        <v>86.36363636363636</v>
      </c>
      <c r="O24" s="184" t="str">
        <f>IF($Q$2=1,IF(สรุปเวลาเรียน!Q26="","",สรุปเวลาเรียน!Q26),IF(สรุปเวลาเรียน!Q56="","",สรุปเวลาเรียน!Q56))</f>
        <v>ผ่าน</v>
      </c>
      <c r="P24" s="49"/>
      <c r="Q24" s="49"/>
      <c r="R24" s="49"/>
    </row>
    <row r="25" spans="1:18" ht="21.75" customHeight="1">
      <c r="A25" s="182">
        <f>ข้อมูลนักเรียน!$D24</f>
        <v>22</v>
      </c>
      <c r="B25" s="183" t="str">
        <f>IF($Q$2=1,IF(สรุปเวลาเรียน!C27="","",สรุปเวลาเรียน!C27),IF(สรุปเวลาเรียน!C57="","",สรุปเวลาเรียน!C57))</f>
        <v>เด็กชายพงศพัศ  จันทร์ชม</v>
      </c>
      <c r="C25" s="59">
        <f>IF($Q$2=1,IF(สรุปเวลาเรียน!D27="","",สรุปเวลาเรียน!D27),IF(สรุปเวลาเรียน!D57="","",สรุปเวลาเรียน!D57))</f>
        <v>20</v>
      </c>
      <c r="D25" s="59">
        <f>IF($Q$2=1,IF(สรุปเวลาเรียน!E27="","",สรุปเวลาเรียน!E27),IF(สรุปเวลาเรียน!E57="","",สรุปเวลาเรียน!E57))</f>
        <v>20</v>
      </c>
      <c r="E25" s="59">
        <f>IF($Q$2=1,IF(สรุปเวลาเรียน!F27="","",สรุปเวลาเรียน!F27),IF(สรุปเวลาเรียน!F57="","",สรุปเวลาเรียน!F57))</f>
        <v>19</v>
      </c>
      <c r="F25" s="59">
        <f>IF($Q$2=1,IF(สรุปเวลาเรียน!G27="","",สรุปเวลาเรียน!G27),IF(สรุปเวลาเรียน!G57="","",สรุปเวลาเรียน!G57))</f>
        <v>19</v>
      </c>
      <c r="G25" s="59">
        <f>IF($Q$2=1,IF(สรุปเวลาเรียน!H27="","",สรุปเวลาเรียน!H27),IF(สรุปเวลาเรียน!H57="","",สรุปเวลาเรียน!H57))</f>
        <v>0</v>
      </c>
      <c r="H25" s="59"/>
      <c r="I25" s="59"/>
      <c r="J25" s="59">
        <f>IF($Q$2=1,IF(สรุปเวลาเรียน!L27="","",สรุปเวลาเรียน!L27),IF(สรุปเวลาเรียน!L57="","",สรุปเวลาเรียน!L57))</f>
        <v>78</v>
      </c>
      <c r="K25" s="59">
        <f>IF($Q$2=1,IF(สรุปเวลาเรียน!M27="","",สรุปเวลาเรียน!M27),IF(สรุปเวลาเรียน!M57="","",สรุปเวลาเรียน!M57))</f>
        <v>0</v>
      </c>
      <c r="L25" s="59">
        <f>IF($Q$2=1,IF(สรุปเวลาเรียน!N27="","",สรุปเวลาเรียน!N27),IF(สรุปเวลาเรียน!N57="","",สรุปเวลาเรียน!N57))</f>
        <v>0</v>
      </c>
      <c r="M25" s="59">
        <f>IF($Q$2=1,IF(สรุปเวลาเรียน!O27="","",สรุปเวลาเรียน!O27),IF(สรุปเวลาเรียน!O57="","",สรุปเวลาเรียน!O57))</f>
        <v>0</v>
      </c>
      <c r="N25" s="184">
        <f>IF($Q$2=1,IF(สรุปเวลาเรียน!P27="","",สรุปเวลาเรียน!P27),IF(สรุปเวลาเรียน!P57="","",สรุปเวลาเรียน!P57))</f>
        <v>88.63636363636364</v>
      </c>
      <c r="O25" s="184" t="str">
        <f>IF($Q$2=1,IF(สรุปเวลาเรียน!Q27="","",สรุปเวลาเรียน!Q27),IF(สรุปเวลาเรียน!Q57="","",สรุปเวลาเรียน!Q57))</f>
        <v>ผ่าน</v>
      </c>
      <c r="P25" s="49"/>
      <c r="Q25" s="49"/>
      <c r="R25" s="49"/>
    </row>
    <row r="26" spans="1:18" ht="21.75" customHeight="1">
      <c r="A26" s="182" t="str">
        <f>ข้อมูลนักเรียน!$D25</f>
        <v/>
      </c>
      <c r="B26" s="183" t="str">
        <f>IF($Q$2=1,IF(สรุปเวลาเรียน!C28="","",สรุปเวลาเรียน!C28),IF(สรุปเวลาเรียน!C58="","",สรุปเวลาเรียน!C58))</f>
        <v/>
      </c>
      <c r="C26" s="59" t="str">
        <f>IF($Q$2=1,IF(สรุปเวลาเรียน!D28="","",สรุปเวลาเรียน!D28),IF(สรุปเวลาเรียน!D58="","",สรุปเวลาเรียน!D58))</f>
        <v/>
      </c>
      <c r="D26" s="59" t="str">
        <f>IF($Q$2=1,IF(สรุปเวลาเรียน!E28="","",สรุปเวลาเรียน!E28),IF(สรุปเวลาเรียน!E58="","",สรุปเวลาเรียน!E58))</f>
        <v/>
      </c>
      <c r="E26" s="59" t="str">
        <f>IF($Q$2=1,IF(สรุปเวลาเรียน!F28="","",สรุปเวลาเรียน!F28),IF(สรุปเวลาเรียน!F58="","",สรุปเวลาเรียน!F58))</f>
        <v/>
      </c>
      <c r="F26" s="59" t="str">
        <f>IF($Q$2=1,IF(สรุปเวลาเรียน!G28="","",สรุปเวลาเรียน!G28),IF(สรุปเวลาเรียน!G58="","",สรุปเวลาเรียน!G58))</f>
        <v/>
      </c>
      <c r="G26" s="59" t="str">
        <f>IF($Q$2=1,IF(สรุปเวลาเรียน!H28="","",สรุปเวลาเรียน!H28),IF(สรุปเวลาเรียน!H58="","",สรุปเวลาเรียน!H58))</f>
        <v/>
      </c>
      <c r="H26" s="59"/>
      <c r="I26" s="59"/>
      <c r="J26" s="59" t="str">
        <f>IF($Q$2=1,IF(สรุปเวลาเรียน!L28="","",สรุปเวลาเรียน!L28),IF(สรุปเวลาเรียน!L58="","",สรุปเวลาเรียน!L58))</f>
        <v/>
      </c>
      <c r="K26" s="59" t="str">
        <f>IF($Q$2=1,IF(สรุปเวลาเรียน!M28="","",สรุปเวลาเรียน!M28),IF(สรุปเวลาเรียน!M58="","",สรุปเวลาเรียน!M58))</f>
        <v/>
      </c>
      <c r="L26" s="59" t="str">
        <f>IF($Q$2=1,IF(สรุปเวลาเรียน!N28="","",สรุปเวลาเรียน!N28),IF(สรุปเวลาเรียน!N58="","",สรุปเวลาเรียน!N58))</f>
        <v/>
      </c>
      <c r="M26" s="59" t="str">
        <f>IF($Q$2=1,IF(สรุปเวลาเรียน!O28="","",สรุปเวลาเรียน!O28),IF(สรุปเวลาเรียน!O58="","",สรุปเวลาเรียน!O58))</f>
        <v/>
      </c>
      <c r="N26" s="184" t="str">
        <f>IF($Q$2=1,IF(สรุปเวลาเรียน!P28="","",สรุปเวลาเรียน!P28),IF(สรุปเวลาเรียน!P58="","",สรุปเวลาเรียน!P58))</f>
        <v/>
      </c>
      <c r="O26" s="184" t="str">
        <f>IF($Q$2=1,IF(สรุปเวลาเรียน!Q28="","",สรุปเวลาเรียน!Q28),IF(สรุปเวลาเรียน!Q58="","",สรุปเวลาเรียน!Q58))</f>
        <v/>
      </c>
      <c r="P26" s="49"/>
      <c r="Q26" s="49"/>
      <c r="R26" s="49"/>
    </row>
    <row r="27" spans="1:18" ht="21.75" customHeight="1">
      <c r="A27" s="182" t="str">
        <f>ข้อมูลนักเรียน!$D26</f>
        <v/>
      </c>
      <c r="B27" s="183" t="str">
        <f>IF($Q$2=1,IF(สรุปเวลาเรียน!C29="","",สรุปเวลาเรียน!C29),IF(สรุปเวลาเรียน!C59="","",สรุปเวลาเรียน!C59))</f>
        <v/>
      </c>
      <c r="C27" s="59" t="str">
        <f>IF($Q$2=1,IF(สรุปเวลาเรียน!D29="","",สรุปเวลาเรียน!D29),IF(สรุปเวลาเรียน!D59="","",สรุปเวลาเรียน!D59))</f>
        <v/>
      </c>
      <c r="D27" s="59" t="str">
        <f>IF($Q$2=1,IF(สรุปเวลาเรียน!E29="","",สรุปเวลาเรียน!E29),IF(สรุปเวลาเรียน!E59="","",สรุปเวลาเรียน!E59))</f>
        <v/>
      </c>
      <c r="E27" s="59" t="str">
        <f>IF($Q$2=1,IF(สรุปเวลาเรียน!F29="","",สรุปเวลาเรียน!F29),IF(สรุปเวลาเรียน!F59="","",สรุปเวลาเรียน!F59))</f>
        <v/>
      </c>
      <c r="F27" s="59" t="str">
        <f>IF($Q$2=1,IF(สรุปเวลาเรียน!G29="","",สรุปเวลาเรียน!G29),IF(สรุปเวลาเรียน!G59="","",สรุปเวลาเรียน!G59))</f>
        <v/>
      </c>
      <c r="G27" s="59" t="str">
        <f>IF($Q$2=1,IF(สรุปเวลาเรียน!H29="","",สรุปเวลาเรียน!H29),IF(สรุปเวลาเรียน!H59="","",สรุปเวลาเรียน!H59))</f>
        <v/>
      </c>
      <c r="H27" s="59"/>
      <c r="I27" s="59"/>
      <c r="J27" s="59" t="str">
        <f>IF($Q$2=1,IF(สรุปเวลาเรียน!L29="","",สรุปเวลาเรียน!L29),IF(สรุปเวลาเรียน!L59="","",สรุปเวลาเรียน!L59))</f>
        <v/>
      </c>
      <c r="K27" s="59" t="str">
        <f>IF($Q$2=1,IF(สรุปเวลาเรียน!M29="","",สรุปเวลาเรียน!M29),IF(สรุปเวลาเรียน!M59="","",สรุปเวลาเรียน!M59))</f>
        <v/>
      </c>
      <c r="L27" s="59" t="str">
        <f>IF($Q$2=1,IF(สรุปเวลาเรียน!N29="","",สรุปเวลาเรียน!N29),IF(สรุปเวลาเรียน!N59="","",สรุปเวลาเรียน!N59))</f>
        <v/>
      </c>
      <c r="M27" s="59" t="str">
        <f>IF($Q$2=1,IF(สรุปเวลาเรียน!O29="","",สรุปเวลาเรียน!O29),IF(สรุปเวลาเรียน!O59="","",สรุปเวลาเรียน!O59))</f>
        <v/>
      </c>
      <c r="N27" s="184" t="str">
        <f>IF($Q$2=1,IF(สรุปเวลาเรียน!P29="","",สรุปเวลาเรียน!P29),IF(สรุปเวลาเรียน!P59="","",สรุปเวลาเรียน!P59))</f>
        <v/>
      </c>
      <c r="O27" s="184" t="str">
        <f>IF($Q$2=1,IF(สรุปเวลาเรียน!Q29="","",สรุปเวลาเรียน!Q29),IF(สรุปเวลาเรียน!Q59="","",สรุปเวลาเรียน!Q59))</f>
        <v/>
      </c>
      <c r="P27" s="49"/>
      <c r="Q27" s="49"/>
      <c r="R27" s="49"/>
    </row>
    <row r="28" spans="1:18" ht="21.75" customHeight="1">
      <c r="A28" s="182" t="str">
        <f>ข้อมูลนักเรียน!$D27</f>
        <v/>
      </c>
      <c r="B28" s="183" t="str">
        <f>IF($Q$2=1,IF(สรุปเวลาเรียน!C30="","",สรุปเวลาเรียน!C30),IF(สรุปเวลาเรียน!C60="","",สรุปเวลาเรียน!C60))</f>
        <v/>
      </c>
      <c r="C28" s="59" t="str">
        <f>IF($Q$2=1,IF(สรุปเวลาเรียน!D30="","",สรุปเวลาเรียน!D30),IF(สรุปเวลาเรียน!D60="","",สรุปเวลาเรียน!D60))</f>
        <v/>
      </c>
      <c r="D28" s="59" t="str">
        <f>IF($Q$2=1,IF(สรุปเวลาเรียน!E30="","",สรุปเวลาเรียน!E30),IF(สรุปเวลาเรียน!E60="","",สรุปเวลาเรียน!E60))</f>
        <v/>
      </c>
      <c r="E28" s="59" t="str">
        <f>IF($Q$2=1,IF(สรุปเวลาเรียน!F30="","",สรุปเวลาเรียน!F30),IF(สรุปเวลาเรียน!F60="","",สรุปเวลาเรียน!F60))</f>
        <v/>
      </c>
      <c r="F28" s="59" t="str">
        <f>IF($Q$2=1,IF(สรุปเวลาเรียน!G30="","",สรุปเวลาเรียน!G30),IF(สรุปเวลาเรียน!G60="","",สรุปเวลาเรียน!G60))</f>
        <v/>
      </c>
      <c r="G28" s="59" t="str">
        <f>IF($Q$2=1,IF(สรุปเวลาเรียน!H30="","",สรุปเวลาเรียน!H30),IF(สรุปเวลาเรียน!H60="","",สรุปเวลาเรียน!H60))</f>
        <v/>
      </c>
      <c r="H28" s="59"/>
      <c r="I28" s="59"/>
      <c r="J28" s="59" t="str">
        <f>IF($Q$2=1,IF(สรุปเวลาเรียน!L30="","",สรุปเวลาเรียน!L30),IF(สรุปเวลาเรียน!L60="","",สรุปเวลาเรียน!L60))</f>
        <v/>
      </c>
      <c r="K28" s="59" t="str">
        <f>IF($Q$2=1,IF(สรุปเวลาเรียน!M30="","",สรุปเวลาเรียน!M30),IF(สรุปเวลาเรียน!M60="","",สรุปเวลาเรียน!M60))</f>
        <v/>
      </c>
      <c r="L28" s="59" t="str">
        <f>IF($Q$2=1,IF(สรุปเวลาเรียน!N30="","",สรุปเวลาเรียน!N30),IF(สรุปเวลาเรียน!N60="","",สรุปเวลาเรียน!N60))</f>
        <v/>
      </c>
      <c r="M28" s="59" t="str">
        <f>IF($Q$2=1,IF(สรุปเวลาเรียน!O30="","",สรุปเวลาเรียน!O30),IF(สรุปเวลาเรียน!O60="","",สรุปเวลาเรียน!O60))</f>
        <v/>
      </c>
      <c r="N28" s="184" t="str">
        <f>IF($Q$2=1,IF(สรุปเวลาเรียน!P30="","",สรุปเวลาเรียน!P30),IF(สรุปเวลาเรียน!P60="","",สรุปเวลาเรียน!P60))</f>
        <v/>
      </c>
      <c r="O28" s="184" t="str">
        <f>IF($Q$2=1,IF(สรุปเวลาเรียน!Q30="","",สรุปเวลาเรียน!Q30),IF(สรุปเวลาเรียน!Q60="","",สรุปเวลาเรียน!Q60))</f>
        <v/>
      </c>
      <c r="P28" s="49"/>
      <c r="Q28" s="49"/>
      <c r="R28" s="49"/>
    </row>
    <row r="29" spans="1:18" ht="21.75" customHeight="1">
      <c r="A29" s="182" t="str">
        <f>ข้อมูลนักเรียน!$D28</f>
        <v/>
      </c>
      <c r="B29" s="183" t="str">
        <f>IF($Q$2=1,IF(สรุปเวลาเรียน!C31="","",สรุปเวลาเรียน!C31),IF(สรุปเวลาเรียน!C61="","",สรุปเวลาเรียน!C61))</f>
        <v/>
      </c>
      <c r="C29" s="59" t="str">
        <f>IF($Q$2=1,IF(สรุปเวลาเรียน!D31="","",สรุปเวลาเรียน!D31),IF(สรุปเวลาเรียน!D61="","",สรุปเวลาเรียน!D61))</f>
        <v/>
      </c>
      <c r="D29" s="59" t="str">
        <f>IF($Q$2=1,IF(สรุปเวลาเรียน!E31="","",สรุปเวลาเรียน!E31),IF(สรุปเวลาเรียน!E61="","",สรุปเวลาเรียน!E61))</f>
        <v/>
      </c>
      <c r="E29" s="59" t="str">
        <f>IF($Q$2=1,IF(สรุปเวลาเรียน!F31="","",สรุปเวลาเรียน!F31),IF(สรุปเวลาเรียน!F61="","",สรุปเวลาเรียน!F61))</f>
        <v/>
      </c>
      <c r="F29" s="59" t="str">
        <f>IF($Q$2=1,IF(สรุปเวลาเรียน!G31="","",สรุปเวลาเรียน!G31),IF(สรุปเวลาเรียน!G61="","",สรุปเวลาเรียน!G61))</f>
        <v/>
      </c>
      <c r="G29" s="59" t="str">
        <f>IF($Q$2=1,IF(สรุปเวลาเรียน!H31="","",สรุปเวลาเรียน!H31),IF(สรุปเวลาเรียน!H61="","",สรุปเวลาเรียน!H61))</f>
        <v/>
      </c>
      <c r="H29" s="59"/>
      <c r="I29" s="59"/>
      <c r="J29" s="59" t="str">
        <f>IF($Q$2=1,IF(สรุปเวลาเรียน!L31="","",สรุปเวลาเรียน!L31),IF(สรุปเวลาเรียน!L61="","",สรุปเวลาเรียน!L61))</f>
        <v/>
      </c>
      <c r="K29" s="59" t="str">
        <f>IF($Q$2=1,IF(สรุปเวลาเรียน!M31="","",สรุปเวลาเรียน!M31),IF(สรุปเวลาเรียน!M61="","",สรุปเวลาเรียน!M61))</f>
        <v/>
      </c>
      <c r="L29" s="59" t="str">
        <f>IF($Q$2=1,IF(สรุปเวลาเรียน!N31="","",สรุปเวลาเรียน!N31),IF(สรุปเวลาเรียน!N61="","",สรุปเวลาเรียน!N61))</f>
        <v/>
      </c>
      <c r="M29" s="59" t="str">
        <f>IF($Q$2=1,IF(สรุปเวลาเรียน!O31="","",สรุปเวลาเรียน!O31),IF(สรุปเวลาเรียน!O61="","",สรุปเวลาเรียน!O61))</f>
        <v/>
      </c>
      <c r="N29" s="184" t="str">
        <f>IF($Q$2=1,IF(สรุปเวลาเรียน!P31="","",สรุปเวลาเรียน!P31),IF(สรุปเวลาเรียน!P61="","",สรุปเวลาเรียน!P61))</f>
        <v/>
      </c>
      <c r="O29" s="184" t="str">
        <f>IF($Q$2=1,IF(สรุปเวลาเรียน!Q31="","",สรุปเวลาเรียน!Q31),IF(สรุปเวลาเรียน!Q61="","",สรุปเวลาเรียน!Q61))</f>
        <v/>
      </c>
      <c r="P29" s="49"/>
      <c r="Q29" s="49"/>
      <c r="R29" s="49"/>
    </row>
    <row r="30" spans="1:18" ht="21.75" customHeight="1">
      <c r="A30" s="182" t="str">
        <f>ข้อมูลนักเรียน!$D29</f>
        <v/>
      </c>
      <c r="B30" s="183" t="str">
        <f>IF($Q$2=1,IF(สรุปเวลาเรียน!C32="","",สรุปเวลาเรียน!C32),IF(สรุปเวลาเรียน!C62="","",สรุปเวลาเรียน!C62))</f>
        <v/>
      </c>
      <c r="C30" s="59" t="str">
        <f>IF($Q$2=1,IF(สรุปเวลาเรียน!D32="","",สรุปเวลาเรียน!D32),IF(สรุปเวลาเรียน!D62="","",สรุปเวลาเรียน!D62))</f>
        <v/>
      </c>
      <c r="D30" s="59" t="str">
        <f>IF($Q$2=1,IF(สรุปเวลาเรียน!E32="","",สรุปเวลาเรียน!E32),IF(สรุปเวลาเรียน!E62="","",สรุปเวลาเรียน!E62))</f>
        <v/>
      </c>
      <c r="E30" s="59" t="str">
        <f>IF($Q$2=1,IF(สรุปเวลาเรียน!F32="","",สรุปเวลาเรียน!F32),IF(สรุปเวลาเรียน!F62="","",สรุปเวลาเรียน!F62))</f>
        <v/>
      </c>
      <c r="F30" s="59" t="str">
        <f>IF($Q$2=1,IF(สรุปเวลาเรียน!G32="","",สรุปเวลาเรียน!G32),IF(สรุปเวลาเรียน!G62="","",สรุปเวลาเรียน!G62))</f>
        <v/>
      </c>
      <c r="G30" s="59" t="str">
        <f>IF($Q$2=1,IF(สรุปเวลาเรียน!H32="","",สรุปเวลาเรียน!H32),IF(สรุปเวลาเรียน!H62="","",สรุปเวลาเรียน!H62))</f>
        <v/>
      </c>
      <c r="H30" s="59"/>
      <c r="I30" s="59"/>
      <c r="J30" s="59" t="str">
        <f>IF($Q$2=1,IF(สรุปเวลาเรียน!L32="","",สรุปเวลาเรียน!L32),IF(สรุปเวลาเรียน!L62="","",สรุปเวลาเรียน!L62))</f>
        <v/>
      </c>
      <c r="K30" s="59" t="str">
        <f>IF($Q$2=1,IF(สรุปเวลาเรียน!M32="","",สรุปเวลาเรียน!M32),IF(สรุปเวลาเรียน!M62="","",สรุปเวลาเรียน!M62))</f>
        <v/>
      </c>
      <c r="L30" s="59" t="str">
        <f>IF($Q$2=1,IF(สรุปเวลาเรียน!N32="","",สรุปเวลาเรียน!N32),IF(สรุปเวลาเรียน!N62="","",สรุปเวลาเรียน!N62))</f>
        <v/>
      </c>
      <c r="M30" s="59" t="str">
        <f>IF($Q$2=1,IF(สรุปเวลาเรียน!O32="","",สรุปเวลาเรียน!O32),IF(สรุปเวลาเรียน!O62="","",สรุปเวลาเรียน!O62))</f>
        <v/>
      </c>
      <c r="N30" s="184" t="str">
        <f>IF($Q$2=1,IF(สรุปเวลาเรียน!P32="","",สรุปเวลาเรียน!P32),IF(สรุปเวลาเรียน!P62="","",สรุปเวลาเรียน!P62))</f>
        <v/>
      </c>
      <c r="O30" s="184" t="str">
        <f>IF($Q$2=1,IF(สรุปเวลาเรียน!Q32="","",สรุปเวลาเรียน!Q32),IF(สรุปเวลาเรียน!Q62="","",สรุปเวลาเรียน!Q62))</f>
        <v/>
      </c>
      <c r="P30" s="49"/>
      <c r="Q30" s="49"/>
      <c r="R30" s="49"/>
    </row>
    <row r="31" spans="1:18" ht="21.75" customHeight="1">
      <c r="A31" s="182" t="str">
        <f>ข้อมูลนักเรียน!$D30</f>
        <v/>
      </c>
      <c r="B31" s="183" t="str">
        <f>IF($Q$2=1,IF(สรุปเวลาเรียน!C33="","",สรุปเวลาเรียน!C33),IF(สรุปเวลาเรียน!C63="","",สรุปเวลาเรียน!C63))</f>
        <v/>
      </c>
      <c r="C31" s="59" t="str">
        <f>IF($Q$2=1,IF(สรุปเวลาเรียน!D33="","",สรุปเวลาเรียน!D33),IF(สรุปเวลาเรียน!D63="","",สรุปเวลาเรียน!D63))</f>
        <v/>
      </c>
      <c r="D31" s="59" t="str">
        <f>IF($Q$2=1,IF(สรุปเวลาเรียน!E33="","",สรุปเวลาเรียน!E33),IF(สรุปเวลาเรียน!E63="","",สรุปเวลาเรียน!E63))</f>
        <v/>
      </c>
      <c r="E31" s="59" t="str">
        <f>IF($Q$2=1,IF(สรุปเวลาเรียน!F33="","",สรุปเวลาเรียน!F33),IF(สรุปเวลาเรียน!F63="","",สรุปเวลาเรียน!F63))</f>
        <v/>
      </c>
      <c r="F31" s="59" t="str">
        <f>IF($Q$2=1,IF(สรุปเวลาเรียน!G33="","",สรุปเวลาเรียน!G33),IF(สรุปเวลาเรียน!G63="","",สรุปเวลาเรียน!G63))</f>
        <v/>
      </c>
      <c r="G31" s="59" t="str">
        <f>IF($Q$2=1,IF(สรุปเวลาเรียน!H33="","",สรุปเวลาเรียน!H33),IF(สรุปเวลาเรียน!H63="","",สรุปเวลาเรียน!H63))</f>
        <v/>
      </c>
      <c r="H31" s="59"/>
      <c r="I31" s="59"/>
      <c r="J31" s="59" t="str">
        <f>IF($Q$2=1,IF(สรุปเวลาเรียน!L33="","",สรุปเวลาเรียน!L33),IF(สรุปเวลาเรียน!L63="","",สรุปเวลาเรียน!L63))</f>
        <v/>
      </c>
      <c r="K31" s="59" t="str">
        <f>IF($Q$2=1,IF(สรุปเวลาเรียน!M33="","",สรุปเวลาเรียน!M33),IF(สรุปเวลาเรียน!M63="","",สรุปเวลาเรียน!M63))</f>
        <v/>
      </c>
      <c r="L31" s="59" t="str">
        <f>IF($Q$2=1,IF(สรุปเวลาเรียน!N33="","",สรุปเวลาเรียน!N33),IF(สรุปเวลาเรียน!N63="","",สรุปเวลาเรียน!N63))</f>
        <v/>
      </c>
      <c r="M31" s="59" t="str">
        <f>IF($Q$2=1,IF(สรุปเวลาเรียน!O33="","",สรุปเวลาเรียน!O33),IF(สรุปเวลาเรียน!O63="","",สรุปเวลาเรียน!O63))</f>
        <v/>
      </c>
      <c r="N31" s="184" t="str">
        <f>IF($Q$2=1,IF(สรุปเวลาเรียน!P33="","",สรุปเวลาเรียน!P33),IF(สรุปเวลาเรียน!P63="","",สรุปเวลาเรียน!P63))</f>
        <v/>
      </c>
      <c r="O31" s="184" t="str">
        <f>IF($Q$2=1,IF(สรุปเวลาเรียน!Q33="","",สรุปเวลาเรียน!Q33),IF(สรุปเวลาเรียน!Q63="","",สรุปเวลาเรียน!Q63))</f>
        <v/>
      </c>
      <c r="P31" s="49"/>
      <c r="Q31" s="49"/>
      <c r="R31" s="49"/>
    </row>
    <row r="32" spans="1:18" ht="21.75" customHeight="1">
      <c r="A32" s="182" t="str">
        <f>ข้อมูลนักเรียน!$D31</f>
        <v/>
      </c>
      <c r="B32" s="183" t="str">
        <f>IF($Q$2=1,IF(สรุปเวลาเรียน!C34="","",สรุปเวลาเรียน!C34),IF(สรุปเวลาเรียน!C64="","",สรุปเวลาเรียน!C64))</f>
        <v/>
      </c>
      <c r="C32" s="59" t="str">
        <f>IF($Q$2=1,IF(สรุปเวลาเรียน!D34="","",สรุปเวลาเรียน!D34),IF(สรุปเวลาเรียน!D64="","",สรุปเวลาเรียน!D64))</f>
        <v/>
      </c>
      <c r="D32" s="59" t="str">
        <f>IF($Q$2=1,IF(สรุปเวลาเรียน!E34="","",สรุปเวลาเรียน!E34),IF(สรุปเวลาเรียน!E64="","",สรุปเวลาเรียน!E64))</f>
        <v/>
      </c>
      <c r="E32" s="59" t="str">
        <f>IF($Q$2=1,IF(สรุปเวลาเรียน!F34="","",สรุปเวลาเรียน!F34),IF(สรุปเวลาเรียน!F64="","",สรุปเวลาเรียน!F64))</f>
        <v/>
      </c>
      <c r="F32" s="59" t="str">
        <f>IF($Q$2=1,IF(สรุปเวลาเรียน!G34="","",สรุปเวลาเรียน!G34),IF(สรุปเวลาเรียน!G64="","",สรุปเวลาเรียน!G64))</f>
        <v/>
      </c>
      <c r="G32" s="59" t="str">
        <f>IF($Q$2=1,IF(สรุปเวลาเรียน!H34="","",สรุปเวลาเรียน!H34),IF(สรุปเวลาเรียน!H64="","",สรุปเวลาเรียน!H64))</f>
        <v/>
      </c>
      <c r="H32" s="59"/>
      <c r="I32" s="59"/>
      <c r="J32" s="59" t="str">
        <f>IF($Q$2=1,IF(สรุปเวลาเรียน!L34="","",สรุปเวลาเรียน!L34),IF(สรุปเวลาเรียน!L64="","",สรุปเวลาเรียน!L64))</f>
        <v/>
      </c>
      <c r="K32" s="59" t="str">
        <f>IF($Q$2=1,IF(สรุปเวลาเรียน!M34="","",สรุปเวลาเรียน!M34),IF(สรุปเวลาเรียน!M64="","",สรุปเวลาเรียน!M64))</f>
        <v/>
      </c>
      <c r="L32" s="59" t="str">
        <f>IF($Q$2=1,IF(สรุปเวลาเรียน!N34="","",สรุปเวลาเรียน!N34),IF(สรุปเวลาเรียน!N64="","",สรุปเวลาเรียน!N64))</f>
        <v/>
      </c>
      <c r="M32" s="59" t="str">
        <f>IF($Q$2=1,IF(สรุปเวลาเรียน!O34="","",สรุปเวลาเรียน!O34),IF(สรุปเวลาเรียน!O64="","",สรุปเวลาเรียน!O64))</f>
        <v/>
      </c>
      <c r="N32" s="184" t="str">
        <f>IF($Q$2=1,IF(สรุปเวลาเรียน!P34="","",สรุปเวลาเรียน!P34),IF(สรุปเวลาเรียน!P64="","",สรุปเวลาเรียน!P64))</f>
        <v/>
      </c>
      <c r="O32" s="184" t="str">
        <f>IF($Q$2=1,IF(สรุปเวลาเรียน!Q34="","",สรุปเวลาเรียน!Q34),IF(สรุปเวลาเรียน!Q64="","",สรุปเวลาเรียน!Q64))</f>
        <v/>
      </c>
      <c r="P32" s="49"/>
      <c r="Q32" s="49"/>
      <c r="R32" s="49"/>
    </row>
    <row r="33" spans="1:18" ht="21.75" customHeight="1">
      <c r="A33" s="182" t="str">
        <f>ข้อมูลนักเรียน!$D32</f>
        <v/>
      </c>
      <c r="B33" s="183" t="str">
        <f>IF($Q$2=1,IF(สรุปเวลาเรียน!C35="","",สรุปเวลาเรียน!C35),IF(สรุปเวลาเรียน!C65="","",สรุปเวลาเรียน!C65))</f>
        <v/>
      </c>
      <c r="C33" s="59" t="str">
        <f>IF($Q$2=1,IF(สรุปเวลาเรียน!D35="","",สรุปเวลาเรียน!D35),IF(สรุปเวลาเรียน!D65="","",สรุปเวลาเรียน!D65))</f>
        <v/>
      </c>
      <c r="D33" s="59" t="str">
        <f>IF($Q$2=1,IF(สรุปเวลาเรียน!E35="","",สรุปเวลาเรียน!E35),IF(สรุปเวลาเรียน!E65="","",สรุปเวลาเรียน!E65))</f>
        <v/>
      </c>
      <c r="E33" s="59" t="str">
        <f>IF($Q$2=1,IF(สรุปเวลาเรียน!F35="","",สรุปเวลาเรียน!F35),IF(สรุปเวลาเรียน!F65="","",สรุปเวลาเรียน!F65))</f>
        <v/>
      </c>
      <c r="F33" s="59" t="str">
        <f>IF($Q$2=1,IF(สรุปเวลาเรียน!G35="","",สรุปเวลาเรียน!G35),IF(สรุปเวลาเรียน!G65="","",สรุปเวลาเรียน!G65))</f>
        <v/>
      </c>
      <c r="G33" s="59" t="str">
        <f>IF($Q$2=1,IF(สรุปเวลาเรียน!H35="","",สรุปเวลาเรียน!H35),IF(สรุปเวลาเรียน!H65="","",สรุปเวลาเรียน!H65))</f>
        <v/>
      </c>
      <c r="H33" s="59"/>
      <c r="I33" s="59"/>
      <c r="J33" s="59" t="str">
        <f>IF($Q$2=1,IF(สรุปเวลาเรียน!L35="","",สรุปเวลาเรียน!L35),IF(สรุปเวลาเรียน!L65="","",สรุปเวลาเรียน!L65))</f>
        <v/>
      </c>
      <c r="K33" s="59" t="str">
        <f>IF($Q$2=1,IF(สรุปเวลาเรียน!M35="","",สรุปเวลาเรียน!M35),IF(สรุปเวลาเรียน!M65="","",สรุปเวลาเรียน!M65))</f>
        <v/>
      </c>
      <c r="L33" s="59" t="str">
        <f>IF($Q$2=1,IF(สรุปเวลาเรียน!N35="","",สรุปเวลาเรียน!N35),IF(สรุปเวลาเรียน!N65="","",สรุปเวลาเรียน!N65))</f>
        <v/>
      </c>
      <c r="M33" s="59" t="str">
        <f>IF($Q$2=1,IF(สรุปเวลาเรียน!O35="","",สรุปเวลาเรียน!O35),IF(สรุปเวลาเรียน!O65="","",สรุปเวลาเรียน!O65))</f>
        <v/>
      </c>
      <c r="N33" s="184" t="str">
        <f>IF($Q$2=1,IF(สรุปเวลาเรียน!P35="","",สรุปเวลาเรียน!P35),IF(สรุปเวลาเรียน!P65="","",สรุปเวลาเรียน!P65))</f>
        <v/>
      </c>
      <c r="O33" s="184" t="str">
        <f>IF($Q$2=1,IF(สรุปเวลาเรียน!Q35="","",สรุปเวลาเรียน!Q35),IF(สรุปเวลาเรียน!Q65="","",สรุปเวลาเรียน!Q65))</f>
        <v/>
      </c>
      <c r="P33" s="49"/>
      <c r="Q33" s="49"/>
      <c r="R33" s="49"/>
    </row>
  </sheetData>
  <sheetProtection algorithmName="SHA-512" hashValue="1M5NpaPVF3LAffzgKtpu1ig6YEvhau60Tv+DSrxrT6wzCD6UEQ9NLd6TRxNO3J7P+PgW1gXm4QbHR/VN7TXM7w==" saltValue="/rbw5YUIF0ySRKphocW9bA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10" priority="2" operator="equal">
      <formula>"ย้ายออก"</formula>
    </cfRule>
  </conditionalFormatting>
  <conditionalFormatting sqref="O4:O33">
    <cfRule type="cellIs" dxfId="9" priority="1" operator="equal">
      <formula>"ไม่ผ่าน"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8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800-000001000000}">
          <x14:formula1>
            <xm:f>รายการ!$K$2:$K$37</xm:f>
          </x14:formula1>
          <xm:sqref>Q1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92">
    <pageSetUpPr fitToPage="1"/>
  </sheetPr>
  <dimension ref="A1:AB970"/>
  <sheetViews>
    <sheetView topLeftCell="A16" zoomScaleNormal="100" workbookViewId="0">
      <selection activeCell="M36" sqref="M36:S36"/>
    </sheetView>
  </sheetViews>
  <sheetFormatPr defaultColWidth="5.5546875" defaultRowHeight="18"/>
  <cols>
    <col min="1" max="1" width="3.5546875" style="1" customWidth="1"/>
    <col min="2" max="2" width="4.109375" style="1" customWidth="1"/>
    <col min="3" max="3" width="4" style="1" customWidth="1"/>
    <col min="4" max="4" width="3.88671875" style="272" customWidth="1"/>
    <col min="5" max="5" width="3.88671875" style="327" customWidth="1"/>
    <col min="6" max="6" width="4" style="330" customWidth="1"/>
    <col min="7" max="7" width="3.5546875" style="1" customWidth="1"/>
    <col min="8" max="8" width="4.109375" style="272" customWidth="1"/>
    <col min="9" max="9" width="4.44140625" style="329" customWidth="1"/>
    <col min="10" max="11" width="4.44140625" style="1" customWidth="1"/>
    <col min="12" max="12" width="4.109375" style="272" customWidth="1"/>
    <col min="13" max="13" width="4.44140625" style="329" customWidth="1"/>
    <col min="14" max="15" width="4.44140625" style="1" customWidth="1"/>
    <col min="16" max="16" width="4.44140625" style="272" customWidth="1"/>
    <col min="17" max="17" width="4.44140625" style="329" customWidth="1"/>
    <col min="18" max="18" width="4" style="1" customWidth="1"/>
    <col min="19" max="19" width="3.88671875" style="1" customWidth="1"/>
    <col min="20" max="20" width="3.88671875" style="272" customWidth="1"/>
    <col min="21" max="21" width="3.5546875" style="329" customWidth="1"/>
    <col min="22" max="23" width="4.44140625" style="1" customWidth="1"/>
    <col min="24" max="24" width="4" style="272" customWidth="1"/>
    <col min="25" max="25" width="4.5546875" style="329" customWidth="1"/>
    <col min="26" max="26" width="8.5546875" style="1" hidden="1" customWidth="1"/>
    <col min="27" max="27" width="23.5546875" style="1" hidden="1" customWidth="1"/>
    <col min="28" max="28" width="9.5546875" style="1" hidden="1" customWidth="1"/>
    <col min="29" max="16384" width="5.5546875" style="1"/>
  </cols>
  <sheetData>
    <row r="1" spans="1:28" ht="21.6" thickBot="1">
      <c r="A1" s="614" t="s">
        <v>365</v>
      </c>
      <c r="B1" s="615"/>
      <c r="C1" s="615"/>
      <c r="D1" s="615"/>
      <c r="E1" s="615"/>
      <c r="F1" s="615"/>
      <c r="G1" s="615"/>
      <c r="H1" s="615"/>
      <c r="I1" s="616"/>
      <c r="J1" s="614" t="s">
        <v>115</v>
      </c>
      <c r="K1" s="615"/>
      <c r="L1" s="615"/>
      <c r="M1" s="616"/>
      <c r="N1" s="614">
        <f>IF(ตั้งค่า!I3="","",ตั้งค่า!I3)</f>
        <v>2568</v>
      </c>
      <c r="O1" s="615"/>
      <c r="P1" s="615"/>
      <c r="Q1" s="616"/>
      <c r="R1" s="614" t="str">
        <f>"ชั้นประถมศึกษาที่ " &amp; ตั้งค่า!I9 &amp; "/" &amp; ตั้งค่า!I10</f>
        <v>ชั้นประถมศึกษาที่ 1/1</v>
      </c>
      <c r="S1" s="615"/>
      <c r="T1" s="615"/>
      <c r="U1" s="615"/>
      <c r="V1" s="615"/>
      <c r="W1" s="615"/>
      <c r="X1" s="615"/>
      <c r="Y1" s="616"/>
      <c r="Z1" s="295"/>
      <c r="AA1" s="267"/>
      <c r="AB1" s="268"/>
    </row>
    <row r="2" spans="1:28" ht="21.75" customHeight="1" thickBot="1">
      <c r="A2" s="611" t="s">
        <v>21</v>
      </c>
      <c r="B2" s="617" t="str">
        <f>IF(ตั้งค่าวิชาเรียน!F5="","",ตั้งค่าวิชาเรียน!F5)</f>
        <v>ภาษาไทย 2</v>
      </c>
      <c r="C2" s="618"/>
      <c r="D2" s="618"/>
      <c r="E2" s="619"/>
      <c r="F2" s="617" t="str">
        <f>IF(ตั้งค่าวิชาเรียน!F6="","",ตั้งค่าวิชาเรียน!F6)</f>
        <v>คณิตศาสตร์ 2</v>
      </c>
      <c r="G2" s="618"/>
      <c r="H2" s="618"/>
      <c r="I2" s="619"/>
      <c r="J2" s="620" t="str">
        <f>IF(ตั้งค่าวิชาเรียน!F7="","",ตั้งค่าวิชาเรียน!F7)</f>
        <v>วิทยาศาสตร์ 2</v>
      </c>
      <c r="K2" s="621"/>
      <c r="L2" s="621"/>
      <c r="M2" s="622"/>
      <c r="N2" s="620" t="str">
        <f>IF(ตั้งค่าวิชาเรียน!F8="","",ตั้งค่าวิชาเรียน!F8)</f>
        <v>สังคมศึกษาฯ 2</v>
      </c>
      <c r="O2" s="621"/>
      <c r="P2" s="621"/>
      <c r="Q2" s="622"/>
      <c r="R2" s="620" t="str">
        <f>IF(ตั้งค่าวิชาเรียน!F9="","",ตั้งค่าวิชาเรียน!F9)</f>
        <v>ประวัติศาสตร์ 2</v>
      </c>
      <c r="S2" s="621"/>
      <c r="T2" s="621"/>
      <c r="U2" s="622"/>
      <c r="V2" s="620" t="str">
        <f>IF(ตั้งค่าวิชาเรียน!F10="","",ตั้งค่าวิชาเรียน!F10)</f>
        <v>สุขศึกษาและพลศึกษา 2</v>
      </c>
      <c r="W2" s="621"/>
      <c r="X2" s="621"/>
      <c r="Y2" s="622"/>
      <c r="Z2" s="176" t="s">
        <v>139</v>
      </c>
      <c r="AA2" s="173" t="s">
        <v>137</v>
      </c>
      <c r="AB2" s="180" t="str">
        <f>_xlfn.IFNA(IF(VLOOKUP(AA2,รายการ!$K$1:$L$37,2,FALSE)="","",HYPERLINK("#" &amp; VLOOKUP(AA2,รายการ!$K$1:$L$37,2,FALSE)  &amp; "","คลิก")),"")</f>
        <v>คลิก</v>
      </c>
    </row>
    <row r="3" spans="1:28" ht="22.2" customHeight="1" thickBot="1">
      <c r="A3" s="612"/>
      <c r="B3" s="296" t="s">
        <v>417</v>
      </c>
      <c r="C3" s="297" t="s">
        <v>418</v>
      </c>
      <c r="D3" s="298" t="s">
        <v>108</v>
      </c>
      <c r="E3" s="299" t="s">
        <v>293</v>
      </c>
      <c r="F3" s="296" t="s">
        <v>417</v>
      </c>
      <c r="G3" s="297" t="s">
        <v>418</v>
      </c>
      <c r="H3" s="298" t="s">
        <v>108</v>
      </c>
      <c r="I3" s="299" t="s">
        <v>293</v>
      </c>
      <c r="J3" s="296" t="s">
        <v>417</v>
      </c>
      <c r="K3" s="297" t="s">
        <v>418</v>
      </c>
      <c r="L3" s="298" t="s">
        <v>108</v>
      </c>
      <c r="M3" s="299" t="s">
        <v>293</v>
      </c>
      <c r="N3" s="296" t="s">
        <v>417</v>
      </c>
      <c r="O3" s="297" t="s">
        <v>418</v>
      </c>
      <c r="P3" s="298" t="s">
        <v>108</v>
      </c>
      <c r="Q3" s="299" t="s">
        <v>293</v>
      </c>
      <c r="R3" s="296" t="s">
        <v>417</v>
      </c>
      <c r="S3" s="297" t="s">
        <v>418</v>
      </c>
      <c r="T3" s="298" t="s">
        <v>108</v>
      </c>
      <c r="U3" s="299" t="s">
        <v>293</v>
      </c>
      <c r="V3" s="296" t="s">
        <v>417</v>
      </c>
      <c r="W3" s="297" t="s">
        <v>418</v>
      </c>
      <c r="X3" s="298" t="s">
        <v>108</v>
      </c>
      <c r="Y3" s="299" t="s">
        <v>293</v>
      </c>
      <c r="Z3" s="269" t="s">
        <v>157</v>
      </c>
      <c r="AA3" s="67">
        <v>1</v>
      </c>
      <c r="AB3" s="69"/>
    </row>
    <row r="4" spans="1:28" ht="21.6" thickBot="1">
      <c r="A4" s="613"/>
      <c r="B4" s="300">
        <v>70</v>
      </c>
      <c r="C4" s="301">
        <v>30</v>
      </c>
      <c r="D4" s="302">
        <v>100</v>
      </c>
      <c r="E4" s="331"/>
      <c r="F4" s="231">
        <v>70</v>
      </c>
      <c r="G4" s="232">
        <v>30</v>
      </c>
      <c r="H4" s="302">
        <v>100</v>
      </c>
      <c r="I4" s="332"/>
      <c r="J4" s="231">
        <v>70</v>
      </c>
      <c r="K4" s="232">
        <v>30</v>
      </c>
      <c r="L4" s="302">
        <v>100</v>
      </c>
      <c r="M4" s="332"/>
      <c r="N4" s="231">
        <v>70</v>
      </c>
      <c r="O4" s="232">
        <v>30</v>
      </c>
      <c r="P4" s="302">
        <v>100</v>
      </c>
      <c r="Q4" s="332"/>
      <c r="R4" s="231">
        <v>70</v>
      </c>
      <c r="S4" s="232">
        <v>30</v>
      </c>
      <c r="T4" s="302">
        <v>100</v>
      </c>
      <c r="U4" s="332"/>
      <c r="V4" s="231">
        <v>70</v>
      </c>
      <c r="W4" s="232">
        <v>30</v>
      </c>
      <c r="X4" s="302">
        <v>100</v>
      </c>
      <c r="Y4" s="332"/>
      <c r="Z4" s="13"/>
      <c r="AA4" s="13"/>
      <c r="AB4" s="13"/>
    </row>
    <row r="5" spans="1:28" ht="21">
      <c r="A5" s="277">
        <f>IF(B5="","",1)</f>
        <v>1</v>
      </c>
      <c r="B5" s="212">
        <v>70</v>
      </c>
      <c r="C5" s="213">
        <v>30</v>
      </c>
      <c r="D5" s="305">
        <f>IF($B$2="","",IF($A5="","",SUM(B5:C5)))</f>
        <v>100</v>
      </c>
      <c r="E5" s="306">
        <f>IF($B$2="","",IF($A5="","",IF($D5="","",IF($D5&gt;=80,4,IF($D5&gt;=75,3.5,IF($D5&gt;=70,3,IF($D5&gt;=65,2.5,IF($D5&gt;=60,2,IF($D5&gt;=55,1.5,IF($D5&gt;=50,1,0))))))))))</f>
        <v>4</v>
      </c>
      <c r="F5" s="212"/>
      <c r="G5" s="214"/>
      <c r="H5" s="305">
        <f>IF($F$2="","",IF($A5="","",SUM(F5:G5)))</f>
        <v>0</v>
      </c>
      <c r="I5" s="308">
        <f>IF($F$2="","",IF($A5="","",IF($H5="","",IF($H5&gt;=80,4,IF($H5&gt;=75,3.5,IF($H5&gt;=70,3,IF($H5&gt;=65,2.5,IF($H5&gt;=60,2,IF($H5&gt;=55,1.5,IF($H5&gt;=50,1,0))))))))))</f>
        <v>0</v>
      </c>
      <c r="J5" s="212"/>
      <c r="K5" s="214"/>
      <c r="L5" s="305">
        <f>IF($J$2="","",IF($A5="","",SUM(J5:K5)))</f>
        <v>0</v>
      </c>
      <c r="M5" s="308">
        <f>IF($J$2="","",IF($A5="","",IF($L5="","",IF($L5&gt;=80,4,IF($L5&gt;=75,3.5,IF($L5&gt;=70,3,IF($L5&gt;=65,2.5,IF($L5&gt;=60,2,IF($L5&gt;=55,1.5,IF($L5&gt;=50,1,0))))))))))</f>
        <v>0</v>
      </c>
      <c r="N5" s="215"/>
      <c r="O5" s="216"/>
      <c r="P5" s="305">
        <f>IF($N$2="","",IF($A5="","",SUM(N5:O5)))</f>
        <v>0</v>
      </c>
      <c r="Q5" s="308">
        <f>IF($N$2="","",IF($A5="","",IF($P5="","",IF($P5&gt;=80,4,IF($P5&gt;=75,3.5,IF($P5&gt;=70,3,IF($P5&gt;=65,2.5,IF($P5&gt;=60,2,IF($P5&gt;=55,1.5,IF($P5&gt;=50,1,0))))))))))</f>
        <v>0</v>
      </c>
      <c r="R5" s="215"/>
      <c r="S5" s="216"/>
      <c r="T5" s="305">
        <f>IF($R$2="","",IF($A5="","",SUM(R5:S5)))</f>
        <v>0</v>
      </c>
      <c r="U5" s="308">
        <f>IF($R$2="","",IF($A5="","",IF($T5="","",IF($T5&gt;=80,4,IF($T5&gt;=75,3.5,IF($T5&gt;=70,3,IF($T5&gt;=65,2.5,IF($T5&gt;=60,2,IF($T5&gt;=55,1.5,IF($T5&gt;=50,1,0))))))))))</f>
        <v>0</v>
      </c>
      <c r="V5" s="217"/>
      <c r="W5" s="218"/>
      <c r="X5" s="305">
        <f>IF($V$2="","",IF($A5="","",SUM(V5:W5)))</f>
        <v>0</v>
      </c>
      <c r="Y5" s="308">
        <f>IF($V$2="","",IF($A5="","",IF($X5="","",IF($X5&gt;=80,4,IF($X5&gt;=75,3.5,IF($X5&gt;=70,3,IF($X5&gt;=65,2.5,IF($X5&gt;=60,2,IF($X5&gt;=55,1.5,IF($X5&gt;=50,1,0))))))))))</f>
        <v>0</v>
      </c>
      <c r="Z5" s="13"/>
      <c r="AA5" s="13"/>
      <c r="AB5" s="13"/>
    </row>
    <row r="6" spans="1:28" ht="21">
      <c r="A6" s="277" t="str">
        <f>IF(B6="","",IF(A5="","",A5+1))</f>
        <v/>
      </c>
      <c r="B6" s="219"/>
      <c r="C6" s="220"/>
      <c r="D6" s="305" t="str">
        <f t="shared" ref="D6:D31" si="0">IF($B$2="","",IF($A6="","",SUM(B6:C6)))</f>
        <v/>
      </c>
      <c r="E6" s="306" t="str">
        <f t="shared" ref="E6:E31" si="1">IF($B$2="","",IF($A6="","",IF($D6="","",IF($D6&gt;=80,4,IF($D6&gt;=75,3.5,IF($D6&gt;=70,3,IF($D6&gt;=65,2.5,IF($D6&gt;=60,2,IF($D6&gt;=55,1.5,IF($D6&gt;=50,1,0))))))))))</f>
        <v/>
      </c>
      <c r="F6" s="221"/>
      <c r="G6" s="222"/>
      <c r="H6" s="305" t="str">
        <f t="shared" ref="H6:H31" si="2">IF($F$2="","",IF($A6="","",SUM(F6:G6)))</f>
        <v/>
      </c>
      <c r="I6" s="308" t="str">
        <f t="shared" ref="I6:I31" si="3">IF($F$2="","",IF($A6="","",IF($H6="","",IF($H6&gt;=80,4,IF($H6&gt;=75,3.5,IF($H6&gt;=70,3,IF($H6&gt;=65,2.5,IF($H6&gt;=60,2,IF($H6&gt;=55,1.5,IF($H6&gt;=50,1,0))))))))))</f>
        <v/>
      </c>
      <c r="J6" s="221"/>
      <c r="K6" s="222"/>
      <c r="L6" s="305" t="str">
        <f t="shared" ref="L6:L31" si="4">IF($J$2="","",IF($A6="","",SUM(J6:K6)))</f>
        <v/>
      </c>
      <c r="M6" s="308" t="str">
        <f t="shared" ref="M6:M31" si="5">IF($J$2="","",IF($A6="","",IF($L6="","",IF($L6&gt;=80,4,IF($L6&gt;=75,3.5,IF($L6&gt;=70,3,IF($L6&gt;=65,2.5,IF($L6&gt;=60,2,IF($L6&gt;=55,1.5,IF($L6&gt;=50,1,0))))))))))</f>
        <v/>
      </c>
      <c r="N6" s="223"/>
      <c r="O6" s="224"/>
      <c r="P6" s="305" t="str">
        <f t="shared" ref="P6:P31" si="6">IF($N$2="","",IF($A6="","",SUM(N6:O6)))</f>
        <v/>
      </c>
      <c r="Q6" s="308" t="str">
        <f t="shared" ref="Q6:Q31" si="7">IF($N$2="","",IF($A6="","",IF($P6="","",IF($P6&gt;=80,4,IF($P6&gt;=75,3.5,IF($P6&gt;=70,3,IF($P6&gt;=65,2.5,IF($P6&gt;=60,2,IF($P6&gt;=55,1.5,IF($P6&gt;=50,1,0))))))))))</f>
        <v/>
      </c>
      <c r="R6" s="223"/>
      <c r="S6" s="224"/>
      <c r="T6" s="305" t="str">
        <f t="shared" ref="T6:T31" si="8">IF($R$2="","",IF($A6="","",SUM(R6:S6)))</f>
        <v/>
      </c>
      <c r="U6" s="308" t="str">
        <f t="shared" ref="U6:U31" si="9">IF($R$2="","",IF($A6="","",IF($T6="","",IF($T6&gt;=80,4,IF($T6&gt;=75,3.5,IF($T6&gt;=70,3,IF($T6&gt;=65,2.5,IF($T6&gt;=60,2,IF($T6&gt;=55,1.5,IF($T6&gt;=50,1,0))))))))))</f>
        <v/>
      </c>
      <c r="V6" s="225"/>
      <c r="W6" s="226"/>
      <c r="X6" s="305" t="str">
        <f t="shared" ref="X6:X31" si="10">IF($V$2="","",IF($A6="","",SUM(V6:W6)))</f>
        <v/>
      </c>
      <c r="Y6" s="308" t="str">
        <f t="shared" ref="Y6:Y31" si="11">IF($V$2="","",IF($A6="","",IF($X6="","",IF($X6&gt;=80,4,IF($X6&gt;=75,3.5,IF($X6&gt;=70,3,IF($X6&gt;=65,2.5,IF($X6&gt;=60,2,IF($X6&gt;=55,1.5,IF($X6&gt;=50,1,0))))))))))</f>
        <v/>
      </c>
      <c r="Z6" s="13"/>
      <c r="AA6" s="13"/>
      <c r="AB6" s="13"/>
    </row>
    <row r="7" spans="1:28" ht="20.100000000000001" customHeight="1">
      <c r="A7" s="277" t="str">
        <f t="shared" ref="A7:A31" si="12">IF(B7="","",IF(A6="","",A6+1))</f>
        <v/>
      </c>
      <c r="B7" s="219"/>
      <c r="C7" s="227"/>
      <c r="D7" s="305" t="str">
        <f t="shared" si="0"/>
        <v/>
      </c>
      <c r="E7" s="306" t="str">
        <f t="shared" si="1"/>
        <v/>
      </c>
      <c r="F7" s="219"/>
      <c r="G7" s="228"/>
      <c r="H7" s="305" t="str">
        <f t="shared" si="2"/>
        <v/>
      </c>
      <c r="I7" s="308" t="str">
        <f t="shared" si="3"/>
        <v/>
      </c>
      <c r="J7" s="219"/>
      <c r="K7" s="228"/>
      <c r="L7" s="305" t="str">
        <f t="shared" si="4"/>
        <v/>
      </c>
      <c r="M7" s="308" t="str">
        <f t="shared" si="5"/>
        <v/>
      </c>
      <c r="N7" s="229"/>
      <c r="O7" s="230"/>
      <c r="P7" s="305" t="str">
        <f t="shared" si="6"/>
        <v/>
      </c>
      <c r="Q7" s="308" t="str">
        <f t="shared" si="7"/>
        <v/>
      </c>
      <c r="R7" s="229"/>
      <c r="S7" s="230"/>
      <c r="T7" s="305" t="str">
        <f t="shared" si="8"/>
        <v/>
      </c>
      <c r="U7" s="308" t="str">
        <f t="shared" si="9"/>
        <v/>
      </c>
      <c r="V7" s="225"/>
      <c r="W7" s="226"/>
      <c r="X7" s="305" t="str">
        <f t="shared" si="10"/>
        <v/>
      </c>
      <c r="Y7" s="308" t="str">
        <f t="shared" si="11"/>
        <v/>
      </c>
      <c r="Z7" s="270"/>
      <c r="AA7" s="13"/>
      <c r="AB7" s="13"/>
    </row>
    <row r="8" spans="1:28" ht="20.100000000000001" customHeight="1">
      <c r="A8" s="277" t="str">
        <f t="shared" si="12"/>
        <v/>
      </c>
      <c r="B8" s="219"/>
      <c r="C8" s="227"/>
      <c r="D8" s="305" t="str">
        <f t="shared" si="0"/>
        <v/>
      </c>
      <c r="E8" s="306" t="str">
        <f t="shared" si="1"/>
        <v/>
      </c>
      <c r="F8" s="219"/>
      <c r="G8" s="228"/>
      <c r="H8" s="305" t="str">
        <f t="shared" si="2"/>
        <v/>
      </c>
      <c r="I8" s="308" t="str">
        <f t="shared" si="3"/>
        <v/>
      </c>
      <c r="J8" s="219"/>
      <c r="K8" s="228"/>
      <c r="L8" s="305" t="str">
        <f t="shared" si="4"/>
        <v/>
      </c>
      <c r="M8" s="308" t="str">
        <f t="shared" si="5"/>
        <v/>
      </c>
      <c r="N8" s="229"/>
      <c r="O8" s="230"/>
      <c r="P8" s="305" t="str">
        <f t="shared" si="6"/>
        <v/>
      </c>
      <c r="Q8" s="308" t="str">
        <f t="shared" si="7"/>
        <v/>
      </c>
      <c r="R8" s="229"/>
      <c r="S8" s="230"/>
      <c r="T8" s="305" t="str">
        <f t="shared" si="8"/>
        <v/>
      </c>
      <c r="U8" s="308" t="str">
        <f t="shared" si="9"/>
        <v/>
      </c>
      <c r="V8" s="225"/>
      <c r="W8" s="226"/>
      <c r="X8" s="305" t="str">
        <f t="shared" si="10"/>
        <v/>
      </c>
      <c r="Y8" s="308" t="str">
        <f t="shared" si="11"/>
        <v/>
      </c>
      <c r="Z8" s="13"/>
      <c r="AA8" s="13"/>
      <c r="AB8" s="13"/>
    </row>
    <row r="9" spans="1:28" ht="20.100000000000001" customHeight="1">
      <c r="A9" s="277" t="str">
        <f t="shared" si="12"/>
        <v/>
      </c>
      <c r="B9" s="219"/>
      <c r="C9" s="227"/>
      <c r="D9" s="305" t="str">
        <f t="shared" si="0"/>
        <v/>
      </c>
      <c r="E9" s="306" t="str">
        <f t="shared" si="1"/>
        <v/>
      </c>
      <c r="F9" s="219"/>
      <c r="G9" s="228"/>
      <c r="H9" s="305" t="str">
        <f t="shared" si="2"/>
        <v/>
      </c>
      <c r="I9" s="308" t="str">
        <f t="shared" si="3"/>
        <v/>
      </c>
      <c r="J9" s="219"/>
      <c r="K9" s="228"/>
      <c r="L9" s="305" t="str">
        <f t="shared" si="4"/>
        <v/>
      </c>
      <c r="M9" s="308" t="str">
        <f t="shared" si="5"/>
        <v/>
      </c>
      <c r="N9" s="229"/>
      <c r="O9" s="230"/>
      <c r="P9" s="305" t="str">
        <f t="shared" si="6"/>
        <v/>
      </c>
      <c r="Q9" s="308" t="str">
        <f t="shared" si="7"/>
        <v/>
      </c>
      <c r="R9" s="229"/>
      <c r="S9" s="230"/>
      <c r="T9" s="305" t="str">
        <f t="shared" si="8"/>
        <v/>
      </c>
      <c r="U9" s="308" t="str">
        <f t="shared" si="9"/>
        <v/>
      </c>
      <c r="V9" s="225"/>
      <c r="W9" s="226"/>
      <c r="X9" s="305" t="str">
        <f t="shared" si="10"/>
        <v/>
      </c>
      <c r="Y9" s="308" t="str">
        <f t="shared" si="11"/>
        <v/>
      </c>
      <c r="Z9" s="13"/>
      <c r="AA9" s="13"/>
      <c r="AB9" s="13"/>
    </row>
    <row r="10" spans="1:28" ht="20.100000000000001" customHeight="1">
      <c r="A10" s="277" t="str">
        <f t="shared" si="12"/>
        <v/>
      </c>
      <c r="B10" s="219"/>
      <c r="C10" s="227"/>
      <c r="D10" s="305" t="str">
        <f t="shared" si="0"/>
        <v/>
      </c>
      <c r="E10" s="306" t="str">
        <f t="shared" si="1"/>
        <v/>
      </c>
      <c r="F10" s="219"/>
      <c r="G10" s="228"/>
      <c r="H10" s="305" t="str">
        <f t="shared" si="2"/>
        <v/>
      </c>
      <c r="I10" s="308" t="str">
        <f t="shared" si="3"/>
        <v/>
      </c>
      <c r="J10" s="219"/>
      <c r="K10" s="228"/>
      <c r="L10" s="305" t="str">
        <f t="shared" si="4"/>
        <v/>
      </c>
      <c r="M10" s="308" t="str">
        <f t="shared" si="5"/>
        <v/>
      </c>
      <c r="N10" s="229"/>
      <c r="O10" s="230"/>
      <c r="P10" s="305" t="str">
        <f t="shared" si="6"/>
        <v/>
      </c>
      <c r="Q10" s="308" t="str">
        <f t="shared" si="7"/>
        <v/>
      </c>
      <c r="R10" s="229"/>
      <c r="S10" s="230"/>
      <c r="T10" s="305" t="str">
        <f t="shared" si="8"/>
        <v/>
      </c>
      <c r="U10" s="308" t="str">
        <f t="shared" si="9"/>
        <v/>
      </c>
      <c r="V10" s="225"/>
      <c r="W10" s="226"/>
      <c r="X10" s="305" t="str">
        <f t="shared" si="10"/>
        <v/>
      </c>
      <c r="Y10" s="308" t="str">
        <f t="shared" si="11"/>
        <v/>
      </c>
      <c r="Z10" s="13"/>
      <c r="AA10" s="13"/>
      <c r="AB10" s="13"/>
    </row>
    <row r="11" spans="1:28" ht="20.100000000000001" customHeight="1">
      <c r="A11" s="277" t="str">
        <f t="shared" si="12"/>
        <v/>
      </c>
      <c r="B11" s="219"/>
      <c r="C11" s="227"/>
      <c r="D11" s="305" t="str">
        <f t="shared" si="0"/>
        <v/>
      </c>
      <c r="E11" s="306" t="str">
        <f t="shared" si="1"/>
        <v/>
      </c>
      <c r="F11" s="219"/>
      <c r="G11" s="228"/>
      <c r="H11" s="305" t="str">
        <f t="shared" si="2"/>
        <v/>
      </c>
      <c r="I11" s="308" t="str">
        <f t="shared" si="3"/>
        <v/>
      </c>
      <c r="J11" s="219"/>
      <c r="K11" s="228"/>
      <c r="L11" s="305" t="str">
        <f t="shared" si="4"/>
        <v/>
      </c>
      <c r="M11" s="308" t="str">
        <f t="shared" si="5"/>
        <v/>
      </c>
      <c r="N11" s="229"/>
      <c r="O11" s="230"/>
      <c r="P11" s="305" t="str">
        <f t="shared" si="6"/>
        <v/>
      </c>
      <c r="Q11" s="308" t="str">
        <f>IF($N$2="","",IF($A11="","",IF($P11="","",IF($P11&gt;=80,4,IF($P11&gt;=75,3.5,IF($P11&gt;=70,3,IF($P11&gt;=65,2.5,IF($P11&gt;=60,2,IF($P11&gt;=55,1.5,IF($P11&gt;=50,1,0))))))))))</f>
        <v/>
      </c>
      <c r="R11" s="229"/>
      <c r="S11" s="230"/>
      <c r="T11" s="305" t="str">
        <f t="shared" si="8"/>
        <v/>
      </c>
      <c r="U11" s="308" t="str">
        <f t="shared" si="9"/>
        <v/>
      </c>
      <c r="V11" s="225"/>
      <c r="W11" s="226"/>
      <c r="X11" s="305" t="str">
        <f t="shared" si="10"/>
        <v/>
      </c>
      <c r="Y11" s="308" t="str">
        <f t="shared" si="11"/>
        <v/>
      </c>
      <c r="Z11" s="13"/>
      <c r="AA11" s="13"/>
      <c r="AB11" s="13"/>
    </row>
    <row r="12" spans="1:28" ht="20.100000000000001" customHeight="1">
      <c r="A12" s="277" t="str">
        <f t="shared" si="12"/>
        <v/>
      </c>
      <c r="B12" s="219"/>
      <c r="C12" s="227"/>
      <c r="D12" s="305" t="str">
        <f t="shared" si="0"/>
        <v/>
      </c>
      <c r="E12" s="306" t="str">
        <f t="shared" si="1"/>
        <v/>
      </c>
      <c r="F12" s="219"/>
      <c r="G12" s="228"/>
      <c r="H12" s="305" t="str">
        <f t="shared" si="2"/>
        <v/>
      </c>
      <c r="I12" s="308" t="str">
        <f t="shared" si="3"/>
        <v/>
      </c>
      <c r="J12" s="219"/>
      <c r="K12" s="228"/>
      <c r="L12" s="305" t="str">
        <f t="shared" si="4"/>
        <v/>
      </c>
      <c r="M12" s="308" t="str">
        <f>IF($J$2="","",IF($A12="","",IF($L12="","",IF($L12&gt;=80,4,IF($L12&gt;=75,3.5,IF($L12&gt;=70,3,IF($L12&gt;=65,2.5,IF($L12&gt;=60,2,IF($L12&gt;=55,1.5,IF($L12&gt;=50,1,0))))))))))</f>
        <v/>
      </c>
      <c r="N12" s="229"/>
      <c r="O12" s="230"/>
      <c r="P12" s="305" t="str">
        <f t="shared" si="6"/>
        <v/>
      </c>
      <c r="Q12" s="308" t="str">
        <f t="shared" si="7"/>
        <v/>
      </c>
      <c r="R12" s="229"/>
      <c r="S12" s="230"/>
      <c r="T12" s="305" t="str">
        <f t="shared" si="8"/>
        <v/>
      </c>
      <c r="U12" s="308" t="str">
        <f t="shared" si="9"/>
        <v/>
      </c>
      <c r="V12" s="225"/>
      <c r="W12" s="226"/>
      <c r="X12" s="305" t="str">
        <f t="shared" si="10"/>
        <v/>
      </c>
      <c r="Y12" s="308" t="str">
        <f t="shared" si="11"/>
        <v/>
      </c>
      <c r="Z12" s="13"/>
      <c r="AA12" s="13"/>
      <c r="AB12" s="13"/>
    </row>
    <row r="13" spans="1:28" ht="20.100000000000001" customHeight="1">
      <c r="A13" s="277" t="str">
        <f t="shared" si="12"/>
        <v/>
      </c>
      <c r="B13" s="219"/>
      <c r="C13" s="227"/>
      <c r="D13" s="305" t="str">
        <f t="shared" si="0"/>
        <v/>
      </c>
      <c r="E13" s="306" t="str">
        <f t="shared" si="1"/>
        <v/>
      </c>
      <c r="F13" s="219"/>
      <c r="G13" s="228"/>
      <c r="H13" s="305" t="str">
        <f t="shared" si="2"/>
        <v/>
      </c>
      <c r="I13" s="308" t="str">
        <f t="shared" si="3"/>
        <v/>
      </c>
      <c r="J13" s="219"/>
      <c r="K13" s="228"/>
      <c r="L13" s="305" t="str">
        <f t="shared" si="4"/>
        <v/>
      </c>
      <c r="M13" s="308" t="str">
        <f t="shared" si="5"/>
        <v/>
      </c>
      <c r="N13" s="229"/>
      <c r="O13" s="230"/>
      <c r="P13" s="305" t="str">
        <f t="shared" si="6"/>
        <v/>
      </c>
      <c r="Q13" s="308" t="str">
        <f t="shared" si="7"/>
        <v/>
      </c>
      <c r="R13" s="229"/>
      <c r="S13" s="230"/>
      <c r="T13" s="305" t="str">
        <f t="shared" si="8"/>
        <v/>
      </c>
      <c r="U13" s="308" t="str">
        <f t="shared" si="9"/>
        <v/>
      </c>
      <c r="V13" s="225"/>
      <c r="W13" s="226"/>
      <c r="X13" s="305" t="str">
        <f t="shared" si="10"/>
        <v/>
      </c>
      <c r="Y13" s="308" t="str">
        <f t="shared" si="11"/>
        <v/>
      </c>
      <c r="Z13" s="13"/>
      <c r="AA13" s="13"/>
      <c r="AB13" s="13"/>
    </row>
    <row r="14" spans="1:28" ht="20.100000000000001" customHeight="1">
      <c r="A14" s="277" t="str">
        <f t="shared" si="12"/>
        <v/>
      </c>
      <c r="B14" s="219"/>
      <c r="C14" s="227"/>
      <c r="D14" s="305" t="str">
        <f t="shared" si="0"/>
        <v/>
      </c>
      <c r="E14" s="306" t="str">
        <f t="shared" si="1"/>
        <v/>
      </c>
      <c r="F14" s="219"/>
      <c r="G14" s="228"/>
      <c r="H14" s="305" t="str">
        <f t="shared" si="2"/>
        <v/>
      </c>
      <c r="I14" s="308" t="str">
        <f t="shared" si="3"/>
        <v/>
      </c>
      <c r="J14" s="219"/>
      <c r="K14" s="228"/>
      <c r="L14" s="305" t="str">
        <f t="shared" si="4"/>
        <v/>
      </c>
      <c r="M14" s="308" t="str">
        <f t="shared" si="5"/>
        <v/>
      </c>
      <c r="N14" s="229"/>
      <c r="O14" s="230"/>
      <c r="P14" s="305" t="str">
        <f t="shared" si="6"/>
        <v/>
      </c>
      <c r="Q14" s="308" t="str">
        <f t="shared" si="7"/>
        <v/>
      </c>
      <c r="R14" s="229"/>
      <c r="S14" s="230"/>
      <c r="T14" s="305" t="str">
        <f t="shared" si="8"/>
        <v/>
      </c>
      <c r="U14" s="308" t="str">
        <f t="shared" si="9"/>
        <v/>
      </c>
      <c r="V14" s="225"/>
      <c r="W14" s="226"/>
      <c r="X14" s="305" t="str">
        <f t="shared" si="10"/>
        <v/>
      </c>
      <c r="Y14" s="308" t="str">
        <f t="shared" si="11"/>
        <v/>
      </c>
      <c r="Z14" s="13"/>
      <c r="AA14" s="13"/>
      <c r="AB14" s="13"/>
    </row>
    <row r="15" spans="1:28" ht="20.100000000000001" customHeight="1">
      <c r="A15" s="277" t="str">
        <f t="shared" si="12"/>
        <v/>
      </c>
      <c r="B15" s="219"/>
      <c r="C15" s="227"/>
      <c r="D15" s="305" t="str">
        <f t="shared" si="0"/>
        <v/>
      </c>
      <c r="E15" s="306" t="str">
        <f t="shared" si="1"/>
        <v/>
      </c>
      <c r="F15" s="219"/>
      <c r="G15" s="228"/>
      <c r="H15" s="305" t="str">
        <f t="shared" si="2"/>
        <v/>
      </c>
      <c r="I15" s="308" t="str">
        <f t="shared" si="3"/>
        <v/>
      </c>
      <c r="J15" s="219"/>
      <c r="K15" s="228"/>
      <c r="L15" s="305" t="str">
        <f t="shared" si="4"/>
        <v/>
      </c>
      <c r="M15" s="308" t="str">
        <f t="shared" si="5"/>
        <v/>
      </c>
      <c r="N15" s="229"/>
      <c r="O15" s="230"/>
      <c r="P15" s="305" t="str">
        <f t="shared" si="6"/>
        <v/>
      </c>
      <c r="Q15" s="308" t="str">
        <f t="shared" si="7"/>
        <v/>
      </c>
      <c r="R15" s="229"/>
      <c r="S15" s="230"/>
      <c r="T15" s="305" t="str">
        <f t="shared" si="8"/>
        <v/>
      </c>
      <c r="U15" s="308" t="str">
        <f t="shared" si="9"/>
        <v/>
      </c>
      <c r="V15" s="225"/>
      <c r="W15" s="226"/>
      <c r="X15" s="305" t="str">
        <f t="shared" si="10"/>
        <v/>
      </c>
      <c r="Y15" s="308" t="str">
        <f t="shared" si="11"/>
        <v/>
      </c>
      <c r="Z15" s="13"/>
      <c r="AA15" s="13"/>
      <c r="AB15" s="13"/>
    </row>
    <row r="16" spans="1:28" ht="20.100000000000001" customHeight="1">
      <c r="A16" s="277" t="str">
        <f t="shared" si="12"/>
        <v/>
      </c>
      <c r="B16" s="219"/>
      <c r="C16" s="227"/>
      <c r="D16" s="305" t="str">
        <f t="shared" si="0"/>
        <v/>
      </c>
      <c r="E16" s="306" t="str">
        <f t="shared" si="1"/>
        <v/>
      </c>
      <c r="F16" s="219"/>
      <c r="G16" s="228"/>
      <c r="H16" s="305" t="str">
        <f t="shared" si="2"/>
        <v/>
      </c>
      <c r="I16" s="308" t="str">
        <f t="shared" si="3"/>
        <v/>
      </c>
      <c r="J16" s="219"/>
      <c r="K16" s="228"/>
      <c r="L16" s="305" t="str">
        <f t="shared" si="4"/>
        <v/>
      </c>
      <c r="M16" s="308" t="str">
        <f t="shared" si="5"/>
        <v/>
      </c>
      <c r="N16" s="229"/>
      <c r="O16" s="230"/>
      <c r="P16" s="305" t="str">
        <f t="shared" si="6"/>
        <v/>
      </c>
      <c r="Q16" s="308" t="str">
        <f t="shared" si="7"/>
        <v/>
      </c>
      <c r="R16" s="229"/>
      <c r="S16" s="230"/>
      <c r="T16" s="305" t="str">
        <f t="shared" si="8"/>
        <v/>
      </c>
      <c r="U16" s="308" t="str">
        <f t="shared" si="9"/>
        <v/>
      </c>
      <c r="V16" s="225"/>
      <c r="W16" s="226"/>
      <c r="X16" s="305" t="str">
        <f t="shared" si="10"/>
        <v/>
      </c>
      <c r="Y16" s="308" t="str">
        <f t="shared" si="11"/>
        <v/>
      </c>
      <c r="Z16" s="13"/>
      <c r="AA16" s="13"/>
      <c r="AB16" s="13"/>
    </row>
    <row r="17" spans="1:28" ht="20.100000000000001" customHeight="1">
      <c r="A17" s="277" t="str">
        <f t="shared" si="12"/>
        <v/>
      </c>
      <c r="B17" s="219"/>
      <c r="C17" s="227"/>
      <c r="D17" s="305" t="str">
        <f t="shared" si="0"/>
        <v/>
      </c>
      <c r="E17" s="306" t="str">
        <f t="shared" si="1"/>
        <v/>
      </c>
      <c r="F17" s="219"/>
      <c r="G17" s="228"/>
      <c r="H17" s="305" t="str">
        <f t="shared" si="2"/>
        <v/>
      </c>
      <c r="I17" s="308" t="str">
        <f t="shared" si="3"/>
        <v/>
      </c>
      <c r="J17" s="219"/>
      <c r="K17" s="228"/>
      <c r="L17" s="305" t="str">
        <f t="shared" si="4"/>
        <v/>
      </c>
      <c r="M17" s="308" t="str">
        <f t="shared" si="5"/>
        <v/>
      </c>
      <c r="N17" s="229"/>
      <c r="O17" s="230"/>
      <c r="P17" s="305" t="str">
        <f t="shared" si="6"/>
        <v/>
      </c>
      <c r="Q17" s="308" t="str">
        <f t="shared" si="7"/>
        <v/>
      </c>
      <c r="R17" s="229"/>
      <c r="S17" s="230"/>
      <c r="T17" s="305" t="str">
        <f t="shared" si="8"/>
        <v/>
      </c>
      <c r="U17" s="308" t="str">
        <f t="shared" si="9"/>
        <v/>
      </c>
      <c r="V17" s="225"/>
      <c r="W17" s="226"/>
      <c r="X17" s="305" t="str">
        <f t="shared" si="10"/>
        <v/>
      </c>
      <c r="Y17" s="308" t="str">
        <f t="shared" si="11"/>
        <v/>
      </c>
      <c r="Z17" s="13"/>
      <c r="AA17" s="13"/>
      <c r="AB17" s="13"/>
    </row>
    <row r="18" spans="1:28" ht="20.100000000000001" customHeight="1">
      <c r="A18" s="277" t="str">
        <f t="shared" si="12"/>
        <v/>
      </c>
      <c r="B18" s="219"/>
      <c r="C18" s="227"/>
      <c r="D18" s="305" t="str">
        <f t="shared" si="0"/>
        <v/>
      </c>
      <c r="E18" s="306" t="str">
        <f t="shared" si="1"/>
        <v/>
      </c>
      <c r="F18" s="219"/>
      <c r="G18" s="228"/>
      <c r="H18" s="305" t="str">
        <f t="shared" si="2"/>
        <v/>
      </c>
      <c r="I18" s="308" t="str">
        <f t="shared" si="3"/>
        <v/>
      </c>
      <c r="J18" s="219"/>
      <c r="K18" s="228"/>
      <c r="L18" s="305" t="str">
        <f t="shared" si="4"/>
        <v/>
      </c>
      <c r="M18" s="308" t="str">
        <f t="shared" si="5"/>
        <v/>
      </c>
      <c r="N18" s="229"/>
      <c r="O18" s="230"/>
      <c r="P18" s="305" t="str">
        <f t="shared" si="6"/>
        <v/>
      </c>
      <c r="Q18" s="308" t="str">
        <f t="shared" si="7"/>
        <v/>
      </c>
      <c r="R18" s="229"/>
      <c r="S18" s="230"/>
      <c r="T18" s="305" t="str">
        <f t="shared" si="8"/>
        <v/>
      </c>
      <c r="U18" s="308" t="str">
        <f t="shared" si="9"/>
        <v/>
      </c>
      <c r="V18" s="225"/>
      <c r="W18" s="226"/>
      <c r="X18" s="305" t="str">
        <f t="shared" si="10"/>
        <v/>
      </c>
      <c r="Y18" s="308" t="str">
        <f t="shared" si="11"/>
        <v/>
      </c>
      <c r="Z18" s="13"/>
      <c r="AA18" s="13"/>
      <c r="AB18" s="13"/>
    </row>
    <row r="19" spans="1:28" ht="20.100000000000001" customHeight="1">
      <c r="A19" s="277" t="str">
        <f t="shared" si="12"/>
        <v/>
      </c>
      <c r="B19" s="219"/>
      <c r="C19" s="227"/>
      <c r="D19" s="305" t="str">
        <f t="shared" si="0"/>
        <v/>
      </c>
      <c r="E19" s="306" t="str">
        <f t="shared" si="1"/>
        <v/>
      </c>
      <c r="F19" s="219"/>
      <c r="G19" s="228"/>
      <c r="H19" s="305" t="str">
        <f t="shared" si="2"/>
        <v/>
      </c>
      <c r="I19" s="308" t="str">
        <f t="shared" si="3"/>
        <v/>
      </c>
      <c r="J19" s="219"/>
      <c r="K19" s="228"/>
      <c r="L19" s="305" t="str">
        <f t="shared" si="4"/>
        <v/>
      </c>
      <c r="M19" s="308" t="str">
        <f t="shared" si="5"/>
        <v/>
      </c>
      <c r="N19" s="229"/>
      <c r="O19" s="230"/>
      <c r="P19" s="305" t="str">
        <f t="shared" si="6"/>
        <v/>
      </c>
      <c r="Q19" s="308" t="str">
        <f t="shared" si="7"/>
        <v/>
      </c>
      <c r="R19" s="229"/>
      <c r="S19" s="230"/>
      <c r="T19" s="305" t="str">
        <f t="shared" si="8"/>
        <v/>
      </c>
      <c r="U19" s="308" t="str">
        <f t="shared" si="9"/>
        <v/>
      </c>
      <c r="V19" s="225"/>
      <c r="W19" s="226"/>
      <c r="X19" s="305" t="str">
        <f t="shared" si="10"/>
        <v/>
      </c>
      <c r="Y19" s="308" t="str">
        <f t="shared" si="11"/>
        <v/>
      </c>
      <c r="Z19" s="13"/>
      <c r="AA19" s="13"/>
      <c r="AB19" s="13"/>
    </row>
    <row r="20" spans="1:28" ht="20.100000000000001" customHeight="1">
      <c r="A20" s="277" t="str">
        <f>IF(B20="","",IF(A19="","",A19+1))</f>
        <v/>
      </c>
      <c r="B20" s="219"/>
      <c r="C20" s="227"/>
      <c r="D20" s="305" t="str">
        <f t="shared" si="0"/>
        <v/>
      </c>
      <c r="E20" s="306" t="str">
        <f t="shared" si="1"/>
        <v/>
      </c>
      <c r="F20" s="219"/>
      <c r="G20" s="228"/>
      <c r="H20" s="305" t="str">
        <f t="shared" si="2"/>
        <v/>
      </c>
      <c r="I20" s="308" t="str">
        <f t="shared" si="3"/>
        <v/>
      </c>
      <c r="J20" s="219"/>
      <c r="K20" s="228"/>
      <c r="L20" s="305" t="str">
        <f t="shared" si="4"/>
        <v/>
      </c>
      <c r="M20" s="308" t="str">
        <f t="shared" si="5"/>
        <v/>
      </c>
      <c r="N20" s="229"/>
      <c r="O20" s="230"/>
      <c r="P20" s="305" t="str">
        <f t="shared" si="6"/>
        <v/>
      </c>
      <c r="Q20" s="308" t="str">
        <f t="shared" si="7"/>
        <v/>
      </c>
      <c r="R20" s="229"/>
      <c r="S20" s="230"/>
      <c r="T20" s="305" t="str">
        <f t="shared" si="8"/>
        <v/>
      </c>
      <c r="U20" s="308" t="str">
        <f t="shared" si="9"/>
        <v/>
      </c>
      <c r="V20" s="225"/>
      <c r="W20" s="226"/>
      <c r="X20" s="305" t="str">
        <f t="shared" si="10"/>
        <v/>
      </c>
      <c r="Y20" s="308" t="str">
        <f t="shared" si="11"/>
        <v/>
      </c>
      <c r="Z20" s="13"/>
      <c r="AA20" s="13"/>
      <c r="AB20" s="13"/>
    </row>
    <row r="21" spans="1:28" ht="20.100000000000001" customHeight="1">
      <c r="A21" s="277" t="str">
        <f t="shared" si="12"/>
        <v/>
      </c>
      <c r="B21" s="219"/>
      <c r="C21" s="227"/>
      <c r="D21" s="305" t="str">
        <f t="shared" si="0"/>
        <v/>
      </c>
      <c r="E21" s="306" t="str">
        <f t="shared" si="1"/>
        <v/>
      </c>
      <c r="F21" s="219"/>
      <c r="G21" s="228"/>
      <c r="H21" s="305" t="str">
        <f t="shared" si="2"/>
        <v/>
      </c>
      <c r="I21" s="308" t="str">
        <f t="shared" si="3"/>
        <v/>
      </c>
      <c r="J21" s="219"/>
      <c r="K21" s="228"/>
      <c r="L21" s="305" t="str">
        <f t="shared" si="4"/>
        <v/>
      </c>
      <c r="M21" s="308" t="str">
        <f t="shared" si="5"/>
        <v/>
      </c>
      <c r="N21" s="229"/>
      <c r="O21" s="230"/>
      <c r="P21" s="305" t="str">
        <f t="shared" si="6"/>
        <v/>
      </c>
      <c r="Q21" s="308" t="str">
        <f t="shared" si="7"/>
        <v/>
      </c>
      <c r="R21" s="229"/>
      <c r="S21" s="230"/>
      <c r="T21" s="305" t="str">
        <f t="shared" si="8"/>
        <v/>
      </c>
      <c r="U21" s="308" t="str">
        <f t="shared" si="9"/>
        <v/>
      </c>
      <c r="V21" s="225"/>
      <c r="W21" s="226"/>
      <c r="X21" s="305" t="str">
        <f t="shared" si="10"/>
        <v/>
      </c>
      <c r="Y21" s="308" t="str">
        <f t="shared" si="11"/>
        <v/>
      </c>
      <c r="Z21" s="13"/>
      <c r="AA21" s="13"/>
      <c r="AB21" s="13"/>
    </row>
    <row r="22" spans="1:28" ht="20.100000000000001" customHeight="1">
      <c r="A22" s="277" t="str">
        <f t="shared" si="12"/>
        <v/>
      </c>
      <c r="B22" s="219"/>
      <c r="C22" s="227"/>
      <c r="D22" s="305" t="str">
        <f t="shared" si="0"/>
        <v/>
      </c>
      <c r="E22" s="306" t="str">
        <f t="shared" si="1"/>
        <v/>
      </c>
      <c r="F22" s="219"/>
      <c r="G22" s="228"/>
      <c r="H22" s="305" t="str">
        <f t="shared" si="2"/>
        <v/>
      </c>
      <c r="I22" s="308" t="str">
        <f t="shared" si="3"/>
        <v/>
      </c>
      <c r="J22" s="219"/>
      <c r="K22" s="228"/>
      <c r="L22" s="305" t="str">
        <f t="shared" si="4"/>
        <v/>
      </c>
      <c r="M22" s="308" t="str">
        <f t="shared" si="5"/>
        <v/>
      </c>
      <c r="N22" s="229"/>
      <c r="O22" s="230"/>
      <c r="P22" s="305" t="str">
        <f t="shared" si="6"/>
        <v/>
      </c>
      <c r="Q22" s="308" t="str">
        <f t="shared" si="7"/>
        <v/>
      </c>
      <c r="R22" s="229"/>
      <c r="S22" s="230"/>
      <c r="T22" s="305" t="str">
        <f t="shared" si="8"/>
        <v/>
      </c>
      <c r="U22" s="308" t="str">
        <f t="shared" si="9"/>
        <v/>
      </c>
      <c r="V22" s="225"/>
      <c r="W22" s="226"/>
      <c r="X22" s="305" t="str">
        <f t="shared" si="10"/>
        <v/>
      </c>
      <c r="Y22" s="308" t="str">
        <f t="shared" si="11"/>
        <v/>
      </c>
      <c r="Z22" s="13"/>
      <c r="AA22" s="13"/>
      <c r="AB22" s="13"/>
    </row>
    <row r="23" spans="1:28" ht="20.100000000000001" customHeight="1">
      <c r="A23" s="277" t="str">
        <f t="shared" si="12"/>
        <v/>
      </c>
      <c r="B23" s="219"/>
      <c r="C23" s="227"/>
      <c r="D23" s="305" t="str">
        <f t="shared" si="0"/>
        <v/>
      </c>
      <c r="E23" s="306" t="str">
        <f t="shared" si="1"/>
        <v/>
      </c>
      <c r="F23" s="219"/>
      <c r="G23" s="228"/>
      <c r="H23" s="305" t="str">
        <f t="shared" si="2"/>
        <v/>
      </c>
      <c r="I23" s="308" t="str">
        <f t="shared" si="3"/>
        <v/>
      </c>
      <c r="J23" s="219"/>
      <c r="K23" s="228"/>
      <c r="L23" s="305" t="str">
        <f t="shared" si="4"/>
        <v/>
      </c>
      <c r="M23" s="308" t="str">
        <f t="shared" si="5"/>
        <v/>
      </c>
      <c r="N23" s="229"/>
      <c r="O23" s="230"/>
      <c r="P23" s="305" t="str">
        <f t="shared" si="6"/>
        <v/>
      </c>
      <c r="Q23" s="308" t="str">
        <f t="shared" si="7"/>
        <v/>
      </c>
      <c r="R23" s="229"/>
      <c r="S23" s="230"/>
      <c r="T23" s="305" t="str">
        <f t="shared" si="8"/>
        <v/>
      </c>
      <c r="U23" s="308" t="str">
        <f t="shared" si="9"/>
        <v/>
      </c>
      <c r="V23" s="225"/>
      <c r="W23" s="226"/>
      <c r="X23" s="305" t="str">
        <f t="shared" si="10"/>
        <v/>
      </c>
      <c r="Y23" s="308" t="str">
        <f t="shared" si="11"/>
        <v/>
      </c>
      <c r="Z23" s="13"/>
      <c r="AA23" s="13"/>
      <c r="AB23" s="13"/>
    </row>
    <row r="24" spans="1:28" ht="20.100000000000001" customHeight="1">
      <c r="A24" s="277" t="str">
        <f t="shared" si="12"/>
        <v/>
      </c>
      <c r="B24" s="219"/>
      <c r="C24" s="227"/>
      <c r="D24" s="305" t="str">
        <f t="shared" si="0"/>
        <v/>
      </c>
      <c r="E24" s="306" t="str">
        <f t="shared" si="1"/>
        <v/>
      </c>
      <c r="F24" s="219"/>
      <c r="G24" s="228"/>
      <c r="H24" s="305" t="str">
        <f t="shared" si="2"/>
        <v/>
      </c>
      <c r="I24" s="308" t="str">
        <f t="shared" si="3"/>
        <v/>
      </c>
      <c r="J24" s="219"/>
      <c r="K24" s="228"/>
      <c r="L24" s="305" t="str">
        <f t="shared" si="4"/>
        <v/>
      </c>
      <c r="M24" s="308" t="str">
        <f t="shared" si="5"/>
        <v/>
      </c>
      <c r="N24" s="229"/>
      <c r="O24" s="230"/>
      <c r="P24" s="305" t="str">
        <f t="shared" si="6"/>
        <v/>
      </c>
      <c r="Q24" s="308" t="str">
        <f t="shared" si="7"/>
        <v/>
      </c>
      <c r="R24" s="229"/>
      <c r="S24" s="230"/>
      <c r="T24" s="305" t="str">
        <f t="shared" si="8"/>
        <v/>
      </c>
      <c r="U24" s="308" t="str">
        <f t="shared" si="9"/>
        <v/>
      </c>
      <c r="V24" s="225"/>
      <c r="W24" s="226"/>
      <c r="X24" s="305" t="str">
        <f t="shared" si="10"/>
        <v/>
      </c>
      <c r="Y24" s="308" t="str">
        <f t="shared" si="11"/>
        <v/>
      </c>
      <c r="Z24" s="13"/>
      <c r="AA24" s="13"/>
      <c r="AB24" s="13"/>
    </row>
    <row r="25" spans="1:28" ht="20.100000000000001" customHeight="1">
      <c r="A25" s="277" t="str">
        <f t="shared" si="12"/>
        <v/>
      </c>
      <c r="B25" s="219"/>
      <c r="C25" s="227"/>
      <c r="D25" s="305" t="str">
        <f t="shared" si="0"/>
        <v/>
      </c>
      <c r="E25" s="306" t="str">
        <f t="shared" si="1"/>
        <v/>
      </c>
      <c r="F25" s="219"/>
      <c r="G25" s="228"/>
      <c r="H25" s="305" t="str">
        <f t="shared" si="2"/>
        <v/>
      </c>
      <c r="I25" s="308" t="str">
        <f t="shared" si="3"/>
        <v/>
      </c>
      <c r="J25" s="219"/>
      <c r="K25" s="228"/>
      <c r="L25" s="305" t="str">
        <f t="shared" si="4"/>
        <v/>
      </c>
      <c r="M25" s="308" t="str">
        <f t="shared" si="5"/>
        <v/>
      </c>
      <c r="N25" s="229"/>
      <c r="O25" s="230"/>
      <c r="P25" s="305" t="str">
        <f t="shared" si="6"/>
        <v/>
      </c>
      <c r="Q25" s="308" t="str">
        <f t="shared" si="7"/>
        <v/>
      </c>
      <c r="R25" s="229"/>
      <c r="S25" s="230"/>
      <c r="T25" s="305" t="str">
        <f t="shared" si="8"/>
        <v/>
      </c>
      <c r="U25" s="308" t="str">
        <f t="shared" si="9"/>
        <v/>
      </c>
      <c r="V25" s="225"/>
      <c r="W25" s="226"/>
      <c r="X25" s="305" t="str">
        <f t="shared" si="10"/>
        <v/>
      </c>
      <c r="Y25" s="308" t="str">
        <f t="shared" si="11"/>
        <v/>
      </c>
      <c r="Z25" s="13"/>
      <c r="AA25" s="13"/>
      <c r="AB25" s="13"/>
    </row>
    <row r="26" spans="1:28" ht="20.100000000000001" customHeight="1">
      <c r="A26" s="277" t="str">
        <f t="shared" si="12"/>
        <v/>
      </c>
      <c r="B26" s="219"/>
      <c r="C26" s="227"/>
      <c r="D26" s="305" t="str">
        <f t="shared" si="0"/>
        <v/>
      </c>
      <c r="E26" s="306" t="str">
        <f t="shared" si="1"/>
        <v/>
      </c>
      <c r="F26" s="219"/>
      <c r="G26" s="228"/>
      <c r="H26" s="305" t="str">
        <f t="shared" si="2"/>
        <v/>
      </c>
      <c r="I26" s="308" t="str">
        <f t="shared" si="3"/>
        <v/>
      </c>
      <c r="J26" s="219"/>
      <c r="K26" s="228"/>
      <c r="L26" s="305" t="str">
        <f t="shared" si="4"/>
        <v/>
      </c>
      <c r="M26" s="308" t="str">
        <f t="shared" si="5"/>
        <v/>
      </c>
      <c r="N26" s="229"/>
      <c r="O26" s="230"/>
      <c r="P26" s="305" t="str">
        <f t="shared" si="6"/>
        <v/>
      </c>
      <c r="Q26" s="308" t="str">
        <f t="shared" si="7"/>
        <v/>
      </c>
      <c r="R26" s="229"/>
      <c r="S26" s="230"/>
      <c r="T26" s="305" t="str">
        <f t="shared" si="8"/>
        <v/>
      </c>
      <c r="U26" s="308" t="str">
        <f t="shared" si="9"/>
        <v/>
      </c>
      <c r="V26" s="229"/>
      <c r="W26" s="230"/>
      <c r="X26" s="305" t="str">
        <f t="shared" si="10"/>
        <v/>
      </c>
      <c r="Y26" s="308" t="str">
        <f t="shared" si="11"/>
        <v/>
      </c>
      <c r="Z26" s="13"/>
      <c r="AA26" s="13"/>
      <c r="AB26" s="13"/>
    </row>
    <row r="27" spans="1:28" ht="20.100000000000001" customHeight="1">
      <c r="A27" s="277" t="str">
        <f t="shared" si="12"/>
        <v/>
      </c>
      <c r="B27" s="219"/>
      <c r="C27" s="227"/>
      <c r="D27" s="305" t="str">
        <f t="shared" si="0"/>
        <v/>
      </c>
      <c r="E27" s="306" t="str">
        <f t="shared" si="1"/>
        <v/>
      </c>
      <c r="F27" s="219"/>
      <c r="G27" s="228"/>
      <c r="H27" s="305" t="str">
        <f t="shared" si="2"/>
        <v/>
      </c>
      <c r="I27" s="308" t="str">
        <f t="shared" si="3"/>
        <v/>
      </c>
      <c r="J27" s="219"/>
      <c r="K27" s="228"/>
      <c r="L27" s="305" t="str">
        <f t="shared" si="4"/>
        <v/>
      </c>
      <c r="M27" s="308" t="str">
        <f t="shared" si="5"/>
        <v/>
      </c>
      <c r="N27" s="229"/>
      <c r="O27" s="230"/>
      <c r="P27" s="305" t="str">
        <f t="shared" si="6"/>
        <v/>
      </c>
      <c r="Q27" s="308" t="str">
        <f t="shared" si="7"/>
        <v/>
      </c>
      <c r="R27" s="229"/>
      <c r="S27" s="230"/>
      <c r="T27" s="305" t="str">
        <f t="shared" si="8"/>
        <v/>
      </c>
      <c r="U27" s="308" t="str">
        <f t="shared" si="9"/>
        <v/>
      </c>
      <c r="V27" s="229"/>
      <c r="W27" s="230"/>
      <c r="X27" s="305" t="str">
        <f t="shared" si="10"/>
        <v/>
      </c>
      <c r="Y27" s="308" t="str">
        <f t="shared" si="11"/>
        <v/>
      </c>
      <c r="Z27" s="13"/>
      <c r="AA27" s="13"/>
      <c r="AB27" s="13"/>
    </row>
    <row r="28" spans="1:28" ht="20.100000000000001" customHeight="1">
      <c r="A28" s="277" t="str">
        <f t="shared" si="12"/>
        <v/>
      </c>
      <c r="B28" s="219"/>
      <c r="C28" s="227"/>
      <c r="D28" s="305" t="str">
        <f t="shared" si="0"/>
        <v/>
      </c>
      <c r="E28" s="306" t="str">
        <f t="shared" si="1"/>
        <v/>
      </c>
      <c r="F28" s="219"/>
      <c r="G28" s="228"/>
      <c r="H28" s="305" t="str">
        <f t="shared" si="2"/>
        <v/>
      </c>
      <c r="I28" s="308" t="str">
        <f t="shared" si="3"/>
        <v/>
      </c>
      <c r="J28" s="219"/>
      <c r="K28" s="228"/>
      <c r="L28" s="305" t="str">
        <f t="shared" si="4"/>
        <v/>
      </c>
      <c r="M28" s="308" t="str">
        <f t="shared" si="5"/>
        <v/>
      </c>
      <c r="N28" s="229"/>
      <c r="O28" s="230"/>
      <c r="P28" s="305" t="str">
        <f t="shared" si="6"/>
        <v/>
      </c>
      <c r="Q28" s="308" t="str">
        <f t="shared" si="7"/>
        <v/>
      </c>
      <c r="R28" s="229"/>
      <c r="S28" s="230"/>
      <c r="T28" s="305" t="str">
        <f t="shared" si="8"/>
        <v/>
      </c>
      <c r="U28" s="308" t="str">
        <f t="shared" si="9"/>
        <v/>
      </c>
      <c r="V28" s="229"/>
      <c r="W28" s="230"/>
      <c r="X28" s="305" t="str">
        <f t="shared" si="10"/>
        <v/>
      </c>
      <c r="Y28" s="308" t="str">
        <f t="shared" si="11"/>
        <v/>
      </c>
      <c r="Z28" s="13"/>
      <c r="AA28" s="13"/>
      <c r="AB28" s="13"/>
    </row>
    <row r="29" spans="1:28" ht="20.100000000000001" customHeight="1">
      <c r="A29" s="277" t="str">
        <f t="shared" si="12"/>
        <v/>
      </c>
      <c r="B29" s="219"/>
      <c r="C29" s="227"/>
      <c r="D29" s="305" t="str">
        <f t="shared" si="0"/>
        <v/>
      </c>
      <c r="E29" s="306" t="str">
        <f t="shared" si="1"/>
        <v/>
      </c>
      <c r="F29" s="219"/>
      <c r="G29" s="228"/>
      <c r="H29" s="305" t="str">
        <f t="shared" si="2"/>
        <v/>
      </c>
      <c r="I29" s="308" t="str">
        <f t="shared" si="3"/>
        <v/>
      </c>
      <c r="J29" s="219"/>
      <c r="K29" s="228"/>
      <c r="L29" s="305" t="str">
        <f t="shared" si="4"/>
        <v/>
      </c>
      <c r="M29" s="308" t="str">
        <f t="shared" si="5"/>
        <v/>
      </c>
      <c r="N29" s="229"/>
      <c r="O29" s="230"/>
      <c r="P29" s="305" t="str">
        <f t="shared" si="6"/>
        <v/>
      </c>
      <c r="Q29" s="308" t="str">
        <f t="shared" si="7"/>
        <v/>
      </c>
      <c r="R29" s="229"/>
      <c r="S29" s="230"/>
      <c r="T29" s="305" t="str">
        <f t="shared" si="8"/>
        <v/>
      </c>
      <c r="U29" s="308" t="str">
        <f t="shared" si="9"/>
        <v/>
      </c>
      <c r="V29" s="229"/>
      <c r="W29" s="230"/>
      <c r="X29" s="305" t="str">
        <f t="shared" si="10"/>
        <v/>
      </c>
      <c r="Y29" s="308" t="str">
        <f t="shared" si="11"/>
        <v/>
      </c>
      <c r="Z29" s="13"/>
      <c r="AA29" s="13"/>
      <c r="AB29" s="13"/>
    </row>
    <row r="30" spans="1:28" ht="20.100000000000001" customHeight="1">
      <c r="A30" s="277" t="str">
        <f t="shared" si="12"/>
        <v/>
      </c>
      <c r="B30" s="219"/>
      <c r="C30" s="227"/>
      <c r="D30" s="305" t="str">
        <f t="shared" si="0"/>
        <v/>
      </c>
      <c r="E30" s="306" t="str">
        <f t="shared" si="1"/>
        <v/>
      </c>
      <c r="F30" s="219"/>
      <c r="G30" s="228"/>
      <c r="H30" s="305" t="str">
        <f t="shared" si="2"/>
        <v/>
      </c>
      <c r="I30" s="308" t="str">
        <f t="shared" si="3"/>
        <v/>
      </c>
      <c r="J30" s="219"/>
      <c r="K30" s="228"/>
      <c r="L30" s="305" t="str">
        <f t="shared" si="4"/>
        <v/>
      </c>
      <c r="M30" s="308" t="str">
        <f t="shared" si="5"/>
        <v/>
      </c>
      <c r="N30" s="229"/>
      <c r="O30" s="230"/>
      <c r="P30" s="305" t="str">
        <f t="shared" si="6"/>
        <v/>
      </c>
      <c r="Q30" s="308" t="str">
        <f t="shared" si="7"/>
        <v/>
      </c>
      <c r="R30" s="229"/>
      <c r="S30" s="230"/>
      <c r="T30" s="305" t="str">
        <f t="shared" si="8"/>
        <v/>
      </c>
      <c r="U30" s="308" t="str">
        <f t="shared" si="9"/>
        <v/>
      </c>
      <c r="V30" s="229"/>
      <c r="W30" s="230"/>
      <c r="X30" s="305" t="str">
        <f t="shared" si="10"/>
        <v/>
      </c>
      <c r="Y30" s="308" t="str">
        <f t="shared" si="11"/>
        <v/>
      </c>
      <c r="Z30" s="13"/>
      <c r="AA30" s="13"/>
      <c r="AB30" s="13"/>
    </row>
    <row r="31" spans="1:28" ht="20.100000000000001" customHeight="1">
      <c r="A31" s="277" t="str">
        <f t="shared" si="12"/>
        <v/>
      </c>
      <c r="B31" s="219"/>
      <c r="C31" s="227"/>
      <c r="D31" s="305" t="str">
        <f t="shared" si="0"/>
        <v/>
      </c>
      <c r="E31" s="306" t="str">
        <f t="shared" si="1"/>
        <v/>
      </c>
      <c r="F31" s="219"/>
      <c r="G31" s="228"/>
      <c r="H31" s="305" t="str">
        <f t="shared" si="2"/>
        <v/>
      </c>
      <c r="I31" s="308" t="str">
        <f t="shared" si="3"/>
        <v/>
      </c>
      <c r="J31" s="219"/>
      <c r="K31" s="228"/>
      <c r="L31" s="305" t="str">
        <f t="shared" si="4"/>
        <v/>
      </c>
      <c r="M31" s="308" t="str">
        <f t="shared" si="5"/>
        <v/>
      </c>
      <c r="N31" s="229"/>
      <c r="O31" s="230"/>
      <c r="P31" s="305" t="str">
        <f t="shared" si="6"/>
        <v/>
      </c>
      <c r="Q31" s="308" t="str">
        <f t="shared" si="7"/>
        <v/>
      </c>
      <c r="R31" s="229"/>
      <c r="S31" s="230"/>
      <c r="T31" s="305" t="str">
        <f t="shared" si="8"/>
        <v/>
      </c>
      <c r="U31" s="308" t="str">
        <f t="shared" si="9"/>
        <v/>
      </c>
      <c r="V31" s="229"/>
      <c r="W31" s="230"/>
      <c r="X31" s="305" t="str">
        <f t="shared" si="10"/>
        <v/>
      </c>
      <c r="Y31" s="308" t="str">
        <f t="shared" si="11"/>
        <v/>
      </c>
      <c r="Z31" s="13"/>
      <c r="AA31" s="13"/>
      <c r="AB31" s="13"/>
    </row>
    <row r="32" spans="1:28" ht="20.100000000000001" customHeight="1">
      <c r="A32" s="279"/>
      <c r="B32" s="637" t="s">
        <v>376</v>
      </c>
      <c r="C32" s="638"/>
      <c r="D32" s="638"/>
      <c r="E32" s="639"/>
      <c r="F32" s="637" t="s">
        <v>376</v>
      </c>
      <c r="G32" s="638"/>
      <c r="H32" s="638"/>
      <c r="I32" s="639"/>
      <c r="J32" s="637" t="s">
        <v>376</v>
      </c>
      <c r="K32" s="638"/>
      <c r="L32" s="638"/>
      <c r="M32" s="639"/>
      <c r="N32" s="637" t="s">
        <v>376</v>
      </c>
      <c r="O32" s="638"/>
      <c r="P32" s="638"/>
      <c r="Q32" s="639"/>
      <c r="R32" s="637" t="s">
        <v>376</v>
      </c>
      <c r="S32" s="638"/>
      <c r="T32" s="638"/>
      <c r="U32" s="639"/>
      <c r="V32" s="637" t="s">
        <v>376</v>
      </c>
      <c r="W32" s="638"/>
      <c r="X32" s="638"/>
      <c r="Y32" s="639"/>
      <c r="Z32" s="13"/>
      <c r="AA32" s="13"/>
      <c r="AB32" s="13"/>
    </row>
    <row r="33" spans="1:28" ht="20.100000000000001" customHeight="1" thickBot="1">
      <c r="A33" s="279"/>
      <c r="B33" s="640">
        <f>IF($B$2="","",IF($D4="","",IF(ข้อมูลนักเรียน!K3="","",AVERAGE(D5:D31))))</f>
        <v>100</v>
      </c>
      <c r="C33" s="641"/>
      <c r="D33" s="641"/>
      <c r="E33" s="642"/>
      <c r="F33" s="640">
        <f>IF($F$2="","",IF($H4="","",IF(ข้อมูลนักเรียน!K3="","",AVERAGE(H5:H31))))</f>
        <v>0</v>
      </c>
      <c r="G33" s="641"/>
      <c r="H33" s="641"/>
      <c r="I33" s="642"/>
      <c r="J33" s="640">
        <f>IF($J$2="","",IF($L4="","",IF(ข้อมูลนักเรียน!K3="","",AVERAGE(L5:L31))))</f>
        <v>0</v>
      </c>
      <c r="K33" s="641"/>
      <c r="L33" s="641"/>
      <c r="M33" s="642"/>
      <c r="N33" s="643">
        <f>IF($N$2="","",IF($P4="","",IF(ข้อมูลนักเรียน!K3="","",AVERAGE(P5:P31))))</f>
        <v>0</v>
      </c>
      <c r="O33" s="644"/>
      <c r="P33" s="644"/>
      <c r="Q33" s="645"/>
      <c r="R33" s="643">
        <f>IF($R$2="","",IF($T4="","",IF(ข้อมูลนักเรียน!K3="","",AVERAGE(T5:T31))))</f>
        <v>0</v>
      </c>
      <c r="S33" s="644"/>
      <c r="T33" s="644"/>
      <c r="U33" s="645"/>
      <c r="V33" s="643">
        <f>IF($V$2="","",IF($X4="","",IF(ข้อมูลนักเรียน!K3="","",AVERAGE(X5:X31))))</f>
        <v>0</v>
      </c>
      <c r="W33" s="644"/>
      <c r="X33" s="644"/>
      <c r="Y33" s="645"/>
      <c r="Z33" s="13"/>
      <c r="AA33" s="13"/>
      <c r="AB33" s="13"/>
    </row>
    <row r="34" spans="1:28" ht="20.100000000000001" customHeight="1">
      <c r="A34" s="279"/>
      <c r="B34" s="631" t="s">
        <v>431</v>
      </c>
      <c r="C34" s="632"/>
      <c r="D34" s="632"/>
      <c r="E34" s="632"/>
      <c r="F34" s="632"/>
      <c r="G34" s="632"/>
      <c r="H34" s="632"/>
      <c r="I34" s="633"/>
      <c r="J34" s="625" t="s">
        <v>375</v>
      </c>
      <c r="K34" s="626"/>
      <c r="L34" s="626"/>
      <c r="M34" s="626"/>
      <c r="N34" s="626"/>
      <c r="O34" s="626"/>
      <c r="P34" s="626"/>
      <c r="Q34" s="626"/>
      <c r="R34" s="626"/>
      <c r="S34" s="626"/>
      <c r="T34" s="626"/>
      <c r="U34" s="626"/>
      <c r="V34" s="626"/>
      <c r="W34" s="626"/>
      <c r="X34" s="626"/>
      <c r="Y34" s="627"/>
      <c r="Z34" s="13"/>
      <c r="AA34" s="13"/>
      <c r="AB34" s="13"/>
    </row>
    <row r="35" spans="1:28" ht="20.100000000000001" customHeight="1">
      <c r="A35" s="279"/>
      <c r="B35" s="634"/>
      <c r="C35" s="635"/>
      <c r="D35" s="635"/>
      <c r="E35" s="635"/>
      <c r="F35" s="635"/>
      <c r="G35" s="635"/>
      <c r="H35" s="635"/>
      <c r="I35" s="636"/>
      <c r="J35" s="628"/>
      <c r="K35" s="629"/>
      <c r="L35" s="629"/>
      <c r="M35" s="629"/>
      <c r="N35" s="629"/>
      <c r="O35" s="629"/>
      <c r="P35" s="629"/>
      <c r="Q35" s="629"/>
      <c r="R35" s="629"/>
      <c r="S35" s="629"/>
      <c r="T35" s="629"/>
      <c r="U35" s="629"/>
      <c r="V35" s="629"/>
      <c r="W35" s="629"/>
      <c r="X35" s="629"/>
      <c r="Y35" s="630"/>
      <c r="Z35" s="13"/>
      <c r="AA35" s="13"/>
      <c r="AB35" s="13"/>
    </row>
    <row r="36" spans="1:28" ht="20.100000000000001" customHeight="1" thickBot="1">
      <c r="A36" s="279"/>
      <c r="B36" s="319"/>
      <c r="C36" s="624" t="str">
        <f>IF(ตั้งค่า!I14="","","( " &amp; ตั้งค่า!I14 &amp; " )")</f>
        <v>( นายกานต์ สุขกลาง )</v>
      </c>
      <c r="D36" s="624"/>
      <c r="E36" s="624"/>
      <c r="F36" s="624"/>
      <c r="G36" s="624"/>
      <c r="H36" s="320"/>
      <c r="I36" s="321"/>
      <c r="J36" s="333"/>
      <c r="K36" s="334"/>
      <c r="L36" s="334"/>
      <c r="M36" s="623" t="str">
        <f>IF(ตั้งค่า!I17="","","( " &amp; ตั้งค่า!I17 &amp; " )")</f>
        <v>( นางสาวศิริลักษณ์ สืบไทย )</v>
      </c>
      <c r="N36" s="623"/>
      <c r="O36" s="623"/>
      <c r="P36" s="623"/>
      <c r="Q36" s="623"/>
      <c r="R36" s="623"/>
      <c r="S36" s="623"/>
      <c r="T36" s="334"/>
      <c r="U36" s="334"/>
      <c r="V36" s="334"/>
      <c r="W36" s="334"/>
      <c r="X36" s="334"/>
      <c r="Y36" s="335"/>
      <c r="Z36" s="13"/>
      <c r="AA36" s="13"/>
      <c r="AB36" s="13"/>
    </row>
    <row r="37" spans="1:28">
      <c r="A37" s="271"/>
      <c r="B37" s="271"/>
      <c r="C37" s="271"/>
      <c r="D37" s="271"/>
      <c r="E37" s="325"/>
      <c r="F37" s="325"/>
      <c r="G37" s="271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1"/>
      <c r="Z37" s="271"/>
    </row>
    <row r="38" spans="1:28">
      <c r="A38" s="271"/>
      <c r="B38" s="271"/>
      <c r="C38" s="271"/>
      <c r="D38" s="271"/>
      <c r="E38" s="325"/>
      <c r="F38" s="325"/>
      <c r="G38" s="271"/>
      <c r="H38" s="271"/>
      <c r="I38" s="271"/>
      <c r="J38" s="271"/>
      <c r="K38" s="271"/>
      <c r="L38" s="271"/>
      <c r="M38" s="271"/>
      <c r="N38" s="271"/>
      <c r="O38" s="271"/>
      <c r="P38" s="271"/>
      <c r="Q38" s="271"/>
      <c r="R38" s="271"/>
      <c r="S38" s="271"/>
      <c r="T38" s="271"/>
      <c r="U38" s="271"/>
      <c r="V38" s="271"/>
      <c r="W38" s="271"/>
      <c r="X38" s="271"/>
      <c r="Y38" s="271"/>
      <c r="Z38" s="271"/>
    </row>
    <row r="39" spans="1:28">
      <c r="A39" s="271"/>
      <c r="B39" s="271"/>
      <c r="C39" s="271"/>
      <c r="D39" s="271"/>
      <c r="E39" s="325"/>
      <c r="F39" s="325"/>
      <c r="G39" s="271"/>
      <c r="H39" s="271"/>
      <c r="I39" s="271"/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271"/>
      <c r="Z39" s="271"/>
    </row>
    <row r="40" spans="1:28">
      <c r="A40" s="271"/>
      <c r="B40" s="271"/>
      <c r="C40" s="271"/>
      <c r="D40" s="271"/>
      <c r="E40" s="325"/>
      <c r="F40" s="325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271"/>
      <c r="U40" s="271"/>
      <c r="V40" s="271"/>
      <c r="W40" s="271"/>
      <c r="X40" s="271"/>
      <c r="Y40" s="271"/>
      <c r="Z40" s="271"/>
    </row>
    <row r="41" spans="1:28">
      <c r="A41" s="271"/>
      <c r="B41" s="271"/>
      <c r="C41" s="271"/>
      <c r="D41" s="271"/>
      <c r="E41" s="325"/>
      <c r="F41" s="325"/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271"/>
      <c r="Y41" s="271"/>
      <c r="Z41" s="271"/>
    </row>
    <row r="42" spans="1:28">
      <c r="A42" s="271"/>
      <c r="B42" s="271"/>
      <c r="C42" s="271"/>
      <c r="D42" s="271"/>
      <c r="E42" s="325"/>
      <c r="F42" s="325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</row>
    <row r="43" spans="1:28">
      <c r="A43" s="271"/>
      <c r="B43" s="271"/>
      <c r="C43" s="271"/>
      <c r="D43" s="271"/>
      <c r="E43" s="325"/>
      <c r="F43" s="325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  <c r="R43" s="271"/>
      <c r="S43" s="271"/>
      <c r="T43" s="271"/>
      <c r="U43" s="271"/>
      <c r="V43" s="271"/>
      <c r="W43" s="271"/>
      <c r="X43" s="271"/>
      <c r="Y43" s="271"/>
      <c r="Z43" s="271"/>
    </row>
    <row r="44" spans="1:28">
      <c r="A44" s="271"/>
      <c r="B44" s="271"/>
      <c r="C44" s="271"/>
      <c r="D44" s="271"/>
      <c r="E44" s="325"/>
      <c r="F44" s="325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271"/>
      <c r="S44" s="271"/>
      <c r="T44" s="271"/>
      <c r="U44" s="271"/>
      <c r="V44" s="271"/>
      <c r="W44" s="271"/>
      <c r="X44" s="271"/>
      <c r="Y44" s="271"/>
      <c r="Z44" s="271"/>
    </row>
    <row r="45" spans="1:28">
      <c r="A45" s="271"/>
      <c r="B45" s="271"/>
      <c r="C45" s="271"/>
      <c r="D45" s="271"/>
      <c r="E45" s="325"/>
      <c r="F45" s="325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  <c r="Z45" s="271"/>
    </row>
    <row r="46" spans="1:28">
      <c r="A46" s="271"/>
      <c r="B46" s="271"/>
      <c r="C46" s="271"/>
      <c r="D46" s="271"/>
      <c r="E46" s="325"/>
      <c r="F46" s="325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271"/>
      <c r="T46" s="271"/>
      <c r="U46" s="271"/>
      <c r="V46" s="271"/>
      <c r="W46" s="271"/>
      <c r="X46" s="271"/>
      <c r="Y46" s="271"/>
      <c r="Z46" s="271"/>
    </row>
    <row r="47" spans="1:28">
      <c r="A47" s="271"/>
      <c r="B47" s="271"/>
      <c r="C47" s="271"/>
      <c r="D47" s="271"/>
      <c r="E47" s="325"/>
      <c r="F47" s="325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1"/>
      <c r="S47" s="271"/>
      <c r="T47" s="271"/>
      <c r="U47" s="271"/>
      <c r="V47" s="271"/>
      <c r="W47" s="271"/>
      <c r="X47" s="271"/>
      <c r="Y47" s="271"/>
      <c r="Z47" s="271"/>
    </row>
    <row r="48" spans="1:28">
      <c r="A48" s="271"/>
      <c r="B48" s="271"/>
      <c r="C48" s="271"/>
      <c r="D48" s="271"/>
      <c r="E48" s="325"/>
      <c r="F48" s="325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271"/>
      <c r="T48" s="271"/>
      <c r="U48" s="271"/>
      <c r="V48" s="271"/>
      <c r="W48" s="271"/>
      <c r="X48" s="271"/>
      <c r="Y48" s="271"/>
      <c r="Z48" s="271"/>
    </row>
    <row r="49" spans="1:26">
      <c r="A49" s="271"/>
      <c r="B49" s="271"/>
      <c r="C49" s="271"/>
      <c r="D49" s="271"/>
      <c r="E49" s="325"/>
      <c r="F49" s="325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271"/>
      <c r="T49" s="271"/>
      <c r="U49" s="271"/>
      <c r="V49" s="271"/>
      <c r="W49" s="271"/>
      <c r="X49" s="271"/>
      <c r="Y49" s="271"/>
      <c r="Z49" s="271"/>
    </row>
    <row r="50" spans="1:26">
      <c r="A50" s="271"/>
      <c r="B50" s="271"/>
      <c r="C50" s="271"/>
      <c r="D50" s="271"/>
      <c r="E50" s="325"/>
      <c r="F50" s="325"/>
      <c r="G50" s="271"/>
      <c r="H50" s="271"/>
      <c r="I50" s="271"/>
      <c r="J50" s="271"/>
      <c r="K50" s="271"/>
      <c r="L50" s="271"/>
      <c r="M50" s="271"/>
      <c r="N50" s="271"/>
      <c r="O50" s="271"/>
      <c r="P50" s="271"/>
      <c r="Q50" s="271"/>
      <c r="R50" s="271"/>
      <c r="S50" s="271"/>
      <c r="T50" s="271"/>
      <c r="U50" s="271"/>
      <c r="V50" s="271"/>
      <c r="W50" s="271"/>
      <c r="X50" s="271"/>
      <c r="Y50" s="271"/>
      <c r="Z50" s="271"/>
    </row>
    <row r="51" spans="1:26">
      <c r="A51" s="271"/>
      <c r="B51" s="271"/>
      <c r="C51" s="271"/>
      <c r="D51" s="271"/>
      <c r="E51" s="325"/>
      <c r="F51" s="325"/>
      <c r="G51" s="271"/>
      <c r="H51" s="271"/>
      <c r="I51" s="271"/>
      <c r="J51" s="271"/>
      <c r="K51" s="271"/>
      <c r="L51" s="271"/>
      <c r="M51" s="271"/>
      <c r="N51" s="271"/>
      <c r="O51" s="271"/>
      <c r="P51" s="271"/>
      <c r="Q51" s="271"/>
      <c r="R51" s="271"/>
      <c r="S51" s="271"/>
      <c r="T51" s="271"/>
      <c r="U51" s="271"/>
      <c r="V51" s="271"/>
      <c r="W51" s="271"/>
      <c r="X51" s="271"/>
      <c r="Y51" s="271"/>
      <c r="Z51" s="271"/>
    </row>
    <row r="52" spans="1:26">
      <c r="A52" s="271"/>
      <c r="B52" s="271"/>
      <c r="C52" s="271"/>
      <c r="D52" s="271"/>
      <c r="E52" s="325"/>
      <c r="F52" s="325"/>
      <c r="G52" s="271"/>
      <c r="H52" s="271"/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271"/>
    </row>
    <row r="53" spans="1:26">
      <c r="A53" s="271"/>
      <c r="B53" s="271"/>
      <c r="C53" s="271"/>
      <c r="D53" s="271"/>
      <c r="E53" s="325"/>
      <c r="F53" s="325"/>
      <c r="G53" s="271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1"/>
      <c r="Z53" s="271"/>
    </row>
    <row r="54" spans="1:26">
      <c r="A54" s="271"/>
      <c r="B54" s="271"/>
      <c r="C54" s="271"/>
      <c r="D54" s="271"/>
      <c r="E54" s="325"/>
      <c r="F54" s="325"/>
      <c r="G54" s="271"/>
      <c r="H54" s="271"/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  <c r="T54" s="271"/>
      <c r="U54" s="271"/>
      <c r="V54" s="271"/>
      <c r="W54" s="271"/>
      <c r="X54" s="271"/>
      <c r="Y54" s="271"/>
      <c r="Z54" s="271"/>
    </row>
    <row r="55" spans="1:26">
      <c r="A55" s="271"/>
      <c r="B55" s="271"/>
      <c r="C55" s="271"/>
      <c r="D55" s="271"/>
      <c r="E55" s="325"/>
      <c r="F55" s="325"/>
      <c r="G55" s="271"/>
      <c r="H55" s="271"/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X55" s="271"/>
      <c r="Y55" s="271"/>
      <c r="Z55" s="271"/>
    </row>
    <row r="56" spans="1:26">
      <c r="A56" s="271"/>
      <c r="B56" s="271"/>
      <c r="C56" s="271"/>
      <c r="D56" s="271"/>
      <c r="E56" s="325"/>
      <c r="F56" s="325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</row>
    <row r="57" spans="1:26">
      <c r="A57" s="271"/>
      <c r="B57" s="271"/>
      <c r="C57" s="271"/>
      <c r="D57" s="271"/>
      <c r="E57" s="325"/>
      <c r="F57" s="325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  <c r="T57" s="271"/>
      <c r="U57" s="271"/>
      <c r="V57" s="271"/>
      <c r="W57" s="271"/>
      <c r="X57" s="271"/>
      <c r="Y57" s="271"/>
      <c r="Z57" s="271"/>
    </row>
    <row r="58" spans="1:26">
      <c r="A58" s="271"/>
      <c r="B58" s="271"/>
      <c r="C58" s="271"/>
      <c r="D58" s="271"/>
      <c r="E58" s="325"/>
      <c r="F58" s="325"/>
      <c r="G58" s="271"/>
      <c r="H58" s="271"/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271"/>
      <c r="U58" s="271"/>
      <c r="V58" s="271"/>
      <c r="W58" s="271"/>
      <c r="X58" s="271"/>
      <c r="Y58" s="271"/>
      <c r="Z58" s="271"/>
    </row>
    <row r="59" spans="1:26">
      <c r="A59" s="271"/>
      <c r="B59" s="271"/>
      <c r="C59" s="271"/>
      <c r="D59" s="271"/>
      <c r="E59" s="325"/>
      <c r="F59" s="325"/>
      <c r="G59" s="271"/>
      <c r="H59" s="271"/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1"/>
      <c r="T59" s="271"/>
      <c r="U59" s="271"/>
      <c r="V59" s="271"/>
      <c r="W59" s="271"/>
      <c r="X59" s="271"/>
      <c r="Y59" s="271"/>
      <c r="Z59" s="271"/>
    </row>
    <row r="60" spans="1:26">
      <c r="A60" s="271"/>
      <c r="B60" s="271"/>
      <c r="C60" s="271"/>
      <c r="D60" s="271"/>
      <c r="E60" s="325"/>
      <c r="F60" s="325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</row>
    <row r="61" spans="1:26">
      <c r="A61" s="271"/>
      <c r="B61" s="271"/>
      <c r="C61" s="271"/>
      <c r="D61" s="271"/>
      <c r="E61" s="325"/>
      <c r="F61" s="325"/>
      <c r="G61" s="271"/>
      <c r="H61" s="271"/>
      <c r="I61" s="271"/>
      <c r="J61" s="271"/>
      <c r="K61" s="271"/>
      <c r="L61" s="271"/>
      <c r="M61" s="271"/>
      <c r="N61" s="271"/>
      <c r="O61" s="271"/>
      <c r="P61" s="271"/>
      <c r="Q61" s="271"/>
      <c r="R61" s="271"/>
      <c r="S61" s="271"/>
      <c r="T61" s="271"/>
      <c r="U61" s="271"/>
      <c r="V61" s="271"/>
      <c r="W61" s="271"/>
      <c r="X61" s="271"/>
      <c r="Y61" s="271"/>
      <c r="Z61" s="271"/>
    </row>
    <row r="62" spans="1:26">
      <c r="A62" s="271"/>
      <c r="B62" s="271"/>
      <c r="C62" s="271"/>
      <c r="D62" s="271"/>
      <c r="E62" s="325"/>
      <c r="F62" s="325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  <c r="Z62" s="271"/>
    </row>
    <row r="63" spans="1:26">
      <c r="A63" s="271"/>
      <c r="B63" s="271"/>
      <c r="C63" s="271"/>
      <c r="D63" s="271"/>
      <c r="E63" s="325"/>
      <c r="F63" s="325"/>
      <c r="G63" s="271"/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1"/>
      <c r="T63" s="271"/>
      <c r="U63" s="271"/>
      <c r="V63" s="271"/>
      <c r="W63" s="271"/>
      <c r="X63" s="271"/>
      <c r="Y63" s="271"/>
      <c r="Z63" s="271"/>
    </row>
    <row r="64" spans="1:26">
      <c r="A64" s="271"/>
      <c r="B64" s="271"/>
      <c r="C64" s="271"/>
      <c r="D64" s="271"/>
      <c r="E64" s="325"/>
      <c r="F64" s="325"/>
      <c r="G64" s="271"/>
      <c r="H64" s="271"/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271"/>
      <c r="U64" s="271"/>
      <c r="V64" s="271"/>
      <c r="W64" s="271"/>
      <c r="X64" s="271"/>
      <c r="Y64" s="271"/>
      <c r="Z64" s="271"/>
    </row>
    <row r="65" spans="1:26">
      <c r="A65" s="271"/>
      <c r="B65" s="271"/>
      <c r="C65" s="271"/>
      <c r="D65" s="271"/>
      <c r="E65" s="325"/>
      <c r="F65" s="325"/>
      <c r="G65" s="271"/>
      <c r="H65" s="271"/>
      <c r="I65" s="271"/>
      <c r="J65" s="271"/>
      <c r="K65" s="271"/>
      <c r="L65" s="271"/>
      <c r="M65" s="271"/>
      <c r="N65" s="271"/>
      <c r="O65" s="271"/>
      <c r="P65" s="271"/>
      <c r="Q65" s="271"/>
      <c r="R65" s="271"/>
      <c r="S65" s="271"/>
      <c r="T65" s="271"/>
      <c r="U65" s="271"/>
      <c r="V65" s="271"/>
      <c r="W65" s="271"/>
      <c r="X65" s="271"/>
      <c r="Y65" s="271"/>
      <c r="Z65" s="271"/>
    </row>
    <row r="66" spans="1:26">
      <c r="A66" s="271"/>
      <c r="B66" s="271"/>
      <c r="C66" s="271"/>
      <c r="D66" s="271"/>
      <c r="E66" s="325"/>
      <c r="F66" s="325"/>
      <c r="G66" s="271"/>
      <c r="H66" s="271"/>
      <c r="I66" s="271"/>
      <c r="J66" s="271"/>
      <c r="K66" s="271"/>
      <c r="L66" s="271"/>
      <c r="M66" s="271"/>
      <c r="N66" s="271"/>
      <c r="O66" s="271"/>
      <c r="P66" s="271"/>
      <c r="Q66" s="271"/>
      <c r="R66" s="271"/>
      <c r="S66" s="271"/>
      <c r="T66" s="271"/>
      <c r="U66" s="271"/>
      <c r="V66" s="271"/>
      <c r="W66" s="271"/>
      <c r="X66" s="271"/>
      <c r="Y66" s="271"/>
      <c r="Z66" s="271"/>
    </row>
    <row r="67" spans="1:26">
      <c r="A67" s="271"/>
      <c r="B67" s="271"/>
      <c r="C67" s="271"/>
      <c r="D67" s="271"/>
      <c r="E67" s="325"/>
      <c r="F67" s="325"/>
      <c r="G67" s="271"/>
      <c r="H67" s="271"/>
      <c r="I67" s="271"/>
      <c r="J67" s="271"/>
      <c r="K67" s="271"/>
      <c r="L67" s="271"/>
      <c r="M67" s="271"/>
      <c r="N67" s="271"/>
      <c r="O67" s="271"/>
      <c r="P67" s="271"/>
      <c r="Q67" s="271"/>
      <c r="R67" s="271"/>
      <c r="S67" s="271"/>
      <c r="T67" s="271"/>
      <c r="U67" s="271"/>
      <c r="V67" s="271"/>
      <c r="W67" s="271"/>
      <c r="X67" s="271"/>
      <c r="Y67" s="271"/>
      <c r="Z67" s="271"/>
    </row>
    <row r="68" spans="1:26">
      <c r="A68" s="271"/>
      <c r="B68" s="271"/>
      <c r="C68" s="271"/>
      <c r="D68" s="271"/>
      <c r="E68" s="325"/>
      <c r="F68" s="325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Q68" s="271"/>
      <c r="R68" s="271"/>
      <c r="S68" s="271"/>
      <c r="T68" s="271"/>
      <c r="U68" s="271"/>
      <c r="V68" s="271"/>
      <c r="W68" s="271"/>
      <c r="X68" s="271"/>
      <c r="Y68" s="271"/>
      <c r="Z68" s="271"/>
    </row>
    <row r="69" spans="1:26">
      <c r="A69" s="271"/>
      <c r="B69" s="271"/>
      <c r="C69" s="271"/>
      <c r="D69" s="271"/>
      <c r="E69" s="325"/>
      <c r="F69" s="325"/>
      <c r="G69" s="271"/>
      <c r="H69" s="271"/>
      <c r="I69" s="271"/>
      <c r="J69" s="271"/>
      <c r="K69" s="271"/>
      <c r="L69" s="271"/>
      <c r="M69" s="271"/>
      <c r="N69" s="271"/>
      <c r="O69" s="271"/>
      <c r="P69" s="271"/>
      <c r="Q69" s="271"/>
      <c r="R69" s="271"/>
      <c r="S69" s="271"/>
      <c r="T69" s="271"/>
      <c r="U69" s="271"/>
      <c r="V69" s="271"/>
      <c r="W69" s="271"/>
      <c r="X69" s="271"/>
      <c r="Y69" s="271"/>
      <c r="Z69" s="271"/>
    </row>
    <row r="70" spans="1:26">
      <c r="A70" s="271"/>
      <c r="B70" s="271"/>
      <c r="C70" s="271"/>
      <c r="D70" s="271"/>
      <c r="E70" s="325"/>
      <c r="F70" s="325"/>
      <c r="G70" s="271"/>
      <c r="H70" s="271"/>
      <c r="I70" s="271"/>
      <c r="J70" s="271"/>
      <c r="K70" s="271"/>
      <c r="L70" s="271"/>
      <c r="M70" s="271"/>
      <c r="N70" s="271"/>
      <c r="O70" s="271"/>
      <c r="P70" s="271"/>
      <c r="Q70" s="271"/>
      <c r="R70" s="271"/>
      <c r="S70" s="271"/>
      <c r="T70" s="271"/>
      <c r="U70" s="271"/>
      <c r="V70" s="271"/>
      <c r="W70" s="271"/>
      <c r="X70" s="271"/>
      <c r="Y70" s="271"/>
      <c r="Z70" s="271"/>
    </row>
    <row r="71" spans="1:26">
      <c r="A71" s="271"/>
      <c r="B71" s="271"/>
      <c r="C71" s="271"/>
      <c r="D71" s="271"/>
      <c r="E71" s="325"/>
      <c r="F71" s="325"/>
      <c r="G71" s="271"/>
      <c r="H71" s="271"/>
      <c r="I71" s="271"/>
      <c r="J71" s="271"/>
      <c r="K71" s="271"/>
      <c r="L71" s="271"/>
      <c r="M71" s="271"/>
      <c r="N71" s="271"/>
      <c r="O71" s="271"/>
      <c r="P71" s="271"/>
      <c r="Q71" s="271"/>
      <c r="R71" s="271"/>
      <c r="S71" s="271"/>
      <c r="T71" s="271"/>
      <c r="U71" s="271"/>
      <c r="V71" s="271"/>
      <c r="W71" s="271"/>
      <c r="X71" s="271"/>
      <c r="Y71" s="271"/>
      <c r="Z71" s="271"/>
    </row>
    <row r="72" spans="1:26">
      <c r="A72" s="271"/>
      <c r="B72" s="271"/>
      <c r="C72" s="271"/>
      <c r="D72" s="271"/>
      <c r="E72" s="325"/>
      <c r="F72" s="325"/>
      <c r="G72" s="271"/>
      <c r="H72" s="271"/>
      <c r="I72" s="271"/>
      <c r="J72" s="271"/>
      <c r="K72" s="271"/>
      <c r="L72" s="271"/>
      <c r="M72" s="271"/>
      <c r="N72" s="271"/>
      <c r="O72" s="271"/>
      <c r="P72" s="271"/>
      <c r="Q72" s="271"/>
      <c r="R72" s="271"/>
      <c r="S72" s="271"/>
      <c r="T72" s="271"/>
      <c r="U72" s="271"/>
      <c r="V72" s="271"/>
      <c r="W72" s="271"/>
      <c r="X72" s="271"/>
      <c r="Y72" s="271"/>
      <c r="Z72" s="271"/>
    </row>
    <row r="73" spans="1:26">
      <c r="A73" s="271"/>
      <c r="B73" s="271"/>
      <c r="C73" s="271"/>
      <c r="D73" s="271"/>
      <c r="E73" s="325"/>
      <c r="F73" s="325"/>
      <c r="G73" s="271"/>
      <c r="H73" s="271"/>
      <c r="I73" s="271"/>
      <c r="J73" s="271"/>
      <c r="K73" s="271"/>
      <c r="L73" s="271"/>
      <c r="M73" s="271"/>
      <c r="N73" s="271"/>
      <c r="O73" s="271"/>
      <c r="P73" s="271"/>
      <c r="Q73" s="271"/>
      <c r="R73" s="271"/>
      <c r="S73" s="271"/>
      <c r="T73" s="271"/>
      <c r="U73" s="271"/>
      <c r="V73" s="271"/>
      <c r="W73" s="271"/>
      <c r="X73" s="271"/>
      <c r="Y73" s="271"/>
      <c r="Z73" s="271"/>
    </row>
    <row r="74" spans="1:26">
      <c r="A74" s="271"/>
      <c r="B74" s="271"/>
      <c r="C74" s="271"/>
      <c r="D74" s="271"/>
      <c r="E74" s="325"/>
      <c r="F74" s="325"/>
      <c r="G74" s="271"/>
      <c r="H74" s="271"/>
      <c r="I74" s="271"/>
      <c r="J74" s="271"/>
      <c r="K74" s="271"/>
      <c r="L74" s="271"/>
      <c r="M74" s="271"/>
      <c r="N74" s="271"/>
      <c r="O74" s="271"/>
      <c r="P74" s="271"/>
      <c r="Q74" s="271"/>
      <c r="R74" s="271"/>
      <c r="S74" s="271"/>
      <c r="T74" s="271"/>
      <c r="U74" s="271"/>
      <c r="V74" s="271"/>
      <c r="W74" s="271"/>
      <c r="X74" s="271"/>
      <c r="Y74" s="271"/>
      <c r="Z74" s="271"/>
    </row>
    <row r="75" spans="1:26">
      <c r="A75" s="271"/>
      <c r="B75" s="271"/>
      <c r="C75" s="271"/>
      <c r="D75" s="271"/>
      <c r="E75" s="325"/>
      <c r="F75" s="325"/>
      <c r="G75" s="271"/>
      <c r="H75" s="271"/>
      <c r="I75" s="271"/>
      <c r="J75" s="271"/>
      <c r="K75" s="271"/>
      <c r="L75" s="271"/>
      <c r="M75" s="271"/>
      <c r="N75" s="271"/>
      <c r="O75" s="271"/>
      <c r="P75" s="271"/>
      <c r="Q75" s="271"/>
      <c r="R75" s="271"/>
      <c r="S75" s="271"/>
      <c r="T75" s="271"/>
      <c r="U75" s="271"/>
      <c r="V75" s="271"/>
      <c r="W75" s="271"/>
      <c r="X75" s="271"/>
      <c r="Y75" s="271"/>
      <c r="Z75" s="271"/>
    </row>
    <row r="76" spans="1:26">
      <c r="A76" s="271"/>
      <c r="B76" s="271"/>
      <c r="C76" s="271"/>
      <c r="D76" s="271"/>
      <c r="E76" s="325"/>
      <c r="F76" s="325"/>
      <c r="G76" s="271"/>
      <c r="H76" s="271"/>
      <c r="I76" s="271"/>
      <c r="J76" s="271"/>
      <c r="K76" s="271"/>
      <c r="L76" s="271"/>
      <c r="M76" s="271"/>
      <c r="N76" s="271"/>
      <c r="O76" s="271"/>
      <c r="P76" s="271"/>
      <c r="Q76" s="271"/>
      <c r="R76" s="271"/>
      <c r="S76" s="271"/>
      <c r="T76" s="271"/>
      <c r="U76" s="271"/>
      <c r="V76" s="271"/>
      <c r="W76" s="271"/>
      <c r="X76" s="271"/>
      <c r="Y76" s="271"/>
      <c r="Z76" s="271"/>
    </row>
    <row r="77" spans="1:26">
      <c r="A77" s="271"/>
      <c r="B77" s="271"/>
      <c r="C77" s="271"/>
      <c r="D77" s="271"/>
      <c r="E77" s="325"/>
      <c r="F77" s="325"/>
      <c r="G77" s="271"/>
      <c r="H77" s="271"/>
      <c r="I77" s="271"/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271"/>
      <c r="V77" s="271"/>
      <c r="W77" s="271"/>
      <c r="X77" s="271"/>
      <c r="Y77" s="271"/>
      <c r="Z77" s="271"/>
    </row>
    <row r="78" spans="1:26">
      <c r="A78" s="271"/>
      <c r="B78" s="271"/>
      <c r="C78" s="271"/>
      <c r="D78" s="271"/>
      <c r="E78" s="325"/>
      <c r="F78" s="325"/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271"/>
      <c r="U78" s="271"/>
      <c r="V78" s="271"/>
      <c r="W78" s="271"/>
      <c r="X78" s="271"/>
      <c r="Y78" s="271"/>
      <c r="Z78" s="271"/>
    </row>
    <row r="79" spans="1:26">
      <c r="A79" s="271"/>
      <c r="B79" s="271"/>
      <c r="C79" s="271"/>
      <c r="D79" s="271"/>
      <c r="E79" s="325"/>
      <c r="F79" s="325"/>
      <c r="G79" s="271"/>
      <c r="H79" s="271"/>
      <c r="I79" s="271"/>
      <c r="J79" s="271"/>
      <c r="K79" s="271"/>
      <c r="L79" s="271"/>
      <c r="M79" s="271"/>
      <c r="N79" s="271"/>
      <c r="O79" s="271"/>
      <c r="P79" s="271"/>
      <c r="Q79" s="271"/>
      <c r="R79" s="271"/>
      <c r="S79" s="271"/>
      <c r="T79" s="271"/>
      <c r="U79" s="271"/>
      <c r="V79" s="271"/>
      <c r="W79" s="271"/>
      <c r="X79" s="271"/>
      <c r="Y79" s="271"/>
      <c r="Z79" s="271"/>
    </row>
    <row r="80" spans="1:26">
      <c r="A80" s="271"/>
      <c r="B80" s="271"/>
      <c r="C80" s="271"/>
      <c r="D80" s="271"/>
      <c r="E80" s="325"/>
      <c r="F80" s="325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271"/>
      <c r="U80" s="271"/>
      <c r="V80" s="271"/>
      <c r="W80" s="271"/>
      <c r="X80" s="271"/>
      <c r="Y80" s="271"/>
      <c r="Z80" s="271"/>
    </row>
    <row r="81" spans="1:26">
      <c r="A81" s="271"/>
      <c r="B81" s="271"/>
      <c r="C81" s="271"/>
      <c r="D81" s="271"/>
      <c r="E81" s="325"/>
      <c r="F81" s="325"/>
      <c r="G81" s="271"/>
      <c r="H81" s="271"/>
      <c r="I81" s="271"/>
      <c r="J81" s="271"/>
      <c r="K81" s="271"/>
      <c r="L81" s="271"/>
      <c r="M81" s="271"/>
      <c r="N81" s="271"/>
      <c r="O81" s="271"/>
      <c r="P81" s="271"/>
      <c r="Q81" s="271"/>
      <c r="R81" s="271"/>
      <c r="S81" s="271"/>
      <c r="T81" s="271"/>
      <c r="U81" s="271"/>
      <c r="V81" s="271"/>
      <c r="W81" s="271"/>
      <c r="X81" s="271"/>
      <c r="Y81" s="271"/>
      <c r="Z81" s="271"/>
    </row>
    <row r="82" spans="1:26">
      <c r="A82" s="271"/>
      <c r="B82" s="271"/>
      <c r="C82" s="271"/>
      <c r="D82" s="271"/>
      <c r="E82" s="325"/>
      <c r="F82" s="325"/>
      <c r="G82" s="271"/>
      <c r="H82" s="271"/>
      <c r="I82" s="271"/>
      <c r="J82" s="271"/>
      <c r="K82" s="271"/>
      <c r="L82" s="271"/>
      <c r="M82" s="271"/>
      <c r="N82" s="271"/>
      <c r="O82" s="271"/>
      <c r="P82" s="271"/>
      <c r="Q82" s="271"/>
      <c r="R82" s="271"/>
      <c r="S82" s="271"/>
      <c r="T82" s="271"/>
      <c r="U82" s="271"/>
      <c r="V82" s="271"/>
      <c r="W82" s="271"/>
      <c r="X82" s="271"/>
      <c r="Y82" s="271"/>
      <c r="Z82" s="271"/>
    </row>
    <row r="83" spans="1:26">
      <c r="A83" s="271"/>
      <c r="B83" s="271"/>
      <c r="C83" s="271"/>
      <c r="D83" s="271"/>
      <c r="E83" s="325"/>
      <c r="F83" s="325"/>
      <c r="G83" s="271"/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  <c r="Z83" s="271"/>
    </row>
    <row r="84" spans="1:26">
      <c r="A84" s="271"/>
      <c r="B84" s="271"/>
      <c r="C84" s="271"/>
      <c r="D84" s="271"/>
      <c r="E84" s="325"/>
      <c r="F84" s="325"/>
      <c r="G84" s="271"/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1"/>
      <c r="Z84" s="271"/>
    </row>
    <row r="85" spans="1:26">
      <c r="A85" s="271"/>
      <c r="B85" s="271"/>
      <c r="C85" s="271"/>
      <c r="D85" s="271"/>
      <c r="E85" s="325"/>
      <c r="F85" s="325"/>
      <c r="G85" s="271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</row>
    <row r="86" spans="1:26">
      <c r="A86" s="271"/>
      <c r="B86" s="271"/>
      <c r="C86" s="271"/>
      <c r="D86" s="271"/>
      <c r="E86" s="325"/>
      <c r="F86" s="325"/>
      <c r="G86" s="271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71"/>
      <c r="Z86" s="271"/>
    </row>
    <row r="87" spans="1:26">
      <c r="A87" s="271"/>
      <c r="B87" s="271"/>
      <c r="C87" s="271"/>
      <c r="D87" s="271"/>
      <c r="E87" s="325"/>
      <c r="F87" s="325"/>
      <c r="G87" s="271"/>
      <c r="H87" s="271"/>
      <c r="I87" s="271"/>
      <c r="J87" s="271"/>
      <c r="K87" s="271"/>
      <c r="L87" s="271"/>
      <c r="M87" s="271"/>
      <c r="N87" s="271"/>
      <c r="O87" s="271"/>
      <c r="P87" s="271"/>
      <c r="Q87" s="271"/>
      <c r="R87" s="271"/>
      <c r="S87" s="271"/>
      <c r="T87" s="271"/>
      <c r="U87" s="271"/>
      <c r="V87" s="271"/>
      <c r="W87" s="271"/>
      <c r="X87" s="271"/>
      <c r="Y87" s="271"/>
      <c r="Z87" s="271"/>
    </row>
    <row r="88" spans="1:26">
      <c r="A88" s="271"/>
      <c r="B88" s="271"/>
      <c r="C88" s="271"/>
      <c r="D88" s="271"/>
      <c r="E88" s="325"/>
      <c r="F88" s="325"/>
      <c r="G88" s="271"/>
      <c r="H88" s="271"/>
      <c r="I88" s="271"/>
      <c r="J88" s="271"/>
      <c r="K88" s="271"/>
      <c r="L88" s="271"/>
      <c r="M88" s="271"/>
      <c r="N88" s="271"/>
      <c r="O88" s="271"/>
      <c r="P88" s="271"/>
      <c r="Q88" s="271"/>
      <c r="R88" s="271"/>
      <c r="S88" s="271"/>
      <c r="T88" s="271"/>
      <c r="U88" s="271"/>
      <c r="V88" s="271"/>
      <c r="W88" s="271"/>
      <c r="X88" s="271"/>
      <c r="Y88" s="271"/>
      <c r="Z88" s="271"/>
    </row>
    <row r="89" spans="1:26">
      <c r="A89" s="271"/>
      <c r="B89" s="271"/>
      <c r="C89" s="271"/>
      <c r="D89" s="271"/>
      <c r="E89" s="325"/>
      <c r="F89" s="325"/>
      <c r="G89" s="271"/>
      <c r="H89" s="271"/>
      <c r="I89" s="271"/>
      <c r="J89" s="271"/>
      <c r="K89" s="271"/>
      <c r="L89" s="271"/>
      <c r="M89" s="271"/>
      <c r="N89" s="271"/>
      <c r="O89" s="271"/>
      <c r="P89" s="271"/>
      <c r="Q89" s="271"/>
      <c r="R89" s="271"/>
      <c r="S89" s="271"/>
      <c r="T89" s="271"/>
      <c r="U89" s="271"/>
      <c r="V89" s="271"/>
      <c r="W89" s="271"/>
      <c r="X89" s="271"/>
      <c r="Y89" s="271"/>
      <c r="Z89" s="271"/>
    </row>
    <row r="90" spans="1:26">
      <c r="A90" s="271"/>
      <c r="B90" s="271"/>
      <c r="C90" s="271"/>
      <c r="D90" s="271"/>
      <c r="E90" s="325"/>
      <c r="F90" s="325"/>
      <c r="G90" s="271"/>
      <c r="H90" s="271"/>
      <c r="I90" s="271"/>
      <c r="J90" s="271"/>
      <c r="K90" s="271"/>
      <c r="L90" s="271"/>
      <c r="M90" s="271"/>
      <c r="N90" s="271"/>
      <c r="O90" s="271"/>
      <c r="P90" s="271"/>
      <c r="Q90" s="271"/>
      <c r="R90" s="271"/>
      <c r="S90" s="271"/>
      <c r="T90" s="271"/>
      <c r="U90" s="271"/>
      <c r="V90" s="271"/>
      <c r="W90" s="271"/>
      <c r="X90" s="271"/>
      <c r="Y90" s="271"/>
      <c r="Z90" s="271"/>
    </row>
    <row r="91" spans="1:26">
      <c r="A91" s="271"/>
      <c r="B91" s="271"/>
      <c r="C91" s="271"/>
      <c r="D91" s="271"/>
      <c r="E91" s="325"/>
      <c r="F91" s="325"/>
      <c r="G91" s="271"/>
      <c r="H91" s="271"/>
      <c r="I91" s="271"/>
      <c r="J91" s="271"/>
      <c r="K91" s="271"/>
      <c r="L91" s="271"/>
      <c r="M91" s="271"/>
      <c r="N91" s="271"/>
      <c r="O91" s="271"/>
      <c r="P91" s="271"/>
      <c r="Q91" s="271"/>
      <c r="R91" s="271"/>
      <c r="S91" s="271"/>
      <c r="T91" s="271"/>
      <c r="U91" s="271"/>
      <c r="V91" s="271"/>
      <c r="W91" s="271"/>
      <c r="X91" s="271"/>
      <c r="Y91" s="271"/>
      <c r="Z91" s="271"/>
    </row>
    <row r="92" spans="1:26">
      <c r="A92" s="271"/>
      <c r="B92" s="271"/>
      <c r="C92" s="271"/>
      <c r="D92" s="271"/>
      <c r="E92" s="325"/>
      <c r="F92" s="325"/>
      <c r="G92" s="271"/>
      <c r="H92" s="271"/>
      <c r="I92" s="271"/>
      <c r="J92" s="271"/>
      <c r="K92" s="271"/>
      <c r="L92" s="271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1"/>
      <c r="X92" s="271"/>
      <c r="Y92" s="271"/>
      <c r="Z92" s="271"/>
    </row>
    <row r="93" spans="1:26">
      <c r="A93" s="271"/>
      <c r="B93" s="271"/>
      <c r="C93" s="271"/>
      <c r="D93" s="271"/>
      <c r="E93" s="325"/>
      <c r="F93" s="325"/>
      <c r="G93" s="271"/>
      <c r="H93" s="271"/>
      <c r="I93" s="271"/>
      <c r="J93" s="271"/>
      <c r="K93" s="271"/>
      <c r="L93" s="271"/>
      <c r="M93" s="271"/>
      <c r="N93" s="271"/>
      <c r="O93" s="271"/>
      <c r="P93" s="271"/>
      <c r="Q93" s="271"/>
      <c r="R93" s="271"/>
      <c r="S93" s="271"/>
      <c r="T93" s="271"/>
      <c r="U93" s="271"/>
      <c r="V93" s="271"/>
      <c r="W93" s="271"/>
      <c r="X93" s="271"/>
      <c r="Y93" s="271"/>
      <c r="Z93" s="271"/>
    </row>
    <row r="94" spans="1:26">
      <c r="A94" s="271"/>
      <c r="B94" s="271"/>
      <c r="C94" s="271"/>
      <c r="D94" s="271"/>
      <c r="E94" s="325"/>
      <c r="F94" s="325"/>
      <c r="G94" s="271"/>
      <c r="H94" s="271"/>
      <c r="I94" s="271"/>
      <c r="J94" s="271"/>
      <c r="K94" s="271"/>
      <c r="L94" s="271"/>
      <c r="M94" s="271"/>
      <c r="N94" s="271"/>
      <c r="O94" s="271"/>
      <c r="P94" s="271"/>
      <c r="Q94" s="271"/>
      <c r="R94" s="271"/>
      <c r="S94" s="271"/>
      <c r="T94" s="271"/>
      <c r="U94" s="271"/>
      <c r="V94" s="271"/>
      <c r="W94" s="271"/>
      <c r="X94" s="271"/>
      <c r="Y94" s="271"/>
      <c r="Z94" s="271"/>
    </row>
    <row r="95" spans="1:26">
      <c r="A95" s="271"/>
      <c r="B95" s="271"/>
      <c r="C95" s="271"/>
      <c r="D95" s="271"/>
      <c r="E95" s="325"/>
      <c r="F95" s="325"/>
      <c r="G95" s="271"/>
      <c r="H95" s="271"/>
      <c r="I95" s="271"/>
      <c r="J95" s="271"/>
      <c r="K95" s="271"/>
      <c r="L95" s="271"/>
      <c r="M95" s="271"/>
      <c r="N95" s="271"/>
      <c r="O95" s="271"/>
      <c r="P95" s="271"/>
      <c r="Q95" s="271"/>
      <c r="R95" s="271"/>
      <c r="S95" s="271"/>
      <c r="T95" s="271"/>
      <c r="U95" s="271"/>
      <c r="V95" s="271"/>
      <c r="W95" s="271"/>
      <c r="X95" s="271"/>
      <c r="Y95" s="271"/>
      <c r="Z95" s="271"/>
    </row>
    <row r="96" spans="1:26">
      <c r="A96" s="271"/>
      <c r="B96" s="271"/>
      <c r="C96" s="271"/>
      <c r="D96" s="271"/>
      <c r="E96" s="325"/>
      <c r="F96" s="325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</row>
    <row r="97" spans="1:26">
      <c r="A97" s="271"/>
      <c r="B97" s="271"/>
      <c r="C97" s="271"/>
      <c r="D97" s="271"/>
      <c r="E97" s="325"/>
      <c r="F97" s="325"/>
      <c r="G97" s="271"/>
      <c r="H97" s="271"/>
      <c r="I97" s="271"/>
      <c r="J97" s="271"/>
      <c r="K97" s="271"/>
      <c r="L97" s="271"/>
      <c r="M97" s="271"/>
      <c r="N97" s="271"/>
      <c r="O97" s="271"/>
      <c r="P97" s="271"/>
      <c r="Q97" s="271"/>
      <c r="R97" s="271"/>
      <c r="S97" s="271"/>
      <c r="T97" s="271"/>
      <c r="U97" s="271"/>
      <c r="V97" s="271"/>
      <c r="W97" s="271"/>
      <c r="X97" s="271"/>
      <c r="Y97" s="271"/>
      <c r="Z97" s="271"/>
    </row>
    <row r="98" spans="1:26">
      <c r="A98" s="271"/>
      <c r="B98" s="271"/>
      <c r="C98" s="271"/>
      <c r="D98" s="271"/>
      <c r="E98" s="325"/>
      <c r="F98" s="325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Q98" s="271"/>
      <c r="R98" s="271"/>
      <c r="S98" s="271"/>
      <c r="T98" s="271"/>
      <c r="U98" s="271"/>
      <c r="V98" s="271"/>
      <c r="W98" s="271"/>
      <c r="X98" s="271"/>
      <c r="Y98" s="271"/>
      <c r="Z98" s="271"/>
    </row>
    <row r="99" spans="1:26">
      <c r="A99" s="271"/>
      <c r="B99" s="271"/>
      <c r="C99" s="271"/>
      <c r="D99" s="271"/>
      <c r="E99" s="325"/>
      <c r="F99" s="325"/>
      <c r="G99" s="271"/>
      <c r="H99" s="271"/>
      <c r="I99" s="271"/>
      <c r="J99" s="271"/>
      <c r="K99" s="271"/>
      <c r="L99" s="271"/>
      <c r="M99" s="271"/>
      <c r="N99" s="271"/>
      <c r="O99" s="271"/>
      <c r="P99" s="271"/>
      <c r="Q99" s="271"/>
      <c r="R99" s="271"/>
      <c r="S99" s="271"/>
      <c r="T99" s="271"/>
      <c r="U99" s="271"/>
      <c r="V99" s="271"/>
      <c r="W99" s="271"/>
      <c r="X99" s="271"/>
      <c r="Y99" s="271"/>
      <c r="Z99" s="271"/>
    </row>
    <row r="100" spans="1:26">
      <c r="A100" s="271"/>
      <c r="B100" s="271"/>
      <c r="C100" s="271"/>
      <c r="D100" s="271"/>
      <c r="E100" s="325"/>
      <c r="F100" s="325"/>
      <c r="G100" s="271"/>
      <c r="H100" s="271"/>
      <c r="I100" s="271"/>
      <c r="J100" s="271"/>
      <c r="K100" s="271"/>
      <c r="L100" s="271"/>
      <c r="M100" s="271"/>
      <c r="N100" s="271"/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  <c r="Z100" s="271"/>
    </row>
    <row r="101" spans="1:26">
      <c r="A101" s="271"/>
      <c r="B101" s="271"/>
      <c r="C101" s="271"/>
      <c r="D101" s="271"/>
      <c r="E101" s="325"/>
      <c r="F101" s="325"/>
      <c r="G101" s="271"/>
      <c r="H101" s="271"/>
      <c r="I101" s="271"/>
      <c r="J101" s="271"/>
      <c r="K101" s="271"/>
      <c r="L101" s="271"/>
      <c r="M101" s="271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1"/>
      <c r="Y101" s="271"/>
      <c r="Z101" s="271"/>
    </row>
    <row r="102" spans="1:26">
      <c r="A102" s="271"/>
      <c r="B102" s="271"/>
      <c r="C102" s="271"/>
      <c r="D102" s="271"/>
      <c r="E102" s="325"/>
      <c r="F102" s="325"/>
      <c r="G102" s="271"/>
      <c r="H102" s="271"/>
      <c r="I102" s="271"/>
      <c r="J102" s="271"/>
      <c r="K102" s="271"/>
      <c r="L102" s="271"/>
      <c r="M102" s="271"/>
      <c r="N102" s="271"/>
      <c r="O102" s="271"/>
      <c r="P102" s="271"/>
      <c r="Q102" s="271"/>
      <c r="R102" s="271"/>
      <c r="S102" s="271"/>
      <c r="T102" s="271"/>
      <c r="U102" s="271"/>
      <c r="V102" s="271"/>
      <c r="W102" s="271"/>
      <c r="X102" s="271"/>
      <c r="Y102" s="271"/>
      <c r="Z102" s="271"/>
    </row>
    <row r="103" spans="1:26">
      <c r="A103" s="271"/>
      <c r="B103" s="271"/>
      <c r="C103" s="271"/>
      <c r="D103" s="271"/>
      <c r="E103" s="325"/>
      <c r="F103" s="325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Q103" s="271"/>
      <c r="R103" s="271"/>
      <c r="S103" s="271"/>
      <c r="T103" s="271"/>
      <c r="U103" s="271"/>
      <c r="V103" s="271"/>
      <c r="W103" s="271"/>
      <c r="X103" s="271"/>
      <c r="Y103" s="271"/>
      <c r="Z103" s="271"/>
    </row>
    <row r="104" spans="1:26">
      <c r="A104" s="271"/>
      <c r="B104" s="271"/>
      <c r="C104" s="271"/>
      <c r="D104" s="271"/>
      <c r="E104" s="325"/>
      <c r="F104" s="325"/>
      <c r="G104" s="271"/>
      <c r="H104" s="271"/>
      <c r="I104" s="271"/>
      <c r="J104" s="271"/>
      <c r="K104" s="271"/>
      <c r="L104" s="271"/>
      <c r="M104" s="271"/>
      <c r="N104" s="271"/>
      <c r="O104" s="271"/>
      <c r="P104" s="271"/>
      <c r="Q104" s="271"/>
      <c r="R104" s="271"/>
      <c r="S104" s="271"/>
      <c r="T104" s="271"/>
      <c r="U104" s="271"/>
      <c r="V104" s="271"/>
      <c r="W104" s="271"/>
      <c r="X104" s="271"/>
      <c r="Y104" s="271"/>
      <c r="Z104" s="271"/>
    </row>
    <row r="105" spans="1:26">
      <c r="A105" s="271"/>
      <c r="B105" s="271"/>
      <c r="C105" s="271"/>
      <c r="D105" s="271"/>
      <c r="E105" s="325"/>
      <c r="F105" s="325"/>
      <c r="G105" s="271"/>
      <c r="H105" s="271"/>
      <c r="I105" s="271"/>
      <c r="J105" s="271"/>
      <c r="K105" s="271"/>
      <c r="L105" s="271"/>
      <c r="M105" s="271"/>
      <c r="N105" s="271"/>
      <c r="O105" s="271"/>
      <c r="P105" s="271"/>
      <c r="Q105" s="271"/>
      <c r="R105" s="271"/>
      <c r="S105" s="271"/>
      <c r="T105" s="271"/>
      <c r="U105" s="271"/>
      <c r="V105" s="271"/>
      <c r="W105" s="271"/>
      <c r="X105" s="271"/>
      <c r="Y105" s="271"/>
      <c r="Z105" s="271"/>
    </row>
    <row r="106" spans="1:26">
      <c r="A106" s="271"/>
      <c r="B106" s="271"/>
      <c r="C106" s="271"/>
      <c r="D106" s="271"/>
      <c r="E106" s="325"/>
      <c r="F106" s="325"/>
      <c r="G106" s="271"/>
      <c r="H106" s="271"/>
      <c r="I106" s="271"/>
      <c r="J106" s="271"/>
      <c r="K106" s="271"/>
      <c r="L106" s="271"/>
      <c r="M106" s="271"/>
      <c r="N106" s="271"/>
      <c r="O106" s="271"/>
      <c r="P106" s="271"/>
      <c r="Q106" s="271"/>
      <c r="R106" s="271"/>
      <c r="S106" s="271"/>
      <c r="T106" s="271"/>
      <c r="U106" s="271"/>
      <c r="V106" s="271"/>
      <c r="W106" s="271"/>
      <c r="X106" s="271"/>
      <c r="Y106" s="271"/>
      <c r="Z106" s="271"/>
    </row>
    <row r="107" spans="1:26">
      <c r="A107" s="271"/>
      <c r="B107" s="271"/>
      <c r="C107" s="271"/>
      <c r="D107" s="271"/>
      <c r="E107" s="325"/>
      <c r="F107" s="325"/>
      <c r="G107" s="271"/>
      <c r="H107" s="271"/>
      <c r="I107" s="271"/>
      <c r="J107" s="271"/>
      <c r="K107" s="271"/>
      <c r="L107" s="271"/>
      <c r="M107" s="271"/>
      <c r="N107" s="271"/>
      <c r="O107" s="271"/>
      <c r="P107" s="271"/>
      <c r="Q107" s="271"/>
      <c r="R107" s="271"/>
      <c r="S107" s="271"/>
      <c r="T107" s="271"/>
      <c r="U107" s="271"/>
      <c r="V107" s="271"/>
      <c r="W107" s="271"/>
      <c r="X107" s="271"/>
      <c r="Y107" s="271"/>
      <c r="Z107" s="271"/>
    </row>
    <row r="108" spans="1:26">
      <c r="A108" s="271"/>
      <c r="B108" s="271"/>
      <c r="C108" s="271"/>
      <c r="D108" s="271"/>
      <c r="E108" s="325"/>
      <c r="F108" s="325"/>
      <c r="G108" s="271"/>
      <c r="H108" s="271"/>
      <c r="I108" s="271"/>
      <c r="J108" s="271"/>
      <c r="K108" s="271"/>
      <c r="L108" s="271"/>
      <c r="M108" s="271"/>
      <c r="N108" s="271"/>
      <c r="O108" s="271"/>
      <c r="P108" s="271"/>
      <c r="Q108" s="271"/>
      <c r="R108" s="271"/>
      <c r="S108" s="271"/>
      <c r="T108" s="271"/>
      <c r="U108" s="271"/>
      <c r="V108" s="271"/>
      <c r="W108" s="271"/>
      <c r="X108" s="271"/>
      <c r="Y108" s="271"/>
      <c r="Z108" s="271"/>
    </row>
    <row r="109" spans="1:26">
      <c r="A109" s="271"/>
      <c r="B109" s="271"/>
      <c r="C109" s="271"/>
      <c r="D109" s="271"/>
      <c r="E109" s="325"/>
      <c r="F109" s="325"/>
      <c r="G109" s="271"/>
      <c r="H109" s="271"/>
      <c r="I109" s="271"/>
      <c r="J109" s="271"/>
      <c r="K109" s="271"/>
      <c r="L109" s="271"/>
      <c r="M109" s="271"/>
      <c r="N109" s="271"/>
      <c r="O109" s="271"/>
      <c r="P109" s="271"/>
      <c r="Q109" s="271"/>
      <c r="R109" s="271"/>
      <c r="S109" s="271"/>
      <c r="T109" s="271"/>
      <c r="U109" s="271"/>
      <c r="V109" s="271"/>
      <c r="W109" s="271"/>
      <c r="X109" s="271"/>
      <c r="Y109" s="271"/>
      <c r="Z109" s="271"/>
    </row>
    <row r="110" spans="1:26">
      <c r="A110" s="271"/>
      <c r="B110" s="271"/>
      <c r="C110" s="271"/>
      <c r="D110" s="271"/>
      <c r="E110" s="325"/>
      <c r="F110" s="325"/>
      <c r="G110" s="271"/>
      <c r="H110" s="271"/>
      <c r="I110" s="271"/>
      <c r="J110" s="271"/>
      <c r="K110" s="271"/>
      <c r="L110" s="271"/>
      <c r="M110" s="271"/>
      <c r="N110" s="271"/>
      <c r="O110" s="271"/>
      <c r="P110" s="271"/>
      <c r="Q110" s="271"/>
      <c r="R110" s="271"/>
      <c r="S110" s="271"/>
      <c r="T110" s="271"/>
      <c r="U110" s="271"/>
      <c r="V110" s="271"/>
      <c r="W110" s="271"/>
      <c r="X110" s="271"/>
      <c r="Y110" s="271"/>
      <c r="Z110" s="271"/>
    </row>
    <row r="111" spans="1:26">
      <c r="A111" s="271"/>
      <c r="B111" s="271"/>
      <c r="C111" s="271"/>
      <c r="D111" s="271"/>
      <c r="E111" s="325"/>
      <c r="F111" s="325"/>
      <c r="G111" s="271"/>
      <c r="H111" s="271"/>
      <c r="I111" s="271"/>
      <c r="J111" s="271"/>
      <c r="K111" s="271"/>
      <c r="L111" s="271"/>
      <c r="M111" s="271"/>
      <c r="N111" s="271"/>
      <c r="O111" s="271"/>
      <c r="P111" s="271"/>
      <c r="Q111" s="271"/>
      <c r="R111" s="271"/>
      <c r="S111" s="271"/>
      <c r="T111" s="271"/>
      <c r="U111" s="271"/>
      <c r="V111" s="271"/>
      <c r="W111" s="271"/>
      <c r="X111" s="271"/>
      <c r="Y111" s="271"/>
      <c r="Z111" s="271"/>
    </row>
    <row r="112" spans="1:26">
      <c r="A112" s="271"/>
      <c r="B112" s="271"/>
      <c r="C112" s="271"/>
      <c r="D112" s="271"/>
      <c r="E112" s="325"/>
      <c r="F112" s="325"/>
      <c r="G112" s="271"/>
      <c r="H112" s="271"/>
      <c r="I112" s="271"/>
      <c r="J112" s="271"/>
      <c r="K112" s="271"/>
      <c r="L112" s="271"/>
      <c r="M112" s="271"/>
      <c r="N112" s="271"/>
      <c r="O112" s="271"/>
      <c r="P112" s="271"/>
      <c r="Q112" s="271"/>
      <c r="R112" s="271"/>
      <c r="S112" s="271"/>
      <c r="T112" s="271"/>
      <c r="U112" s="271"/>
      <c r="V112" s="271"/>
      <c r="W112" s="271"/>
      <c r="X112" s="271"/>
      <c r="Y112" s="271"/>
      <c r="Z112" s="271"/>
    </row>
    <row r="113" spans="1:26">
      <c r="A113" s="271"/>
      <c r="B113" s="271"/>
      <c r="C113" s="271"/>
      <c r="D113" s="271"/>
      <c r="E113" s="325"/>
      <c r="F113" s="325"/>
      <c r="G113" s="271"/>
      <c r="H113" s="271"/>
      <c r="I113" s="271"/>
      <c r="J113" s="271"/>
      <c r="K113" s="271"/>
      <c r="L113" s="271"/>
      <c r="M113" s="271"/>
      <c r="N113" s="271"/>
      <c r="O113" s="271"/>
      <c r="P113" s="271"/>
      <c r="Q113" s="271"/>
      <c r="R113" s="271"/>
      <c r="S113" s="271"/>
      <c r="T113" s="271"/>
      <c r="U113" s="271"/>
      <c r="V113" s="271"/>
      <c r="W113" s="271"/>
      <c r="X113" s="271"/>
      <c r="Y113" s="271"/>
      <c r="Z113" s="271"/>
    </row>
    <row r="114" spans="1:26">
      <c r="A114" s="271"/>
      <c r="B114" s="271"/>
      <c r="C114" s="271"/>
      <c r="D114" s="271"/>
      <c r="E114" s="325"/>
      <c r="F114" s="325"/>
      <c r="G114" s="271"/>
      <c r="H114" s="271"/>
      <c r="I114" s="271"/>
      <c r="J114" s="271"/>
      <c r="K114" s="271"/>
      <c r="L114" s="271"/>
      <c r="M114" s="271"/>
      <c r="N114" s="271"/>
      <c r="O114" s="271"/>
      <c r="P114" s="271"/>
      <c r="Q114" s="271"/>
      <c r="R114" s="271"/>
      <c r="S114" s="271"/>
      <c r="T114" s="271"/>
      <c r="U114" s="271"/>
      <c r="V114" s="271"/>
      <c r="W114" s="271"/>
      <c r="X114" s="271"/>
      <c r="Y114" s="271"/>
      <c r="Z114" s="271"/>
    </row>
    <row r="115" spans="1:26">
      <c r="A115" s="271"/>
      <c r="B115" s="271"/>
      <c r="C115" s="271"/>
      <c r="D115" s="271"/>
      <c r="E115" s="325"/>
      <c r="F115" s="325"/>
      <c r="G115" s="271"/>
      <c r="H115" s="271"/>
      <c r="I115" s="271"/>
      <c r="J115" s="271"/>
      <c r="K115" s="271"/>
      <c r="L115" s="271"/>
      <c r="M115" s="271"/>
      <c r="N115" s="271"/>
      <c r="O115" s="271"/>
      <c r="P115" s="271"/>
      <c r="Q115" s="271"/>
      <c r="R115" s="271"/>
      <c r="S115" s="271"/>
      <c r="T115" s="271"/>
      <c r="U115" s="271"/>
      <c r="V115" s="271"/>
      <c r="W115" s="271"/>
      <c r="X115" s="271"/>
      <c r="Y115" s="271"/>
      <c r="Z115" s="271"/>
    </row>
    <row r="116" spans="1:26">
      <c r="A116" s="271"/>
      <c r="B116" s="271"/>
      <c r="C116" s="271"/>
      <c r="D116" s="271"/>
      <c r="E116" s="325"/>
      <c r="F116" s="325"/>
      <c r="G116" s="271"/>
      <c r="H116" s="271"/>
      <c r="I116" s="271"/>
      <c r="J116" s="271"/>
      <c r="K116" s="271"/>
      <c r="L116" s="271"/>
      <c r="M116" s="271"/>
      <c r="N116" s="271"/>
      <c r="O116" s="271"/>
      <c r="P116" s="271"/>
      <c r="Q116" s="271"/>
      <c r="R116" s="271"/>
      <c r="S116" s="271"/>
      <c r="T116" s="271"/>
      <c r="U116" s="271"/>
      <c r="V116" s="271"/>
      <c r="W116" s="271"/>
      <c r="X116" s="271"/>
      <c r="Y116" s="271"/>
      <c r="Z116" s="271"/>
    </row>
    <row r="117" spans="1:26">
      <c r="A117" s="271"/>
      <c r="B117" s="271"/>
      <c r="C117" s="271"/>
      <c r="D117" s="271"/>
      <c r="E117" s="325"/>
      <c r="F117" s="325"/>
      <c r="G117" s="271"/>
      <c r="H117" s="271"/>
      <c r="I117" s="271"/>
      <c r="J117" s="271"/>
      <c r="K117" s="271"/>
      <c r="L117" s="271"/>
      <c r="M117" s="271"/>
      <c r="N117" s="271"/>
      <c r="O117" s="271"/>
      <c r="P117" s="271"/>
      <c r="Q117" s="271"/>
      <c r="R117" s="271"/>
      <c r="S117" s="271"/>
      <c r="T117" s="271"/>
      <c r="U117" s="271"/>
      <c r="V117" s="271"/>
      <c r="W117" s="271"/>
      <c r="X117" s="271"/>
      <c r="Y117" s="271"/>
      <c r="Z117" s="271"/>
    </row>
    <row r="118" spans="1:26">
      <c r="A118" s="271"/>
      <c r="B118" s="271"/>
      <c r="C118" s="271"/>
      <c r="D118" s="271"/>
      <c r="E118" s="325"/>
      <c r="F118" s="325"/>
      <c r="G118" s="271"/>
      <c r="H118" s="271"/>
      <c r="I118" s="271"/>
      <c r="J118" s="271"/>
      <c r="K118" s="271"/>
      <c r="L118" s="271"/>
      <c r="M118" s="271"/>
      <c r="N118" s="271"/>
      <c r="O118" s="271"/>
      <c r="P118" s="271"/>
      <c r="Q118" s="271"/>
      <c r="R118" s="271"/>
      <c r="S118" s="271"/>
      <c r="T118" s="271"/>
      <c r="U118" s="271"/>
      <c r="V118" s="271"/>
      <c r="W118" s="271"/>
      <c r="X118" s="271"/>
      <c r="Y118" s="271"/>
      <c r="Z118" s="271"/>
    </row>
    <row r="119" spans="1:26">
      <c r="A119" s="271"/>
      <c r="B119" s="271"/>
      <c r="C119" s="271"/>
      <c r="D119" s="271"/>
      <c r="E119" s="325"/>
      <c r="F119" s="325"/>
      <c r="G119" s="271"/>
      <c r="H119" s="271"/>
      <c r="I119" s="271"/>
      <c r="J119" s="271"/>
      <c r="K119" s="271"/>
      <c r="L119" s="271"/>
      <c r="M119" s="271"/>
      <c r="N119" s="271"/>
      <c r="O119" s="271"/>
      <c r="P119" s="271"/>
      <c r="Q119" s="271"/>
      <c r="R119" s="271"/>
      <c r="S119" s="271"/>
      <c r="T119" s="271"/>
      <c r="U119" s="271"/>
      <c r="V119" s="271"/>
      <c r="W119" s="271"/>
      <c r="X119" s="271"/>
      <c r="Y119" s="271"/>
      <c r="Z119" s="271"/>
    </row>
    <row r="120" spans="1:26">
      <c r="A120" s="271"/>
      <c r="B120" s="271"/>
      <c r="C120" s="271"/>
      <c r="D120" s="271"/>
      <c r="E120" s="325"/>
      <c r="F120" s="325"/>
      <c r="G120" s="271"/>
      <c r="H120" s="271"/>
      <c r="I120" s="271"/>
      <c r="J120" s="271"/>
      <c r="K120" s="271"/>
      <c r="L120" s="271"/>
      <c r="M120" s="271"/>
      <c r="N120" s="271"/>
      <c r="O120" s="271"/>
      <c r="P120" s="271"/>
      <c r="Q120" s="271"/>
      <c r="R120" s="271"/>
      <c r="S120" s="271"/>
      <c r="T120" s="271"/>
      <c r="U120" s="271"/>
      <c r="V120" s="271"/>
      <c r="W120" s="271"/>
      <c r="X120" s="271"/>
      <c r="Y120" s="271"/>
      <c r="Z120" s="271"/>
    </row>
    <row r="121" spans="1:26">
      <c r="A121" s="271"/>
      <c r="B121" s="271"/>
      <c r="C121" s="271"/>
      <c r="D121" s="271"/>
      <c r="E121" s="325"/>
      <c r="F121" s="325"/>
      <c r="G121" s="271"/>
      <c r="H121" s="271"/>
      <c r="I121" s="271"/>
      <c r="J121" s="271"/>
      <c r="K121" s="271"/>
      <c r="L121" s="271"/>
      <c r="M121" s="271"/>
      <c r="N121" s="271"/>
      <c r="O121" s="271"/>
      <c r="P121" s="271"/>
      <c r="Q121" s="271"/>
      <c r="R121" s="271"/>
      <c r="S121" s="271"/>
      <c r="T121" s="271"/>
      <c r="U121" s="271"/>
      <c r="V121" s="271"/>
      <c r="W121" s="271"/>
      <c r="X121" s="271"/>
      <c r="Y121" s="271"/>
      <c r="Z121" s="271"/>
    </row>
    <row r="122" spans="1:26">
      <c r="A122" s="271"/>
      <c r="B122" s="271"/>
      <c r="C122" s="271"/>
      <c r="D122" s="271"/>
      <c r="E122" s="325"/>
      <c r="F122" s="325"/>
      <c r="G122" s="271"/>
      <c r="H122" s="271"/>
      <c r="I122" s="271"/>
      <c r="J122" s="271"/>
      <c r="K122" s="271"/>
      <c r="L122" s="271"/>
      <c r="M122" s="271"/>
      <c r="N122" s="271"/>
      <c r="O122" s="271"/>
      <c r="P122" s="271"/>
      <c r="Q122" s="271"/>
      <c r="R122" s="271"/>
      <c r="S122" s="271"/>
      <c r="T122" s="271"/>
      <c r="U122" s="271"/>
      <c r="V122" s="271"/>
      <c r="W122" s="271"/>
      <c r="X122" s="271"/>
      <c r="Y122" s="271"/>
      <c r="Z122" s="271"/>
    </row>
    <row r="123" spans="1:26">
      <c r="A123" s="271"/>
      <c r="B123" s="271"/>
      <c r="C123" s="271"/>
      <c r="D123" s="271"/>
      <c r="E123" s="325"/>
      <c r="F123" s="325"/>
      <c r="G123" s="271"/>
      <c r="H123" s="271"/>
      <c r="I123" s="271"/>
      <c r="J123" s="271"/>
      <c r="K123" s="271"/>
      <c r="L123" s="271"/>
      <c r="M123" s="271"/>
      <c r="N123" s="271"/>
      <c r="O123" s="271"/>
      <c r="P123" s="271"/>
      <c r="Q123" s="271"/>
      <c r="R123" s="271"/>
      <c r="S123" s="271"/>
      <c r="T123" s="271"/>
      <c r="U123" s="271"/>
      <c r="V123" s="271"/>
      <c r="W123" s="271"/>
      <c r="X123" s="271"/>
      <c r="Y123" s="271"/>
      <c r="Z123" s="271"/>
    </row>
    <row r="124" spans="1:26">
      <c r="A124" s="271"/>
      <c r="B124" s="271"/>
      <c r="C124" s="271"/>
      <c r="D124" s="271"/>
      <c r="E124" s="325"/>
      <c r="F124" s="325"/>
      <c r="G124" s="271"/>
      <c r="H124" s="271"/>
      <c r="I124" s="271"/>
      <c r="J124" s="271"/>
      <c r="K124" s="271"/>
      <c r="L124" s="271"/>
      <c r="M124" s="271"/>
      <c r="N124" s="271"/>
      <c r="O124" s="271"/>
      <c r="P124" s="271"/>
      <c r="Q124" s="271"/>
      <c r="R124" s="271"/>
      <c r="S124" s="271"/>
      <c r="T124" s="271"/>
      <c r="U124" s="271"/>
      <c r="V124" s="271"/>
      <c r="W124" s="271"/>
      <c r="X124" s="271"/>
      <c r="Y124" s="271"/>
      <c r="Z124" s="271"/>
    </row>
    <row r="125" spans="1:26">
      <c r="A125" s="271"/>
      <c r="B125" s="271"/>
      <c r="C125" s="271"/>
      <c r="D125" s="271"/>
      <c r="E125" s="325"/>
      <c r="F125" s="325"/>
      <c r="G125" s="271"/>
      <c r="H125" s="271"/>
      <c r="I125" s="271"/>
      <c r="J125" s="271"/>
      <c r="K125" s="271"/>
      <c r="L125" s="271"/>
      <c r="M125" s="271"/>
      <c r="N125" s="271"/>
      <c r="O125" s="271"/>
      <c r="P125" s="271"/>
      <c r="Q125" s="271"/>
      <c r="R125" s="271"/>
      <c r="S125" s="271"/>
      <c r="T125" s="271"/>
      <c r="U125" s="271"/>
      <c r="V125" s="271"/>
      <c r="W125" s="271"/>
      <c r="X125" s="271"/>
      <c r="Y125" s="271"/>
      <c r="Z125" s="271"/>
    </row>
    <row r="126" spans="1:26">
      <c r="A126" s="271"/>
      <c r="B126" s="271"/>
      <c r="C126" s="271"/>
      <c r="D126" s="271"/>
      <c r="E126" s="325"/>
      <c r="F126" s="325"/>
      <c r="G126" s="271"/>
      <c r="H126" s="271"/>
      <c r="I126" s="271"/>
      <c r="J126" s="271"/>
      <c r="K126" s="271"/>
      <c r="L126" s="271"/>
      <c r="M126" s="271"/>
      <c r="N126" s="271"/>
      <c r="O126" s="271"/>
      <c r="P126" s="271"/>
      <c r="Q126" s="271"/>
      <c r="R126" s="271"/>
      <c r="S126" s="271"/>
      <c r="T126" s="271"/>
      <c r="U126" s="271"/>
      <c r="V126" s="271"/>
      <c r="W126" s="271"/>
      <c r="X126" s="271"/>
      <c r="Y126" s="271"/>
      <c r="Z126" s="271"/>
    </row>
    <row r="127" spans="1:26">
      <c r="A127" s="271"/>
      <c r="B127" s="271"/>
      <c r="C127" s="271"/>
      <c r="D127" s="271"/>
      <c r="E127" s="325"/>
      <c r="F127" s="325"/>
      <c r="G127" s="271"/>
      <c r="H127" s="271"/>
      <c r="I127" s="271"/>
      <c r="J127" s="271"/>
      <c r="K127" s="271"/>
      <c r="L127" s="271"/>
      <c r="M127" s="271"/>
      <c r="N127" s="271"/>
      <c r="O127" s="271"/>
      <c r="P127" s="271"/>
      <c r="Q127" s="271"/>
      <c r="R127" s="271"/>
      <c r="S127" s="271"/>
      <c r="T127" s="271"/>
      <c r="U127" s="271"/>
      <c r="V127" s="271"/>
      <c r="W127" s="271"/>
      <c r="X127" s="271"/>
      <c r="Y127" s="271"/>
      <c r="Z127" s="271"/>
    </row>
    <row r="128" spans="1:26">
      <c r="A128" s="271"/>
      <c r="B128" s="271"/>
      <c r="C128" s="271"/>
      <c r="D128" s="271"/>
      <c r="E128" s="325"/>
      <c r="F128" s="325"/>
      <c r="G128" s="271"/>
      <c r="H128" s="271"/>
      <c r="I128" s="271"/>
      <c r="J128" s="271"/>
      <c r="K128" s="271"/>
      <c r="L128" s="271"/>
      <c r="M128" s="271"/>
      <c r="N128" s="271"/>
      <c r="O128" s="271"/>
      <c r="P128" s="271"/>
      <c r="Q128" s="271"/>
      <c r="R128" s="271"/>
      <c r="S128" s="271"/>
      <c r="T128" s="271"/>
      <c r="U128" s="271"/>
      <c r="V128" s="271"/>
      <c r="W128" s="271"/>
      <c r="X128" s="271"/>
      <c r="Y128" s="271"/>
      <c r="Z128" s="271"/>
    </row>
    <row r="129" spans="1:26">
      <c r="A129" s="271"/>
      <c r="B129" s="271"/>
      <c r="C129" s="271"/>
      <c r="D129" s="271"/>
      <c r="E129" s="325"/>
      <c r="F129" s="325"/>
      <c r="G129" s="271"/>
      <c r="H129" s="271"/>
      <c r="I129" s="271"/>
      <c r="J129" s="271"/>
      <c r="K129" s="271"/>
      <c r="L129" s="271"/>
      <c r="M129" s="271"/>
      <c r="N129" s="271"/>
      <c r="O129" s="271"/>
      <c r="P129" s="271"/>
      <c r="Q129" s="271"/>
      <c r="R129" s="271"/>
      <c r="S129" s="271"/>
      <c r="T129" s="271"/>
      <c r="U129" s="271"/>
      <c r="V129" s="271"/>
      <c r="W129" s="271"/>
      <c r="X129" s="271"/>
      <c r="Y129" s="271"/>
      <c r="Z129" s="271"/>
    </row>
    <row r="130" spans="1:26">
      <c r="A130" s="271"/>
      <c r="B130" s="271"/>
      <c r="C130" s="271"/>
      <c r="D130" s="271"/>
      <c r="E130" s="325"/>
      <c r="F130" s="325"/>
      <c r="G130" s="271"/>
      <c r="H130" s="271"/>
      <c r="I130" s="271"/>
      <c r="J130" s="271"/>
      <c r="K130" s="271"/>
      <c r="L130" s="271"/>
      <c r="M130" s="271"/>
      <c r="N130" s="271"/>
      <c r="O130" s="271"/>
      <c r="P130" s="271"/>
      <c r="Q130" s="271"/>
      <c r="R130" s="271"/>
      <c r="S130" s="271"/>
      <c r="T130" s="271"/>
      <c r="U130" s="271"/>
      <c r="V130" s="271"/>
      <c r="W130" s="271"/>
      <c r="X130" s="271"/>
      <c r="Y130" s="271"/>
      <c r="Z130" s="271"/>
    </row>
    <row r="131" spans="1:26">
      <c r="A131" s="271"/>
      <c r="B131" s="271"/>
      <c r="C131" s="271"/>
      <c r="D131" s="271"/>
      <c r="E131" s="325"/>
      <c r="F131" s="325"/>
      <c r="G131" s="271"/>
      <c r="H131" s="271"/>
      <c r="I131" s="271"/>
      <c r="J131" s="271"/>
      <c r="K131" s="271"/>
      <c r="L131" s="271"/>
      <c r="M131" s="271"/>
      <c r="N131" s="271"/>
      <c r="O131" s="271"/>
      <c r="P131" s="271"/>
      <c r="Q131" s="271"/>
      <c r="R131" s="271"/>
      <c r="S131" s="271"/>
      <c r="T131" s="271"/>
      <c r="U131" s="271"/>
      <c r="V131" s="271"/>
      <c r="W131" s="271"/>
      <c r="X131" s="271"/>
      <c r="Y131" s="271"/>
      <c r="Z131" s="271"/>
    </row>
    <row r="132" spans="1:26">
      <c r="A132" s="271"/>
      <c r="B132" s="271"/>
      <c r="C132" s="271"/>
      <c r="D132" s="271"/>
      <c r="E132" s="325"/>
      <c r="F132" s="325"/>
      <c r="G132" s="271"/>
      <c r="H132" s="271"/>
      <c r="I132" s="271"/>
      <c r="J132" s="271"/>
      <c r="K132" s="271"/>
      <c r="L132" s="271"/>
      <c r="M132" s="271"/>
      <c r="N132" s="271"/>
      <c r="O132" s="271"/>
      <c r="P132" s="271"/>
      <c r="Q132" s="271"/>
      <c r="R132" s="271"/>
      <c r="S132" s="271"/>
      <c r="T132" s="271"/>
      <c r="U132" s="271"/>
      <c r="V132" s="271"/>
      <c r="W132" s="271"/>
      <c r="X132" s="271"/>
      <c r="Y132" s="271"/>
      <c r="Z132" s="271"/>
    </row>
    <row r="133" spans="1:26">
      <c r="A133" s="271"/>
      <c r="B133" s="271"/>
      <c r="C133" s="271"/>
      <c r="D133" s="271"/>
      <c r="E133" s="325"/>
      <c r="F133" s="325"/>
      <c r="G133" s="271"/>
      <c r="H133" s="271"/>
      <c r="I133" s="271"/>
      <c r="J133" s="271"/>
      <c r="K133" s="271"/>
      <c r="L133" s="271"/>
      <c r="M133" s="271"/>
      <c r="N133" s="271"/>
      <c r="O133" s="271"/>
      <c r="P133" s="271"/>
      <c r="Q133" s="271"/>
      <c r="R133" s="271"/>
      <c r="S133" s="271"/>
      <c r="T133" s="271"/>
      <c r="U133" s="271"/>
      <c r="V133" s="271"/>
      <c r="W133" s="271"/>
      <c r="X133" s="271"/>
      <c r="Y133" s="271"/>
      <c r="Z133" s="271"/>
    </row>
    <row r="134" spans="1:26">
      <c r="A134" s="271"/>
      <c r="B134" s="271"/>
      <c r="C134" s="271"/>
      <c r="D134" s="271"/>
      <c r="E134" s="325"/>
      <c r="F134" s="325"/>
      <c r="G134" s="271"/>
      <c r="H134" s="271"/>
      <c r="I134" s="271"/>
      <c r="J134" s="271"/>
      <c r="K134" s="271"/>
      <c r="L134" s="271"/>
      <c r="M134" s="271"/>
      <c r="N134" s="271"/>
      <c r="O134" s="271"/>
      <c r="P134" s="271"/>
      <c r="Q134" s="271"/>
      <c r="R134" s="271"/>
      <c r="S134" s="271"/>
      <c r="T134" s="271"/>
      <c r="U134" s="271"/>
      <c r="V134" s="271"/>
      <c r="W134" s="271"/>
      <c r="X134" s="271"/>
      <c r="Y134" s="271"/>
      <c r="Z134" s="271"/>
    </row>
    <row r="135" spans="1:26">
      <c r="A135" s="271"/>
      <c r="B135" s="271"/>
      <c r="C135" s="271"/>
      <c r="D135" s="271"/>
      <c r="E135" s="325"/>
      <c r="F135" s="325"/>
      <c r="G135" s="271"/>
      <c r="H135" s="271"/>
      <c r="I135" s="271"/>
      <c r="J135" s="271"/>
      <c r="K135" s="271"/>
      <c r="L135" s="271"/>
      <c r="M135" s="271"/>
      <c r="N135" s="271"/>
      <c r="O135" s="271"/>
      <c r="P135" s="271"/>
      <c r="Q135" s="271"/>
      <c r="R135" s="271"/>
      <c r="S135" s="271"/>
      <c r="T135" s="271"/>
      <c r="U135" s="271"/>
      <c r="V135" s="271"/>
      <c r="W135" s="271"/>
      <c r="X135" s="271"/>
      <c r="Y135" s="271"/>
      <c r="Z135" s="271"/>
    </row>
    <row r="136" spans="1:26">
      <c r="A136" s="271"/>
      <c r="B136" s="271"/>
      <c r="C136" s="271"/>
      <c r="D136" s="271"/>
      <c r="E136" s="325"/>
      <c r="F136" s="325"/>
      <c r="G136" s="271"/>
      <c r="H136" s="271"/>
      <c r="I136" s="271"/>
      <c r="J136" s="271"/>
      <c r="K136" s="271"/>
      <c r="L136" s="271"/>
      <c r="M136" s="271"/>
      <c r="N136" s="271"/>
      <c r="O136" s="271"/>
      <c r="P136" s="271"/>
      <c r="Q136" s="271"/>
      <c r="R136" s="271"/>
      <c r="S136" s="271"/>
      <c r="T136" s="271"/>
      <c r="U136" s="271"/>
      <c r="V136" s="271"/>
      <c r="W136" s="271"/>
      <c r="X136" s="271"/>
      <c r="Y136" s="271"/>
      <c r="Z136" s="271"/>
    </row>
    <row r="137" spans="1:26">
      <c r="A137" s="271"/>
      <c r="B137" s="271"/>
      <c r="C137" s="271"/>
      <c r="D137" s="271"/>
      <c r="E137" s="325"/>
      <c r="F137" s="325"/>
      <c r="G137" s="271"/>
      <c r="H137" s="271"/>
      <c r="I137" s="271"/>
      <c r="J137" s="271"/>
      <c r="K137" s="271"/>
      <c r="L137" s="271"/>
      <c r="M137" s="271"/>
      <c r="N137" s="271"/>
      <c r="O137" s="271"/>
      <c r="P137" s="271"/>
      <c r="Q137" s="271"/>
      <c r="R137" s="271"/>
      <c r="S137" s="271"/>
      <c r="T137" s="271"/>
      <c r="U137" s="271"/>
      <c r="V137" s="271"/>
      <c r="W137" s="271"/>
      <c r="X137" s="271"/>
      <c r="Y137" s="271"/>
      <c r="Z137" s="271"/>
    </row>
    <row r="138" spans="1:26">
      <c r="A138" s="271"/>
      <c r="B138" s="271"/>
      <c r="C138" s="271"/>
      <c r="D138" s="271"/>
      <c r="E138" s="325"/>
      <c r="F138" s="325"/>
      <c r="G138" s="271"/>
      <c r="H138" s="271"/>
      <c r="I138" s="271"/>
      <c r="J138" s="271"/>
      <c r="K138" s="271"/>
      <c r="L138" s="271"/>
      <c r="M138" s="271"/>
      <c r="N138" s="271"/>
      <c r="O138" s="271"/>
      <c r="P138" s="271"/>
      <c r="Q138" s="271"/>
      <c r="R138" s="271"/>
      <c r="S138" s="271"/>
      <c r="T138" s="271"/>
      <c r="U138" s="271"/>
      <c r="V138" s="271"/>
      <c r="W138" s="271"/>
      <c r="X138" s="271"/>
      <c r="Y138" s="271"/>
      <c r="Z138" s="271"/>
    </row>
    <row r="139" spans="1:26">
      <c r="A139" s="271"/>
      <c r="B139" s="271"/>
      <c r="C139" s="271"/>
      <c r="D139" s="271"/>
      <c r="E139" s="325"/>
      <c r="F139" s="325"/>
      <c r="G139" s="271"/>
      <c r="H139" s="271"/>
      <c r="I139" s="271"/>
      <c r="J139" s="271"/>
      <c r="K139" s="271"/>
      <c r="L139" s="271"/>
      <c r="M139" s="271"/>
      <c r="N139" s="271"/>
      <c r="O139" s="271"/>
      <c r="P139" s="271"/>
      <c r="Q139" s="271"/>
      <c r="R139" s="271"/>
      <c r="S139" s="271"/>
      <c r="T139" s="271"/>
      <c r="U139" s="271"/>
      <c r="V139" s="271"/>
      <c r="W139" s="271"/>
      <c r="X139" s="271"/>
      <c r="Y139" s="271"/>
      <c r="Z139" s="271"/>
    </row>
    <row r="140" spans="1:26">
      <c r="A140" s="271"/>
      <c r="B140" s="271"/>
      <c r="C140" s="271"/>
      <c r="D140" s="271"/>
      <c r="E140" s="325"/>
      <c r="F140" s="325"/>
      <c r="G140" s="271"/>
      <c r="H140" s="271"/>
      <c r="I140" s="271"/>
      <c r="J140" s="271"/>
      <c r="K140" s="271"/>
      <c r="L140" s="271"/>
      <c r="M140" s="271"/>
      <c r="N140" s="271"/>
      <c r="O140" s="271"/>
      <c r="P140" s="271"/>
      <c r="Q140" s="271"/>
      <c r="R140" s="271"/>
      <c r="S140" s="271"/>
      <c r="T140" s="271"/>
      <c r="U140" s="271"/>
      <c r="V140" s="271"/>
      <c r="W140" s="271"/>
      <c r="X140" s="271"/>
      <c r="Y140" s="271"/>
      <c r="Z140" s="271"/>
    </row>
    <row r="141" spans="1:26">
      <c r="A141" s="271"/>
      <c r="B141" s="271"/>
      <c r="C141" s="271"/>
      <c r="D141" s="271"/>
      <c r="E141" s="325"/>
      <c r="F141" s="325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1"/>
      <c r="S141" s="271"/>
      <c r="T141" s="271"/>
      <c r="U141" s="271"/>
      <c r="V141" s="271"/>
      <c r="W141" s="271"/>
      <c r="X141" s="271"/>
      <c r="Y141" s="271"/>
      <c r="Z141" s="271"/>
    </row>
    <row r="142" spans="1:26">
      <c r="A142" s="271"/>
      <c r="B142" s="271"/>
      <c r="C142" s="271"/>
      <c r="D142" s="271"/>
      <c r="E142" s="325"/>
      <c r="F142" s="325"/>
      <c r="G142" s="271"/>
      <c r="H142" s="271"/>
      <c r="I142" s="271"/>
      <c r="J142" s="271"/>
      <c r="K142" s="271"/>
      <c r="L142" s="271"/>
      <c r="M142" s="271"/>
      <c r="N142" s="271"/>
      <c r="O142" s="271"/>
      <c r="P142" s="271"/>
      <c r="Q142" s="271"/>
      <c r="R142" s="271"/>
      <c r="S142" s="271"/>
      <c r="T142" s="271"/>
      <c r="U142" s="271"/>
      <c r="V142" s="271"/>
      <c r="W142" s="271"/>
      <c r="X142" s="271"/>
      <c r="Y142" s="271"/>
      <c r="Z142" s="271"/>
    </row>
    <row r="143" spans="1:26">
      <c r="A143" s="271"/>
      <c r="B143" s="271"/>
      <c r="C143" s="271"/>
      <c r="D143" s="271"/>
      <c r="E143" s="325"/>
      <c r="F143" s="325"/>
      <c r="G143" s="271"/>
      <c r="H143" s="271"/>
      <c r="I143" s="271"/>
      <c r="J143" s="271"/>
      <c r="K143" s="271"/>
      <c r="L143" s="271"/>
      <c r="M143" s="271"/>
      <c r="N143" s="271"/>
      <c r="O143" s="271"/>
      <c r="P143" s="271"/>
      <c r="Q143" s="271"/>
      <c r="R143" s="271"/>
      <c r="S143" s="271"/>
      <c r="T143" s="271"/>
      <c r="U143" s="271"/>
      <c r="V143" s="271"/>
      <c r="W143" s="271"/>
      <c r="X143" s="271"/>
      <c r="Y143" s="271"/>
      <c r="Z143" s="271"/>
    </row>
    <row r="144" spans="1:26">
      <c r="A144" s="271"/>
      <c r="B144" s="271"/>
      <c r="C144" s="271"/>
      <c r="D144" s="271"/>
      <c r="E144" s="325"/>
      <c r="F144" s="325"/>
      <c r="G144" s="271"/>
      <c r="H144" s="271"/>
      <c r="I144" s="271"/>
      <c r="J144" s="271"/>
      <c r="K144" s="271"/>
      <c r="L144" s="271"/>
      <c r="M144" s="271"/>
      <c r="N144" s="271"/>
      <c r="O144" s="271"/>
      <c r="P144" s="271"/>
      <c r="Q144" s="271"/>
      <c r="R144" s="271"/>
      <c r="S144" s="271"/>
      <c r="T144" s="271"/>
      <c r="U144" s="271"/>
      <c r="V144" s="271"/>
      <c r="W144" s="271"/>
      <c r="X144" s="271"/>
      <c r="Y144" s="271"/>
      <c r="Z144" s="271"/>
    </row>
    <row r="145" spans="1:26">
      <c r="A145" s="271"/>
      <c r="B145" s="271"/>
      <c r="C145" s="271"/>
      <c r="D145" s="271"/>
      <c r="E145" s="325"/>
      <c r="F145" s="325"/>
      <c r="G145" s="271"/>
      <c r="H145" s="271"/>
      <c r="I145" s="271"/>
      <c r="J145" s="271"/>
      <c r="K145" s="271"/>
      <c r="L145" s="271"/>
      <c r="M145" s="271"/>
      <c r="N145" s="271"/>
      <c r="O145" s="271"/>
      <c r="P145" s="271"/>
      <c r="Q145" s="271"/>
      <c r="R145" s="271"/>
      <c r="S145" s="271"/>
      <c r="T145" s="271"/>
      <c r="U145" s="271"/>
      <c r="V145" s="271"/>
      <c r="W145" s="271"/>
      <c r="X145" s="271"/>
      <c r="Y145" s="271"/>
      <c r="Z145" s="271"/>
    </row>
    <row r="146" spans="1:26">
      <c r="A146" s="271"/>
      <c r="B146" s="271"/>
      <c r="C146" s="271"/>
      <c r="D146" s="271"/>
      <c r="E146" s="325"/>
      <c r="F146" s="325"/>
      <c r="G146" s="271"/>
      <c r="H146" s="271"/>
      <c r="I146" s="271"/>
      <c r="J146" s="271"/>
      <c r="K146" s="271"/>
      <c r="L146" s="271"/>
      <c r="M146" s="271"/>
      <c r="N146" s="271"/>
      <c r="O146" s="271"/>
      <c r="P146" s="271"/>
      <c r="Q146" s="271"/>
      <c r="R146" s="271"/>
      <c r="S146" s="271"/>
      <c r="T146" s="271"/>
      <c r="U146" s="271"/>
      <c r="V146" s="271"/>
      <c r="W146" s="271"/>
      <c r="X146" s="271"/>
      <c r="Y146" s="271"/>
      <c r="Z146" s="271"/>
    </row>
    <row r="147" spans="1:26">
      <c r="A147" s="271"/>
      <c r="B147" s="271"/>
      <c r="C147" s="271"/>
      <c r="D147" s="271"/>
      <c r="E147" s="325"/>
      <c r="F147" s="325"/>
      <c r="G147" s="271"/>
      <c r="H147" s="271"/>
      <c r="I147" s="271"/>
      <c r="J147" s="271"/>
      <c r="K147" s="271"/>
      <c r="L147" s="271"/>
      <c r="M147" s="271"/>
      <c r="N147" s="271"/>
      <c r="O147" s="271"/>
      <c r="P147" s="271"/>
      <c r="Q147" s="271"/>
      <c r="R147" s="271"/>
      <c r="S147" s="271"/>
      <c r="T147" s="271"/>
      <c r="U147" s="271"/>
      <c r="V147" s="271"/>
      <c r="W147" s="271"/>
      <c r="X147" s="271"/>
      <c r="Y147" s="271"/>
      <c r="Z147" s="271"/>
    </row>
    <row r="148" spans="1:26">
      <c r="A148" s="271"/>
      <c r="B148" s="271"/>
      <c r="C148" s="271"/>
      <c r="D148" s="271"/>
      <c r="E148" s="325"/>
      <c r="F148" s="325"/>
      <c r="G148" s="271"/>
      <c r="H148" s="271"/>
      <c r="I148" s="271"/>
      <c r="J148" s="271"/>
      <c r="K148" s="271"/>
      <c r="L148" s="271"/>
      <c r="M148" s="271"/>
      <c r="N148" s="271"/>
      <c r="O148" s="271"/>
      <c r="P148" s="271"/>
      <c r="Q148" s="271"/>
      <c r="R148" s="271"/>
      <c r="S148" s="271"/>
      <c r="T148" s="271"/>
      <c r="U148" s="271"/>
      <c r="V148" s="271"/>
      <c r="W148" s="271"/>
      <c r="X148" s="271"/>
      <c r="Y148" s="271"/>
      <c r="Z148" s="271"/>
    </row>
    <row r="149" spans="1:26">
      <c r="A149" s="271"/>
      <c r="B149" s="271"/>
      <c r="C149" s="271"/>
      <c r="D149" s="271"/>
      <c r="E149" s="325"/>
      <c r="F149" s="325"/>
      <c r="G149" s="271"/>
      <c r="H149" s="271"/>
      <c r="I149" s="271"/>
      <c r="J149" s="271"/>
      <c r="K149" s="271"/>
      <c r="L149" s="271"/>
      <c r="M149" s="271"/>
      <c r="N149" s="271"/>
      <c r="O149" s="271"/>
      <c r="P149" s="271"/>
      <c r="Q149" s="271"/>
      <c r="R149" s="271"/>
      <c r="S149" s="271"/>
      <c r="T149" s="271"/>
      <c r="U149" s="271"/>
      <c r="V149" s="271"/>
      <c r="W149" s="271"/>
      <c r="X149" s="271"/>
      <c r="Y149" s="271"/>
      <c r="Z149" s="271"/>
    </row>
    <row r="150" spans="1:26">
      <c r="A150" s="271"/>
      <c r="B150" s="271"/>
      <c r="C150" s="271"/>
      <c r="D150" s="271"/>
      <c r="E150" s="325"/>
      <c r="F150" s="325"/>
      <c r="G150" s="271"/>
      <c r="H150" s="271"/>
      <c r="I150" s="271"/>
      <c r="J150" s="271"/>
      <c r="K150" s="271"/>
      <c r="L150" s="271"/>
      <c r="M150" s="271"/>
      <c r="N150" s="271"/>
      <c r="O150" s="271"/>
      <c r="P150" s="271"/>
      <c r="Q150" s="271"/>
      <c r="R150" s="271"/>
      <c r="S150" s="271"/>
      <c r="T150" s="271"/>
      <c r="U150" s="271"/>
      <c r="V150" s="271"/>
      <c r="W150" s="271"/>
      <c r="X150" s="271"/>
      <c r="Y150" s="271"/>
      <c r="Z150" s="271"/>
    </row>
    <row r="151" spans="1:26">
      <c r="A151" s="271"/>
      <c r="B151" s="271"/>
      <c r="C151" s="271"/>
      <c r="D151" s="271"/>
      <c r="E151" s="325"/>
      <c r="F151" s="325"/>
      <c r="G151" s="271"/>
      <c r="H151" s="271"/>
      <c r="I151" s="271"/>
      <c r="J151" s="271"/>
      <c r="K151" s="271"/>
      <c r="L151" s="271"/>
      <c r="M151" s="271"/>
      <c r="N151" s="271"/>
      <c r="O151" s="271"/>
      <c r="P151" s="271"/>
      <c r="Q151" s="271"/>
      <c r="R151" s="271"/>
      <c r="S151" s="271"/>
      <c r="T151" s="271"/>
      <c r="U151" s="271"/>
      <c r="V151" s="271"/>
      <c r="W151" s="271"/>
      <c r="X151" s="271"/>
      <c r="Y151" s="271"/>
      <c r="Z151" s="271"/>
    </row>
    <row r="152" spans="1:26">
      <c r="A152" s="271"/>
      <c r="B152" s="271"/>
      <c r="C152" s="271"/>
      <c r="D152" s="271"/>
      <c r="E152" s="325"/>
      <c r="F152" s="325"/>
      <c r="G152" s="271"/>
      <c r="H152" s="271"/>
      <c r="I152" s="271"/>
      <c r="J152" s="271"/>
      <c r="K152" s="271"/>
      <c r="L152" s="271"/>
      <c r="M152" s="271"/>
      <c r="N152" s="271"/>
      <c r="O152" s="271"/>
      <c r="P152" s="271"/>
      <c r="Q152" s="271"/>
      <c r="R152" s="271"/>
      <c r="S152" s="271"/>
      <c r="T152" s="271"/>
      <c r="U152" s="271"/>
      <c r="V152" s="271"/>
      <c r="W152" s="271"/>
      <c r="X152" s="271"/>
      <c r="Y152" s="271"/>
      <c r="Z152" s="271"/>
    </row>
    <row r="153" spans="1:26">
      <c r="A153" s="271"/>
      <c r="B153" s="271"/>
      <c r="C153" s="271"/>
      <c r="D153" s="271"/>
      <c r="E153" s="325"/>
      <c r="F153" s="325"/>
      <c r="G153" s="271"/>
      <c r="H153" s="271"/>
      <c r="I153" s="271"/>
      <c r="J153" s="271"/>
      <c r="K153" s="271"/>
      <c r="L153" s="271"/>
      <c r="M153" s="271"/>
      <c r="N153" s="271"/>
      <c r="O153" s="271"/>
      <c r="P153" s="271"/>
      <c r="Q153" s="271"/>
      <c r="R153" s="271"/>
      <c r="S153" s="271"/>
      <c r="T153" s="271"/>
      <c r="U153" s="271"/>
      <c r="V153" s="271"/>
      <c r="W153" s="271"/>
      <c r="X153" s="271"/>
      <c r="Y153" s="271"/>
      <c r="Z153" s="271"/>
    </row>
    <row r="154" spans="1:26">
      <c r="A154" s="271"/>
      <c r="B154" s="271"/>
      <c r="C154" s="271"/>
      <c r="D154" s="271"/>
      <c r="E154" s="325"/>
      <c r="F154" s="325"/>
      <c r="G154" s="271"/>
      <c r="H154" s="271"/>
      <c r="I154" s="271"/>
      <c r="J154" s="271"/>
      <c r="K154" s="271"/>
      <c r="L154" s="271"/>
      <c r="M154" s="271"/>
      <c r="N154" s="271"/>
      <c r="O154" s="271"/>
      <c r="P154" s="271"/>
      <c r="Q154" s="271"/>
      <c r="R154" s="271"/>
      <c r="S154" s="271"/>
      <c r="T154" s="271"/>
      <c r="U154" s="271"/>
      <c r="V154" s="271"/>
      <c r="W154" s="271"/>
      <c r="X154" s="271"/>
      <c r="Y154" s="271"/>
      <c r="Z154" s="271"/>
    </row>
    <row r="155" spans="1:26">
      <c r="A155" s="271"/>
      <c r="B155" s="271"/>
      <c r="C155" s="271"/>
      <c r="D155" s="271"/>
      <c r="E155" s="325"/>
      <c r="F155" s="325"/>
      <c r="G155" s="271"/>
      <c r="H155" s="271"/>
      <c r="I155" s="271"/>
      <c r="J155" s="271"/>
      <c r="K155" s="271"/>
      <c r="L155" s="271"/>
      <c r="M155" s="271"/>
      <c r="N155" s="271"/>
      <c r="O155" s="271"/>
      <c r="P155" s="271"/>
      <c r="Q155" s="271"/>
      <c r="R155" s="271"/>
      <c r="S155" s="271"/>
      <c r="T155" s="271"/>
      <c r="U155" s="271"/>
      <c r="V155" s="271"/>
      <c r="W155" s="271"/>
      <c r="X155" s="271"/>
      <c r="Y155" s="271"/>
      <c r="Z155" s="271"/>
    </row>
    <row r="156" spans="1:26">
      <c r="A156" s="271"/>
      <c r="B156" s="271"/>
      <c r="C156" s="271"/>
      <c r="D156" s="271"/>
      <c r="E156" s="325"/>
      <c r="F156" s="325"/>
      <c r="G156" s="271"/>
      <c r="H156" s="271"/>
      <c r="I156" s="271"/>
      <c r="J156" s="271"/>
      <c r="K156" s="271"/>
      <c r="L156" s="271"/>
      <c r="M156" s="271"/>
      <c r="N156" s="271"/>
      <c r="O156" s="271"/>
      <c r="P156" s="271"/>
      <c r="Q156" s="271"/>
      <c r="R156" s="271"/>
      <c r="S156" s="271"/>
      <c r="T156" s="271"/>
      <c r="U156" s="271"/>
      <c r="V156" s="271"/>
      <c r="W156" s="271"/>
      <c r="X156" s="271"/>
      <c r="Y156" s="271"/>
      <c r="Z156" s="271"/>
    </row>
    <row r="157" spans="1:26">
      <c r="A157" s="271"/>
      <c r="B157" s="271"/>
      <c r="C157" s="271"/>
      <c r="D157" s="271"/>
      <c r="E157" s="325"/>
      <c r="F157" s="325"/>
      <c r="G157" s="271"/>
      <c r="H157" s="271"/>
      <c r="I157" s="271"/>
      <c r="J157" s="271"/>
      <c r="K157" s="271"/>
      <c r="L157" s="271"/>
      <c r="M157" s="271"/>
      <c r="N157" s="271"/>
      <c r="O157" s="271"/>
      <c r="P157" s="271"/>
      <c r="Q157" s="271"/>
      <c r="R157" s="271"/>
      <c r="S157" s="271"/>
      <c r="T157" s="271"/>
      <c r="U157" s="271"/>
      <c r="V157" s="271"/>
      <c r="W157" s="271"/>
      <c r="X157" s="271"/>
      <c r="Y157" s="271"/>
      <c r="Z157" s="271"/>
    </row>
    <row r="158" spans="1:26">
      <c r="A158" s="271"/>
      <c r="B158" s="271"/>
      <c r="C158" s="271"/>
      <c r="D158" s="271"/>
      <c r="E158" s="325"/>
      <c r="F158" s="325"/>
      <c r="G158" s="271"/>
      <c r="H158" s="271"/>
      <c r="I158" s="271"/>
      <c r="J158" s="271"/>
      <c r="K158" s="271"/>
      <c r="L158" s="271"/>
      <c r="M158" s="271"/>
      <c r="N158" s="271"/>
      <c r="O158" s="271"/>
      <c r="P158" s="271"/>
      <c r="Q158" s="271"/>
      <c r="R158" s="271"/>
      <c r="S158" s="271"/>
      <c r="T158" s="271"/>
      <c r="U158" s="271"/>
      <c r="V158" s="271"/>
      <c r="W158" s="271"/>
      <c r="X158" s="271"/>
      <c r="Y158" s="271"/>
      <c r="Z158" s="271"/>
    </row>
    <row r="159" spans="1:26">
      <c r="A159" s="271"/>
      <c r="B159" s="271"/>
      <c r="C159" s="271"/>
      <c r="D159" s="271"/>
      <c r="E159" s="325"/>
      <c r="F159" s="325"/>
      <c r="G159" s="271"/>
      <c r="H159" s="271"/>
      <c r="I159" s="271"/>
      <c r="J159" s="271"/>
      <c r="K159" s="271"/>
      <c r="L159" s="271"/>
      <c r="M159" s="271"/>
      <c r="N159" s="271"/>
      <c r="O159" s="271"/>
      <c r="P159" s="271"/>
      <c r="Q159" s="271"/>
      <c r="R159" s="271"/>
      <c r="S159" s="271"/>
      <c r="T159" s="271"/>
      <c r="U159" s="271"/>
      <c r="V159" s="271"/>
      <c r="W159" s="271"/>
      <c r="X159" s="271"/>
      <c r="Y159" s="271"/>
      <c r="Z159" s="271"/>
    </row>
    <row r="160" spans="1:26">
      <c r="A160" s="271"/>
      <c r="B160" s="271"/>
      <c r="C160" s="271"/>
      <c r="D160" s="271"/>
      <c r="E160" s="325"/>
      <c r="F160" s="325"/>
      <c r="G160" s="271"/>
      <c r="H160" s="271"/>
      <c r="I160" s="271"/>
      <c r="J160" s="271"/>
      <c r="K160" s="271"/>
      <c r="L160" s="271"/>
      <c r="M160" s="271"/>
      <c r="N160" s="271"/>
      <c r="O160" s="271"/>
      <c r="P160" s="271"/>
      <c r="Q160" s="271"/>
      <c r="R160" s="271"/>
      <c r="S160" s="271"/>
      <c r="T160" s="271"/>
      <c r="U160" s="271"/>
      <c r="V160" s="271"/>
      <c r="W160" s="271"/>
      <c r="X160" s="271"/>
      <c r="Y160" s="271"/>
      <c r="Z160" s="271"/>
    </row>
    <row r="161" spans="1:26">
      <c r="A161" s="271"/>
      <c r="B161" s="271"/>
      <c r="C161" s="271"/>
      <c r="D161" s="271"/>
      <c r="E161" s="325"/>
      <c r="F161" s="325"/>
      <c r="G161" s="271"/>
      <c r="H161" s="271"/>
      <c r="I161" s="271"/>
      <c r="J161" s="271"/>
      <c r="K161" s="271"/>
      <c r="L161" s="271"/>
      <c r="M161" s="271"/>
      <c r="N161" s="271"/>
      <c r="O161" s="271"/>
      <c r="P161" s="271"/>
      <c r="Q161" s="271"/>
      <c r="R161" s="271"/>
      <c r="S161" s="271"/>
      <c r="T161" s="271"/>
      <c r="U161" s="271"/>
      <c r="V161" s="271"/>
      <c r="W161" s="271"/>
      <c r="X161" s="271"/>
      <c r="Y161" s="271"/>
      <c r="Z161" s="271"/>
    </row>
    <row r="162" spans="1:26">
      <c r="A162" s="271"/>
      <c r="B162" s="271"/>
      <c r="C162" s="271"/>
      <c r="D162" s="271"/>
      <c r="E162" s="325"/>
      <c r="F162" s="325"/>
      <c r="G162" s="271"/>
      <c r="H162" s="271"/>
      <c r="I162" s="271"/>
      <c r="J162" s="271"/>
      <c r="K162" s="271"/>
      <c r="L162" s="271"/>
      <c r="M162" s="271"/>
      <c r="N162" s="271"/>
      <c r="O162" s="271"/>
      <c r="P162" s="271"/>
      <c r="Q162" s="271"/>
      <c r="R162" s="271"/>
      <c r="S162" s="271"/>
      <c r="T162" s="271"/>
      <c r="U162" s="271"/>
      <c r="V162" s="271"/>
      <c r="W162" s="271"/>
      <c r="X162" s="271"/>
      <c r="Y162" s="271"/>
      <c r="Z162" s="271"/>
    </row>
    <row r="163" spans="1:26">
      <c r="A163" s="271"/>
      <c r="B163" s="271"/>
      <c r="C163" s="271"/>
      <c r="D163" s="271"/>
      <c r="E163" s="325"/>
      <c r="F163" s="325"/>
      <c r="G163" s="271"/>
      <c r="H163" s="271"/>
      <c r="I163" s="271"/>
      <c r="J163" s="271"/>
      <c r="K163" s="271"/>
      <c r="L163" s="271"/>
      <c r="M163" s="271"/>
      <c r="N163" s="271"/>
      <c r="O163" s="271"/>
      <c r="P163" s="271"/>
      <c r="Q163" s="271"/>
      <c r="R163" s="271"/>
      <c r="S163" s="271"/>
      <c r="T163" s="271"/>
      <c r="U163" s="271"/>
      <c r="V163" s="271"/>
      <c r="W163" s="271"/>
      <c r="X163" s="271"/>
      <c r="Y163" s="271"/>
      <c r="Z163" s="271"/>
    </row>
    <row r="164" spans="1:26">
      <c r="A164" s="271"/>
      <c r="B164" s="271"/>
      <c r="C164" s="271"/>
      <c r="D164" s="271"/>
      <c r="E164" s="325"/>
      <c r="F164" s="325"/>
      <c r="G164" s="271"/>
      <c r="H164" s="271"/>
      <c r="I164" s="271"/>
      <c r="J164" s="271"/>
      <c r="K164" s="271"/>
      <c r="L164" s="271"/>
      <c r="M164" s="271"/>
      <c r="N164" s="271"/>
      <c r="O164" s="271"/>
      <c r="P164" s="271"/>
      <c r="Q164" s="271"/>
      <c r="R164" s="271"/>
      <c r="S164" s="271"/>
      <c r="T164" s="271"/>
      <c r="U164" s="271"/>
      <c r="V164" s="271"/>
      <c r="W164" s="271"/>
      <c r="X164" s="271"/>
      <c r="Y164" s="271"/>
      <c r="Z164" s="271"/>
    </row>
    <row r="165" spans="1:26">
      <c r="A165" s="271"/>
      <c r="B165" s="271"/>
      <c r="C165" s="271"/>
      <c r="D165" s="271"/>
      <c r="E165" s="325"/>
      <c r="F165" s="325"/>
      <c r="G165" s="271"/>
      <c r="H165" s="271"/>
      <c r="I165" s="271"/>
      <c r="J165" s="271"/>
      <c r="K165" s="271"/>
      <c r="L165" s="271"/>
      <c r="M165" s="271"/>
      <c r="N165" s="271"/>
      <c r="O165" s="271"/>
      <c r="P165" s="271"/>
      <c r="Q165" s="271"/>
      <c r="R165" s="271"/>
      <c r="S165" s="271"/>
      <c r="T165" s="271"/>
      <c r="U165" s="271"/>
      <c r="V165" s="271"/>
      <c r="W165" s="271"/>
      <c r="X165" s="271"/>
      <c r="Y165" s="271"/>
      <c r="Z165" s="271"/>
    </row>
    <row r="166" spans="1:26">
      <c r="A166" s="271"/>
      <c r="B166" s="271"/>
      <c r="C166" s="271"/>
      <c r="D166" s="271"/>
      <c r="E166" s="325"/>
      <c r="F166" s="325"/>
      <c r="G166" s="271"/>
      <c r="H166" s="271"/>
      <c r="I166" s="271"/>
      <c r="J166" s="271"/>
      <c r="K166" s="271"/>
      <c r="L166" s="271"/>
      <c r="M166" s="271"/>
      <c r="N166" s="271"/>
      <c r="O166" s="271"/>
      <c r="P166" s="271"/>
      <c r="Q166" s="271"/>
      <c r="R166" s="271"/>
      <c r="S166" s="271"/>
      <c r="T166" s="271"/>
      <c r="U166" s="271"/>
      <c r="V166" s="271"/>
      <c r="W166" s="271"/>
      <c r="X166" s="271"/>
      <c r="Y166" s="271"/>
      <c r="Z166" s="271"/>
    </row>
    <row r="167" spans="1:26">
      <c r="A167" s="271"/>
      <c r="B167" s="271"/>
      <c r="C167" s="271"/>
      <c r="D167" s="271"/>
      <c r="E167" s="325"/>
      <c r="F167" s="325"/>
      <c r="G167" s="271"/>
      <c r="H167" s="271"/>
      <c r="I167" s="271"/>
      <c r="J167" s="271"/>
      <c r="K167" s="271"/>
      <c r="L167" s="271"/>
      <c r="M167" s="271"/>
      <c r="N167" s="271"/>
      <c r="O167" s="271"/>
      <c r="P167" s="271"/>
      <c r="Q167" s="271"/>
      <c r="R167" s="271"/>
      <c r="S167" s="271"/>
      <c r="T167" s="271"/>
      <c r="U167" s="271"/>
      <c r="V167" s="271"/>
      <c r="W167" s="271"/>
      <c r="X167" s="271"/>
      <c r="Y167" s="271"/>
      <c r="Z167" s="271"/>
    </row>
    <row r="168" spans="1:26">
      <c r="A168" s="271"/>
      <c r="B168" s="271"/>
      <c r="C168" s="271"/>
      <c r="D168" s="271"/>
      <c r="E168" s="325"/>
      <c r="F168" s="325"/>
      <c r="G168" s="271"/>
      <c r="H168" s="271"/>
      <c r="I168" s="271"/>
      <c r="J168" s="271"/>
      <c r="K168" s="271"/>
      <c r="L168" s="271"/>
      <c r="M168" s="271"/>
      <c r="N168" s="271"/>
      <c r="O168" s="271"/>
      <c r="P168" s="271"/>
      <c r="Q168" s="271"/>
      <c r="R168" s="271"/>
      <c r="S168" s="271"/>
      <c r="T168" s="271"/>
      <c r="U168" s="271"/>
      <c r="V168" s="271"/>
      <c r="W168" s="271"/>
      <c r="X168" s="271"/>
      <c r="Y168" s="271"/>
      <c r="Z168" s="271"/>
    </row>
    <row r="169" spans="1:26">
      <c r="A169" s="271"/>
      <c r="B169" s="271"/>
      <c r="C169" s="271"/>
      <c r="D169" s="271"/>
      <c r="E169" s="325"/>
      <c r="F169" s="325"/>
      <c r="G169" s="271"/>
      <c r="H169" s="271"/>
      <c r="I169" s="271"/>
      <c r="J169" s="271"/>
      <c r="K169" s="271"/>
      <c r="L169" s="271"/>
      <c r="M169" s="271"/>
      <c r="N169" s="271"/>
      <c r="O169" s="271"/>
      <c r="P169" s="271"/>
      <c r="Q169" s="271"/>
      <c r="R169" s="271"/>
      <c r="S169" s="271"/>
      <c r="T169" s="271"/>
      <c r="U169" s="271"/>
      <c r="V169" s="271"/>
      <c r="W169" s="271"/>
      <c r="X169" s="271"/>
      <c r="Y169" s="271"/>
      <c r="Z169" s="271"/>
    </row>
    <row r="170" spans="1:26">
      <c r="A170" s="271"/>
      <c r="B170" s="271"/>
      <c r="C170" s="271"/>
      <c r="D170" s="271"/>
      <c r="E170" s="325"/>
      <c r="F170" s="325"/>
      <c r="G170" s="271"/>
      <c r="H170" s="271"/>
      <c r="I170" s="271"/>
      <c r="J170" s="271"/>
      <c r="K170" s="271"/>
      <c r="L170" s="271"/>
      <c r="M170" s="271"/>
      <c r="N170" s="271"/>
      <c r="O170" s="271"/>
      <c r="P170" s="271"/>
      <c r="Q170" s="271"/>
      <c r="R170" s="271"/>
      <c r="S170" s="271"/>
      <c r="T170" s="271"/>
      <c r="U170" s="271"/>
      <c r="V170" s="271"/>
      <c r="W170" s="271"/>
      <c r="X170" s="271"/>
      <c r="Y170" s="271"/>
      <c r="Z170" s="271"/>
    </row>
    <row r="171" spans="1:26">
      <c r="A171" s="271"/>
      <c r="B171" s="271"/>
      <c r="C171" s="271"/>
      <c r="D171" s="271"/>
      <c r="E171" s="325"/>
      <c r="F171" s="325"/>
      <c r="G171" s="271"/>
      <c r="H171" s="271"/>
      <c r="I171" s="271"/>
      <c r="J171" s="271"/>
      <c r="K171" s="271"/>
      <c r="L171" s="271"/>
      <c r="M171" s="271"/>
      <c r="N171" s="271"/>
      <c r="O171" s="271"/>
      <c r="P171" s="271"/>
      <c r="Q171" s="271"/>
      <c r="R171" s="271"/>
      <c r="S171" s="271"/>
      <c r="T171" s="271"/>
      <c r="U171" s="271"/>
      <c r="V171" s="271"/>
      <c r="W171" s="271"/>
      <c r="X171" s="271"/>
      <c r="Y171" s="271"/>
      <c r="Z171" s="271"/>
    </row>
    <row r="172" spans="1:26">
      <c r="A172" s="271"/>
      <c r="B172" s="271"/>
      <c r="C172" s="271"/>
      <c r="D172" s="271"/>
      <c r="E172" s="325"/>
      <c r="F172" s="325"/>
      <c r="G172" s="271"/>
      <c r="H172" s="271"/>
      <c r="I172" s="271"/>
      <c r="J172" s="271"/>
      <c r="K172" s="271"/>
      <c r="L172" s="271"/>
      <c r="M172" s="271"/>
      <c r="N172" s="271"/>
      <c r="O172" s="271"/>
      <c r="P172" s="271"/>
      <c r="Q172" s="271"/>
      <c r="R172" s="271"/>
      <c r="S172" s="271"/>
      <c r="T172" s="271"/>
      <c r="U172" s="271"/>
      <c r="V172" s="271"/>
      <c r="W172" s="271"/>
      <c r="X172" s="271"/>
      <c r="Y172" s="271"/>
      <c r="Z172" s="271"/>
    </row>
    <row r="173" spans="1:26">
      <c r="A173" s="271"/>
      <c r="B173" s="271"/>
      <c r="C173" s="271"/>
      <c r="D173" s="271"/>
      <c r="E173" s="325"/>
      <c r="F173" s="325"/>
      <c r="G173" s="271"/>
      <c r="H173" s="271"/>
      <c r="I173" s="271"/>
      <c r="J173" s="271"/>
      <c r="K173" s="271"/>
      <c r="L173" s="271"/>
      <c r="M173" s="271"/>
      <c r="N173" s="271"/>
      <c r="O173" s="271"/>
      <c r="P173" s="271"/>
      <c r="Q173" s="271"/>
      <c r="R173" s="271"/>
      <c r="S173" s="271"/>
      <c r="T173" s="271"/>
      <c r="U173" s="271"/>
      <c r="V173" s="271"/>
      <c r="W173" s="271"/>
      <c r="X173" s="271"/>
      <c r="Y173" s="271"/>
      <c r="Z173" s="271"/>
    </row>
    <row r="174" spans="1:26">
      <c r="A174" s="271"/>
      <c r="B174" s="271"/>
      <c r="C174" s="271"/>
      <c r="D174" s="271"/>
      <c r="E174" s="325"/>
      <c r="F174" s="325"/>
      <c r="G174" s="271"/>
      <c r="H174" s="271"/>
      <c r="I174" s="271"/>
      <c r="J174" s="271"/>
      <c r="K174" s="271"/>
      <c r="L174" s="271"/>
      <c r="M174" s="271"/>
      <c r="N174" s="271"/>
      <c r="O174" s="271"/>
      <c r="P174" s="271"/>
      <c r="Q174" s="271"/>
      <c r="R174" s="271"/>
      <c r="S174" s="271"/>
      <c r="T174" s="271"/>
      <c r="U174" s="271"/>
      <c r="V174" s="271"/>
      <c r="W174" s="271"/>
      <c r="X174" s="271"/>
      <c r="Y174" s="271"/>
      <c r="Z174" s="271"/>
    </row>
    <row r="175" spans="1:26">
      <c r="A175" s="271"/>
      <c r="B175" s="271"/>
      <c r="C175" s="271"/>
      <c r="D175" s="271"/>
      <c r="E175" s="325"/>
      <c r="F175" s="325"/>
      <c r="G175" s="271"/>
      <c r="H175" s="271"/>
      <c r="I175" s="271"/>
      <c r="J175" s="271"/>
      <c r="K175" s="271"/>
      <c r="L175" s="271"/>
      <c r="M175" s="271"/>
      <c r="N175" s="271"/>
      <c r="O175" s="271"/>
      <c r="P175" s="271"/>
      <c r="Q175" s="271"/>
      <c r="R175" s="271"/>
      <c r="S175" s="271"/>
      <c r="T175" s="271"/>
      <c r="U175" s="271"/>
      <c r="V175" s="271"/>
      <c r="W175" s="271"/>
      <c r="X175" s="271"/>
      <c r="Y175" s="271"/>
      <c r="Z175" s="271"/>
    </row>
    <row r="176" spans="1:26">
      <c r="A176" s="271"/>
      <c r="B176" s="271"/>
      <c r="C176" s="271"/>
      <c r="D176" s="271"/>
      <c r="E176" s="325"/>
      <c r="F176" s="325"/>
      <c r="G176" s="271"/>
      <c r="H176" s="271"/>
      <c r="I176" s="271"/>
      <c r="J176" s="271"/>
      <c r="K176" s="271"/>
      <c r="L176" s="271"/>
      <c r="M176" s="271"/>
      <c r="N176" s="271"/>
      <c r="O176" s="271"/>
      <c r="P176" s="271"/>
      <c r="Q176" s="271"/>
      <c r="R176" s="271"/>
      <c r="S176" s="271"/>
      <c r="T176" s="271"/>
      <c r="U176" s="271"/>
      <c r="V176" s="271"/>
      <c r="W176" s="271"/>
      <c r="X176" s="271"/>
      <c r="Y176" s="271"/>
      <c r="Z176" s="271"/>
    </row>
    <row r="177" spans="1:26">
      <c r="A177" s="271"/>
      <c r="B177" s="271"/>
      <c r="C177" s="271"/>
      <c r="D177" s="271"/>
      <c r="E177" s="325"/>
      <c r="F177" s="325"/>
      <c r="G177" s="271"/>
      <c r="H177" s="271"/>
      <c r="I177" s="271"/>
      <c r="J177" s="271"/>
      <c r="K177" s="271"/>
      <c r="L177" s="271"/>
      <c r="M177" s="271"/>
      <c r="N177" s="271"/>
      <c r="O177" s="271"/>
      <c r="P177" s="271"/>
      <c r="Q177" s="271"/>
      <c r="R177" s="271"/>
      <c r="S177" s="271"/>
      <c r="T177" s="271"/>
      <c r="U177" s="271"/>
      <c r="V177" s="271"/>
      <c r="W177" s="271"/>
      <c r="X177" s="271"/>
      <c r="Y177" s="271"/>
      <c r="Z177" s="271"/>
    </row>
    <row r="178" spans="1:26">
      <c r="A178" s="271"/>
      <c r="B178" s="271"/>
      <c r="C178" s="271"/>
      <c r="D178" s="271"/>
      <c r="E178" s="325"/>
      <c r="F178" s="325"/>
      <c r="G178" s="271"/>
      <c r="H178" s="271"/>
      <c r="I178" s="271"/>
      <c r="J178" s="271"/>
      <c r="K178" s="271"/>
      <c r="L178" s="271"/>
      <c r="M178" s="271"/>
      <c r="N178" s="271"/>
      <c r="O178" s="271"/>
      <c r="P178" s="271"/>
      <c r="Q178" s="271"/>
      <c r="R178" s="271"/>
      <c r="S178" s="271"/>
      <c r="T178" s="271"/>
      <c r="U178" s="271"/>
      <c r="V178" s="271"/>
      <c r="W178" s="271"/>
      <c r="X178" s="271"/>
      <c r="Y178" s="271"/>
      <c r="Z178" s="271"/>
    </row>
    <row r="179" spans="1:26">
      <c r="A179" s="271"/>
      <c r="B179" s="271"/>
      <c r="C179" s="271"/>
      <c r="D179" s="271"/>
      <c r="E179" s="325"/>
      <c r="F179" s="325"/>
      <c r="G179" s="271"/>
      <c r="H179" s="271"/>
      <c r="I179" s="271"/>
      <c r="J179" s="271"/>
      <c r="K179" s="271"/>
      <c r="L179" s="271"/>
      <c r="M179" s="271"/>
      <c r="N179" s="271"/>
      <c r="O179" s="271"/>
      <c r="P179" s="271"/>
      <c r="Q179" s="271"/>
      <c r="R179" s="271"/>
      <c r="S179" s="271"/>
      <c r="T179" s="271"/>
      <c r="U179" s="271"/>
      <c r="V179" s="271"/>
      <c r="W179" s="271"/>
      <c r="X179" s="271"/>
      <c r="Y179" s="271"/>
      <c r="Z179" s="271"/>
    </row>
    <row r="180" spans="1:26">
      <c r="A180" s="271"/>
      <c r="B180" s="271"/>
      <c r="C180" s="271"/>
      <c r="D180" s="271"/>
      <c r="E180" s="325"/>
      <c r="F180" s="325"/>
      <c r="G180" s="271"/>
      <c r="H180" s="271"/>
      <c r="I180" s="271"/>
      <c r="J180" s="271"/>
      <c r="K180" s="271"/>
      <c r="L180" s="271"/>
      <c r="M180" s="271"/>
      <c r="N180" s="271"/>
      <c r="O180" s="271"/>
      <c r="P180" s="271"/>
      <c r="Q180" s="271"/>
      <c r="R180" s="271"/>
      <c r="S180" s="271"/>
      <c r="T180" s="271"/>
      <c r="U180" s="271"/>
      <c r="V180" s="271"/>
      <c r="W180" s="271"/>
      <c r="X180" s="271"/>
      <c r="Y180" s="271"/>
      <c r="Z180" s="271"/>
    </row>
    <row r="181" spans="1:26">
      <c r="A181" s="271"/>
      <c r="B181" s="271"/>
      <c r="C181" s="271"/>
      <c r="D181" s="271"/>
      <c r="E181" s="325"/>
      <c r="F181" s="325"/>
      <c r="G181" s="271"/>
      <c r="H181" s="271"/>
      <c r="I181" s="271"/>
      <c r="J181" s="271"/>
      <c r="K181" s="271"/>
      <c r="L181" s="271"/>
      <c r="M181" s="271"/>
      <c r="N181" s="271"/>
      <c r="O181" s="271"/>
      <c r="P181" s="271"/>
      <c r="Q181" s="271"/>
      <c r="R181" s="271"/>
      <c r="S181" s="271"/>
      <c r="T181" s="271"/>
      <c r="U181" s="271"/>
      <c r="V181" s="271"/>
      <c r="W181" s="271"/>
      <c r="X181" s="271"/>
      <c r="Y181" s="271"/>
      <c r="Z181" s="271"/>
    </row>
    <row r="182" spans="1:26">
      <c r="A182" s="271"/>
      <c r="B182" s="271"/>
      <c r="C182" s="271"/>
      <c r="D182" s="271"/>
      <c r="E182" s="325"/>
      <c r="F182" s="325"/>
      <c r="G182" s="271"/>
      <c r="H182" s="271"/>
      <c r="I182" s="271"/>
      <c r="J182" s="271"/>
      <c r="K182" s="271"/>
      <c r="L182" s="271"/>
      <c r="M182" s="271"/>
      <c r="N182" s="271"/>
      <c r="O182" s="271"/>
      <c r="P182" s="271"/>
      <c r="Q182" s="271"/>
      <c r="R182" s="271"/>
      <c r="S182" s="271"/>
      <c r="T182" s="271"/>
      <c r="U182" s="271"/>
      <c r="V182" s="271"/>
      <c r="W182" s="271"/>
      <c r="X182" s="271"/>
      <c r="Y182" s="271"/>
      <c r="Z182" s="271"/>
    </row>
    <row r="183" spans="1:26">
      <c r="A183" s="271"/>
      <c r="B183" s="271"/>
      <c r="C183" s="271"/>
      <c r="D183" s="271"/>
      <c r="E183" s="325"/>
      <c r="F183" s="325"/>
      <c r="G183" s="271"/>
      <c r="H183" s="271"/>
      <c r="I183" s="271"/>
      <c r="J183" s="271"/>
      <c r="K183" s="271"/>
      <c r="L183" s="271"/>
      <c r="M183" s="271"/>
      <c r="N183" s="271"/>
      <c r="O183" s="271"/>
      <c r="P183" s="271"/>
      <c r="Q183" s="271"/>
      <c r="R183" s="271"/>
      <c r="S183" s="271"/>
      <c r="T183" s="271"/>
      <c r="U183" s="271"/>
      <c r="V183" s="271"/>
      <c r="W183" s="271"/>
      <c r="X183" s="271"/>
      <c r="Y183" s="271"/>
      <c r="Z183" s="271"/>
    </row>
    <row r="184" spans="1:26">
      <c r="A184" s="271"/>
      <c r="B184" s="271"/>
      <c r="C184" s="271"/>
      <c r="D184" s="271"/>
      <c r="E184" s="325"/>
      <c r="F184" s="325"/>
      <c r="G184" s="271"/>
      <c r="H184" s="271"/>
      <c r="I184" s="271"/>
      <c r="J184" s="271"/>
      <c r="K184" s="271"/>
      <c r="L184" s="271"/>
      <c r="M184" s="271"/>
      <c r="N184" s="271"/>
      <c r="O184" s="271"/>
      <c r="P184" s="271"/>
      <c r="Q184" s="271"/>
      <c r="R184" s="271"/>
      <c r="S184" s="271"/>
      <c r="T184" s="271"/>
      <c r="U184" s="271"/>
      <c r="V184" s="271"/>
      <c r="W184" s="271"/>
      <c r="X184" s="271"/>
      <c r="Y184" s="271"/>
      <c r="Z184" s="271"/>
    </row>
    <row r="185" spans="1:26">
      <c r="A185" s="271"/>
      <c r="B185" s="271"/>
      <c r="C185" s="271"/>
      <c r="D185" s="271"/>
      <c r="E185" s="325"/>
      <c r="F185" s="325"/>
      <c r="G185" s="271"/>
      <c r="H185" s="271"/>
      <c r="I185" s="271"/>
      <c r="J185" s="271"/>
      <c r="K185" s="271"/>
      <c r="L185" s="271"/>
      <c r="M185" s="271"/>
      <c r="N185" s="271"/>
      <c r="O185" s="271"/>
      <c r="P185" s="271"/>
      <c r="Q185" s="271"/>
      <c r="R185" s="271"/>
      <c r="S185" s="271"/>
      <c r="T185" s="271"/>
      <c r="U185" s="271"/>
      <c r="V185" s="271"/>
      <c r="W185" s="271"/>
      <c r="X185" s="271"/>
      <c r="Y185" s="271"/>
      <c r="Z185" s="271"/>
    </row>
    <row r="186" spans="1:26">
      <c r="A186" s="271"/>
      <c r="B186" s="271"/>
      <c r="C186" s="271"/>
      <c r="D186" s="271"/>
      <c r="E186" s="325"/>
      <c r="F186" s="325"/>
      <c r="G186" s="271"/>
      <c r="H186" s="271"/>
      <c r="I186" s="271"/>
      <c r="J186" s="271"/>
      <c r="K186" s="271"/>
      <c r="L186" s="271"/>
      <c r="M186" s="271"/>
      <c r="N186" s="271"/>
      <c r="O186" s="271"/>
      <c r="P186" s="271"/>
      <c r="Q186" s="271"/>
      <c r="R186" s="271"/>
      <c r="S186" s="271"/>
      <c r="T186" s="271"/>
      <c r="U186" s="271"/>
      <c r="V186" s="271"/>
      <c r="W186" s="271"/>
      <c r="X186" s="271"/>
      <c r="Y186" s="271"/>
      <c r="Z186" s="271"/>
    </row>
    <row r="187" spans="1:26">
      <c r="A187" s="271"/>
      <c r="B187" s="271"/>
      <c r="C187" s="271"/>
      <c r="D187" s="271"/>
      <c r="E187" s="325"/>
      <c r="F187" s="325"/>
      <c r="G187" s="271"/>
      <c r="H187" s="271"/>
      <c r="I187" s="271"/>
      <c r="J187" s="271"/>
      <c r="K187" s="271"/>
      <c r="L187" s="271"/>
      <c r="M187" s="271"/>
      <c r="N187" s="271"/>
      <c r="O187" s="271"/>
      <c r="P187" s="271"/>
      <c r="Q187" s="271"/>
      <c r="R187" s="271"/>
      <c r="S187" s="271"/>
      <c r="T187" s="271"/>
      <c r="U187" s="271"/>
      <c r="V187" s="271"/>
      <c r="W187" s="271"/>
      <c r="X187" s="271"/>
      <c r="Y187" s="271"/>
      <c r="Z187" s="271"/>
    </row>
    <row r="188" spans="1:26">
      <c r="A188" s="271"/>
      <c r="B188" s="271"/>
      <c r="C188" s="271"/>
      <c r="D188" s="271"/>
      <c r="E188" s="325"/>
      <c r="F188" s="325"/>
      <c r="G188" s="271"/>
      <c r="H188" s="271"/>
      <c r="I188" s="271"/>
      <c r="J188" s="271"/>
      <c r="K188" s="271"/>
      <c r="L188" s="271"/>
      <c r="M188" s="271"/>
      <c r="N188" s="271"/>
      <c r="O188" s="271"/>
      <c r="P188" s="271"/>
      <c r="Q188" s="271"/>
      <c r="R188" s="271"/>
      <c r="S188" s="271"/>
      <c r="T188" s="271"/>
      <c r="U188" s="271"/>
      <c r="V188" s="271"/>
      <c r="W188" s="271"/>
      <c r="X188" s="271"/>
      <c r="Y188" s="271"/>
      <c r="Z188" s="271"/>
    </row>
    <row r="189" spans="1:26">
      <c r="A189" s="271"/>
      <c r="B189" s="271"/>
      <c r="C189" s="271"/>
      <c r="D189" s="271"/>
      <c r="E189" s="325"/>
      <c r="F189" s="325"/>
      <c r="G189" s="271"/>
      <c r="H189" s="271"/>
      <c r="I189" s="271"/>
      <c r="J189" s="271"/>
      <c r="K189" s="271"/>
      <c r="L189" s="271"/>
      <c r="M189" s="271"/>
      <c r="N189" s="271"/>
      <c r="O189" s="271"/>
      <c r="P189" s="271"/>
      <c r="Q189" s="271"/>
      <c r="R189" s="271"/>
      <c r="S189" s="271"/>
      <c r="T189" s="271"/>
      <c r="U189" s="271"/>
      <c r="V189" s="271"/>
      <c r="W189" s="271"/>
      <c r="X189" s="271"/>
      <c r="Y189" s="271"/>
      <c r="Z189" s="271"/>
    </row>
    <row r="190" spans="1:26">
      <c r="A190" s="271"/>
      <c r="B190" s="271"/>
      <c r="C190" s="271"/>
      <c r="D190" s="271"/>
      <c r="E190" s="325"/>
      <c r="F190" s="325"/>
      <c r="G190" s="271"/>
      <c r="H190" s="271"/>
      <c r="I190" s="271"/>
      <c r="J190" s="271"/>
      <c r="K190" s="271"/>
      <c r="L190" s="271"/>
      <c r="M190" s="271"/>
      <c r="N190" s="271"/>
      <c r="O190" s="271"/>
      <c r="P190" s="271"/>
      <c r="Q190" s="271"/>
      <c r="R190" s="271"/>
      <c r="S190" s="271"/>
      <c r="T190" s="271"/>
      <c r="U190" s="271"/>
      <c r="V190" s="271"/>
      <c r="W190" s="271"/>
      <c r="X190" s="271"/>
      <c r="Y190" s="271"/>
      <c r="Z190" s="271"/>
    </row>
    <row r="191" spans="1:26">
      <c r="A191" s="271"/>
      <c r="B191" s="271"/>
      <c r="C191" s="271"/>
      <c r="D191" s="271"/>
      <c r="E191" s="325"/>
      <c r="F191" s="325"/>
      <c r="G191" s="271"/>
      <c r="H191" s="271"/>
      <c r="I191" s="271"/>
      <c r="J191" s="271"/>
      <c r="K191" s="271"/>
      <c r="L191" s="271"/>
      <c r="M191" s="271"/>
      <c r="N191" s="271"/>
      <c r="O191" s="271"/>
      <c r="P191" s="271"/>
      <c r="Q191" s="271"/>
      <c r="R191" s="271"/>
      <c r="S191" s="271"/>
      <c r="T191" s="271"/>
      <c r="U191" s="271"/>
      <c r="V191" s="271"/>
      <c r="W191" s="271"/>
      <c r="X191" s="271"/>
      <c r="Y191" s="271"/>
      <c r="Z191" s="271"/>
    </row>
    <row r="192" spans="1:26">
      <c r="A192" s="271"/>
      <c r="B192" s="271"/>
      <c r="C192" s="271"/>
      <c r="D192" s="271"/>
      <c r="E192" s="325"/>
      <c r="F192" s="325"/>
      <c r="G192" s="271"/>
      <c r="H192" s="271"/>
      <c r="I192" s="271"/>
      <c r="J192" s="271"/>
      <c r="K192" s="271"/>
      <c r="L192" s="271"/>
      <c r="M192" s="271"/>
      <c r="N192" s="271"/>
      <c r="O192" s="271"/>
      <c r="P192" s="271"/>
      <c r="Q192" s="271"/>
      <c r="R192" s="271"/>
      <c r="S192" s="271"/>
      <c r="T192" s="271"/>
      <c r="U192" s="271"/>
      <c r="V192" s="271"/>
      <c r="W192" s="271"/>
      <c r="X192" s="271"/>
      <c r="Y192" s="271"/>
      <c r="Z192" s="271"/>
    </row>
    <row r="193" spans="1:26">
      <c r="A193" s="271"/>
      <c r="B193" s="271"/>
      <c r="C193" s="271"/>
      <c r="D193" s="271"/>
      <c r="E193" s="325"/>
      <c r="F193" s="325"/>
      <c r="G193" s="271"/>
      <c r="H193" s="271"/>
      <c r="I193" s="271"/>
      <c r="J193" s="271"/>
      <c r="K193" s="271"/>
      <c r="L193" s="271"/>
      <c r="M193" s="271"/>
      <c r="N193" s="271"/>
      <c r="O193" s="271"/>
      <c r="P193" s="271"/>
      <c r="Q193" s="271"/>
      <c r="R193" s="271"/>
      <c r="S193" s="271"/>
      <c r="T193" s="271"/>
      <c r="U193" s="271"/>
      <c r="V193" s="271"/>
      <c r="W193" s="271"/>
      <c r="X193" s="271"/>
      <c r="Y193" s="271"/>
      <c r="Z193" s="271"/>
    </row>
    <row r="194" spans="1:26">
      <c r="A194" s="271"/>
      <c r="B194" s="271"/>
      <c r="C194" s="271"/>
      <c r="D194" s="271"/>
      <c r="E194" s="325"/>
      <c r="F194" s="325"/>
      <c r="G194" s="271"/>
      <c r="H194" s="271"/>
      <c r="I194" s="271"/>
      <c r="J194" s="271"/>
      <c r="K194" s="271"/>
      <c r="L194" s="271"/>
      <c r="M194" s="271"/>
      <c r="N194" s="271"/>
      <c r="O194" s="271"/>
      <c r="P194" s="271"/>
      <c r="Q194" s="271"/>
      <c r="R194" s="271"/>
      <c r="S194" s="271"/>
      <c r="T194" s="271"/>
      <c r="U194" s="271"/>
      <c r="V194" s="271"/>
      <c r="W194" s="271"/>
      <c r="X194" s="271"/>
      <c r="Y194" s="271"/>
      <c r="Z194" s="271"/>
    </row>
    <row r="195" spans="1:26">
      <c r="A195" s="271"/>
      <c r="B195" s="271"/>
      <c r="C195" s="271"/>
      <c r="D195" s="271"/>
      <c r="E195" s="325"/>
      <c r="F195" s="325"/>
      <c r="G195" s="271"/>
      <c r="H195" s="271"/>
      <c r="I195" s="271"/>
      <c r="J195" s="271"/>
      <c r="K195" s="271"/>
      <c r="L195" s="271"/>
      <c r="M195" s="271"/>
      <c r="N195" s="271"/>
      <c r="O195" s="271"/>
      <c r="P195" s="271"/>
      <c r="Q195" s="271"/>
      <c r="R195" s="271"/>
      <c r="S195" s="271"/>
      <c r="T195" s="271"/>
      <c r="U195" s="271"/>
      <c r="V195" s="271"/>
      <c r="W195" s="271"/>
      <c r="X195" s="271"/>
      <c r="Y195" s="271"/>
      <c r="Z195" s="271"/>
    </row>
    <row r="196" spans="1:26">
      <c r="A196" s="271"/>
      <c r="B196" s="271"/>
      <c r="C196" s="271"/>
      <c r="D196" s="271"/>
      <c r="E196" s="325"/>
      <c r="F196" s="325"/>
      <c r="G196" s="271"/>
      <c r="H196" s="271"/>
      <c r="I196" s="271"/>
      <c r="J196" s="271"/>
      <c r="K196" s="271"/>
      <c r="L196" s="271"/>
      <c r="M196" s="271"/>
      <c r="N196" s="271"/>
      <c r="O196" s="271"/>
      <c r="P196" s="271"/>
      <c r="Q196" s="271"/>
      <c r="R196" s="271"/>
      <c r="S196" s="271"/>
      <c r="T196" s="271"/>
      <c r="U196" s="271"/>
      <c r="V196" s="271"/>
      <c r="W196" s="271"/>
      <c r="X196" s="271"/>
      <c r="Y196" s="271"/>
      <c r="Z196" s="271"/>
    </row>
    <row r="197" spans="1:26">
      <c r="A197" s="271"/>
      <c r="B197" s="271"/>
      <c r="C197" s="271"/>
      <c r="D197" s="271"/>
      <c r="E197" s="325"/>
      <c r="F197" s="325"/>
      <c r="G197" s="271"/>
      <c r="H197" s="271"/>
      <c r="I197" s="271"/>
      <c r="J197" s="271"/>
      <c r="K197" s="271"/>
      <c r="L197" s="271"/>
      <c r="M197" s="271"/>
      <c r="N197" s="271"/>
      <c r="O197" s="271"/>
      <c r="P197" s="271"/>
      <c r="Q197" s="271"/>
      <c r="R197" s="271"/>
      <c r="S197" s="271"/>
      <c r="T197" s="271"/>
      <c r="U197" s="271"/>
      <c r="V197" s="271"/>
      <c r="W197" s="271"/>
      <c r="X197" s="271"/>
      <c r="Y197" s="271"/>
      <c r="Z197" s="271"/>
    </row>
    <row r="198" spans="1:26">
      <c r="A198" s="271"/>
      <c r="B198" s="271"/>
      <c r="C198" s="271"/>
      <c r="D198" s="271"/>
      <c r="E198" s="325"/>
      <c r="F198" s="325"/>
      <c r="G198" s="271"/>
      <c r="H198" s="271"/>
      <c r="I198" s="271"/>
      <c r="J198" s="271"/>
      <c r="K198" s="271"/>
      <c r="L198" s="271"/>
      <c r="M198" s="271"/>
      <c r="N198" s="271"/>
      <c r="O198" s="271"/>
      <c r="P198" s="271"/>
      <c r="Q198" s="271"/>
      <c r="R198" s="271"/>
      <c r="S198" s="271"/>
      <c r="T198" s="271"/>
      <c r="U198" s="271"/>
      <c r="V198" s="271"/>
      <c r="W198" s="271"/>
      <c r="X198" s="271"/>
      <c r="Y198" s="271"/>
      <c r="Z198" s="271"/>
    </row>
    <row r="199" spans="1:26">
      <c r="A199" s="271"/>
      <c r="B199" s="271"/>
      <c r="C199" s="271"/>
      <c r="D199" s="271"/>
      <c r="E199" s="325"/>
      <c r="F199" s="325"/>
      <c r="G199" s="271"/>
      <c r="H199" s="271"/>
      <c r="I199" s="271"/>
      <c r="J199" s="271"/>
      <c r="K199" s="271"/>
      <c r="L199" s="271"/>
      <c r="M199" s="271"/>
      <c r="N199" s="271"/>
      <c r="O199" s="271"/>
      <c r="P199" s="271"/>
      <c r="Q199" s="271"/>
      <c r="R199" s="271"/>
      <c r="S199" s="271"/>
      <c r="T199" s="271"/>
      <c r="U199" s="271"/>
      <c r="V199" s="271"/>
      <c r="W199" s="271"/>
      <c r="X199" s="271"/>
      <c r="Y199" s="271"/>
      <c r="Z199" s="271"/>
    </row>
    <row r="200" spans="1:26">
      <c r="A200" s="271"/>
      <c r="B200" s="271"/>
      <c r="C200" s="271"/>
      <c r="D200" s="271"/>
      <c r="E200" s="325"/>
      <c r="F200" s="325"/>
      <c r="G200" s="271"/>
      <c r="H200" s="271"/>
      <c r="I200" s="271"/>
      <c r="J200" s="271"/>
      <c r="K200" s="271"/>
      <c r="L200" s="271"/>
      <c r="M200" s="271"/>
      <c r="N200" s="271"/>
      <c r="O200" s="271"/>
      <c r="P200" s="271"/>
      <c r="Q200" s="271"/>
      <c r="R200" s="271"/>
      <c r="S200" s="271"/>
      <c r="T200" s="271"/>
      <c r="U200" s="271"/>
      <c r="V200" s="271"/>
      <c r="W200" s="271"/>
      <c r="X200" s="271"/>
      <c r="Y200" s="271"/>
      <c r="Z200" s="271"/>
    </row>
    <row r="201" spans="1:26">
      <c r="A201" s="271"/>
      <c r="B201" s="271"/>
      <c r="C201" s="271"/>
      <c r="D201" s="271"/>
      <c r="E201" s="325"/>
      <c r="F201" s="325"/>
      <c r="G201" s="271"/>
      <c r="H201" s="271"/>
      <c r="I201" s="271"/>
      <c r="J201" s="271"/>
      <c r="K201" s="271"/>
      <c r="L201" s="271"/>
      <c r="M201" s="271"/>
      <c r="N201" s="271"/>
      <c r="O201" s="271"/>
      <c r="P201" s="271"/>
      <c r="Q201" s="271"/>
      <c r="R201" s="271"/>
      <c r="S201" s="271"/>
      <c r="T201" s="271"/>
      <c r="U201" s="271"/>
      <c r="V201" s="271"/>
      <c r="W201" s="271"/>
      <c r="X201" s="271"/>
      <c r="Y201" s="271"/>
      <c r="Z201" s="271"/>
    </row>
    <row r="202" spans="1:26">
      <c r="A202" s="271"/>
      <c r="B202" s="271"/>
      <c r="C202" s="271"/>
      <c r="D202" s="271"/>
      <c r="E202" s="325"/>
      <c r="F202" s="325"/>
      <c r="G202" s="271"/>
      <c r="H202" s="271"/>
      <c r="I202" s="271"/>
      <c r="J202" s="271"/>
      <c r="K202" s="271"/>
      <c r="L202" s="271"/>
      <c r="M202" s="271"/>
      <c r="N202" s="271"/>
      <c r="O202" s="271"/>
      <c r="P202" s="271"/>
      <c r="Q202" s="271"/>
      <c r="R202" s="271"/>
      <c r="S202" s="271"/>
      <c r="T202" s="271"/>
      <c r="U202" s="271"/>
      <c r="V202" s="271"/>
      <c r="W202" s="271"/>
      <c r="X202" s="271"/>
      <c r="Y202" s="271"/>
      <c r="Z202" s="271"/>
    </row>
    <row r="203" spans="1:26">
      <c r="A203" s="271"/>
      <c r="B203" s="271"/>
      <c r="C203" s="271"/>
      <c r="D203" s="271"/>
      <c r="E203" s="325"/>
      <c r="F203" s="325"/>
      <c r="G203" s="271"/>
      <c r="H203" s="271"/>
      <c r="I203" s="271"/>
      <c r="J203" s="271"/>
      <c r="K203" s="271"/>
      <c r="L203" s="271"/>
      <c r="M203" s="271"/>
      <c r="N203" s="271"/>
      <c r="O203" s="271"/>
      <c r="P203" s="271"/>
      <c r="Q203" s="271"/>
      <c r="R203" s="271"/>
      <c r="S203" s="271"/>
      <c r="T203" s="271"/>
      <c r="U203" s="271"/>
      <c r="V203" s="271"/>
      <c r="W203" s="271"/>
      <c r="X203" s="271"/>
      <c r="Y203" s="271"/>
      <c r="Z203" s="271"/>
    </row>
    <row r="204" spans="1:26">
      <c r="A204" s="271"/>
      <c r="B204" s="271"/>
      <c r="C204" s="271"/>
      <c r="D204" s="271"/>
      <c r="E204" s="325"/>
      <c r="F204" s="325"/>
      <c r="G204" s="271"/>
      <c r="H204" s="271"/>
      <c r="I204" s="271"/>
      <c r="J204" s="271"/>
      <c r="K204" s="271"/>
      <c r="L204" s="271"/>
      <c r="M204" s="271"/>
      <c r="N204" s="271"/>
      <c r="O204" s="271"/>
      <c r="P204" s="271"/>
      <c r="Q204" s="271"/>
      <c r="R204" s="271"/>
      <c r="S204" s="271"/>
      <c r="T204" s="271"/>
      <c r="U204" s="271"/>
      <c r="V204" s="271"/>
      <c r="W204" s="271"/>
      <c r="X204" s="271"/>
      <c r="Y204" s="271"/>
      <c r="Z204" s="271"/>
    </row>
    <row r="205" spans="1:26">
      <c r="A205" s="271"/>
      <c r="B205" s="271"/>
      <c r="C205" s="271"/>
      <c r="D205" s="271"/>
      <c r="E205" s="325"/>
      <c r="F205" s="325"/>
      <c r="G205" s="271"/>
      <c r="H205" s="271"/>
      <c r="I205" s="271"/>
      <c r="J205" s="271"/>
      <c r="K205" s="271"/>
      <c r="L205" s="271"/>
      <c r="M205" s="271"/>
      <c r="N205" s="271"/>
      <c r="O205" s="271"/>
      <c r="P205" s="271"/>
      <c r="Q205" s="271"/>
      <c r="R205" s="271"/>
      <c r="S205" s="271"/>
      <c r="T205" s="271"/>
      <c r="U205" s="271"/>
      <c r="V205" s="271"/>
      <c r="W205" s="271"/>
      <c r="X205" s="271"/>
      <c r="Y205" s="271"/>
      <c r="Z205" s="271"/>
    </row>
    <row r="206" spans="1:26">
      <c r="A206" s="271"/>
      <c r="B206" s="271"/>
      <c r="C206" s="271"/>
      <c r="D206" s="271"/>
      <c r="E206" s="325"/>
      <c r="F206" s="325"/>
      <c r="G206" s="271"/>
      <c r="H206" s="271"/>
      <c r="I206" s="271"/>
      <c r="J206" s="271"/>
      <c r="K206" s="271"/>
      <c r="L206" s="271"/>
      <c r="M206" s="271"/>
      <c r="N206" s="271"/>
      <c r="O206" s="271"/>
      <c r="P206" s="271"/>
      <c r="Q206" s="271"/>
      <c r="R206" s="271"/>
      <c r="S206" s="271"/>
      <c r="T206" s="271"/>
      <c r="U206" s="271"/>
      <c r="V206" s="271"/>
      <c r="W206" s="271"/>
      <c r="X206" s="271"/>
      <c r="Y206" s="271"/>
      <c r="Z206" s="271"/>
    </row>
    <row r="207" spans="1:26">
      <c r="A207" s="271"/>
      <c r="B207" s="271"/>
      <c r="C207" s="271"/>
      <c r="D207" s="271"/>
      <c r="E207" s="325"/>
      <c r="F207" s="325"/>
      <c r="G207" s="271"/>
      <c r="H207" s="271"/>
      <c r="I207" s="271"/>
      <c r="J207" s="271"/>
      <c r="K207" s="271"/>
      <c r="L207" s="271"/>
      <c r="M207" s="271"/>
      <c r="N207" s="271"/>
      <c r="O207" s="271"/>
      <c r="P207" s="271"/>
      <c r="Q207" s="271"/>
      <c r="R207" s="271"/>
      <c r="S207" s="271"/>
      <c r="T207" s="271"/>
      <c r="U207" s="271"/>
      <c r="V207" s="271"/>
      <c r="W207" s="271"/>
      <c r="X207" s="271"/>
      <c r="Y207" s="271"/>
      <c r="Z207" s="271"/>
    </row>
    <row r="208" spans="1:26">
      <c r="A208" s="271"/>
      <c r="B208" s="271"/>
      <c r="C208" s="271"/>
      <c r="D208" s="271"/>
      <c r="E208" s="325"/>
      <c r="F208" s="325"/>
      <c r="G208" s="271"/>
      <c r="H208" s="271"/>
      <c r="I208" s="271"/>
      <c r="J208" s="271"/>
      <c r="K208" s="271"/>
      <c r="L208" s="271"/>
      <c r="M208" s="271"/>
      <c r="N208" s="271"/>
      <c r="O208" s="271"/>
      <c r="P208" s="271"/>
      <c r="Q208" s="271"/>
      <c r="R208" s="271"/>
      <c r="S208" s="271"/>
      <c r="T208" s="271"/>
      <c r="U208" s="271"/>
      <c r="V208" s="271"/>
      <c r="W208" s="271"/>
      <c r="X208" s="271"/>
      <c r="Y208" s="271"/>
      <c r="Z208" s="271"/>
    </row>
    <row r="209" spans="1:26">
      <c r="A209" s="271"/>
      <c r="B209" s="271"/>
      <c r="C209" s="271"/>
      <c r="D209" s="271"/>
      <c r="E209" s="325"/>
      <c r="F209" s="325"/>
      <c r="G209" s="271"/>
      <c r="H209" s="271"/>
      <c r="I209" s="271"/>
      <c r="J209" s="271"/>
      <c r="K209" s="271"/>
      <c r="L209" s="271"/>
      <c r="M209" s="271"/>
      <c r="N209" s="271"/>
      <c r="O209" s="271"/>
      <c r="P209" s="271"/>
      <c r="Q209" s="271"/>
      <c r="R209" s="271"/>
      <c r="S209" s="271"/>
      <c r="T209" s="271"/>
      <c r="U209" s="271"/>
      <c r="V209" s="271"/>
      <c r="W209" s="271"/>
      <c r="X209" s="271"/>
      <c r="Y209" s="271"/>
      <c r="Z209" s="271"/>
    </row>
    <row r="210" spans="1:26">
      <c r="A210" s="271"/>
      <c r="B210" s="271"/>
      <c r="C210" s="271"/>
      <c r="D210" s="271"/>
      <c r="E210" s="325"/>
      <c r="F210" s="325"/>
      <c r="G210" s="271"/>
      <c r="H210" s="271"/>
      <c r="I210" s="271"/>
      <c r="J210" s="271"/>
      <c r="K210" s="271"/>
      <c r="L210" s="271"/>
      <c r="M210" s="271"/>
      <c r="N210" s="271"/>
      <c r="O210" s="271"/>
      <c r="P210" s="271"/>
      <c r="Q210" s="271"/>
      <c r="R210" s="271"/>
      <c r="S210" s="271"/>
      <c r="T210" s="271"/>
      <c r="U210" s="271"/>
      <c r="V210" s="271"/>
      <c r="W210" s="271"/>
      <c r="X210" s="271"/>
      <c r="Y210" s="271"/>
      <c r="Z210" s="271"/>
    </row>
    <row r="211" spans="1:26">
      <c r="A211" s="271"/>
      <c r="B211" s="271"/>
      <c r="C211" s="271"/>
      <c r="D211" s="271"/>
      <c r="E211" s="325"/>
      <c r="F211" s="325"/>
      <c r="G211" s="271"/>
      <c r="H211" s="271"/>
      <c r="I211" s="271"/>
      <c r="J211" s="271"/>
      <c r="K211" s="271"/>
      <c r="L211" s="271"/>
      <c r="M211" s="271"/>
      <c r="N211" s="271"/>
      <c r="O211" s="271"/>
      <c r="P211" s="271"/>
      <c r="Q211" s="271"/>
      <c r="R211" s="271"/>
      <c r="S211" s="271"/>
      <c r="T211" s="271"/>
      <c r="U211" s="271"/>
      <c r="V211" s="271"/>
      <c r="W211" s="271"/>
      <c r="X211" s="271"/>
      <c r="Y211" s="271"/>
      <c r="Z211" s="271"/>
    </row>
    <row r="212" spans="1:26">
      <c r="A212" s="271"/>
      <c r="B212" s="271"/>
      <c r="C212" s="271"/>
      <c r="D212" s="271"/>
      <c r="E212" s="325"/>
      <c r="F212" s="325"/>
      <c r="G212" s="271"/>
      <c r="H212" s="271"/>
      <c r="I212" s="271"/>
      <c r="J212" s="271"/>
      <c r="K212" s="271"/>
      <c r="L212" s="271"/>
      <c r="M212" s="271"/>
      <c r="N212" s="271"/>
      <c r="O212" s="271"/>
      <c r="P212" s="271"/>
      <c r="Q212" s="271"/>
      <c r="R212" s="271"/>
      <c r="S212" s="271"/>
      <c r="T212" s="271"/>
      <c r="U212" s="271"/>
      <c r="V212" s="271"/>
      <c r="W212" s="271"/>
      <c r="X212" s="271"/>
      <c r="Y212" s="271"/>
      <c r="Z212" s="271"/>
    </row>
    <row r="213" spans="1:26">
      <c r="A213" s="271"/>
      <c r="B213" s="271"/>
      <c r="C213" s="271"/>
      <c r="D213" s="271"/>
      <c r="E213" s="325"/>
      <c r="F213" s="325"/>
      <c r="G213" s="271"/>
      <c r="H213" s="271"/>
      <c r="I213" s="271"/>
      <c r="J213" s="271"/>
      <c r="K213" s="271"/>
      <c r="L213" s="271"/>
      <c r="M213" s="271"/>
      <c r="N213" s="271"/>
      <c r="O213" s="271"/>
      <c r="P213" s="271"/>
      <c r="Q213" s="271"/>
      <c r="R213" s="271"/>
      <c r="S213" s="271"/>
      <c r="T213" s="271"/>
      <c r="U213" s="271"/>
      <c r="V213" s="271"/>
      <c r="W213" s="271"/>
      <c r="X213" s="271"/>
      <c r="Y213" s="271"/>
      <c r="Z213" s="271"/>
    </row>
    <row r="214" spans="1:26">
      <c r="A214" s="271"/>
      <c r="B214" s="271"/>
      <c r="C214" s="271"/>
      <c r="D214" s="271"/>
      <c r="E214" s="325"/>
      <c r="F214" s="325"/>
      <c r="G214" s="271"/>
      <c r="H214" s="271"/>
      <c r="I214" s="271"/>
      <c r="J214" s="271"/>
      <c r="K214" s="271"/>
      <c r="L214" s="271"/>
      <c r="M214" s="271"/>
      <c r="N214" s="271"/>
      <c r="O214" s="271"/>
      <c r="P214" s="271"/>
      <c r="Q214" s="271"/>
      <c r="R214" s="271"/>
      <c r="S214" s="271"/>
      <c r="T214" s="271"/>
      <c r="U214" s="271"/>
      <c r="V214" s="271"/>
      <c r="W214" s="271"/>
      <c r="X214" s="271"/>
      <c r="Y214" s="271"/>
      <c r="Z214" s="271"/>
    </row>
    <row r="215" spans="1:26">
      <c r="A215" s="271"/>
      <c r="B215" s="271"/>
      <c r="C215" s="271"/>
      <c r="D215" s="271"/>
      <c r="E215" s="325"/>
      <c r="F215" s="325"/>
      <c r="G215" s="271"/>
      <c r="H215" s="271"/>
      <c r="I215" s="271"/>
      <c r="J215" s="271"/>
      <c r="K215" s="271"/>
      <c r="L215" s="271"/>
      <c r="M215" s="271"/>
      <c r="N215" s="271"/>
      <c r="O215" s="271"/>
      <c r="P215" s="271"/>
      <c r="Q215" s="271"/>
      <c r="R215" s="271"/>
      <c r="S215" s="271"/>
      <c r="T215" s="271"/>
      <c r="U215" s="271"/>
      <c r="V215" s="271"/>
      <c r="W215" s="271"/>
      <c r="X215" s="271"/>
      <c r="Y215" s="271"/>
      <c r="Z215" s="271"/>
    </row>
    <row r="216" spans="1:26">
      <c r="A216" s="271"/>
      <c r="B216" s="271"/>
      <c r="C216" s="271"/>
      <c r="D216" s="271"/>
      <c r="E216" s="325"/>
      <c r="F216" s="325"/>
      <c r="G216" s="271"/>
      <c r="H216" s="271"/>
      <c r="I216" s="271"/>
      <c r="J216" s="271"/>
      <c r="K216" s="271"/>
      <c r="L216" s="271"/>
      <c r="M216" s="271"/>
      <c r="N216" s="271"/>
      <c r="O216" s="271"/>
      <c r="P216" s="271"/>
      <c r="Q216" s="271"/>
      <c r="R216" s="271"/>
      <c r="S216" s="271"/>
      <c r="T216" s="271"/>
      <c r="U216" s="271"/>
      <c r="V216" s="271"/>
      <c r="W216" s="271"/>
      <c r="X216" s="271"/>
      <c r="Y216" s="271"/>
      <c r="Z216" s="271"/>
    </row>
    <row r="217" spans="1:26">
      <c r="A217" s="271"/>
      <c r="B217" s="271"/>
      <c r="C217" s="271"/>
      <c r="D217" s="271"/>
      <c r="E217" s="325"/>
      <c r="F217" s="325"/>
      <c r="G217" s="271"/>
      <c r="H217" s="271"/>
      <c r="I217" s="271"/>
      <c r="J217" s="271"/>
      <c r="K217" s="271"/>
      <c r="L217" s="271"/>
      <c r="M217" s="271"/>
      <c r="N217" s="271"/>
      <c r="O217" s="271"/>
      <c r="P217" s="271"/>
      <c r="Q217" s="271"/>
      <c r="R217" s="271"/>
      <c r="S217" s="271"/>
      <c r="T217" s="271"/>
      <c r="U217" s="271"/>
      <c r="V217" s="271"/>
      <c r="W217" s="271"/>
      <c r="X217" s="271"/>
      <c r="Y217" s="271"/>
      <c r="Z217" s="271"/>
    </row>
    <row r="218" spans="1:26">
      <c r="A218" s="271"/>
      <c r="B218" s="271"/>
      <c r="C218" s="271"/>
      <c r="D218" s="271"/>
      <c r="E218" s="325"/>
      <c r="F218" s="325"/>
      <c r="G218" s="271"/>
      <c r="H218" s="271"/>
      <c r="I218" s="271"/>
      <c r="J218" s="271"/>
      <c r="K218" s="271"/>
      <c r="L218" s="271"/>
      <c r="M218" s="271"/>
      <c r="N218" s="271"/>
      <c r="O218" s="271"/>
      <c r="P218" s="271"/>
      <c r="Q218" s="271"/>
      <c r="R218" s="271"/>
      <c r="S218" s="271"/>
      <c r="T218" s="271"/>
      <c r="U218" s="271"/>
      <c r="V218" s="271"/>
      <c r="W218" s="271"/>
      <c r="X218" s="271"/>
      <c r="Y218" s="271"/>
      <c r="Z218" s="271"/>
    </row>
    <row r="219" spans="1:26">
      <c r="A219" s="271"/>
      <c r="B219" s="271"/>
      <c r="C219" s="271"/>
      <c r="D219" s="271"/>
      <c r="E219" s="325"/>
      <c r="F219" s="325"/>
      <c r="G219" s="271"/>
      <c r="H219" s="271"/>
      <c r="I219" s="271"/>
      <c r="J219" s="271"/>
      <c r="K219" s="271"/>
      <c r="L219" s="271"/>
      <c r="M219" s="271"/>
      <c r="N219" s="271"/>
      <c r="O219" s="271"/>
      <c r="P219" s="271"/>
      <c r="Q219" s="271"/>
      <c r="R219" s="271"/>
      <c r="S219" s="271"/>
      <c r="T219" s="271"/>
      <c r="U219" s="271"/>
      <c r="V219" s="271"/>
      <c r="W219" s="271"/>
      <c r="X219" s="271"/>
      <c r="Y219" s="271"/>
      <c r="Z219" s="271"/>
    </row>
    <row r="220" spans="1:26">
      <c r="A220" s="271"/>
      <c r="B220" s="271"/>
      <c r="C220" s="271"/>
      <c r="D220" s="271"/>
      <c r="E220" s="325"/>
      <c r="F220" s="325"/>
      <c r="G220" s="271"/>
      <c r="H220" s="271"/>
      <c r="I220" s="271"/>
      <c r="J220" s="271"/>
      <c r="K220" s="271"/>
      <c r="L220" s="271"/>
      <c r="M220" s="271"/>
      <c r="N220" s="271"/>
      <c r="O220" s="271"/>
      <c r="P220" s="271"/>
      <c r="Q220" s="271"/>
      <c r="R220" s="271"/>
      <c r="S220" s="271"/>
      <c r="T220" s="271"/>
      <c r="U220" s="271"/>
      <c r="V220" s="271"/>
      <c r="W220" s="271"/>
      <c r="X220" s="271"/>
      <c r="Y220" s="271"/>
      <c r="Z220" s="271"/>
    </row>
    <row r="221" spans="1:26">
      <c r="A221" s="271"/>
      <c r="B221" s="271"/>
      <c r="C221" s="271"/>
      <c r="D221" s="271"/>
      <c r="E221" s="325"/>
      <c r="F221" s="325"/>
      <c r="G221" s="271"/>
      <c r="H221" s="271"/>
      <c r="I221" s="271"/>
      <c r="J221" s="271"/>
      <c r="K221" s="271"/>
      <c r="L221" s="271"/>
      <c r="M221" s="271"/>
      <c r="N221" s="271"/>
      <c r="O221" s="271"/>
      <c r="P221" s="271"/>
      <c r="Q221" s="271"/>
      <c r="R221" s="271"/>
      <c r="S221" s="271"/>
      <c r="T221" s="271"/>
      <c r="U221" s="271"/>
      <c r="V221" s="271"/>
      <c r="W221" s="271"/>
      <c r="X221" s="271"/>
      <c r="Y221" s="271"/>
      <c r="Z221" s="271"/>
    </row>
    <row r="222" spans="1:26">
      <c r="A222" s="271"/>
      <c r="B222" s="271"/>
      <c r="C222" s="271"/>
      <c r="D222" s="271"/>
      <c r="E222" s="325"/>
      <c r="F222" s="325"/>
      <c r="G222" s="271"/>
      <c r="H222" s="271"/>
      <c r="I222" s="271"/>
      <c r="J222" s="271"/>
      <c r="K222" s="271"/>
      <c r="L222" s="271"/>
      <c r="M222" s="271"/>
      <c r="N222" s="271"/>
      <c r="O222" s="271"/>
      <c r="P222" s="271"/>
      <c r="Q222" s="271"/>
      <c r="R222" s="271"/>
      <c r="S222" s="271"/>
      <c r="T222" s="271"/>
      <c r="U222" s="271"/>
      <c r="V222" s="271"/>
      <c r="W222" s="271"/>
      <c r="X222" s="271"/>
      <c r="Y222" s="271"/>
      <c r="Z222" s="271"/>
    </row>
    <row r="223" spans="1:26">
      <c r="A223" s="271"/>
      <c r="B223" s="271"/>
      <c r="C223" s="271"/>
      <c r="D223" s="271"/>
      <c r="E223" s="325"/>
      <c r="F223" s="325"/>
      <c r="G223" s="271"/>
      <c r="H223" s="271"/>
      <c r="I223" s="271"/>
      <c r="J223" s="271"/>
      <c r="K223" s="271"/>
      <c r="L223" s="271"/>
      <c r="M223" s="271"/>
      <c r="N223" s="271"/>
      <c r="O223" s="271"/>
      <c r="P223" s="271"/>
      <c r="Q223" s="271"/>
      <c r="R223" s="271"/>
      <c r="S223" s="271"/>
      <c r="T223" s="271"/>
      <c r="U223" s="271"/>
      <c r="V223" s="271"/>
      <c r="W223" s="271"/>
      <c r="X223" s="271"/>
      <c r="Y223" s="271"/>
      <c r="Z223" s="271"/>
    </row>
    <row r="224" spans="1:26">
      <c r="A224" s="271"/>
      <c r="B224" s="271"/>
      <c r="C224" s="271"/>
      <c r="D224" s="271"/>
      <c r="E224" s="325"/>
      <c r="F224" s="325"/>
      <c r="G224" s="271"/>
      <c r="H224" s="271"/>
      <c r="I224" s="271"/>
      <c r="J224" s="271"/>
      <c r="K224" s="271"/>
      <c r="L224" s="271"/>
      <c r="M224" s="271"/>
      <c r="N224" s="271"/>
      <c r="O224" s="271"/>
      <c r="P224" s="271"/>
      <c r="Q224" s="271"/>
      <c r="R224" s="271"/>
      <c r="S224" s="271"/>
      <c r="T224" s="271"/>
      <c r="U224" s="271"/>
      <c r="V224" s="271"/>
      <c r="W224" s="271"/>
      <c r="X224" s="271"/>
      <c r="Y224" s="271"/>
      <c r="Z224" s="271"/>
    </row>
    <row r="225" spans="1:26">
      <c r="A225" s="271"/>
      <c r="B225" s="271"/>
      <c r="C225" s="271"/>
      <c r="D225" s="271"/>
      <c r="E225" s="325"/>
      <c r="F225" s="325"/>
      <c r="G225" s="271"/>
      <c r="H225" s="271"/>
      <c r="I225" s="271"/>
      <c r="J225" s="271"/>
      <c r="K225" s="271"/>
      <c r="L225" s="271"/>
      <c r="M225" s="271"/>
      <c r="N225" s="271"/>
      <c r="O225" s="271"/>
      <c r="P225" s="271"/>
      <c r="Q225" s="271"/>
      <c r="R225" s="271"/>
      <c r="S225" s="271"/>
      <c r="T225" s="271"/>
      <c r="U225" s="271"/>
      <c r="V225" s="271"/>
      <c r="W225" s="271"/>
      <c r="X225" s="271"/>
      <c r="Y225" s="271"/>
      <c r="Z225" s="271"/>
    </row>
    <row r="226" spans="1:26">
      <c r="A226" s="271"/>
      <c r="B226" s="271"/>
      <c r="C226" s="271"/>
      <c r="D226" s="271"/>
      <c r="E226" s="325"/>
      <c r="F226" s="325"/>
      <c r="G226" s="271"/>
      <c r="H226" s="271"/>
      <c r="I226" s="271"/>
      <c r="J226" s="271"/>
      <c r="K226" s="271"/>
      <c r="L226" s="271"/>
      <c r="M226" s="271"/>
      <c r="N226" s="271"/>
      <c r="O226" s="271"/>
      <c r="P226" s="271"/>
      <c r="Q226" s="271"/>
      <c r="R226" s="271"/>
      <c r="S226" s="271"/>
      <c r="T226" s="271"/>
      <c r="U226" s="271"/>
      <c r="V226" s="271"/>
      <c r="W226" s="271"/>
      <c r="X226" s="271"/>
      <c r="Y226" s="271"/>
      <c r="Z226" s="271"/>
    </row>
    <row r="227" spans="1:26">
      <c r="A227" s="271"/>
      <c r="B227" s="271"/>
      <c r="C227" s="271"/>
      <c r="D227" s="271"/>
      <c r="E227" s="325"/>
      <c r="F227" s="325"/>
      <c r="G227" s="271"/>
      <c r="H227" s="271"/>
      <c r="I227" s="271"/>
      <c r="J227" s="271"/>
      <c r="K227" s="271"/>
      <c r="L227" s="271"/>
      <c r="M227" s="271"/>
      <c r="N227" s="271"/>
      <c r="O227" s="271"/>
      <c r="P227" s="271"/>
      <c r="Q227" s="271"/>
      <c r="R227" s="271"/>
      <c r="S227" s="271"/>
      <c r="T227" s="271"/>
      <c r="U227" s="271"/>
      <c r="V227" s="271"/>
      <c r="W227" s="271"/>
      <c r="X227" s="271"/>
      <c r="Y227" s="271"/>
      <c r="Z227" s="271"/>
    </row>
    <row r="228" spans="1:26">
      <c r="A228" s="271"/>
      <c r="B228" s="271"/>
      <c r="C228" s="271"/>
      <c r="D228" s="271"/>
      <c r="E228" s="325"/>
      <c r="F228" s="325"/>
      <c r="G228" s="271"/>
      <c r="H228" s="271"/>
      <c r="I228" s="271"/>
      <c r="J228" s="271"/>
      <c r="K228" s="271"/>
      <c r="L228" s="271"/>
      <c r="M228" s="271"/>
      <c r="N228" s="271"/>
      <c r="O228" s="271"/>
      <c r="P228" s="271"/>
      <c r="Q228" s="271"/>
      <c r="R228" s="271"/>
      <c r="S228" s="271"/>
      <c r="T228" s="271"/>
      <c r="U228" s="271"/>
      <c r="V228" s="271"/>
      <c r="W228" s="271"/>
      <c r="X228" s="271"/>
      <c r="Y228" s="271"/>
      <c r="Z228" s="271"/>
    </row>
    <row r="229" spans="1:26">
      <c r="A229" s="271"/>
      <c r="B229" s="271"/>
      <c r="C229" s="271"/>
      <c r="D229" s="271"/>
      <c r="E229" s="325"/>
      <c r="F229" s="325"/>
      <c r="G229" s="271"/>
      <c r="H229" s="271"/>
      <c r="I229" s="271"/>
      <c r="J229" s="271"/>
      <c r="K229" s="271"/>
      <c r="L229" s="271"/>
      <c r="M229" s="271"/>
      <c r="N229" s="271"/>
      <c r="O229" s="271"/>
      <c r="P229" s="271"/>
      <c r="Q229" s="271"/>
      <c r="R229" s="271"/>
      <c r="S229" s="271"/>
      <c r="T229" s="271"/>
      <c r="U229" s="271"/>
      <c r="V229" s="271"/>
      <c r="W229" s="271"/>
      <c r="X229" s="271"/>
      <c r="Y229" s="271"/>
      <c r="Z229" s="271"/>
    </row>
    <row r="230" spans="1:26">
      <c r="A230" s="271"/>
      <c r="B230" s="271"/>
      <c r="C230" s="271"/>
      <c r="D230" s="271"/>
      <c r="E230" s="325"/>
      <c r="F230" s="325"/>
      <c r="G230" s="271"/>
      <c r="H230" s="271"/>
      <c r="I230" s="271"/>
      <c r="J230" s="271"/>
      <c r="K230" s="271"/>
      <c r="L230" s="271"/>
      <c r="M230" s="271"/>
      <c r="N230" s="271"/>
      <c r="O230" s="271"/>
      <c r="P230" s="271"/>
      <c r="Q230" s="271"/>
      <c r="R230" s="271"/>
      <c r="S230" s="271"/>
      <c r="T230" s="271"/>
      <c r="U230" s="271"/>
      <c r="V230" s="271"/>
      <c r="W230" s="271"/>
      <c r="X230" s="271"/>
      <c r="Y230" s="271"/>
      <c r="Z230" s="271"/>
    </row>
    <row r="231" spans="1:26">
      <c r="A231" s="271"/>
      <c r="B231" s="271"/>
      <c r="C231" s="271"/>
      <c r="D231" s="271"/>
      <c r="E231" s="325"/>
      <c r="F231" s="325"/>
      <c r="G231" s="271"/>
      <c r="H231" s="271"/>
      <c r="I231" s="271"/>
      <c r="J231" s="271"/>
      <c r="K231" s="271"/>
      <c r="L231" s="271"/>
      <c r="M231" s="271"/>
      <c r="N231" s="271"/>
      <c r="O231" s="271"/>
      <c r="P231" s="271"/>
      <c r="Q231" s="271"/>
      <c r="R231" s="271"/>
      <c r="S231" s="271"/>
      <c r="T231" s="271"/>
      <c r="U231" s="271"/>
      <c r="V231" s="271"/>
      <c r="W231" s="271"/>
      <c r="X231" s="271"/>
      <c r="Y231" s="271"/>
      <c r="Z231" s="271"/>
    </row>
    <row r="232" spans="1:26">
      <c r="A232" s="271"/>
      <c r="B232" s="271"/>
      <c r="C232" s="271"/>
      <c r="D232" s="271"/>
      <c r="E232" s="325"/>
      <c r="F232" s="325"/>
      <c r="G232" s="271"/>
      <c r="H232" s="271"/>
      <c r="I232" s="271"/>
      <c r="J232" s="271"/>
      <c r="K232" s="271"/>
      <c r="L232" s="271"/>
      <c r="M232" s="271"/>
      <c r="N232" s="271"/>
      <c r="O232" s="271"/>
      <c r="P232" s="271"/>
      <c r="Q232" s="271"/>
      <c r="R232" s="271"/>
      <c r="S232" s="271"/>
      <c r="T232" s="271"/>
      <c r="U232" s="271"/>
      <c r="V232" s="271"/>
      <c r="W232" s="271"/>
      <c r="X232" s="271"/>
      <c r="Y232" s="271"/>
      <c r="Z232" s="271"/>
    </row>
    <row r="233" spans="1:26">
      <c r="A233" s="271"/>
      <c r="B233" s="271"/>
      <c r="C233" s="271"/>
      <c r="D233" s="271"/>
      <c r="E233" s="325"/>
      <c r="F233" s="325"/>
      <c r="G233" s="271"/>
      <c r="H233" s="271"/>
      <c r="I233" s="271"/>
      <c r="J233" s="271"/>
      <c r="K233" s="271"/>
      <c r="L233" s="271"/>
      <c r="M233" s="271"/>
      <c r="N233" s="271"/>
      <c r="O233" s="271"/>
      <c r="P233" s="271"/>
      <c r="Q233" s="271"/>
      <c r="R233" s="271"/>
      <c r="S233" s="271"/>
      <c r="T233" s="271"/>
      <c r="U233" s="271"/>
      <c r="V233" s="271"/>
      <c r="W233" s="271"/>
      <c r="X233" s="271"/>
      <c r="Y233" s="271"/>
      <c r="Z233" s="271"/>
    </row>
    <row r="234" spans="1:26">
      <c r="A234" s="271"/>
      <c r="B234" s="271"/>
      <c r="C234" s="271"/>
      <c r="D234" s="271"/>
      <c r="E234" s="325"/>
      <c r="F234" s="325"/>
      <c r="G234" s="271"/>
      <c r="H234" s="271"/>
      <c r="I234" s="271"/>
      <c r="J234" s="271"/>
      <c r="K234" s="271"/>
      <c r="L234" s="271"/>
      <c r="M234" s="271"/>
      <c r="N234" s="271"/>
      <c r="O234" s="271"/>
      <c r="P234" s="271"/>
      <c r="Q234" s="271"/>
      <c r="R234" s="271"/>
      <c r="S234" s="271"/>
      <c r="T234" s="271"/>
      <c r="U234" s="271"/>
      <c r="V234" s="271"/>
      <c r="W234" s="271"/>
      <c r="X234" s="271"/>
      <c r="Y234" s="271"/>
      <c r="Z234" s="271"/>
    </row>
    <row r="235" spans="1:26">
      <c r="A235" s="271"/>
      <c r="B235" s="271"/>
      <c r="C235" s="271"/>
      <c r="D235" s="271"/>
      <c r="E235" s="325"/>
      <c r="F235" s="325"/>
      <c r="G235" s="271"/>
      <c r="H235" s="271"/>
      <c r="I235" s="271"/>
      <c r="J235" s="271"/>
      <c r="K235" s="271"/>
      <c r="L235" s="271"/>
      <c r="M235" s="271"/>
      <c r="N235" s="271"/>
      <c r="O235" s="271"/>
      <c r="P235" s="271"/>
      <c r="Q235" s="271"/>
      <c r="R235" s="271"/>
      <c r="S235" s="271"/>
      <c r="T235" s="271"/>
      <c r="U235" s="271"/>
      <c r="V235" s="271"/>
      <c r="W235" s="271"/>
      <c r="X235" s="271"/>
      <c r="Y235" s="271"/>
      <c r="Z235" s="271"/>
    </row>
    <row r="236" spans="1:26">
      <c r="A236" s="271"/>
      <c r="B236" s="271"/>
      <c r="C236" s="271"/>
      <c r="D236" s="271"/>
      <c r="E236" s="325"/>
      <c r="F236" s="325"/>
      <c r="G236" s="271"/>
      <c r="H236" s="271"/>
      <c r="I236" s="271"/>
      <c r="J236" s="271"/>
      <c r="K236" s="271"/>
      <c r="L236" s="271"/>
      <c r="M236" s="271"/>
      <c r="N236" s="271"/>
      <c r="O236" s="271"/>
      <c r="P236" s="271"/>
      <c r="Q236" s="271"/>
      <c r="R236" s="271"/>
      <c r="S236" s="271"/>
      <c r="T236" s="271"/>
      <c r="U236" s="271"/>
      <c r="V236" s="271"/>
      <c r="W236" s="271"/>
      <c r="X236" s="271"/>
      <c r="Y236" s="271"/>
      <c r="Z236" s="271"/>
    </row>
    <row r="237" spans="1:26">
      <c r="A237" s="271"/>
      <c r="B237" s="271"/>
      <c r="C237" s="271"/>
      <c r="D237" s="271"/>
      <c r="E237" s="325"/>
      <c r="F237" s="325"/>
      <c r="G237" s="271"/>
      <c r="H237" s="271"/>
      <c r="I237" s="271"/>
      <c r="J237" s="271"/>
      <c r="K237" s="271"/>
      <c r="L237" s="271"/>
      <c r="M237" s="271"/>
      <c r="N237" s="271"/>
      <c r="O237" s="271"/>
      <c r="P237" s="271"/>
      <c r="Q237" s="271"/>
      <c r="R237" s="271"/>
      <c r="S237" s="271"/>
      <c r="T237" s="271"/>
      <c r="U237" s="271"/>
      <c r="V237" s="271"/>
      <c r="W237" s="271"/>
      <c r="X237" s="271"/>
      <c r="Y237" s="271"/>
      <c r="Z237" s="271"/>
    </row>
    <row r="238" spans="1:26">
      <c r="A238" s="271"/>
      <c r="B238" s="271"/>
      <c r="C238" s="271"/>
      <c r="D238" s="271"/>
      <c r="E238" s="325"/>
      <c r="F238" s="325"/>
      <c r="G238" s="271"/>
      <c r="H238" s="271"/>
      <c r="I238" s="271"/>
      <c r="J238" s="271"/>
      <c r="K238" s="271"/>
      <c r="L238" s="271"/>
      <c r="M238" s="271"/>
      <c r="N238" s="271"/>
      <c r="O238" s="271"/>
      <c r="P238" s="271"/>
      <c r="Q238" s="271"/>
      <c r="R238" s="271"/>
      <c r="S238" s="271"/>
      <c r="T238" s="271"/>
      <c r="U238" s="271"/>
      <c r="V238" s="271"/>
      <c r="W238" s="271"/>
      <c r="X238" s="271"/>
      <c r="Y238" s="271"/>
      <c r="Z238" s="271"/>
    </row>
    <row r="239" spans="1:26">
      <c r="A239" s="271"/>
      <c r="B239" s="271"/>
      <c r="C239" s="271"/>
      <c r="D239" s="271"/>
      <c r="E239" s="325"/>
      <c r="F239" s="325"/>
      <c r="G239" s="271"/>
      <c r="H239" s="271"/>
      <c r="I239" s="271"/>
      <c r="J239" s="271"/>
      <c r="K239" s="271"/>
      <c r="L239" s="271"/>
      <c r="M239" s="271"/>
      <c r="N239" s="271"/>
      <c r="O239" s="271"/>
      <c r="P239" s="271"/>
      <c r="Q239" s="271"/>
      <c r="R239" s="271"/>
      <c r="S239" s="271"/>
      <c r="T239" s="271"/>
      <c r="U239" s="271"/>
      <c r="V239" s="271"/>
      <c r="W239" s="271"/>
      <c r="X239" s="271"/>
      <c r="Y239" s="271"/>
      <c r="Z239" s="271"/>
    </row>
    <row r="240" spans="1:26">
      <c r="A240" s="271"/>
      <c r="B240" s="271"/>
      <c r="C240" s="271"/>
      <c r="D240" s="271"/>
      <c r="E240" s="325"/>
      <c r="F240" s="325"/>
      <c r="G240" s="271"/>
      <c r="H240" s="271"/>
      <c r="I240" s="271"/>
      <c r="J240" s="271"/>
      <c r="K240" s="271"/>
      <c r="L240" s="271"/>
      <c r="M240" s="271"/>
      <c r="N240" s="271"/>
      <c r="O240" s="271"/>
      <c r="P240" s="271"/>
      <c r="Q240" s="271"/>
      <c r="R240" s="271"/>
      <c r="S240" s="271"/>
      <c r="T240" s="271"/>
      <c r="U240" s="271"/>
      <c r="V240" s="271"/>
      <c r="W240" s="271"/>
      <c r="X240" s="271"/>
      <c r="Y240" s="271"/>
      <c r="Z240" s="271"/>
    </row>
    <row r="241" spans="1:26">
      <c r="A241" s="271"/>
      <c r="B241" s="271"/>
      <c r="C241" s="271"/>
      <c r="D241" s="271"/>
      <c r="E241" s="325"/>
      <c r="F241" s="325"/>
      <c r="G241" s="271"/>
      <c r="H241" s="271"/>
      <c r="I241" s="271"/>
      <c r="J241" s="271"/>
      <c r="K241" s="271"/>
      <c r="L241" s="271"/>
      <c r="M241" s="271"/>
      <c r="N241" s="271"/>
      <c r="O241" s="271"/>
      <c r="P241" s="271"/>
      <c r="Q241" s="271"/>
      <c r="R241" s="271"/>
      <c r="S241" s="271"/>
      <c r="T241" s="271"/>
      <c r="U241" s="271"/>
      <c r="V241" s="271"/>
      <c r="W241" s="271"/>
      <c r="X241" s="271"/>
      <c r="Y241" s="271"/>
      <c r="Z241" s="271"/>
    </row>
    <row r="242" spans="1:26">
      <c r="A242" s="271"/>
      <c r="B242" s="271"/>
      <c r="C242" s="271"/>
      <c r="D242" s="271"/>
      <c r="E242" s="325"/>
      <c r="F242" s="325"/>
      <c r="G242" s="271"/>
      <c r="H242" s="271"/>
      <c r="I242" s="271"/>
      <c r="J242" s="271"/>
      <c r="K242" s="271"/>
      <c r="L242" s="271"/>
      <c r="M242" s="271"/>
      <c r="N242" s="271"/>
      <c r="O242" s="271"/>
      <c r="P242" s="271"/>
      <c r="Q242" s="271"/>
      <c r="R242" s="271"/>
      <c r="S242" s="271"/>
      <c r="T242" s="271"/>
      <c r="U242" s="271"/>
      <c r="V242" s="271"/>
      <c r="W242" s="271"/>
      <c r="X242" s="271"/>
      <c r="Y242" s="271"/>
      <c r="Z242" s="271"/>
    </row>
    <row r="243" spans="1:26">
      <c r="A243" s="271"/>
      <c r="B243" s="271"/>
      <c r="C243" s="271"/>
      <c r="D243" s="271"/>
      <c r="E243" s="325"/>
      <c r="F243" s="325"/>
      <c r="G243" s="271"/>
      <c r="H243" s="271"/>
      <c r="I243" s="271"/>
      <c r="J243" s="271"/>
      <c r="K243" s="271"/>
      <c r="L243" s="271"/>
      <c r="M243" s="271"/>
      <c r="N243" s="271"/>
      <c r="O243" s="271"/>
      <c r="P243" s="271"/>
      <c r="Q243" s="271"/>
      <c r="R243" s="271"/>
      <c r="S243" s="271"/>
      <c r="T243" s="271"/>
      <c r="U243" s="271"/>
      <c r="V243" s="271"/>
      <c r="W243" s="271"/>
      <c r="X243" s="271"/>
      <c r="Y243" s="271"/>
      <c r="Z243" s="271"/>
    </row>
    <row r="244" spans="1:26">
      <c r="A244" s="271"/>
      <c r="B244" s="271"/>
      <c r="C244" s="271"/>
      <c r="D244" s="271"/>
      <c r="E244" s="325"/>
      <c r="F244" s="325"/>
      <c r="G244" s="271"/>
      <c r="H244" s="271"/>
      <c r="I244" s="271"/>
      <c r="J244" s="271"/>
      <c r="K244" s="271"/>
      <c r="L244" s="271"/>
      <c r="M244" s="271"/>
      <c r="N244" s="271"/>
      <c r="O244" s="271"/>
      <c r="P244" s="271"/>
      <c r="Q244" s="271"/>
      <c r="R244" s="271"/>
      <c r="S244" s="271"/>
      <c r="T244" s="271"/>
      <c r="U244" s="271"/>
      <c r="V244" s="271"/>
      <c r="W244" s="271"/>
      <c r="X244" s="271"/>
      <c r="Y244" s="271"/>
      <c r="Z244" s="271"/>
    </row>
    <row r="245" spans="1:26">
      <c r="A245" s="271"/>
      <c r="B245" s="271"/>
      <c r="C245" s="271"/>
      <c r="D245" s="271"/>
      <c r="E245" s="325"/>
      <c r="F245" s="325"/>
      <c r="G245" s="271"/>
      <c r="H245" s="271"/>
      <c r="I245" s="271"/>
      <c r="J245" s="271"/>
      <c r="K245" s="271"/>
      <c r="L245" s="271"/>
      <c r="M245" s="271"/>
      <c r="N245" s="271"/>
      <c r="O245" s="271"/>
      <c r="P245" s="271"/>
      <c r="Q245" s="271"/>
      <c r="R245" s="271"/>
      <c r="S245" s="271"/>
      <c r="T245" s="271"/>
      <c r="U245" s="271"/>
      <c r="V245" s="271"/>
      <c r="W245" s="271"/>
      <c r="X245" s="271"/>
      <c r="Y245" s="271"/>
      <c r="Z245" s="271"/>
    </row>
    <row r="246" spans="1:26">
      <c r="A246" s="271"/>
      <c r="B246" s="271"/>
      <c r="C246" s="271"/>
      <c r="D246" s="271"/>
      <c r="E246" s="325"/>
      <c r="F246" s="325"/>
      <c r="G246" s="271"/>
      <c r="H246" s="271"/>
      <c r="I246" s="271"/>
      <c r="J246" s="271"/>
      <c r="K246" s="271"/>
      <c r="L246" s="271"/>
      <c r="M246" s="271"/>
      <c r="N246" s="271"/>
      <c r="O246" s="271"/>
      <c r="P246" s="271"/>
      <c r="Q246" s="271"/>
      <c r="R246" s="271"/>
      <c r="S246" s="271"/>
      <c r="T246" s="271"/>
      <c r="U246" s="271"/>
      <c r="V246" s="271"/>
      <c r="W246" s="271"/>
      <c r="X246" s="271"/>
      <c r="Y246" s="271"/>
      <c r="Z246" s="271"/>
    </row>
    <row r="247" spans="1:26">
      <c r="A247" s="271"/>
      <c r="B247" s="271"/>
      <c r="C247" s="271"/>
      <c r="D247" s="271"/>
      <c r="E247" s="325"/>
      <c r="F247" s="325"/>
      <c r="G247" s="271"/>
      <c r="H247" s="271"/>
      <c r="I247" s="271"/>
      <c r="J247" s="271"/>
      <c r="K247" s="271"/>
      <c r="L247" s="271"/>
      <c r="M247" s="271"/>
      <c r="N247" s="271"/>
      <c r="O247" s="271"/>
      <c r="P247" s="271"/>
      <c r="Q247" s="271"/>
      <c r="R247" s="271"/>
      <c r="S247" s="271"/>
      <c r="T247" s="271"/>
      <c r="U247" s="271"/>
      <c r="V247" s="271"/>
      <c r="W247" s="271"/>
      <c r="X247" s="271"/>
      <c r="Y247" s="271"/>
      <c r="Z247" s="271"/>
    </row>
    <row r="248" spans="1:26">
      <c r="A248" s="271"/>
      <c r="B248" s="271"/>
      <c r="C248" s="271"/>
      <c r="D248" s="271"/>
      <c r="E248" s="325"/>
      <c r="F248" s="325"/>
      <c r="G248" s="271"/>
      <c r="H248" s="271"/>
      <c r="I248" s="271"/>
      <c r="J248" s="271"/>
      <c r="K248" s="271"/>
      <c r="L248" s="271"/>
      <c r="M248" s="271"/>
      <c r="N248" s="271"/>
      <c r="O248" s="271"/>
      <c r="P248" s="271"/>
      <c r="Q248" s="271"/>
      <c r="R248" s="271"/>
      <c r="S248" s="271"/>
      <c r="T248" s="271"/>
      <c r="U248" s="271"/>
      <c r="V248" s="271"/>
      <c r="W248" s="271"/>
      <c r="X248" s="271"/>
      <c r="Y248" s="271"/>
      <c r="Z248" s="271"/>
    </row>
    <row r="249" spans="1:26">
      <c r="A249" s="271"/>
      <c r="B249" s="271"/>
      <c r="C249" s="271"/>
      <c r="D249" s="271"/>
      <c r="E249" s="325"/>
      <c r="F249" s="325"/>
      <c r="G249" s="271"/>
      <c r="H249" s="271"/>
      <c r="I249" s="271"/>
      <c r="J249" s="271"/>
      <c r="K249" s="271"/>
      <c r="L249" s="271"/>
      <c r="M249" s="271"/>
      <c r="N249" s="271"/>
      <c r="O249" s="271"/>
      <c r="P249" s="271"/>
      <c r="Q249" s="271"/>
      <c r="R249" s="271"/>
      <c r="S249" s="271"/>
      <c r="T249" s="271"/>
      <c r="U249" s="271"/>
      <c r="V249" s="271"/>
      <c r="W249" s="271"/>
      <c r="X249" s="271"/>
      <c r="Y249" s="271"/>
      <c r="Z249" s="271"/>
    </row>
    <row r="250" spans="1:26">
      <c r="A250" s="271"/>
      <c r="B250" s="271"/>
      <c r="C250" s="271"/>
      <c r="D250" s="271"/>
      <c r="E250" s="325"/>
      <c r="F250" s="325"/>
      <c r="G250" s="271"/>
      <c r="H250" s="271"/>
      <c r="I250" s="271"/>
      <c r="J250" s="271"/>
      <c r="K250" s="271"/>
      <c r="L250" s="271"/>
      <c r="M250" s="271"/>
      <c r="N250" s="271"/>
      <c r="O250" s="271"/>
      <c r="P250" s="271"/>
      <c r="Q250" s="271"/>
      <c r="R250" s="271"/>
      <c r="S250" s="271"/>
      <c r="T250" s="271"/>
      <c r="U250" s="271"/>
      <c r="V250" s="271"/>
      <c r="W250" s="271"/>
      <c r="X250" s="271"/>
      <c r="Y250" s="271"/>
      <c r="Z250" s="271"/>
    </row>
    <row r="251" spans="1:26">
      <c r="A251" s="271"/>
      <c r="B251" s="271"/>
      <c r="C251" s="271"/>
      <c r="D251" s="271"/>
      <c r="E251" s="325"/>
      <c r="F251" s="325"/>
      <c r="G251" s="271"/>
      <c r="H251" s="271"/>
      <c r="I251" s="271"/>
      <c r="J251" s="271"/>
      <c r="K251" s="271"/>
      <c r="L251" s="271"/>
      <c r="M251" s="271"/>
      <c r="N251" s="271"/>
      <c r="O251" s="271"/>
      <c r="P251" s="271"/>
      <c r="Q251" s="271"/>
      <c r="R251" s="271"/>
      <c r="S251" s="271"/>
      <c r="T251" s="271"/>
      <c r="U251" s="271"/>
      <c r="V251" s="271"/>
      <c r="W251" s="271"/>
      <c r="X251" s="271"/>
      <c r="Y251" s="271"/>
      <c r="Z251" s="271"/>
    </row>
    <row r="252" spans="1:26">
      <c r="A252" s="271"/>
      <c r="B252" s="271"/>
      <c r="C252" s="271"/>
      <c r="D252" s="271"/>
      <c r="E252" s="325"/>
      <c r="F252" s="325"/>
      <c r="G252" s="271"/>
      <c r="H252" s="271"/>
      <c r="I252" s="271"/>
      <c r="J252" s="271"/>
      <c r="K252" s="271"/>
      <c r="L252" s="271"/>
      <c r="M252" s="271"/>
      <c r="N252" s="271"/>
      <c r="O252" s="271"/>
      <c r="P252" s="271"/>
      <c r="Q252" s="271"/>
      <c r="R252" s="271"/>
      <c r="S252" s="271"/>
      <c r="T252" s="271"/>
      <c r="U252" s="271"/>
      <c r="V252" s="271"/>
      <c r="W252" s="271"/>
      <c r="X252" s="271"/>
      <c r="Y252" s="271"/>
      <c r="Z252" s="271"/>
    </row>
    <row r="253" spans="1:26">
      <c r="A253" s="271"/>
      <c r="B253" s="271"/>
      <c r="C253" s="271"/>
      <c r="D253" s="271"/>
      <c r="E253" s="325"/>
      <c r="F253" s="325"/>
      <c r="G253" s="271"/>
      <c r="H253" s="271"/>
      <c r="I253" s="271"/>
      <c r="J253" s="271"/>
      <c r="K253" s="271"/>
      <c r="L253" s="271"/>
      <c r="M253" s="271"/>
      <c r="N253" s="271"/>
      <c r="O253" s="271"/>
      <c r="P253" s="271"/>
      <c r="Q253" s="271"/>
      <c r="R253" s="271"/>
      <c r="S253" s="271"/>
      <c r="T253" s="271"/>
      <c r="U253" s="271"/>
      <c r="V253" s="271"/>
      <c r="W253" s="271"/>
      <c r="X253" s="271"/>
      <c r="Y253" s="271"/>
      <c r="Z253" s="271"/>
    </row>
    <row r="254" spans="1:26">
      <c r="A254" s="271"/>
      <c r="B254" s="271"/>
      <c r="C254" s="271"/>
      <c r="D254" s="271"/>
      <c r="E254" s="325"/>
      <c r="F254" s="325"/>
      <c r="G254" s="271"/>
      <c r="H254" s="271"/>
      <c r="I254" s="271"/>
      <c r="J254" s="271"/>
      <c r="K254" s="271"/>
      <c r="L254" s="271"/>
      <c r="M254" s="271"/>
      <c r="N254" s="271"/>
      <c r="O254" s="271"/>
      <c r="P254" s="271"/>
      <c r="Q254" s="271"/>
      <c r="R254" s="271"/>
      <c r="S254" s="271"/>
      <c r="T254" s="271"/>
      <c r="U254" s="271"/>
      <c r="V254" s="271"/>
      <c r="W254" s="271"/>
      <c r="X254" s="271"/>
      <c r="Y254" s="271"/>
      <c r="Z254" s="271"/>
    </row>
    <row r="255" spans="1:26">
      <c r="A255" s="271"/>
      <c r="B255" s="271"/>
      <c r="C255" s="271"/>
      <c r="D255" s="271"/>
      <c r="E255" s="325"/>
      <c r="F255" s="325"/>
      <c r="G255" s="271"/>
      <c r="H255" s="271"/>
      <c r="I255" s="271"/>
      <c r="J255" s="271"/>
      <c r="K255" s="271"/>
      <c r="L255" s="271"/>
      <c r="M255" s="271"/>
      <c r="N255" s="271"/>
      <c r="O255" s="271"/>
      <c r="P255" s="271"/>
      <c r="Q255" s="271"/>
      <c r="R255" s="271"/>
      <c r="S255" s="271"/>
      <c r="T255" s="271"/>
      <c r="U255" s="271"/>
      <c r="V255" s="271"/>
      <c r="W255" s="271"/>
      <c r="X255" s="271"/>
      <c r="Y255" s="271"/>
      <c r="Z255" s="271"/>
    </row>
    <row r="256" spans="1:26">
      <c r="A256" s="271"/>
      <c r="B256" s="271"/>
      <c r="C256" s="271"/>
      <c r="D256" s="271"/>
      <c r="E256" s="325"/>
      <c r="F256" s="325"/>
      <c r="G256" s="271"/>
      <c r="H256" s="271"/>
      <c r="I256" s="271"/>
      <c r="J256" s="271"/>
      <c r="K256" s="271"/>
      <c r="L256" s="271"/>
      <c r="M256" s="271"/>
      <c r="N256" s="271"/>
      <c r="O256" s="271"/>
      <c r="P256" s="271"/>
      <c r="Q256" s="271"/>
      <c r="R256" s="271"/>
      <c r="S256" s="271"/>
      <c r="T256" s="271"/>
      <c r="U256" s="271"/>
      <c r="V256" s="271"/>
      <c r="W256" s="271"/>
      <c r="X256" s="271"/>
      <c r="Y256" s="271"/>
      <c r="Z256" s="271"/>
    </row>
    <row r="257" spans="1:26">
      <c r="A257" s="271"/>
      <c r="B257" s="271"/>
      <c r="C257" s="271"/>
      <c r="D257" s="271"/>
      <c r="E257" s="325"/>
      <c r="F257" s="325"/>
      <c r="G257" s="271"/>
      <c r="H257" s="271"/>
      <c r="I257" s="271"/>
      <c r="J257" s="271"/>
      <c r="K257" s="271"/>
      <c r="L257" s="271"/>
      <c r="M257" s="271"/>
      <c r="N257" s="271"/>
      <c r="O257" s="271"/>
      <c r="P257" s="271"/>
      <c r="Q257" s="271"/>
      <c r="R257" s="271"/>
      <c r="S257" s="271"/>
      <c r="T257" s="271"/>
      <c r="U257" s="271"/>
      <c r="V257" s="271"/>
      <c r="W257" s="271"/>
      <c r="X257" s="271"/>
      <c r="Y257" s="271"/>
      <c r="Z257" s="271"/>
    </row>
    <row r="258" spans="1:26">
      <c r="A258" s="271"/>
      <c r="B258" s="271"/>
      <c r="C258" s="271"/>
      <c r="D258" s="271"/>
      <c r="E258" s="325"/>
      <c r="F258" s="325"/>
      <c r="G258" s="271"/>
      <c r="H258" s="271"/>
      <c r="I258" s="271"/>
      <c r="J258" s="271"/>
      <c r="K258" s="271"/>
      <c r="L258" s="271"/>
      <c r="M258" s="271"/>
      <c r="N258" s="271"/>
      <c r="O258" s="271"/>
      <c r="P258" s="271"/>
      <c r="Q258" s="271"/>
      <c r="R258" s="271"/>
      <c r="S258" s="271"/>
      <c r="T258" s="271"/>
      <c r="U258" s="271"/>
      <c r="V258" s="271"/>
      <c r="W258" s="271"/>
      <c r="X258" s="271"/>
      <c r="Y258" s="271"/>
      <c r="Z258" s="271"/>
    </row>
    <row r="259" spans="1:26">
      <c r="A259" s="271"/>
      <c r="B259" s="271"/>
      <c r="C259" s="271"/>
      <c r="D259" s="271"/>
      <c r="E259" s="325"/>
      <c r="F259" s="325"/>
      <c r="G259" s="271"/>
      <c r="H259" s="271"/>
      <c r="I259" s="271"/>
      <c r="J259" s="271"/>
      <c r="K259" s="271"/>
      <c r="L259" s="271"/>
      <c r="M259" s="271"/>
      <c r="N259" s="271"/>
      <c r="O259" s="271"/>
      <c r="P259" s="271"/>
      <c r="Q259" s="271"/>
      <c r="R259" s="271"/>
      <c r="S259" s="271"/>
      <c r="T259" s="271"/>
      <c r="U259" s="271"/>
      <c r="V259" s="271"/>
      <c r="W259" s="271"/>
      <c r="X259" s="271"/>
      <c r="Y259" s="271"/>
      <c r="Z259" s="271"/>
    </row>
    <row r="260" spans="1:26">
      <c r="A260" s="271"/>
      <c r="B260" s="271"/>
      <c r="C260" s="271"/>
      <c r="D260" s="271"/>
      <c r="E260" s="325"/>
      <c r="F260" s="325"/>
      <c r="G260" s="271"/>
      <c r="H260" s="271"/>
      <c r="I260" s="271"/>
      <c r="J260" s="271"/>
      <c r="K260" s="271"/>
      <c r="L260" s="271"/>
      <c r="M260" s="271"/>
      <c r="N260" s="271"/>
      <c r="O260" s="271"/>
      <c r="P260" s="271"/>
      <c r="Q260" s="271"/>
      <c r="R260" s="271"/>
      <c r="S260" s="271"/>
      <c r="T260" s="271"/>
      <c r="U260" s="271"/>
      <c r="V260" s="271"/>
      <c r="W260" s="271"/>
      <c r="X260" s="271"/>
      <c r="Y260" s="271"/>
      <c r="Z260" s="271"/>
    </row>
    <row r="261" spans="1:26">
      <c r="A261" s="271"/>
      <c r="B261" s="271"/>
      <c r="C261" s="271"/>
      <c r="D261" s="271"/>
      <c r="E261" s="325"/>
      <c r="F261" s="325"/>
      <c r="G261" s="271"/>
      <c r="H261" s="271"/>
      <c r="I261" s="271"/>
      <c r="J261" s="271"/>
      <c r="K261" s="271"/>
      <c r="L261" s="271"/>
      <c r="M261" s="271"/>
      <c r="N261" s="271"/>
      <c r="O261" s="271"/>
      <c r="P261" s="271"/>
      <c r="Q261" s="271"/>
      <c r="R261" s="271"/>
      <c r="S261" s="271"/>
      <c r="T261" s="271"/>
      <c r="U261" s="271"/>
      <c r="V261" s="271"/>
      <c r="W261" s="271"/>
      <c r="X261" s="271"/>
      <c r="Y261" s="271"/>
      <c r="Z261" s="271"/>
    </row>
    <row r="262" spans="1:26">
      <c r="A262" s="271"/>
      <c r="B262" s="271"/>
      <c r="C262" s="271"/>
      <c r="D262" s="271"/>
      <c r="E262" s="325"/>
      <c r="F262" s="325"/>
      <c r="G262" s="271"/>
      <c r="H262" s="271"/>
      <c r="I262" s="271"/>
      <c r="J262" s="271"/>
      <c r="K262" s="271"/>
      <c r="L262" s="271"/>
      <c r="M262" s="271"/>
      <c r="N262" s="271"/>
      <c r="O262" s="271"/>
      <c r="P262" s="271"/>
      <c r="Q262" s="271"/>
      <c r="R262" s="271"/>
      <c r="S262" s="271"/>
      <c r="T262" s="271"/>
      <c r="U262" s="271"/>
      <c r="V262" s="271"/>
      <c r="W262" s="271"/>
      <c r="X262" s="271"/>
      <c r="Y262" s="271"/>
      <c r="Z262" s="271"/>
    </row>
    <row r="263" spans="1:26">
      <c r="A263" s="271"/>
      <c r="B263" s="271"/>
      <c r="C263" s="271"/>
      <c r="D263" s="271"/>
      <c r="E263" s="325"/>
      <c r="F263" s="325"/>
      <c r="G263" s="271"/>
      <c r="H263" s="271"/>
      <c r="I263" s="271"/>
      <c r="J263" s="271"/>
      <c r="K263" s="271"/>
      <c r="L263" s="271"/>
      <c r="M263" s="271"/>
      <c r="N263" s="271"/>
      <c r="O263" s="271"/>
      <c r="P263" s="271"/>
      <c r="Q263" s="271"/>
      <c r="R263" s="271"/>
      <c r="S263" s="271"/>
      <c r="T263" s="271"/>
      <c r="U263" s="271"/>
      <c r="V263" s="271"/>
      <c r="W263" s="271"/>
      <c r="X263" s="271"/>
      <c r="Y263" s="271"/>
      <c r="Z263" s="271"/>
    </row>
    <row r="264" spans="1:26">
      <c r="A264" s="271"/>
      <c r="B264" s="271"/>
      <c r="C264" s="271"/>
      <c r="D264" s="271"/>
      <c r="E264" s="325"/>
      <c r="F264" s="325"/>
      <c r="G264" s="271"/>
      <c r="H264" s="271"/>
      <c r="I264" s="271"/>
      <c r="J264" s="271"/>
      <c r="K264" s="271"/>
      <c r="L264" s="271"/>
      <c r="M264" s="271"/>
      <c r="N264" s="271"/>
      <c r="O264" s="271"/>
      <c r="P264" s="271"/>
      <c r="Q264" s="271"/>
      <c r="R264" s="271"/>
      <c r="S264" s="271"/>
      <c r="T264" s="271"/>
      <c r="U264" s="271"/>
      <c r="V264" s="271"/>
      <c r="W264" s="271"/>
      <c r="X264" s="271"/>
      <c r="Y264" s="271"/>
      <c r="Z264" s="271"/>
    </row>
    <row r="265" spans="1:26">
      <c r="A265" s="271"/>
      <c r="B265" s="271"/>
      <c r="C265" s="271"/>
      <c r="D265" s="271"/>
      <c r="E265" s="325"/>
      <c r="F265" s="325"/>
      <c r="G265" s="271"/>
      <c r="H265" s="271"/>
      <c r="I265" s="271"/>
      <c r="J265" s="271"/>
      <c r="K265" s="271"/>
      <c r="L265" s="271"/>
      <c r="M265" s="271"/>
      <c r="N265" s="271"/>
      <c r="O265" s="271"/>
      <c r="P265" s="271"/>
      <c r="Q265" s="271"/>
      <c r="R265" s="271"/>
      <c r="S265" s="271"/>
      <c r="T265" s="271"/>
      <c r="U265" s="271"/>
      <c r="V265" s="271"/>
      <c r="W265" s="271"/>
      <c r="X265" s="271"/>
      <c r="Y265" s="271"/>
      <c r="Z265" s="271"/>
    </row>
    <row r="266" spans="1:26">
      <c r="A266" s="271"/>
      <c r="B266" s="271"/>
      <c r="C266" s="271"/>
      <c r="D266" s="271"/>
      <c r="E266" s="325"/>
      <c r="F266" s="325"/>
      <c r="G266" s="271"/>
      <c r="H266" s="271"/>
      <c r="I266" s="271"/>
      <c r="J266" s="271"/>
      <c r="K266" s="271"/>
      <c r="L266" s="271"/>
      <c r="M266" s="271"/>
      <c r="N266" s="271"/>
      <c r="O266" s="271"/>
      <c r="P266" s="271"/>
      <c r="Q266" s="271"/>
      <c r="R266" s="271"/>
      <c r="S266" s="271"/>
      <c r="T266" s="271"/>
      <c r="U266" s="271"/>
      <c r="V266" s="271"/>
      <c r="W266" s="271"/>
      <c r="X266" s="271"/>
      <c r="Y266" s="271"/>
      <c r="Z266" s="271"/>
    </row>
    <row r="267" spans="1:26">
      <c r="A267" s="271"/>
      <c r="B267" s="271"/>
      <c r="C267" s="271"/>
      <c r="D267" s="271"/>
      <c r="E267" s="325"/>
      <c r="F267" s="325"/>
      <c r="G267" s="271"/>
      <c r="H267" s="271"/>
      <c r="I267" s="271"/>
      <c r="J267" s="271"/>
      <c r="K267" s="271"/>
      <c r="L267" s="271"/>
      <c r="M267" s="271"/>
      <c r="N267" s="271"/>
      <c r="O267" s="271"/>
      <c r="P267" s="271"/>
      <c r="Q267" s="271"/>
      <c r="R267" s="271"/>
      <c r="S267" s="271"/>
      <c r="T267" s="271"/>
      <c r="U267" s="271"/>
      <c r="V267" s="271"/>
      <c r="W267" s="271"/>
      <c r="X267" s="271"/>
      <c r="Y267" s="271"/>
      <c r="Z267" s="271"/>
    </row>
    <row r="268" spans="1:26">
      <c r="A268" s="271"/>
      <c r="B268" s="271"/>
      <c r="C268" s="271"/>
      <c r="D268" s="271"/>
      <c r="E268" s="325"/>
      <c r="F268" s="325"/>
      <c r="G268" s="271"/>
      <c r="H268" s="271"/>
      <c r="I268" s="271"/>
      <c r="J268" s="271"/>
      <c r="K268" s="271"/>
      <c r="L268" s="271"/>
      <c r="M268" s="271"/>
      <c r="N268" s="271"/>
      <c r="O268" s="271"/>
      <c r="P268" s="271"/>
      <c r="Q268" s="271"/>
      <c r="R268" s="271"/>
      <c r="S268" s="271"/>
      <c r="T268" s="271"/>
      <c r="U268" s="271"/>
      <c r="V268" s="271"/>
      <c r="W268" s="271"/>
      <c r="X268" s="271"/>
      <c r="Y268" s="271"/>
      <c r="Z268" s="271"/>
    </row>
    <row r="269" spans="1:26">
      <c r="A269" s="271"/>
      <c r="B269" s="271"/>
      <c r="C269" s="271"/>
      <c r="D269" s="271"/>
      <c r="E269" s="325"/>
      <c r="F269" s="325"/>
      <c r="G269" s="271"/>
      <c r="H269" s="271"/>
      <c r="I269" s="271"/>
      <c r="J269" s="271"/>
      <c r="K269" s="271"/>
      <c r="L269" s="271"/>
      <c r="M269" s="271"/>
      <c r="N269" s="271"/>
      <c r="O269" s="271"/>
      <c r="P269" s="271"/>
      <c r="Q269" s="271"/>
      <c r="R269" s="271"/>
      <c r="S269" s="271"/>
      <c r="T269" s="271"/>
      <c r="U269" s="271"/>
      <c r="V269" s="271"/>
      <c r="W269" s="271"/>
      <c r="X269" s="271"/>
      <c r="Y269" s="271"/>
      <c r="Z269" s="271"/>
    </row>
    <row r="270" spans="1:26">
      <c r="A270" s="271"/>
      <c r="B270" s="271"/>
      <c r="C270" s="271"/>
      <c r="D270" s="271"/>
      <c r="E270" s="325"/>
      <c r="F270" s="325"/>
      <c r="G270" s="271"/>
      <c r="H270" s="271"/>
      <c r="I270" s="271"/>
      <c r="J270" s="271"/>
      <c r="K270" s="271"/>
      <c r="L270" s="271"/>
      <c r="M270" s="271"/>
      <c r="N270" s="271"/>
      <c r="O270" s="271"/>
      <c r="P270" s="271"/>
      <c r="Q270" s="271"/>
      <c r="R270" s="271"/>
      <c r="S270" s="271"/>
      <c r="T270" s="271"/>
      <c r="U270" s="271"/>
      <c r="V270" s="271"/>
      <c r="W270" s="271"/>
      <c r="X270" s="271"/>
      <c r="Y270" s="271"/>
      <c r="Z270" s="271"/>
    </row>
    <row r="271" spans="1:26">
      <c r="A271" s="271"/>
      <c r="B271" s="271"/>
      <c r="C271" s="271"/>
      <c r="D271" s="271"/>
      <c r="E271" s="325"/>
      <c r="F271" s="325"/>
      <c r="G271" s="271"/>
      <c r="H271" s="271"/>
      <c r="I271" s="271"/>
      <c r="J271" s="271"/>
      <c r="K271" s="271"/>
      <c r="L271" s="271"/>
      <c r="M271" s="271"/>
      <c r="N271" s="271"/>
      <c r="O271" s="271"/>
      <c r="P271" s="271"/>
      <c r="Q271" s="271"/>
      <c r="R271" s="271"/>
      <c r="S271" s="271"/>
      <c r="T271" s="271"/>
      <c r="U271" s="271"/>
      <c r="V271" s="271"/>
      <c r="W271" s="271"/>
      <c r="X271" s="271"/>
      <c r="Y271" s="271"/>
      <c r="Z271" s="271"/>
    </row>
    <row r="272" spans="1:26">
      <c r="A272" s="271"/>
      <c r="B272" s="271"/>
      <c r="C272" s="271"/>
      <c r="D272" s="271"/>
      <c r="E272" s="325"/>
      <c r="F272" s="325"/>
      <c r="G272" s="271"/>
      <c r="H272" s="271"/>
      <c r="I272" s="271"/>
      <c r="J272" s="271"/>
      <c r="K272" s="271"/>
      <c r="L272" s="271"/>
      <c r="M272" s="271"/>
      <c r="N272" s="271"/>
      <c r="O272" s="271"/>
      <c r="P272" s="271"/>
      <c r="Q272" s="271"/>
      <c r="R272" s="271"/>
      <c r="S272" s="271"/>
      <c r="T272" s="271"/>
      <c r="U272" s="271"/>
      <c r="V272" s="271"/>
      <c r="W272" s="271"/>
      <c r="X272" s="271"/>
      <c r="Y272" s="271"/>
      <c r="Z272" s="271"/>
    </row>
    <row r="273" spans="1:26">
      <c r="A273" s="271"/>
      <c r="B273" s="271"/>
      <c r="C273" s="271"/>
      <c r="D273" s="271"/>
      <c r="E273" s="325"/>
      <c r="F273" s="325"/>
      <c r="G273" s="271"/>
      <c r="H273" s="271"/>
      <c r="I273" s="271"/>
      <c r="J273" s="271"/>
      <c r="K273" s="271"/>
      <c r="L273" s="271"/>
      <c r="M273" s="271"/>
      <c r="N273" s="271"/>
      <c r="O273" s="271"/>
      <c r="P273" s="271"/>
      <c r="Q273" s="271"/>
      <c r="R273" s="271"/>
      <c r="S273" s="271"/>
      <c r="T273" s="271"/>
      <c r="U273" s="271"/>
      <c r="V273" s="271"/>
      <c r="W273" s="271"/>
      <c r="X273" s="271"/>
      <c r="Y273" s="271"/>
      <c r="Z273" s="271"/>
    </row>
    <row r="274" spans="1:26">
      <c r="A274" s="271"/>
      <c r="B274" s="271"/>
      <c r="C274" s="271"/>
      <c r="D274" s="271"/>
      <c r="E274" s="325"/>
      <c r="F274" s="325"/>
      <c r="G274" s="271"/>
      <c r="H274" s="271"/>
      <c r="I274" s="271"/>
      <c r="J274" s="271"/>
      <c r="K274" s="271"/>
      <c r="L274" s="271"/>
      <c r="M274" s="271"/>
      <c r="N274" s="271"/>
      <c r="O274" s="271"/>
      <c r="P274" s="271"/>
      <c r="Q274" s="271"/>
      <c r="R274" s="271"/>
      <c r="S274" s="271"/>
      <c r="T274" s="271"/>
      <c r="U274" s="271"/>
      <c r="V274" s="271"/>
      <c r="W274" s="271"/>
      <c r="X274" s="271"/>
      <c r="Y274" s="271"/>
      <c r="Z274" s="271"/>
    </row>
    <row r="275" spans="1:26">
      <c r="A275" s="271"/>
      <c r="B275" s="271"/>
      <c r="C275" s="271"/>
      <c r="D275" s="271"/>
      <c r="E275" s="325"/>
      <c r="F275" s="325"/>
      <c r="G275" s="271"/>
      <c r="H275" s="271"/>
      <c r="I275" s="271"/>
      <c r="J275" s="271"/>
      <c r="K275" s="271"/>
      <c r="L275" s="271"/>
      <c r="M275" s="271"/>
      <c r="N275" s="271"/>
      <c r="O275" s="271"/>
      <c r="P275" s="271"/>
      <c r="Q275" s="271"/>
      <c r="R275" s="271"/>
      <c r="S275" s="271"/>
      <c r="T275" s="271"/>
      <c r="U275" s="271"/>
      <c r="V275" s="271"/>
      <c r="W275" s="271"/>
      <c r="X275" s="271"/>
      <c r="Y275" s="271"/>
      <c r="Z275" s="271"/>
    </row>
    <row r="276" spans="1:26">
      <c r="A276" s="271"/>
      <c r="B276" s="271"/>
      <c r="C276" s="271"/>
      <c r="D276" s="271"/>
      <c r="E276" s="325"/>
      <c r="F276" s="325"/>
      <c r="G276" s="271"/>
      <c r="H276" s="271"/>
      <c r="I276" s="271"/>
      <c r="J276" s="271"/>
      <c r="K276" s="271"/>
      <c r="L276" s="271"/>
      <c r="M276" s="271"/>
      <c r="N276" s="271"/>
      <c r="O276" s="271"/>
      <c r="P276" s="271"/>
      <c r="Q276" s="271"/>
      <c r="R276" s="271"/>
      <c r="S276" s="271"/>
      <c r="T276" s="271"/>
      <c r="U276" s="271"/>
      <c r="V276" s="271"/>
      <c r="W276" s="271"/>
      <c r="X276" s="271"/>
      <c r="Y276" s="271"/>
      <c r="Z276" s="271"/>
    </row>
    <row r="277" spans="1:26">
      <c r="A277" s="271"/>
      <c r="B277" s="271"/>
      <c r="C277" s="271"/>
      <c r="D277" s="271"/>
      <c r="E277" s="325"/>
      <c r="F277" s="325"/>
      <c r="G277" s="271"/>
      <c r="H277" s="271"/>
      <c r="I277" s="271"/>
      <c r="J277" s="271"/>
      <c r="K277" s="271"/>
      <c r="L277" s="271"/>
      <c r="M277" s="271"/>
      <c r="N277" s="271"/>
      <c r="O277" s="271"/>
      <c r="P277" s="271"/>
      <c r="Q277" s="271"/>
      <c r="R277" s="271"/>
      <c r="S277" s="271"/>
      <c r="T277" s="271"/>
      <c r="U277" s="271"/>
      <c r="V277" s="271"/>
      <c r="W277" s="271"/>
      <c r="X277" s="271"/>
      <c r="Y277" s="271"/>
      <c r="Z277" s="271"/>
    </row>
    <row r="278" spans="1:26">
      <c r="A278" s="271"/>
      <c r="B278" s="271"/>
      <c r="C278" s="271"/>
      <c r="D278" s="271"/>
      <c r="E278" s="325"/>
      <c r="F278" s="325"/>
      <c r="G278" s="271"/>
      <c r="H278" s="271"/>
      <c r="I278" s="271"/>
      <c r="J278" s="271"/>
      <c r="K278" s="271"/>
      <c r="L278" s="271"/>
      <c r="M278" s="271"/>
      <c r="N278" s="271"/>
      <c r="O278" s="271"/>
      <c r="P278" s="271"/>
      <c r="Q278" s="271"/>
      <c r="R278" s="271"/>
      <c r="S278" s="271"/>
      <c r="T278" s="271"/>
      <c r="U278" s="271"/>
      <c r="V278" s="271"/>
      <c r="W278" s="271"/>
      <c r="X278" s="271"/>
      <c r="Y278" s="271"/>
      <c r="Z278" s="271"/>
    </row>
    <row r="279" spans="1:26">
      <c r="A279" s="271"/>
      <c r="B279" s="271"/>
      <c r="C279" s="271"/>
      <c r="D279" s="271"/>
      <c r="E279" s="325"/>
      <c r="F279" s="325"/>
      <c r="G279" s="271"/>
      <c r="H279" s="271"/>
      <c r="I279" s="271"/>
      <c r="J279" s="271"/>
      <c r="K279" s="271"/>
      <c r="L279" s="271"/>
      <c r="M279" s="271"/>
      <c r="N279" s="271"/>
      <c r="O279" s="271"/>
      <c r="P279" s="271"/>
      <c r="Q279" s="271"/>
      <c r="R279" s="271"/>
      <c r="S279" s="271"/>
      <c r="T279" s="271"/>
      <c r="U279" s="271"/>
      <c r="V279" s="271"/>
      <c r="W279" s="271"/>
      <c r="X279" s="271"/>
      <c r="Y279" s="271"/>
      <c r="Z279" s="271"/>
    </row>
    <row r="280" spans="1:26">
      <c r="A280" s="271"/>
      <c r="B280" s="271"/>
      <c r="C280" s="271"/>
      <c r="D280" s="271"/>
      <c r="E280" s="325"/>
      <c r="F280" s="325"/>
      <c r="G280" s="271"/>
      <c r="H280" s="271"/>
      <c r="I280" s="271"/>
      <c r="J280" s="271"/>
      <c r="K280" s="271"/>
      <c r="L280" s="271"/>
      <c r="M280" s="271"/>
      <c r="N280" s="271"/>
      <c r="O280" s="271"/>
      <c r="P280" s="271"/>
      <c r="Q280" s="271"/>
      <c r="R280" s="271"/>
      <c r="S280" s="271"/>
      <c r="T280" s="271"/>
      <c r="U280" s="271"/>
      <c r="V280" s="271"/>
      <c r="W280" s="271"/>
      <c r="X280" s="271"/>
      <c r="Y280" s="271"/>
      <c r="Z280" s="271"/>
    </row>
    <row r="281" spans="1:26">
      <c r="A281" s="271"/>
      <c r="B281" s="271"/>
      <c r="C281" s="271"/>
      <c r="D281" s="271"/>
      <c r="E281" s="325"/>
      <c r="F281" s="325"/>
      <c r="G281" s="271"/>
      <c r="H281" s="271"/>
      <c r="I281" s="271"/>
      <c r="J281" s="271"/>
      <c r="K281" s="271"/>
      <c r="L281" s="271"/>
      <c r="M281" s="271"/>
      <c r="N281" s="271"/>
      <c r="O281" s="271"/>
      <c r="P281" s="271"/>
      <c r="Q281" s="271"/>
      <c r="R281" s="271"/>
      <c r="S281" s="271"/>
      <c r="T281" s="271"/>
      <c r="U281" s="271"/>
      <c r="V281" s="271"/>
      <c r="W281" s="271"/>
      <c r="X281" s="271"/>
      <c r="Y281" s="271"/>
      <c r="Z281" s="271"/>
    </row>
    <row r="282" spans="1:26">
      <c r="A282" s="271"/>
      <c r="B282" s="271"/>
      <c r="C282" s="271"/>
      <c r="D282" s="271"/>
      <c r="E282" s="325"/>
      <c r="F282" s="325"/>
      <c r="G282" s="271"/>
      <c r="H282" s="271"/>
      <c r="I282" s="271"/>
      <c r="J282" s="271"/>
      <c r="K282" s="271"/>
      <c r="L282" s="271"/>
      <c r="M282" s="271"/>
      <c r="N282" s="271"/>
      <c r="O282" s="271"/>
      <c r="P282" s="271"/>
      <c r="Q282" s="271"/>
      <c r="R282" s="271"/>
      <c r="S282" s="271"/>
      <c r="T282" s="271"/>
      <c r="U282" s="271"/>
      <c r="V282" s="271"/>
      <c r="W282" s="271"/>
      <c r="X282" s="271"/>
      <c r="Y282" s="271"/>
      <c r="Z282" s="271"/>
    </row>
    <row r="283" spans="1:26">
      <c r="A283" s="271"/>
      <c r="B283" s="271"/>
      <c r="C283" s="271"/>
      <c r="D283" s="271"/>
      <c r="E283" s="325"/>
      <c r="F283" s="325"/>
      <c r="G283" s="271"/>
      <c r="H283" s="271"/>
      <c r="I283" s="271"/>
      <c r="J283" s="271"/>
      <c r="K283" s="271"/>
      <c r="L283" s="271"/>
      <c r="M283" s="271"/>
      <c r="N283" s="271"/>
      <c r="O283" s="271"/>
      <c r="P283" s="271"/>
      <c r="Q283" s="271"/>
      <c r="R283" s="271"/>
      <c r="S283" s="271"/>
      <c r="T283" s="271"/>
      <c r="U283" s="271"/>
      <c r="V283" s="271"/>
      <c r="W283" s="271"/>
      <c r="X283" s="271"/>
      <c r="Y283" s="271"/>
      <c r="Z283" s="271"/>
    </row>
    <row r="284" spans="1:26">
      <c r="A284" s="271"/>
      <c r="B284" s="271"/>
      <c r="C284" s="271"/>
      <c r="D284" s="271"/>
      <c r="E284" s="325"/>
      <c r="F284" s="325"/>
      <c r="G284" s="271"/>
      <c r="H284" s="271"/>
      <c r="I284" s="271"/>
      <c r="J284" s="271"/>
      <c r="K284" s="271"/>
      <c r="L284" s="271"/>
      <c r="M284" s="271"/>
      <c r="N284" s="271"/>
      <c r="O284" s="271"/>
      <c r="P284" s="271"/>
      <c r="Q284" s="271"/>
      <c r="R284" s="271"/>
      <c r="S284" s="271"/>
      <c r="T284" s="271"/>
      <c r="U284" s="271"/>
      <c r="V284" s="271"/>
      <c r="W284" s="271"/>
      <c r="X284" s="271"/>
      <c r="Y284" s="271"/>
      <c r="Z284" s="271"/>
    </row>
    <row r="285" spans="1:26">
      <c r="A285" s="271"/>
      <c r="B285" s="271"/>
      <c r="C285" s="271"/>
      <c r="D285" s="271"/>
      <c r="E285" s="325"/>
      <c r="F285" s="325"/>
      <c r="G285" s="271"/>
      <c r="H285" s="271"/>
      <c r="I285" s="271"/>
      <c r="J285" s="271"/>
      <c r="K285" s="271"/>
      <c r="L285" s="271"/>
      <c r="M285" s="271"/>
      <c r="N285" s="271"/>
      <c r="O285" s="271"/>
      <c r="P285" s="271"/>
      <c r="Q285" s="271"/>
      <c r="R285" s="271"/>
      <c r="S285" s="271"/>
      <c r="T285" s="271"/>
      <c r="U285" s="271"/>
      <c r="V285" s="271"/>
      <c r="W285" s="271"/>
      <c r="X285" s="271"/>
      <c r="Y285" s="271"/>
      <c r="Z285" s="271"/>
    </row>
    <row r="286" spans="1:26">
      <c r="A286" s="271"/>
      <c r="B286" s="271"/>
      <c r="C286" s="271"/>
      <c r="D286" s="271"/>
      <c r="E286" s="325"/>
      <c r="F286" s="325"/>
      <c r="G286" s="271"/>
      <c r="H286" s="271"/>
      <c r="I286" s="271"/>
      <c r="J286" s="271"/>
      <c r="K286" s="271"/>
      <c r="L286" s="271"/>
      <c r="M286" s="271"/>
      <c r="N286" s="271"/>
      <c r="O286" s="271"/>
      <c r="P286" s="271"/>
      <c r="Q286" s="271"/>
      <c r="R286" s="271"/>
      <c r="S286" s="271"/>
      <c r="T286" s="271"/>
      <c r="U286" s="271"/>
      <c r="V286" s="271"/>
      <c r="W286" s="271"/>
      <c r="X286" s="271"/>
      <c r="Y286" s="271"/>
      <c r="Z286" s="271"/>
    </row>
    <row r="287" spans="1:26">
      <c r="A287" s="271"/>
      <c r="B287" s="271"/>
      <c r="C287" s="271"/>
      <c r="D287" s="271"/>
      <c r="E287" s="325"/>
      <c r="F287" s="325"/>
      <c r="G287" s="271"/>
      <c r="H287" s="271"/>
      <c r="I287" s="271"/>
      <c r="J287" s="271"/>
      <c r="K287" s="271"/>
      <c r="L287" s="271"/>
      <c r="M287" s="271"/>
      <c r="N287" s="271"/>
      <c r="O287" s="271"/>
      <c r="P287" s="271"/>
      <c r="Q287" s="271"/>
      <c r="R287" s="271"/>
      <c r="S287" s="271"/>
      <c r="T287" s="271"/>
      <c r="U287" s="271"/>
      <c r="V287" s="271"/>
      <c r="W287" s="271"/>
      <c r="X287" s="271"/>
      <c r="Y287" s="271"/>
      <c r="Z287" s="271"/>
    </row>
    <row r="288" spans="1:26">
      <c r="A288" s="271"/>
      <c r="B288" s="271"/>
      <c r="C288" s="271"/>
      <c r="D288" s="271"/>
      <c r="E288" s="325"/>
      <c r="F288" s="325"/>
      <c r="G288" s="271"/>
      <c r="H288" s="271"/>
      <c r="I288" s="271"/>
      <c r="J288" s="271"/>
      <c r="K288" s="271"/>
      <c r="L288" s="271"/>
      <c r="M288" s="271"/>
      <c r="N288" s="271"/>
      <c r="O288" s="271"/>
      <c r="P288" s="271"/>
      <c r="Q288" s="271"/>
      <c r="R288" s="271"/>
      <c r="S288" s="271"/>
      <c r="T288" s="271"/>
      <c r="U288" s="271"/>
      <c r="V288" s="271"/>
      <c r="W288" s="271"/>
      <c r="X288" s="271"/>
      <c r="Y288" s="271"/>
      <c r="Z288" s="271"/>
    </row>
    <row r="289" spans="1:26">
      <c r="A289" s="271"/>
      <c r="B289" s="271"/>
      <c r="C289" s="271"/>
      <c r="D289" s="271"/>
      <c r="E289" s="325"/>
      <c r="F289" s="325"/>
      <c r="G289" s="271"/>
      <c r="H289" s="271"/>
      <c r="I289" s="271"/>
      <c r="J289" s="271"/>
      <c r="K289" s="271"/>
      <c r="L289" s="271"/>
      <c r="M289" s="271"/>
      <c r="N289" s="271"/>
      <c r="O289" s="271"/>
      <c r="P289" s="271"/>
      <c r="Q289" s="271"/>
      <c r="R289" s="271"/>
      <c r="S289" s="271"/>
      <c r="T289" s="271"/>
      <c r="U289" s="271"/>
      <c r="V289" s="271"/>
      <c r="W289" s="271"/>
      <c r="X289" s="271"/>
      <c r="Y289" s="271"/>
      <c r="Z289" s="271"/>
    </row>
    <row r="290" spans="1:26">
      <c r="A290" s="271"/>
      <c r="B290" s="271"/>
      <c r="C290" s="271"/>
      <c r="D290" s="271"/>
      <c r="E290" s="325"/>
      <c r="F290" s="325"/>
      <c r="G290" s="271"/>
      <c r="H290" s="271"/>
      <c r="I290" s="271"/>
      <c r="J290" s="271"/>
      <c r="K290" s="271"/>
      <c r="L290" s="271"/>
      <c r="M290" s="271"/>
      <c r="N290" s="271"/>
      <c r="O290" s="271"/>
      <c r="P290" s="271"/>
      <c r="Q290" s="271"/>
      <c r="R290" s="271"/>
      <c r="S290" s="271"/>
      <c r="T290" s="271"/>
      <c r="U290" s="271"/>
      <c r="V290" s="271"/>
      <c r="W290" s="271"/>
      <c r="X290" s="271"/>
      <c r="Y290" s="271"/>
      <c r="Z290" s="271"/>
    </row>
    <row r="291" spans="1:26">
      <c r="A291" s="271"/>
      <c r="B291" s="271"/>
      <c r="C291" s="271"/>
      <c r="D291" s="271"/>
      <c r="E291" s="325"/>
      <c r="F291" s="325"/>
      <c r="G291" s="271"/>
      <c r="H291" s="271"/>
      <c r="I291" s="271"/>
      <c r="J291" s="271"/>
      <c r="K291" s="271"/>
      <c r="L291" s="271"/>
      <c r="M291" s="271"/>
      <c r="N291" s="271"/>
      <c r="O291" s="271"/>
      <c r="P291" s="271"/>
      <c r="Q291" s="271"/>
      <c r="R291" s="271"/>
      <c r="S291" s="271"/>
      <c r="T291" s="271"/>
      <c r="U291" s="271"/>
      <c r="V291" s="271"/>
      <c r="W291" s="271"/>
      <c r="X291" s="271"/>
      <c r="Y291" s="271"/>
      <c r="Z291" s="271"/>
    </row>
    <row r="292" spans="1:26">
      <c r="A292" s="271"/>
      <c r="B292" s="271"/>
      <c r="C292" s="271"/>
      <c r="D292" s="271"/>
      <c r="E292" s="325"/>
      <c r="F292" s="325"/>
      <c r="G292" s="271"/>
      <c r="H292" s="271"/>
      <c r="I292" s="271"/>
      <c r="J292" s="271"/>
      <c r="K292" s="271"/>
      <c r="L292" s="271"/>
      <c r="M292" s="271"/>
      <c r="N292" s="271"/>
      <c r="O292" s="271"/>
      <c r="P292" s="271"/>
      <c r="Q292" s="271"/>
      <c r="R292" s="271"/>
      <c r="S292" s="271"/>
      <c r="T292" s="271"/>
      <c r="U292" s="271"/>
      <c r="V292" s="271"/>
      <c r="W292" s="271"/>
      <c r="X292" s="271"/>
      <c r="Y292" s="271"/>
      <c r="Z292" s="271"/>
    </row>
    <row r="293" spans="1:26">
      <c r="A293" s="271"/>
      <c r="B293" s="271"/>
      <c r="C293" s="271"/>
      <c r="D293" s="271"/>
      <c r="E293" s="325"/>
      <c r="F293" s="325"/>
      <c r="G293" s="271"/>
      <c r="H293" s="271"/>
      <c r="I293" s="271"/>
      <c r="J293" s="271"/>
      <c r="K293" s="271"/>
      <c r="L293" s="271"/>
      <c r="M293" s="271"/>
      <c r="N293" s="271"/>
      <c r="O293" s="271"/>
      <c r="P293" s="271"/>
      <c r="Q293" s="271"/>
      <c r="R293" s="271"/>
      <c r="S293" s="271"/>
      <c r="T293" s="271"/>
      <c r="U293" s="271"/>
      <c r="V293" s="271"/>
      <c r="W293" s="271"/>
      <c r="X293" s="271"/>
      <c r="Y293" s="271"/>
      <c r="Z293" s="271"/>
    </row>
    <row r="294" spans="1:26">
      <c r="A294" s="271"/>
      <c r="B294" s="271"/>
      <c r="C294" s="271"/>
      <c r="D294" s="271"/>
      <c r="E294" s="325"/>
      <c r="F294" s="325"/>
      <c r="G294" s="271"/>
      <c r="H294" s="271"/>
      <c r="I294" s="271"/>
      <c r="J294" s="271"/>
      <c r="K294" s="271"/>
      <c r="L294" s="271"/>
      <c r="M294" s="271"/>
      <c r="N294" s="271"/>
      <c r="O294" s="271"/>
      <c r="P294" s="271"/>
      <c r="Q294" s="271"/>
      <c r="R294" s="271"/>
      <c r="S294" s="271"/>
      <c r="T294" s="271"/>
      <c r="U294" s="271"/>
      <c r="V294" s="271"/>
      <c r="W294" s="271"/>
      <c r="X294" s="271"/>
      <c r="Y294" s="271"/>
      <c r="Z294" s="271"/>
    </row>
    <row r="295" spans="1:26">
      <c r="A295" s="271"/>
      <c r="B295" s="271"/>
      <c r="C295" s="271"/>
      <c r="D295" s="271"/>
      <c r="E295" s="325"/>
      <c r="F295" s="325"/>
      <c r="G295" s="271"/>
      <c r="H295" s="271"/>
      <c r="I295" s="271"/>
      <c r="J295" s="271"/>
      <c r="K295" s="271"/>
      <c r="L295" s="271"/>
      <c r="M295" s="271"/>
      <c r="N295" s="271"/>
      <c r="O295" s="271"/>
      <c r="P295" s="271"/>
      <c r="Q295" s="271"/>
      <c r="R295" s="271"/>
      <c r="S295" s="271"/>
      <c r="T295" s="271"/>
      <c r="U295" s="271"/>
      <c r="V295" s="271"/>
      <c r="W295" s="271"/>
      <c r="X295" s="271"/>
      <c r="Y295" s="271"/>
      <c r="Z295" s="271"/>
    </row>
    <row r="296" spans="1:26">
      <c r="A296" s="271"/>
      <c r="B296" s="271"/>
      <c r="C296" s="271"/>
      <c r="D296" s="271"/>
      <c r="E296" s="325"/>
      <c r="F296" s="325"/>
      <c r="G296" s="271"/>
      <c r="H296" s="271"/>
      <c r="I296" s="271"/>
      <c r="J296" s="271"/>
      <c r="K296" s="271"/>
      <c r="L296" s="271"/>
      <c r="M296" s="271"/>
      <c r="N296" s="271"/>
      <c r="O296" s="271"/>
      <c r="P296" s="271"/>
      <c r="Q296" s="271"/>
      <c r="R296" s="271"/>
      <c r="S296" s="271"/>
      <c r="T296" s="271"/>
      <c r="U296" s="271"/>
      <c r="V296" s="271"/>
      <c r="W296" s="271"/>
      <c r="X296" s="271"/>
      <c r="Y296" s="271"/>
      <c r="Z296" s="271"/>
    </row>
    <row r="297" spans="1:26">
      <c r="A297" s="271"/>
      <c r="B297" s="271"/>
      <c r="C297" s="271"/>
      <c r="D297" s="271"/>
      <c r="E297" s="325"/>
      <c r="F297" s="325"/>
      <c r="G297" s="271"/>
      <c r="H297" s="271"/>
      <c r="I297" s="271"/>
      <c r="J297" s="271"/>
      <c r="K297" s="271"/>
      <c r="L297" s="271"/>
      <c r="M297" s="271"/>
      <c r="N297" s="271"/>
      <c r="O297" s="271"/>
      <c r="P297" s="271"/>
      <c r="Q297" s="271"/>
      <c r="R297" s="271"/>
      <c r="S297" s="271"/>
      <c r="T297" s="271"/>
      <c r="U297" s="271"/>
      <c r="V297" s="271"/>
      <c r="W297" s="271"/>
      <c r="X297" s="271"/>
      <c r="Y297" s="271"/>
      <c r="Z297" s="271"/>
    </row>
    <row r="298" spans="1:26">
      <c r="A298" s="271"/>
      <c r="B298" s="271"/>
      <c r="C298" s="271"/>
      <c r="D298" s="271"/>
      <c r="E298" s="325"/>
      <c r="F298" s="325"/>
      <c r="G298" s="271"/>
      <c r="H298" s="271"/>
      <c r="I298" s="271"/>
      <c r="J298" s="271"/>
      <c r="K298" s="271"/>
      <c r="L298" s="271"/>
      <c r="M298" s="271"/>
      <c r="N298" s="271"/>
      <c r="O298" s="271"/>
      <c r="P298" s="271"/>
      <c r="Q298" s="271"/>
      <c r="R298" s="271"/>
      <c r="S298" s="271"/>
      <c r="T298" s="271"/>
      <c r="U298" s="271"/>
      <c r="V298" s="271"/>
      <c r="W298" s="271"/>
      <c r="X298" s="271"/>
      <c r="Y298" s="271"/>
      <c r="Z298" s="271"/>
    </row>
    <row r="299" spans="1:26">
      <c r="A299" s="271"/>
      <c r="B299" s="271"/>
      <c r="C299" s="271"/>
      <c r="D299" s="271"/>
      <c r="E299" s="325"/>
      <c r="F299" s="325"/>
      <c r="G299" s="271"/>
      <c r="H299" s="271"/>
      <c r="I299" s="271"/>
      <c r="J299" s="271"/>
      <c r="K299" s="271"/>
      <c r="L299" s="271"/>
      <c r="M299" s="271"/>
      <c r="N299" s="271"/>
      <c r="O299" s="271"/>
      <c r="P299" s="271"/>
      <c r="Q299" s="271"/>
      <c r="R299" s="271"/>
      <c r="S299" s="271"/>
      <c r="T299" s="271"/>
      <c r="U299" s="271"/>
      <c r="V299" s="271"/>
      <c r="W299" s="271"/>
      <c r="X299" s="271"/>
      <c r="Y299" s="271"/>
      <c r="Z299" s="271"/>
    </row>
    <row r="300" spans="1:26">
      <c r="A300" s="271"/>
      <c r="B300" s="271"/>
      <c r="C300" s="271"/>
      <c r="D300" s="271"/>
      <c r="E300" s="325"/>
      <c r="F300" s="325"/>
      <c r="G300" s="271"/>
      <c r="H300" s="271"/>
      <c r="I300" s="271"/>
      <c r="J300" s="271"/>
      <c r="K300" s="271"/>
      <c r="L300" s="271"/>
      <c r="M300" s="271"/>
      <c r="N300" s="271"/>
      <c r="O300" s="271"/>
      <c r="P300" s="271"/>
      <c r="Q300" s="271"/>
      <c r="R300" s="271"/>
      <c r="S300" s="271"/>
      <c r="T300" s="271"/>
      <c r="U300" s="271"/>
      <c r="V300" s="271"/>
      <c r="W300" s="271"/>
      <c r="X300" s="271"/>
      <c r="Y300" s="271"/>
      <c r="Z300" s="271"/>
    </row>
    <row r="301" spans="1:26">
      <c r="A301" s="271"/>
      <c r="B301" s="271"/>
      <c r="C301" s="271"/>
      <c r="D301" s="271"/>
      <c r="E301" s="325"/>
      <c r="F301" s="325"/>
      <c r="G301" s="271"/>
      <c r="H301" s="271"/>
      <c r="I301" s="271"/>
      <c r="J301" s="271"/>
      <c r="K301" s="271"/>
      <c r="L301" s="271"/>
      <c r="M301" s="271"/>
      <c r="N301" s="271"/>
      <c r="O301" s="271"/>
      <c r="P301" s="271"/>
      <c r="Q301" s="271"/>
      <c r="R301" s="271"/>
      <c r="S301" s="271"/>
      <c r="T301" s="271"/>
      <c r="U301" s="271"/>
      <c r="V301" s="271"/>
      <c r="W301" s="271"/>
      <c r="X301" s="271"/>
      <c r="Y301" s="271"/>
      <c r="Z301" s="271"/>
    </row>
    <row r="302" spans="1:26">
      <c r="A302" s="271"/>
      <c r="B302" s="271"/>
      <c r="C302" s="271"/>
      <c r="D302" s="271"/>
      <c r="E302" s="325"/>
      <c r="F302" s="325"/>
      <c r="G302" s="271"/>
      <c r="H302" s="271"/>
      <c r="I302" s="271"/>
      <c r="J302" s="271"/>
      <c r="K302" s="271"/>
      <c r="L302" s="271"/>
      <c r="M302" s="271"/>
      <c r="N302" s="271"/>
      <c r="O302" s="271"/>
      <c r="P302" s="271"/>
      <c r="Q302" s="271"/>
      <c r="R302" s="271"/>
      <c r="S302" s="271"/>
      <c r="T302" s="271"/>
      <c r="U302" s="271"/>
      <c r="V302" s="271"/>
      <c r="W302" s="271"/>
      <c r="X302" s="271"/>
      <c r="Y302" s="271"/>
      <c r="Z302" s="271"/>
    </row>
    <row r="303" spans="1:26">
      <c r="A303" s="271"/>
      <c r="B303" s="271"/>
      <c r="C303" s="271"/>
      <c r="D303" s="271"/>
      <c r="E303" s="325"/>
      <c r="F303" s="325"/>
      <c r="G303" s="271"/>
      <c r="H303" s="271"/>
      <c r="I303" s="271"/>
      <c r="J303" s="271"/>
      <c r="K303" s="271"/>
      <c r="L303" s="271"/>
      <c r="M303" s="271"/>
      <c r="N303" s="271"/>
      <c r="O303" s="271"/>
      <c r="P303" s="271"/>
      <c r="Q303" s="271"/>
      <c r="R303" s="271"/>
      <c r="S303" s="271"/>
      <c r="T303" s="271"/>
      <c r="U303" s="271"/>
      <c r="V303" s="271"/>
      <c r="W303" s="271"/>
      <c r="X303" s="271"/>
      <c r="Y303" s="271"/>
      <c r="Z303" s="271"/>
    </row>
    <row r="304" spans="1:26">
      <c r="A304" s="271"/>
      <c r="B304" s="271"/>
      <c r="C304" s="271"/>
      <c r="D304" s="271"/>
      <c r="E304" s="325"/>
      <c r="F304" s="325"/>
      <c r="G304" s="271"/>
      <c r="H304" s="271"/>
      <c r="I304" s="271"/>
      <c r="J304" s="271"/>
      <c r="K304" s="271"/>
      <c r="L304" s="271"/>
      <c r="M304" s="271"/>
      <c r="N304" s="271"/>
      <c r="O304" s="271"/>
      <c r="P304" s="271"/>
      <c r="Q304" s="271"/>
      <c r="R304" s="271"/>
      <c r="S304" s="271"/>
      <c r="T304" s="271"/>
      <c r="U304" s="271"/>
      <c r="V304" s="271"/>
      <c r="W304" s="271"/>
      <c r="X304" s="271"/>
      <c r="Y304" s="271"/>
      <c r="Z304" s="271"/>
    </row>
    <row r="305" spans="1:26">
      <c r="A305" s="271"/>
      <c r="B305" s="271"/>
      <c r="C305" s="271"/>
      <c r="D305" s="271"/>
      <c r="E305" s="325"/>
      <c r="F305" s="325"/>
      <c r="G305" s="271"/>
      <c r="H305" s="271"/>
      <c r="I305" s="271"/>
      <c r="J305" s="271"/>
      <c r="K305" s="271"/>
      <c r="L305" s="271"/>
      <c r="M305" s="271"/>
      <c r="N305" s="271"/>
      <c r="O305" s="271"/>
      <c r="P305" s="271"/>
      <c r="Q305" s="271"/>
      <c r="R305" s="271"/>
      <c r="S305" s="271"/>
      <c r="T305" s="271"/>
      <c r="U305" s="271"/>
      <c r="V305" s="271"/>
      <c r="W305" s="271"/>
      <c r="X305" s="271"/>
      <c r="Y305" s="271"/>
      <c r="Z305" s="271"/>
    </row>
    <row r="306" spans="1:26">
      <c r="A306" s="271"/>
      <c r="B306" s="271"/>
      <c r="C306" s="271"/>
      <c r="D306" s="271"/>
      <c r="E306" s="325"/>
      <c r="F306" s="325"/>
      <c r="G306" s="271"/>
      <c r="H306" s="271"/>
      <c r="I306" s="271"/>
      <c r="J306" s="271"/>
      <c r="K306" s="271"/>
      <c r="L306" s="271"/>
      <c r="M306" s="271"/>
      <c r="N306" s="271"/>
      <c r="O306" s="271"/>
      <c r="P306" s="271"/>
      <c r="Q306" s="271"/>
      <c r="R306" s="271"/>
      <c r="S306" s="271"/>
      <c r="T306" s="271"/>
      <c r="U306" s="271"/>
      <c r="V306" s="271"/>
      <c r="W306" s="271"/>
      <c r="X306" s="271"/>
      <c r="Y306" s="271"/>
      <c r="Z306" s="271"/>
    </row>
    <row r="307" spans="1:26">
      <c r="A307" s="271"/>
      <c r="B307" s="271"/>
      <c r="C307" s="271"/>
      <c r="D307" s="271"/>
      <c r="E307" s="325"/>
      <c r="F307" s="325"/>
      <c r="G307" s="271"/>
      <c r="H307" s="271"/>
      <c r="I307" s="271"/>
      <c r="J307" s="271"/>
      <c r="K307" s="271"/>
      <c r="L307" s="271"/>
      <c r="M307" s="271"/>
      <c r="N307" s="271"/>
      <c r="O307" s="271"/>
      <c r="P307" s="271"/>
      <c r="Q307" s="271"/>
      <c r="R307" s="271"/>
      <c r="S307" s="271"/>
      <c r="T307" s="271"/>
      <c r="U307" s="271"/>
      <c r="V307" s="271"/>
      <c r="W307" s="271"/>
      <c r="X307" s="271"/>
      <c r="Y307" s="271"/>
      <c r="Z307" s="271"/>
    </row>
    <row r="308" spans="1:26">
      <c r="A308" s="271"/>
      <c r="B308" s="271"/>
      <c r="C308" s="271"/>
      <c r="D308" s="271"/>
      <c r="E308" s="325"/>
      <c r="F308" s="325"/>
      <c r="G308" s="271"/>
      <c r="H308" s="271"/>
      <c r="I308" s="271"/>
      <c r="J308" s="271"/>
      <c r="K308" s="271"/>
      <c r="L308" s="271"/>
      <c r="M308" s="271"/>
      <c r="N308" s="271"/>
      <c r="O308" s="271"/>
      <c r="P308" s="271"/>
      <c r="Q308" s="271"/>
      <c r="R308" s="271"/>
      <c r="S308" s="271"/>
      <c r="T308" s="271"/>
      <c r="U308" s="271"/>
      <c r="V308" s="271"/>
      <c r="W308" s="271"/>
      <c r="X308" s="271"/>
      <c r="Y308" s="271"/>
      <c r="Z308" s="271"/>
    </row>
    <row r="309" spans="1:26">
      <c r="A309" s="271"/>
      <c r="B309" s="271"/>
      <c r="C309" s="271"/>
      <c r="D309" s="271"/>
      <c r="E309" s="325"/>
      <c r="F309" s="325"/>
      <c r="G309" s="271"/>
      <c r="H309" s="271"/>
      <c r="I309" s="271"/>
      <c r="J309" s="271"/>
      <c r="K309" s="271"/>
      <c r="L309" s="271"/>
      <c r="M309" s="271"/>
      <c r="N309" s="271"/>
      <c r="O309" s="271"/>
      <c r="P309" s="271"/>
      <c r="Q309" s="271"/>
      <c r="R309" s="271"/>
      <c r="S309" s="271"/>
      <c r="T309" s="271"/>
      <c r="U309" s="271"/>
      <c r="V309" s="271"/>
      <c r="W309" s="271"/>
      <c r="X309" s="271"/>
      <c r="Y309" s="271"/>
      <c r="Z309" s="271"/>
    </row>
    <row r="310" spans="1:26">
      <c r="A310" s="271"/>
      <c r="B310" s="271"/>
      <c r="C310" s="271"/>
      <c r="D310" s="271"/>
      <c r="E310" s="325"/>
      <c r="F310" s="325"/>
      <c r="G310" s="271"/>
      <c r="H310" s="271"/>
      <c r="I310" s="271"/>
      <c r="J310" s="271"/>
      <c r="K310" s="271"/>
      <c r="L310" s="271"/>
      <c r="M310" s="271"/>
      <c r="N310" s="271"/>
      <c r="O310" s="271"/>
      <c r="P310" s="271"/>
      <c r="Q310" s="271"/>
      <c r="R310" s="271"/>
      <c r="S310" s="271"/>
      <c r="T310" s="271"/>
      <c r="U310" s="271"/>
      <c r="V310" s="271"/>
      <c r="W310" s="271"/>
      <c r="X310" s="271"/>
      <c r="Y310" s="271"/>
      <c r="Z310" s="271"/>
    </row>
    <row r="311" spans="1:26">
      <c r="A311" s="271"/>
      <c r="B311" s="271"/>
      <c r="C311" s="271"/>
      <c r="D311" s="271"/>
      <c r="E311" s="325"/>
      <c r="F311" s="325"/>
      <c r="G311" s="271"/>
      <c r="H311" s="271"/>
      <c r="I311" s="271"/>
      <c r="J311" s="271"/>
      <c r="K311" s="271"/>
      <c r="L311" s="271"/>
      <c r="M311" s="271"/>
      <c r="N311" s="271"/>
      <c r="O311" s="271"/>
      <c r="P311" s="271"/>
      <c r="Q311" s="271"/>
      <c r="R311" s="271"/>
      <c r="S311" s="271"/>
      <c r="T311" s="271"/>
      <c r="U311" s="271"/>
      <c r="V311" s="271"/>
      <c r="W311" s="271"/>
      <c r="X311" s="271"/>
      <c r="Y311" s="271"/>
      <c r="Z311" s="271"/>
    </row>
    <row r="312" spans="1:26">
      <c r="A312" s="271"/>
      <c r="B312" s="271"/>
      <c r="C312" s="271"/>
      <c r="D312" s="271"/>
      <c r="E312" s="325"/>
      <c r="F312" s="325"/>
      <c r="G312" s="271"/>
      <c r="H312" s="271"/>
      <c r="I312" s="271"/>
      <c r="J312" s="271"/>
      <c r="K312" s="271"/>
      <c r="L312" s="271"/>
      <c r="M312" s="271"/>
      <c r="N312" s="271"/>
      <c r="O312" s="271"/>
      <c r="P312" s="271"/>
      <c r="Q312" s="271"/>
      <c r="R312" s="271"/>
      <c r="S312" s="271"/>
      <c r="T312" s="271"/>
      <c r="U312" s="271"/>
      <c r="V312" s="271"/>
      <c r="W312" s="271"/>
      <c r="X312" s="271"/>
      <c r="Y312" s="271"/>
      <c r="Z312" s="271"/>
    </row>
    <row r="313" spans="1:26">
      <c r="A313" s="271"/>
      <c r="B313" s="271"/>
      <c r="C313" s="271"/>
      <c r="D313" s="271"/>
      <c r="E313" s="325"/>
      <c r="F313" s="325"/>
      <c r="G313" s="271"/>
      <c r="H313" s="271"/>
      <c r="I313" s="271"/>
      <c r="J313" s="271"/>
      <c r="K313" s="271"/>
      <c r="L313" s="271"/>
      <c r="M313" s="271"/>
      <c r="N313" s="271"/>
      <c r="O313" s="271"/>
      <c r="P313" s="271"/>
      <c r="Q313" s="271"/>
      <c r="R313" s="271"/>
      <c r="S313" s="271"/>
      <c r="T313" s="271"/>
      <c r="U313" s="271"/>
      <c r="V313" s="271"/>
      <c r="W313" s="271"/>
      <c r="X313" s="271"/>
      <c r="Y313" s="271"/>
      <c r="Z313" s="271"/>
    </row>
    <row r="314" spans="1:26">
      <c r="A314" s="271"/>
      <c r="B314" s="271"/>
      <c r="C314" s="271"/>
      <c r="D314" s="271"/>
      <c r="E314" s="325"/>
      <c r="F314" s="325"/>
      <c r="G314" s="271"/>
      <c r="H314" s="271"/>
      <c r="I314" s="271"/>
      <c r="J314" s="271"/>
      <c r="K314" s="271"/>
      <c r="L314" s="271"/>
      <c r="M314" s="271"/>
      <c r="N314" s="271"/>
      <c r="O314" s="271"/>
      <c r="P314" s="271"/>
      <c r="Q314" s="271"/>
      <c r="R314" s="271"/>
      <c r="S314" s="271"/>
      <c r="T314" s="271"/>
      <c r="U314" s="271"/>
      <c r="V314" s="271"/>
      <c r="W314" s="271"/>
      <c r="X314" s="271"/>
      <c r="Y314" s="271"/>
      <c r="Z314" s="271"/>
    </row>
    <row r="315" spans="1:26">
      <c r="A315" s="271"/>
      <c r="B315" s="271"/>
      <c r="C315" s="271"/>
      <c r="D315" s="271"/>
      <c r="E315" s="325"/>
      <c r="F315" s="325"/>
      <c r="G315" s="271"/>
      <c r="H315" s="271"/>
      <c r="I315" s="271"/>
      <c r="J315" s="271"/>
      <c r="K315" s="271"/>
      <c r="L315" s="271"/>
      <c r="M315" s="271"/>
      <c r="N315" s="271"/>
      <c r="O315" s="271"/>
      <c r="P315" s="271"/>
      <c r="Q315" s="271"/>
      <c r="R315" s="271"/>
      <c r="S315" s="271"/>
      <c r="T315" s="271"/>
      <c r="U315" s="271"/>
      <c r="V315" s="271"/>
      <c r="W315" s="271"/>
      <c r="X315" s="271"/>
      <c r="Y315" s="271"/>
      <c r="Z315" s="271"/>
    </row>
    <row r="316" spans="1:26">
      <c r="A316" s="271"/>
      <c r="B316" s="271"/>
      <c r="C316" s="271"/>
      <c r="D316" s="271"/>
      <c r="E316" s="325"/>
      <c r="F316" s="325"/>
      <c r="G316" s="271"/>
      <c r="H316" s="271"/>
      <c r="I316" s="271"/>
      <c r="J316" s="271"/>
      <c r="K316" s="271"/>
      <c r="L316" s="271"/>
      <c r="M316" s="271"/>
      <c r="N316" s="271"/>
      <c r="O316" s="271"/>
      <c r="P316" s="271"/>
      <c r="Q316" s="271"/>
      <c r="R316" s="271"/>
      <c r="S316" s="271"/>
      <c r="T316" s="271"/>
      <c r="U316" s="271"/>
      <c r="V316" s="271"/>
      <c r="W316" s="271"/>
      <c r="X316" s="271"/>
      <c r="Y316" s="271"/>
      <c r="Z316" s="271"/>
    </row>
    <row r="317" spans="1:26">
      <c r="A317" s="271"/>
      <c r="B317" s="271"/>
      <c r="C317" s="271"/>
      <c r="D317" s="271"/>
      <c r="E317" s="325"/>
      <c r="F317" s="325"/>
      <c r="G317" s="271"/>
      <c r="H317" s="271"/>
      <c r="I317" s="271"/>
      <c r="J317" s="271"/>
      <c r="K317" s="271"/>
      <c r="L317" s="271"/>
      <c r="M317" s="271"/>
      <c r="N317" s="271"/>
      <c r="O317" s="271"/>
      <c r="P317" s="271"/>
      <c r="Q317" s="271"/>
      <c r="R317" s="271"/>
      <c r="S317" s="271"/>
      <c r="T317" s="271"/>
      <c r="U317" s="271"/>
      <c r="V317" s="271"/>
      <c r="W317" s="271"/>
      <c r="X317" s="271"/>
      <c r="Y317" s="271"/>
      <c r="Z317" s="271"/>
    </row>
    <row r="318" spans="1:26">
      <c r="A318" s="271"/>
      <c r="B318" s="271"/>
      <c r="C318" s="271"/>
      <c r="D318" s="271"/>
      <c r="E318" s="325"/>
      <c r="F318" s="325"/>
      <c r="G318" s="271"/>
      <c r="H318" s="271"/>
      <c r="I318" s="271"/>
      <c r="J318" s="271"/>
      <c r="K318" s="271"/>
      <c r="L318" s="271"/>
      <c r="M318" s="271"/>
      <c r="N318" s="271"/>
      <c r="O318" s="271"/>
      <c r="P318" s="271"/>
      <c r="Q318" s="271"/>
      <c r="R318" s="271"/>
      <c r="S318" s="271"/>
      <c r="T318" s="271"/>
      <c r="U318" s="271"/>
      <c r="V318" s="271"/>
      <c r="W318" s="271"/>
      <c r="X318" s="271"/>
      <c r="Y318" s="271"/>
      <c r="Z318" s="271"/>
    </row>
    <row r="319" spans="1:26">
      <c r="A319" s="271"/>
      <c r="B319" s="271"/>
      <c r="C319" s="271"/>
      <c r="D319" s="271"/>
      <c r="E319" s="325"/>
      <c r="F319" s="325"/>
      <c r="G319" s="271"/>
      <c r="H319" s="271"/>
      <c r="I319" s="271"/>
      <c r="J319" s="271"/>
      <c r="K319" s="271"/>
      <c r="L319" s="271"/>
      <c r="M319" s="271"/>
      <c r="N319" s="271"/>
      <c r="O319" s="271"/>
      <c r="P319" s="271"/>
      <c r="Q319" s="271"/>
      <c r="R319" s="271"/>
      <c r="S319" s="271"/>
      <c r="T319" s="271"/>
      <c r="U319" s="271"/>
      <c r="V319" s="271"/>
      <c r="W319" s="271"/>
      <c r="X319" s="271"/>
      <c r="Y319" s="271"/>
      <c r="Z319" s="271"/>
    </row>
    <row r="320" spans="1:26">
      <c r="A320" s="271"/>
      <c r="B320" s="271"/>
      <c r="C320" s="271"/>
      <c r="D320" s="271"/>
      <c r="E320" s="325"/>
      <c r="F320" s="325"/>
      <c r="G320" s="271"/>
      <c r="H320" s="271"/>
      <c r="I320" s="271"/>
      <c r="J320" s="271"/>
      <c r="K320" s="271"/>
      <c r="L320" s="271"/>
      <c r="M320" s="271"/>
      <c r="N320" s="271"/>
      <c r="O320" s="271"/>
      <c r="P320" s="271"/>
      <c r="Q320" s="271"/>
      <c r="R320" s="271"/>
      <c r="S320" s="271"/>
      <c r="T320" s="271"/>
      <c r="U320" s="271"/>
      <c r="V320" s="271"/>
      <c r="W320" s="271"/>
      <c r="X320" s="271"/>
      <c r="Y320" s="271"/>
      <c r="Z320" s="271"/>
    </row>
    <row r="321" spans="1:26">
      <c r="A321" s="271"/>
      <c r="B321" s="271"/>
      <c r="C321" s="271"/>
      <c r="D321" s="271"/>
      <c r="E321" s="325"/>
      <c r="F321" s="325"/>
      <c r="G321" s="271"/>
      <c r="H321" s="271"/>
      <c r="I321" s="271"/>
      <c r="J321" s="271"/>
      <c r="K321" s="271"/>
      <c r="L321" s="271"/>
      <c r="M321" s="271"/>
      <c r="N321" s="271"/>
      <c r="O321" s="271"/>
      <c r="P321" s="271"/>
      <c r="Q321" s="271"/>
      <c r="R321" s="271"/>
      <c r="S321" s="271"/>
      <c r="T321" s="271"/>
      <c r="U321" s="271"/>
      <c r="V321" s="271"/>
      <c r="W321" s="271"/>
      <c r="X321" s="271"/>
      <c r="Y321" s="271"/>
      <c r="Z321" s="271"/>
    </row>
    <row r="322" spans="1:26">
      <c r="A322" s="271"/>
      <c r="B322" s="271"/>
      <c r="C322" s="271"/>
      <c r="D322" s="271"/>
      <c r="E322" s="325"/>
      <c r="F322" s="325"/>
      <c r="G322" s="271"/>
      <c r="H322" s="271"/>
      <c r="I322" s="271"/>
      <c r="J322" s="271"/>
      <c r="K322" s="271"/>
      <c r="L322" s="271"/>
      <c r="M322" s="271"/>
      <c r="N322" s="271"/>
      <c r="O322" s="271"/>
      <c r="P322" s="271"/>
      <c r="Q322" s="271"/>
      <c r="R322" s="271"/>
      <c r="S322" s="271"/>
      <c r="T322" s="271"/>
      <c r="U322" s="271"/>
      <c r="V322" s="271"/>
      <c r="W322" s="271"/>
      <c r="X322" s="271"/>
      <c r="Y322" s="271"/>
      <c r="Z322" s="271"/>
    </row>
    <row r="323" spans="1:26">
      <c r="A323" s="271"/>
      <c r="B323" s="271"/>
      <c r="C323" s="271"/>
      <c r="D323" s="271"/>
      <c r="E323" s="325"/>
      <c r="F323" s="325"/>
      <c r="G323" s="271"/>
      <c r="H323" s="271"/>
      <c r="I323" s="271"/>
      <c r="J323" s="271"/>
      <c r="K323" s="271"/>
      <c r="L323" s="271"/>
      <c r="M323" s="271"/>
      <c r="N323" s="271"/>
      <c r="O323" s="271"/>
      <c r="P323" s="271"/>
      <c r="Q323" s="271"/>
      <c r="R323" s="271"/>
      <c r="S323" s="271"/>
      <c r="T323" s="271"/>
      <c r="U323" s="271"/>
      <c r="V323" s="271"/>
      <c r="W323" s="271"/>
      <c r="X323" s="271"/>
      <c r="Y323" s="271"/>
      <c r="Z323" s="271"/>
    </row>
    <row r="324" spans="1:26">
      <c r="A324" s="271"/>
      <c r="B324" s="271"/>
      <c r="C324" s="271"/>
      <c r="D324" s="271"/>
      <c r="E324" s="325"/>
      <c r="F324" s="325"/>
      <c r="G324" s="271"/>
      <c r="H324" s="271"/>
      <c r="I324" s="271"/>
      <c r="J324" s="271"/>
      <c r="K324" s="271"/>
      <c r="L324" s="271"/>
      <c r="M324" s="271"/>
      <c r="N324" s="271"/>
      <c r="O324" s="271"/>
      <c r="P324" s="271"/>
      <c r="Q324" s="271"/>
      <c r="R324" s="271"/>
      <c r="S324" s="271"/>
      <c r="T324" s="271"/>
      <c r="U324" s="271"/>
      <c r="V324" s="271"/>
      <c r="W324" s="271"/>
      <c r="X324" s="271"/>
      <c r="Y324" s="271"/>
      <c r="Z324" s="271"/>
    </row>
    <row r="325" spans="1:26">
      <c r="A325" s="271"/>
      <c r="B325" s="271"/>
      <c r="C325" s="271"/>
      <c r="D325" s="271"/>
      <c r="E325" s="325"/>
      <c r="F325" s="325"/>
      <c r="G325" s="271"/>
      <c r="H325" s="271"/>
      <c r="I325" s="271"/>
      <c r="J325" s="271"/>
      <c r="K325" s="271"/>
      <c r="L325" s="271"/>
      <c r="M325" s="271"/>
      <c r="N325" s="271"/>
      <c r="O325" s="271"/>
      <c r="P325" s="271"/>
      <c r="Q325" s="271"/>
      <c r="R325" s="271"/>
      <c r="S325" s="271"/>
      <c r="T325" s="271"/>
      <c r="U325" s="271"/>
      <c r="V325" s="271"/>
      <c r="W325" s="271"/>
      <c r="X325" s="271"/>
      <c r="Y325" s="271"/>
      <c r="Z325" s="271"/>
    </row>
    <row r="326" spans="1:26">
      <c r="A326" s="271"/>
      <c r="B326" s="271"/>
      <c r="C326" s="271"/>
      <c r="D326" s="271"/>
      <c r="E326" s="325"/>
      <c r="F326" s="325"/>
      <c r="G326" s="271"/>
      <c r="H326" s="271"/>
      <c r="I326" s="271"/>
      <c r="J326" s="271"/>
      <c r="K326" s="271"/>
      <c r="L326" s="271"/>
      <c r="M326" s="271"/>
      <c r="N326" s="271"/>
      <c r="O326" s="271"/>
      <c r="P326" s="271"/>
      <c r="Q326" s="271"/>
      <c r="R326" s="271"/>
      <c r="S326" s="271"/>
      <c r="T326" s="271"/>
      <c r="U326" s="271"/>
      <c r="V326" s="271"/>
      <c r="W326" s="271"/>
      <c r="X326" s="271"/>
      <c r="Y326" s="271"/>
      <c r="Z326" s="271"/>
    </row>
    <row r="327" spans="1:26">
      <c r="A327" s="271"/>
      <c r="B327" s="271"/>
      <c r="C327" s="271"/>
      <c r="D327" s="271"/>
      <c r="E327" s="325"/>
      <c r="F327" s="325"/>
      <c r="G327" s="271"/>
      <c r="H327" s="271"/>
      <c r="I327" s="271"/>
      <c r="J327" s="271"/>
      <c r="K327" s="271"/>
      <c r="L327" s="271"/>
      <c r="M327" s="271"/>
      <c r="N327" s="271"/>
      <c r="O327" s="271"/>
      <c r="P327" s="271"/>
      <c r="Q327" s="271"/>
      <c r="R327" s="271"/>
      <c r="S327" s="271"/>
      <c r="T327" s="271"/>
      <c r="U327" s="271"/>
      <c r="V327" s="271"/>
      <c r="W327" s="271"/>
      <c r="X327" s="271"/>
      <c r="Y327" s="271"/>
      <c r="Z327" s="271"/>
    </row>
    <row r="328" spans="1:26">
      <c r="A328" s="271"/>
      <c r="B328" s="271"/>
      <c r="C328" s="271"/>
      <c r="D328" s="271"/>
      <c r="E328" s="325"/>
      <c r="F328" s="325"/>
      <c r="G328" s="271"/>
      <c r="H328" s="271"/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1"/>
      <c r="T328" s="271"/>
      <c r="U328" s="271"/>
      <c r="V328" s="271"/>
      <c r="W328" s="271"/>
      <c r="X328" s="271"/>
      <c r="Y328" s="271"/>
      <c r="Z328" s="271"/>
    </row>
    <row r="329" spans="1:26">
      <c r="A329" s="271"/>
      <c r="B329" s="271"/>
      <c r="C329" s="271"/>
      <c r="D329" s="271"/>
      <c r="E329" s="325"/>
      <c r="F329" s="325"/>
      <c r="G329" s="271"/>
      <c r="H329" s="271"/>
      <c r="I329" s="271"/>
      <c r="J329" s="271"/>
      <c r="K329" s="271"/>
      <c r="L329" s="271"/>
      <c r="M329" s="271"/>
      <c r="N329" s="271"/>
      <c r="O329" s="271"/>
      <c r="P329" s="271"/>
      <c r="Q329" s="271"/>
      <c r="R329" s="271"/>
      <c r="S329" s="271"/>
      <c r="T329" s="271"/>
      <c r="U329" s="271"/>
      <c r="V329" s="271"/>
      <c r="W329" s="271"/>
      <c r="X329" s="271"/>
      <c r="Y329" s="271"/>
      <c r="Z329" s="271"/>
    </row>
    <row r="330" spans="1:26">
      <c r="A330" s="271"/>
      <c r="B330" s="271"/>
      <c r="C330" s="271"/>
      <c r="D330" s="271"/>
      <c r="E330" s="325"/>
      <c r="F330" s="325"/>
      <c r="G330" s="271"/>
      <c r="H330" s="271"/>
      <c r="I330" s="271"/>
      <c r="J330" s="271"/>
      <c r="K330" s="271"/>
      <c r="L330" s="271"/>
      <c r="M330" s="271"/>
      <c r="N330" s="271"/>
      <c r="O330" s="271"/>
      <c r="P330" s="271"/>
      <c r="Q330" s="271"/>
      <c r="R330" s="271"/>
      <c r="S330" s="271"/>
      <c r="T330" s="271"/>
      <c r="U330" s="271"/>
      <c r="V330" s="271"/>
      <c r="W330" s="271"/>
      <c r="X330" s="271"/>
      <c r="Y330" s="271"/>
      <c r="Z330" s="271"/>
    </row>
    <row r="331" spans="1:26">
      <c r="A331" s="271"/>
      <c r="B331" s="271"/>
      <c r="C331" s="271"/>
      <c r="D331" s="271"/>
      <c r="E331" s="325"/>
      <c r="F331" s="325"/>
      <c r="G331" s="271"/>
      <c r="H331" s="271"/>
      <c r="I331" s="271"/>
      <c r="J331" s="271"/>
      <c r="K331" s="271"/>
      <c r="L331" s="271"/>
      <c r="M331" s="271"/>
      <c r="N331" s="271"/>
      <c r="O331" s="271"/>
      <c r="P331" s="271"/>
      <c r="Q331" s="271"/>
      <c r="R331" s="271"/>
      <c r="S331" s="271"/>
      <c r="T331" s="271"/>
      <c r="U331" s="271"/>
      <c r="V331" s="271"/>
      <c r="W331" s="271"/>
      <c r="X331" s="271"/>
      <c r="Y331" s="271"/>
      <c r="Z331" s="271"/>
    </row>
    <row r="332" spans="1:26">
      <c r="A332" s="271"/>
      <c r="B332" s="271"/>
      <c r="C332" s="271"/>
      <c r="D332" s="271"/>
      <c r="E332" s="325"/>
      <c r="F332" s="325"/>
      <c r="G332" s="271"/>
      <c r="H332" s="271"/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  <c r="T332" s="271"/>
      <c r="U332" s="271"/>
      <c r="V332" s="271"/>
      <c r="W332" s="271"/>
      <c r="X332" s="271"/>
      <c r="Y332" s="271"/>
      <c r="Z332" s="271"/>
    </row>
    <row r="333" spans="1:26">
      <c r="A333" s="271"/>
      <c r="B333" s="271"/>
      <c r="C333" s="271"/>
      <c r="D333" s="271"/>
      <c r="E333" s="325"/>
      <c r="F333" s="325"/>
      <c r="G333" s="271"/>
      <c r="H333" s="271"/>
      <c r="I333" s="271"/>
      <c r="J333" s="271"/>
      <c r="K333" s="271"/>
      <c r="L333" s="271"/>
      <c r="M333" s="271"/>
      <c r="N333" s="271"/>
      <c r="O333" s="271"/>
      <c r="P333" s="271"/>
      <c r="Q333" s="271"/>
      <c r="R333" s="271"/>
      <c r="S333" s="271"/>
      <c r="T333" s="271"/>
      <c r="U333" s="271"/>
      <c r="V333" s="271"/>
      <c r="W333" s="271"/>
      <c r="X333" s="271"/>
      <c r="Y333" s="271"/>
      <c r="Z333" s="271"/>
    </row>
    <row r="334" spans="1:26">
      <c r="A334" s="271"/>
      <c r="B334" s="271"/>
      <c r="C334" s="271"/>
      <c r="D334" s="271"/>
      <c r="E334" s="325"/>
      <c r="F334" s="325"/>
      <c r="G334" s="271"/>
      <c r="H334" s="271"/>
      <c r="I334" s="271"/>
      <c r="J334" s="271"/>
      <c r="K334" s="271"/>
      <c r="L334" s="271"/>
      <c r="M334" s="271"/>
      <c r="N334" s="271"/>
      <c r="O334" s="271"/>
      <c r="P334" s="271"/>
      <c r="Q334" s="271"/>
      <c r="R334" s="271"/>
      <c r="S334" s="271"/>
      <c r="T334" s="271"/>
      <c r="U334" s="271"/>
      <c r="V334" s="271"/>
      <c r="W334" s="271"/>
      <c r="X334" s="271"/>
      <c r="Y334" s="271"/>
      <c r="Z334" s="271"/>
    </row>
    <row r="335" spans="1:26">
      <c r="A335" s="271"/>
      <c r="B335" s="271"/>
      <c r="C335" s="271"/>
      <c r="D335" s="271"/>
      <c r="E335" s="325"/>
      <c r="F335" s="325"/>
      <c r="G335" s="271"/>
      <c r="H335" s="271"/>
      <c r="I335" s="271"/>
      <c r="J335" s="271"/>
      <c r="K335" s="271"/>
      <c r="L335" s="271"/>
      <c r="M335" s="271"/>
      <c r="N335" s="271"/>
      <c r="O335" s="271"/>
      <c r="P335" s="271"/>
      <c r="Q335" s="271"/>
      <c r="R335" s="271"/>
      <c r="S335" s="271"/>
      <c r="T335" s="271"/>
      <c r="U335" s="271"/>
      <c r="V335" s="271"/>
      <c r="W335" s="271"/>
      <c r="X335" s="271"/>
      <c r="Y335" s="271"/>
      <c r="Z335" s="271"/>
    </row>
    <row r="336" spans="1:26">
      <c r="A336" s="271"/>
      <c r="B336" s="271"/>
      <c r="C336" s="271"/>
      <c r="D336" s="271"/>
      <c r="E336" s="325"/>
      <c r="F336" s="325"/>
      <c r="G336" s="271"/>
      <c r="H336" s="271"/>
      <c r="I336" s="271"/>
      <c r="J336" s="271"/>
      <c r="K336" s="271"/>
      <c r="L336" s="271"/>
      <c r="M336" s="271"/>
      <c r="N336" s="271"/>
      <c r="O336" s="271"/>
      <c r="P336" s="271"/>
      <c r="Q336" s="271"/>
      <c r="R336" s="271"/>
      <c r="S336" s="271"/>
      <c r="T336" s="271"/>
      <c r="U336" s="271"/>
      <c r="V336" s="271"/>
      <c r="W336" s="271"/>
      <c r="X336" s="271"/>
      <c r="Y336" s="271"/>
      <c r="Z336" s="271"/>
    </row>
    <row r="337" spans="1:26">
      <c r="A337" s="271"/>
      <c r="B337" s="271"/>
      <c r="C337" s="271"/>
      <c r="D337" s="271"/>
      <c r="E337" s="325"/>
      <c r="F337" s="325"/>
      <c r="G337" s="271"/>
      <c r="H337" s="271"/>
      <c r="I337" s="271"/>
      <c r="J337" s="271"/>
      <c r="K337" s="271"/>
      <c r="L337" s="271"/>
      <c r="M337" s="271"/>
      <c r="N337" s="271"/>
      <c r="O337" s="271"/>
      <c r="P337" s="271"/>
      <c r="Q337" s="271"/>
      <c r="R337" s="271"/>
      <c r="S337" s="271"/>
      <c r="T337" s="271"/>
      <c r="U337" s="271"/>
      <c r="V337" s="271"/>
      <c r="W337" s="271"/>
      <c r="X337" s="271"/>
      <c r="Y337" s="271"/>
      <c r="Z337" s="271"/>
    </row>
    <row r="338" spans="1:26">
      <c r="A338" s="271"/>
      <c r="B338" s="271"/>
      <c r="C338" s="271"/>
      <c r="D338" s="271"/>
      <c r="E338" s="325"/>
      <c r="F338" s="325"/>
      <c r="G338" s="271"/>
      <c r="H338" s="271"/>
      <c r="I338" s="271"/>
      <c r="J338" s="271"/>
      <c r="K338" s="271"/>
      <c r="L338" s="271"/>
      <c r="M338" s="271"/>
      <c r="N338" s="271"/>
      <c r="O338" s="271"/>
      <c r="P338" s="271"/>
      <c r="Q338" s="271"/>
      <c r="R338" s="271"/>
      <c r="S338" s="271"/>
      <c r="T338" s="271"/>
      <c r="U338" s="271"/>
      <c r="V338" s="271"/>
      <c r="W338" s="271"/>
      <c r="X338" s="271"/>
      <c r="Y338" s="271"/>
      <c r="Z338" s="271"/>
    </row>
    <row r="339" spans="1:26">
      <c r="A339" s="271"/>
      <c r="B339" s="271"/>
      <c r="C339" s="271"/>
      <c r="D339" s="271"/>
      <c r="E339" s="325"/>
      <c r="F339" s="325"/>
      <c r="G339" s="271"/>
      <c r="H339" s="271"/>
      <c r="I339" s="271"/>
      <c r="J339" s="271"/>
      <c r="K339" s="271"/>
      <c r="L339" s="271"/>
      <c r="M339" s="271"/>
      <c r="N339" s="271"/>
      <c r="O339" s="271"/>
      <c r="P339" s="271"/>
      <c r="Q339" s="271"/>
      <c r="R339" s="271"/>
      <c r="S339" s="271"/>
      <c r="T339" s="271"/>
      <c r="U339" s="271"/>
      <c r="V339" s="271"/>
      <c r="W339" s="271"/>
      <c r="X339" s="271"/>
      <c r="Y339" s="271"/>
      <c r="Z339" s="271"/>
    </row>
    <row r="340" spans="1:26">
      <c r="A340" s="271"/>
      <c r="B340" s="271"/>
      <c r="C340" s="271"/>
      <c r="D340" s="271"/>
      <c r="E340" s="325"/>
      <c r="F340" s="325"/>
      <c r="G340" s="271"/>
      <c r="H340" s="271"/>
      <c r="I340" s="271"/>
      <c r="J340" s="271"/>
      <c r="K340" s="271"/>
      <c r="L340" s="271"/>
      <c r="M340" s="271"/>
      <c r="N340" s="271"/>
      <c r="O340" s="271"/>
      <c r="P340" s="271"/>
      <c r="Q340" s="271"/>
      <c r="R340" s="271"/>
      <c r="S340" s="271"/>
      <c r="T340" s="271"/>
      <c r="U340" s="271"/>
      <c r="V340" s="271"/>
      <c r="W340" s="271"/>
      <c r="X340" s="271"/>
      <c r="Y340" s="271"/>
      <c r="Z340" s="271"/>
    </row>
    <row r="341" spans="1:26">
      <c r="A341" s="271"/>
      <c r="B341" s="271"/>
      <c r="C341" s="271"/>
      <c r="D341" s="271"/>
      <c r="E341" s="325"/>
      <c r="F341" s="325"/>
      <c r="G341" s="271"/>
      <c r="H341" s="271"/>
      <c r="I341" s="271"/>
      <c r="J341" s="271"/>
      <c r="K341" s="271"/>
      <c r="L341" s="271"/>
      <c r="M341" s="271"/>
      <c r="N341" s="271"/>
      <c r="O341" s="271"/>
      <c r="P341" s="271"/>
      <c r="Q341" s="271"/>
      <c r="R341" s="271"/>
      <c r="S341" s="271"/>
      <c r="T341" s="271"/>
      <c r="U341" s="271"/>
      <c r="V341" s="271"/>
      <c r="W341" s="271"/>
      <c r="X341" s="271"/>
      <c r="Y341" s="271"/>
      <c r="Z341" s="271"/>
    </row>
    <row r="342" spans="1:26">
      <c r="A342" s="271"/>
      <c r="B342" s="271"/>
      <c r="C342" s="271"/>
      <c r="D342" s="271"/>
      <c r="E342" s="325"/>
      <c r="F342" s="325"/>
      <c r="G342" s="271"/>
      <c r="H342" s="271"/>
      <c r="I342" s="271"/>
      <c r="J342" s="271"/>
      <c r="K342" s="271"/>
      <c r="L342" s="271"/>
      <c r="M342" s="271"/>
      <c r="N342" s="271"/>
      <c r="O342" s="271"/>
      <c r="P342" s="271"/>
      <c r="Q342" s="271"/>
      <c r="R342" s="271"/>
      <c r="S342" s="271"/>
      <c r="T342" s="271"/>
      <c r="U342" s="271"/>
      <c r="V342" s="271"/>
      <c r="W342" s="271"/>
      <c r="X342" s="271"/>
      <c r="Y342" s="271"/>
      <c r="Z342" s="271"/>
    </row>
    <row r="343" spans="1:26">
      <c r="A343" s="271"/>
      <c r="B343" s="271"/>
      <c r="C343" s="271"/>
      <c r="D343" s="271"/>
      <c r="E343" s="325"/>
      <c r="F343" s="325"/>
      <c r="G343" s="271"/>
      <c r="H343" s="271"/>
      <c r="I343" s="271"/>
      <c r="J343" s="271"/>
      <c r="K343" s="271"/>
      <c r="L343" s="271"/>
      <c r="M343" s="271"/>
      <c r="N343" s="271"/>
      <c r="O343" s="271"/>
      <c r="P343" s="271"/>
      <c r="Q343" s="271"/>
      <c r="R343" s="271"/>
      <c r="S343" s="271"/>
      <c r="T343" s="271"/>
      <c r="U343" s="271"/>
      <c r="V343" s="271"/>
      <c r="W343" s="271"/>
      <c r="X343" s="271"/>
      <c r="Y343" s="271"/>
      <c r="Z343" s="271"/>
    </row>
    <row r="344" spans="1:26">
      <c r="A344" s="271"/>
      <c r="B344" s="271"/>
      <c r="C344" s="271"/>
      <c r="D344" s="271"/>
      <c r="E344" s="325"/>
      <c r="F344" s="325"/>
      <c r="G344" s="271"/>
      <c r="H344" s="271"/>
      <c r="I344" s="271"/>
      <c r="J344" s="271"/>
      <c r="K344" s="271"/>
      <c r="L344" s="271"/>
      <c r="M344" s="271"/>
      <c r="N344" s="271"/>
      <c r="O344" s="271"/>
      <c r="P344" s="271"/>
      <c r="Q344" s="271"/>
      <c r="R344" s="271"/>
      <c r="S344" s="271"/>
      <c r="T344" s="271"/>
      <c r="U344" s="271"/>
      <c r="V344" s="271"/>
      <c r="W344" s="271"/>
      <c r="X344" s="271"/>
      <c r="Y344" s="271"/>
      <c r="Z344" s="271"/>
    </row>
    <row r="345" spans="1:26">
      <c r="A345" s="271"/>
      <c r="B345" s="271"/>
      <c r="C345" s="271"/>
      <c r="D345" s="271"/>
      <c r="E345" s="325"/>
      <c r="F345" s="325"/>
      <c r="G345" s="271"/>
      <c r="H345" s="271"/>
      <c r="I345" s="271"/>
      <c r="J345" s="271"/>
      <c r="K345" s="271"/>
      <c r="L345" s="271"/>
      <c r="M345" s="271"/>
      <c r="N345" s="271"/>
      <c r="O345" s="271"/>
      <c r="P345" s="271"/>
      <c r="Q345" s="271"/>
      <c r="R345" s="271"/>
      <c r="S345" s="271"/>
      <c r="T345" s="271"/>
      <c r="U345" s="271"/>
      <c r="V345" s="271"/>
      <c r="W345" s="271"/>
      <c r="X345" s="271"/>
      <c r="Y345" s="271"/>
      <c r="Z345" s="271"/>
    </row>
    <row r="346" spans="1:26">
      <c r="A346" s="271"/>
      <c r="B346" s="271"/>
      <c r="C346" s="271"/>
      <c r="D346" s="271"/>
      <c r="E346" s="325"/>
      <c r="F346" s="325"/>
      <c r="G346" s="271"/>
      <c r="H346" s="271"/>
      <c r="I346" s="271"/>
      <c r="J346" s="271"/>
      <c r="K346" s="271"/>
      <c r="L346" s="271"/>
      <c r="M346" s="271"/>
      <c r="N346" s="271"/>
      <c r="O346" s="271"/>
      <c r="P346" s="271"/>
      <c r="Q346" s="271"/>
      <c r="R346" s="271"/>
      <c r="S346" s="271"/>
      <c r="T346" s="271"/>
      <c r="U346" s="271"/>
      <c r="V346" s="271"/>
      <c r="W346" s="271"/>
      <c r="X346" s="271"/>
      <c r="Y346" s="271"/>
      <c r="Z346" s="271"/>
    </row>
    <row r="347" spans="1:26">
      <c r="A347" s="271"/>
      <c r="B347" s="271"/>
      <c r="C347" s="271"/>
      <c r="D347" s="271"/>
      <c r="E347" s="325"/>
      <c r="F347" s="325"/>
      <c r="G347" s="271"/>
      <c r="H347" s="271"/>
      <c r="I347" s="271"/>
      <c r="J347" s="271"/>
      <c r="K347" s="271"/>
      <c r="L347" s="271"/>
      <c r="M347" s="271"/>
      <c r="N347" s="271"/>
      <c r="O347" s="271"/>
      <c r="P347" s="271"/>
      <c r="Q347" s="271"/>
      <c r="R347" s="271"/>
      <c r="S347" s="271"/>
      <c r="T347" s="271"/>
      <c r="U347" s="271"/>
      <c r="V347" s="271"/>
      <c r="W347" s="271"/>
      <c r="X347" s="271"/>
      <c r="Y347" s="271"/>
      <c r="Z347" s="271"/>
    </row>
    <row r="348" spans="1:26">
      <c r="A348" s="271"/>
      <c r="B348" s="271"/>
      <c r="C348" s="271"/>
      <c r="D348" s="271"/>
      <c r="E348" s="325"/>
      <c r="F348" s="325"/>
      <c r="G348" s="271"/>
      <c r="H348" s="271"/>
      <c r="I348" s="271"/>
      <c r="J348" s="271"/>
      <c r="K348" s="271"/>
      <c r="L348" s="271"/>
      <c r="M348" s="271"/>
      <c r="N348" s="271"/>
      <c r="O348" s="271"/>
      <c r="P348" s="271"/>
      <c r="Q348" s="271"/>
      <c r="R348" s="271"/>
      <c r="S348" s="271"/>
      <c r="T348" s="271"/>
      <c r="U348" s="271"/>
      <c r="V348" s="271"/>
      <c r="W348" s="271"/>
      <c r="X348" s="271"/>
      <c r="Y348" s="271"/>
      <c r="Z348" s="271"/>
    </row>
    <row r="349" spans="1:26">
      <c r="A349" s="271"/>
      <c r="B349" s="271"/>
      <c r="C349" s="271"/>
      <c r="D349" s="271"/>
      <c r="E349" s="325"/>
      <c r="F349" s="325"/>
      <c r="G349" s="271"/>
      <c r="H349" s="271"/>
      <c r="I349" s="271"/>
      <c r="J349" s="271"/>
      <c r="K349" s="271"/>
      <c r="L349" s="271"/>
      <c r="M349" s="271"/>
      <c r="N349" s="271"/>
      <c r="O349" s="271"/>
      <c r="P349" s="271"/>
      <c r="Q349" s="271"/>
      <c r="R349" s="271"/>
      <c r="S349" s="271"/>
      <c r="T349" s="271"/>
      <c r="U349" s="271"/>
      <c r="V349" s="271"/>
      <c r="W349" s="271"/>
      <c r="X349" s="271"/>
      <c r="Y349" s="271"/>
      <c r="Z349" s="271"/>
    </row>
    <row r="350" spans="1:26">
      <c r="A350" s="271"/>
      <c r="B350" s="271"/>
      <c r="C350" s="271"/>
      <c r="D350" s="271"/>
      <c r="E350" s="325"/>
      <c r="F350" s="325"/>
      <c r="G350" s="271"/>
      <c r="H350" s="271"/>
      <c r="I350" s="271"/>
      <c r="J350" s="271"/>
      <c r="K350" s="271"/>
      <c r="L350" s="271"/>
      <c r="M350" s="271"/>
      <c r="N350" s="271"/>
      <c r="O350" s="271"/>
      <c r="P350" s="271"/>
      <c r="Q350" s="271"/>
      <c r="R350" s="271"/>
      <c r="S350" s="271"/>
      <c r="T350" s="271"/>
      <c r="U350" s="271"/>
      <c r="V350" s="271"/>
      <c r="W350" s="271"/>
      <c r="X350" s="271"/>
      <c r="Y350" s="271"/>
      <c r="Z350" s="271"/>
    </row>
    <row r="351" spans="1:26">
      <c r="A351" s="271"/>
      <c r="B351" s="271"/>
      <c r="C351" s="271"/>
      <c r="D351" s="271"/>
      <c r="E351" s="325"/>
      <c r="F351" s="325"/>
      <c r="G351" s="271"/>
      <c r="H351" s="271"/>
      <c r="I351" s="271"/>
      <c r="J351" s="271"/>
      <c r="K351" s="271"/>
      <c r="L351" s="271"/>
      <c r="M351" s="271"/>
      <c r="N351" s="271"/>
      <c r="O351" s="271"/>
      <c r="P351" s="271"/>
      <c r="Q351" s="271"/>
      <c r="R351" s="271"/>
      <c r="S351" s="271"/>
      <c r="T351" s="271"/>
      <c r="U351" s="271"/>
      <c r="V351" s="271"/>
      <c r="W351" s="271"/>
      <c r="X351" s="271"/>
      <c r="Y351" s="271"/>
      <c r="Z351" s="271"/>
    </row>
    <row r="352" spans="1:26">
      <c r="A352" s="271"/>
      <c r="B352" s="271"/>
      <c r="C352" s="271"/>
      <c r="D352" s="271"/>
      <c r="E352" s="325"/>
      <c r="F352" s="325"/>
      <c r="G352" s="271"/>
      <c r="H352" s="271"/>
      <c r="I352" s="271"/>
      <c r="J352" s="271"/>
      <c r="K352" s="271"/>
      <c r="L352" s="271"/>
      <c r="M352" s="271"/>
      <c r="N352" s="271"/>
      <c r="O352" s="271"/>
      <c r="P352" s="271"/>
      <c r="Q352" s="271"/>
      <c r="R352" s="271"/>
      <c r="S352" s="271"/>
      <c r="T352" s="271"/>
      <c r="U352" s="271"/>
      <c r="V352" s="271"/>
      <c r="W352" s="271"/>
      <c r="X352" s="271"/>
      <c r="Y352" s="271"/>
      <c r="Z352" s="271"/>
    </row>
    <row r="353" spans="1:26">
      <c r="A353" s="271"/>
      <c r="B353" s="271"/>
      <c r="C353" s="271"/>
      <c r="D353" s="271"/>
      <c r="E353" s="325"/>
      <c r="F353" s="325"/>
      <c r="G353" s="271"/>
      <c r="H353" s="271"/>
      <c r="I353" s="271"/>
      <c r="J353" s="271"/>
      <c r="K353" s="271"/>
      <c r="L353" s="271"/>
      <c r="M353" s="271"/>
      <c r="N353" s="271"/>
      <c r="O353" s="271"/>
      <c r="P353" s="271"/>
      <c r="Q353" s="271"/>
      <c r="R353" s="271"/>
      <c r="S353" s="271"/>
      <c r="T353" s="271"/>
      <c r="U353" s="271"/>
      <c r="V353" s="271"/>
      <c r="W353" s="271"/>
      <c r="X353" s="271"/>
      <c r="Y353" s="271"/>
      <c r="Z353" s="271"/>
    </row>
    <row r="354" spans="1:26">
      <c r="A354" s="271"/>
      <c r="B354" s="271"/>
      <c r="C354" s="271"/>
      <c r="D354" s="271"/>
      <c r="E354" s="325"/>
      <c r="F354" s="325"/>
      <c r="G354" s="271"/>
      <c r="H354" s="271"/>
      <c r="I354" s="271"/>
      <c r="J354" s="271"/>
      <c r="K354" s="271"/>
      <c r="L354" s="271"/>
      <c r="M354" s="271"/>
      <c r="N354" s="271"/>
      <c r="O354" s="271"/>
      <c r="P354" s="271"/>
      <c r="Q354" s="271"/>
      <c r="R354" s="271"/>
      <c r="S354" s="271"/>
      <c r="T354" s="271"/>
      <c r="U354" s="271"/>
      <c r="V354" s="271"/>
      <c r="W354" s="271"/>
      <c r="X354" s="271"/>
      <c r="Y354" s="271"/>
      <c r="Z354" s="271"/>
    </row>
    <row r="355" spans="1:26">
      <c r="A355" s="271"/>
      <c r="B355" s="271"/>
      <c r="C355" s="271"/>
      <c r="D355" s="271"/>
      <c r="E355" s="325"/>
      <c r="F355" s="325"/>
      <c r="G355" s="271"/>
      <c r="H355" s="271"/>
      <c r="I355" s="271"/>
      <c r="J355" s="271"/>
      <c r="K355" s="271"/>
      <c r="L355" s="271"/>
      <c r="M355" s="271"/>
      <c r="N355" s="271"/>
      <c r="O355" s="271"/>
      <c r="P355" s="271"/>
      <c r="Q355" s="271"/>
      <c r="R355" s="271"/>
      <c r="S355" s="271"/>
      <c r="T355" s="271"/>
      <c r="U355" s="271"/>
      <c r="V355" s="271"/>
      <c r="W355" s="271"/>
      <c r="X355" s="271"/>
      <c r="Y355" s="271"/>
      <c r="Z355" s="271"/>
    </row>
    <row r="356" spans="1:26">
      <c r="A356" s="271"/>
      <c r="B356" s="271"/>
      <c r="C356" s="271"/>
      <c r="D356" s="271"/>
      <c r="E356" s="325"/>
      <c r="F356" s="325"/>
      <c r="G356" s="271"/>
      <c r="H356" s="271"/>
      <c r="I356" s="271"/>
      <c r="J356" s="271"/>
      <c r="K356" s="271"/>
      <c r="L356" s="271"/>
      <c r="M356" s="271"/>
      <c r="N356" s="271"/>
      <c r="O356" s="271"/>
      <c r="P356" s="271"/>
      <c r="Q356" s="271"/>
      <c r="R356" s="271"/>
      <c r="S356" s="271"/>
      <c r="T356" s="271"/>
      <c r="U356" s="271"/>
      <c r="V356" s="271"/>
      <c r="W356" s="271"/>
      <c r="X356" s="271"/>
      <c r="Y356" s="271"/>
      <c r="Z356" s="271"/>
    </row>
    <row r="357" spans="1:26">
      <c r="A357" s="271"/>
      <c r="B357" s="271"/>
      <c r="C357" s="271"/>
      <c r="D357" s="271"/>
      <c r="E357" s="325"/>
      <c r="F357" s="325"/>
      <c r="G357" s="271"/>
      <c r="H357" s="271"/>
      <c r="I357" s="271"/>
      <c r="J357" s="271"/>
      <c r="K357" s="271"/>
      <c r="L357" s="271"/>
      <c r="M357" s="271"/>
      <c r="N357" s="271"/>
      <c r="O357" s="271"/>
      <c r="P357" s="271"/>
      <c r="Q357" s="271"/>
      <c r="R357" s="271"/>
      <c r="S357" s="271"/>
      <c r="T357" s="271"/>
      <c r="U357" s="271"/>
      <c r="V357" s="271"/>
      <c r="W357" s="271"/>
      <c r="X357" s="271"/>
      <c r="Y357" s="271"/>
      <c r="Z357" s="271"/>
    </row>
    <row r="358" spans="1:26">
      <c r="A358" s="271"/>
      <c r="B358" s="271"/>
      <c r="C358" s="271"/>
      <c r="D358" s="271"/>
      <c r="E358" s="325"/>
      <c r="F358" s="325"/>
      <c r="G358" s="271"/>
      <c r="H358" s="271"/>
      <c r="I358" s="271"/>
      <c r="J358" s="271"/>
      <c r="K358" s="271"/>
      <c r="L358" s="271"/>
      <c r="M358" s="271"/>
      <c r="N358" s="271"/>
      <c r="O358" s="271"/>
      <c r="P358" s="271"/>
      <c r="Q358" s="271"/>
      <c r="R358" s="271"/>
      <c r="S358" s="271"/>
      <c r="T358" s="271"/>
      <c r="U358" s="271"/>
      <c r="V358" s="271"/>
      <c r="W358" s="271"/>
      <c r="X358" s="271"/>
      <c r="Y358" s="271"/>
      <c r="Z358" s="271"/>
    </row>
    <row r="359" spans="1:26">
      <c r="A359" s="271"/>
      <c r="B359" s="271"/>
      <c r="C359" s="271"/>
      <c r="D359" s="271"/>
      <c r="E359" s="325"/>
      <c r="F359" s="325"/>
      <c r="G359" s="271"/>
      <c r="H359" s="271"/>
      <c r="I359" s="271"/>
      <c r="J359" s="271"/>
      <c r="K359" s="271"/>
      <c r="L359" s="271"/>
      <c r="M359" s="271"/>
      <c r="N359" s="271"/>
      <c r="O359" s="271"/>
      <c r="P359" s="271"/>
      <c r="Q359" s="271"/>
      <c r="R359" s="271"/>
      <c r="S359" s="271"/>
      <c r="T359" s="271"/>
      <c r="U359" s="271"/>
      <c r="V359" s="271"/>
      <c r="W359" s="271"/>
      <c r="X359" s="271"/>
      <c r="Y359" s="271"/>
      <c r="Z359" s="271"/>
    </row>
    <row r="360" spans="1:26">
      <c r="A360" s="271"/>
      <c r="B360" s="271"/>
      <c r="C360" s="271"/>
      <c r="D360" s="271"/>
      <c r="E360" s="325"/>
      <c r="F360" s="325"/>
      <c r="G360" s="271"/>
      <c r="H360" s="271"/>
      <c r="I360" s="271"/>
      <c r="J360" s="271"/>
      <c r="K360" s="271"/>
      <c r="L360" s="271"/>
      <c r="M360" s="271"/>
      <c r="N360" s="271"/>
      <c r="O360" s="271"/>
      <c r="P360" s="271"/>
      <c r="Q360" s="271"/>
      <c r="R360" s="271"/>
      <c r="S360" s="271"/>
      <c r="T360" s="271"/>
      <c r="U360" s="271"/>
      <c r="V360" s="271"/>
      <c r="W360" s="271"/>
      <c r="X360" s="271"/>
      <c r="Y360" s="271"/>
      <c r="Z360" s="271"/>
    </row>
    <row r="361" spans="1:26">
      <c r="A361" s="271"/>
      <c r="B361" s="271"/>
      <c r="C361" s="271"/>
      <c r="D361" s="271"/>
      <c r="E361" s="325"/>
      <c r="F361" s="325"/>
      <c r="G361" s="271"/>
      <c r="H361" s="271"/>
      <c r="I361" s="271"/>
      <c r="J361" s="271"/>
      <c r="K361" s="271"/>
      <c r="L361" s="271"/>
      <c r="M361" s="271"/>
      <c r="N361" s="271"/>
      <c r="O361" s="271"/>
      <c r="P361" s="271"/>
      <c r="Q361" s="271"/>
      <c r="R361" s="271"/>
      <c r="S361" s="271"/>
      <c r="T361" s="271"/>
      <c r="U361" s="271"/>
      <c r="V361" s="271"/>
      <c r="W361" s="271"/>
      <c r="X361" s="271"/>
      <c r="Y361" s="271"/>
      <c r="Z361" s="271"/>
    </row>
    <row r="362" spans="1:26">
      <c r="A362" s="271"/>
      <c r="B362" s="271"/>
      <c r="C362" s="271"/>
      <c r="D362" s="271"/>
      <c r="E362" s="325"/>
      <c r="F362" s="325"/>
      <c r="G362" s="271"/>
      <c r="H362" s="271"/>
      <c r="I362" s="271"/>
      <c r="J362" s="271"/>
      <c r="K362" s="271"/>
      <c r="L362" s="271"/>
      <c r="M362" s="271"/>
      <c r="N362" s="271"/>
      <c r="O362" s="271"/>
      <c r="P362" s="271"/>
      <c r="Q362" s="271"/>
      <c r="R362" s="271"/>
      <c r="S362" s="271"/>
      <c r="T362" s="271"/>
      <c r="U362" s="271"/>
      <c r="V362" s="271"/>
      <c r="W362" s="271"/>
      <c r="X362" s="271"/>
      <c r="Y362" s="271"/>
      <c r="Z362" s="271"/>
    </row>
    <row r="363" spans="1:26">
      <c r="A363" s="271"/>
      <c r="B363" s="271"/>
      <c r="C363" s="271"/>
      <c r="D363" s="271"/>
      <c r="E363" s="325"/>
      <c r="F363" s="325"/>
      <c r="G363" s="271"/>
      <c r="H363" s="271"/>
      <c r="I363" s="271"/>
      <c r="J363" s="271"/>
      <c r="K363" s="271"/>
      <c r="L363" s="271"/>
      <c r="M363" s="271"/>
      <c r="N363" s="271"/>
      <c r="O363" s="271"/>
      <c r="P363" s="271"/>
      <c r="Q363" s="271"/>
      <c r="R363" s="271"/>
      <c r="S363" s="271"/>
      <c r="T363" s="271"/>
      <c r="U363" s="271"/>
      <c r="V363" s="271"/>
      <c r="W363" s="271"/>
      <c r="X363" s="271"/>
      <c r="Y363" s="271"/>
      <c r="Z363" s="271"/>
    </row>
    <row r="364" spans="1:26">
      <c r="A364" s="271"/>
      <c r="B364" s="271"/>
      <c r="C364" s="271"/>
      <c r="D364" s="271"/>
      <c r="E364" s="325"/>
      <c r="F364" s="325"/>
      <c r="G364" s="271"/>
      <c r="H364" s="271"/>
      <c r="I364" s="271"/>
      <c r="J364" s="271"/>
      <c r="K364" s="271"/>
      <c r="L364" s="271"/>
      <c r="M364" s="271"/>
      <c r="N364" s="271"/>
      <c r="O364" s="271"/>
      <c r="P364" s="271"/>
      <c r="Q364" s="271"/>
      <c r="R364" s="271"/>
      <c r="S364" s="271"/>
      <c r="T364" s="271"/>
      <c r="U364" s="271"/>
      <c r="V364" s="271"/>
      <c r="W364" s="271"/>
      <c r="X364" s="271"/>
      <c r="Y364" s="271"/>
      <c r="Z364" s="271"/>
    </row>
    <row r="365" spans="1:26">
      <c r="A365" s="271"/>
      <c r="B365" s="271"/>
      <c r="C365" s="271"/>
      <c r="D365" s="271"/>
      <c r="E365" s="325"/>
      <c r="F365" s="325"/>
      <c r="G365" s="271"/>
      <c r="H365" s="271"/>
      <c r="I365" s="271"/>
      <c r="J365" s="271"/>
      <c r="K365" s="271"/>
      <c r="L365" s="271"/>
      <c r="M365" s="271"/>
      <c r="N365" s="271"/>
      <c r="O365" s="271"/>
      <c r="P365" s="271"/>
      <c r="Q365" s="271"/>
      <c r="R365" s="271"/>
      <c r="S365" s="271"/>
      <c r="T365" s="271"/>
      <c r="U365" s="271"/>
      <c r="V365" s="271"/>
      <c r="W365" s="271"/>
      <c r="X365" s="271"/>
      <c r="Y365" s="271"/>
      <c r="Z365" s="271"/>
    </row>
    <row r="366" spans="1:26">
      <c r="A366" s="271"/>
      <c r="B366" s="271"/>
      <c r="C366" s="271"/>
      <c r="D366" s="271"/>
      <c r="E366" s="325"/>
      <c r="F366" s="325"/>
      <c r="G366" s="271"/>
      <c r="H366" s="271"/>
      <c r="I366" s="271"/>
      <c r="J366" s="271"/>
      <c r="K366" s="271"/>
      <c r="L366" s="271"/>
      <c r="M366" s="271"/>
      <c r="N366" s="271"/>
      <c r="O366" s="271"/>
      <c r="P366" s="271"/>
      <c r="Q366" s="271"/>
      <c r="R366" s="271"/>
      <c r="S366" s="271"/>
      <c r="T366" s="271"/>
      <c r="U366" s="271"/>
      <c r="V366" s="271"/>
      <c r="W366" s="271"/>
      <c r="X366" s="271"/>
      <c r="Y366" s="271"/>
      <c r="Z366" s="271"/>
    </row>
    <row r="367" spans="1:26">
      <c r="A367" s="271"/>
      <c r="B367" s="271"/>
      <c r="C367" s="271"/>
      <c r="D367" s="271"/>
      <c r="E367" s="325"/>
      <c r="F367" s="325"/>
      <c r="G367" s="271"/>
      <c r="H367" s="271"/>
      <c r="I367" s="271"/>
      <c r="J367" s="271"/>
      <c r="K367" s="271"/>
      <c r="L367" s="271"/>
      <c r="M367" s="271"/>
      <c r="N367" s="271"/>
      <c r="O367" s="271"/>
      <c r="P367" s="271"/>
      <c r="Q367" s="271"/>
      <c r="R367" s="271"/>
      <c r="S367" s="271"/>
      <c r="T367" s="271"/>
      <c r="U367" s="271"/>
      <c r="V367" s="271"/>
      <c r="W367" s="271"/>
      <c r="X367" s="271"/>
      <c r="Y367" s="271"/>
      <c r="Z367" s="271"/>
    </row>
    <row r="368" spans="1:26">
      <c r="A368" s="271"/>
      <c r="B368" s="271"/>
      <c r="C368" s="271"/>
      <c r="D368" s="271"/>
      <c r="E368" s="325"/>
      <c r="F368" s="325"/>
      <c r="G368" s="271"/>
      <c r="H368" s="271"/>
      <c r="I368" s="271"/>
      <c r="J368" s="271"/>
      <c r="K368" s="271"/>
      <c r="L368" s="271"/>
      <c r="M368" s="271"/>
      <c r="N368" s="271"/>
      <c r="O368" s="271"/>
      <c r="P368" s="271"/>
      <c r="Q368" s="271"/>
      <c r="R368" s="271"/>
      <c r="S368" s="271"/>
      <c r="T368" s="271"/>
      <c r="U368" s="271"/>
      <c r="V368" s="271"/>
      <c r="W368" s="271"/>
      <c r="X368" s="271"/>
      <c r="Y368" s="271"/>
      <c r="Z368" s="271"/>
    </row>
    <row r="369" spans="1:26">
      <c r="A369" s="271"/>
      <c r="B369" s="271"/>
      <c r="C369" s="271"/>
      <c r="D369" s="271"/>
      <c r="E369" s="325"/>
      <c r="F369" s="325"/>
      <c r="G369" s="271"/>
      <c r="H369" s="271"/>
      <c r="I369" s="271"/>
      <c r="J369" s="271"/>
      <c r="K369" s="271"/>
      <c r="L369" s="271"/>
      <c r="M369" s="271"/>
      <c r="N369" s="271"/>
      <c r="O369" s="271"/>
      <c r="P369" s="271"/>
      <c r="Q369" s="271"/>
      <c r="R369" s="271"/>
      <c r="S369" s="271"/>
      <c r="T369" s="271"/>
      <c r="U369" s="271"/>
      <c r="V369" s="271"/>
      <c r="W369" s="271"/>
      <c r="X369" s="271"/>
      <c r="Y369" s="271"/>
      <c r="Z369" s="271"/>
    </row>
    <row r="370" spans="1:26">
      <c r="A370" s="271"/>
      <c r="B370" s="271"/>
      <c r="C370" s="271"/>
      <c r="D370" s="271"/>
      <c r="E370" s="325"/>
      <c r="F370" s="325"/>
      <c r="G370" s="271"/>
      <c r="H370" s="271"/>
      <c r="I370" s="271"/>
      <c r="J370" s="271"/>
      <c r="K370" s="271"/>
      <c r="L370" s="271"/>
      <c r="M370" s="271"/>
      <c r="N370" s="271"/>
      <c r="O370" s="271"/>
      <c r="P370" s="271"/>
      <c r="Q370" s="271"/>
      <c r="R370" s="271"/>
      <c r="S370" s="271"/>
      <c r="T370" s="271"/>
      <c r="U370" s="271"/>
      <c r="V370" s="271"/>
      <c r="W370" s="271"/>
      <c r="X370" s="271"/>
      <c r="Y370" s="271"/>
      <c r="Z370" s="271"/>
    </row>
    <row r="371" spans="1:26">
      <c r="A371" s="271"/>
      <c r="B371" s="271"/>
      <c r="C371" s="271"/>
      <c r="D371" s="271"/>
      <c r="E371" s="325"/>
      <c r="F371" s="325"/>
      <c r="G371" s="271"/>
      <c r="H371" s="271"/>
      <c r="I371" s="271"/>
      <c r="J371" s="271"/>
      <c r="K371" s="271"/>
      <c r="L371" s="271"/>
      <c r="M371" s="271"/>
      <c r="N371" s="271"/>
      <c r="O371" s="271"/>
      <c r="P371" s="271"/>
      <c r="Q371" s="271"/>
      <c r="R371" s="271"/>
      <c r="S371" s="271"/>
      <c r="T371" s="271"/>
      <c r="U371" s="271"/>
      <c r="V371" s="271"/>
      <c r="W371" s="271"/>
      <c r="X371" s="271"/>
      <c r="Y371" s="271"/>
      <c r="Z371" s="271"/>
    </row>
    <row r="372" spans="1:26">
      <c r="A372" s="271"/>
      <c r="B372" s="271"/>
      <c r="C372" s="271"/>
      <c r="D372" s="271"/>
      <c r="E372" s="325"/>
      <c r="F372" s="325"/>
      <c r="G372" s="271"/>
      <c r="H372" s="271"/>
      <c r="I372" s="271"/>
      <c r="J372" s="271"/>
      <c r="K372" s="271"/>
      <c r="L372" s="271"/>
      <c r="M372" s="271"/>
      <c r="N372" s="271"/>
      <c r="O372" s="271"/>
      <c r="P372" s="271"/>
      <c r="Q372" s="271"/>
      <c r="R372" s="271"/>
      <c r="S372" s="271"/>
      <c r="T372" s="271"/>
      <c r="U372" s="271"/>
      <c r="V372" s="271"/>
      <c r="W372" s="271"/>
      <c r="X372" s="271"/>
      <c r="Y372" s="271"/>
      <c r="Z372" s="271"/>
    </row>
    <row r="373" spans="1:26">
      <c r="A373" s="271"/>
      <c r="B373" s="271"/>
      <c r="C373" s="271"/>
      <c r="D373" s="271"/>
      <c r="E373" s="325"/>
      <c r="F373" s="325"/>
      <c r="G373" s="271"/>
      <c r="H373" s="271"/>
      <c r="I373" s="271"/>
      <c r="J373" s="271"/>
      <c r="K373" s="271"/>
      <c r="L373" s="271"/>
      <c r="M373" s="271"/>
      <c r="N373" s="271"/>
      <c r="O373" s="271"/>
      <c r="P373" s="271"/>
      <c r="Q373" s="271"/>
      <c r="R373" s="271"/>
      <c r="S373" s="271"/>
      <c r="T373" s="271"/>
      <c r="U373" s="271"/>
      <c r="V373" s="271"/>
      <c r="W373" s="271"/>
      <c r="X373" s="271"/>
      <c r="Y373" s="271"/>
      <c r="Z373" s="271"/>
    </row>
    <row r="374" spans="1:26">
      <c r="A374" s="271"/>
      <c r="B374" s="271"/>
      <c r="C374" s="271"/>
      <c r="D374" s="271"/>
      <c r="E374" s="325"/>
      <c r="F374" s="325"/>
      <c r="G374" s="271"/>
      <c r="H374" s="271"/>
      <c r="I374" s="271"/>
      <c r="J374" s="271"/>
      <c r="K374" s="271"/>
      <c r="L374" s="271"/>
      <c r="M374" s="271"/>
      <c r="N374" s="271"/>
      <c r="O374" s="271"/>
      <c r="P374" s="271"/>
      <c r="Q374" s="271"/>
      <c r="R374" s="271"/>
      <c r="S374" s="271"/>
      <c r="T374" s="271"/>
      <c r="U374" s="271"/>
      <c r="V374" s="271"/>
      <c r="W374" s="271"/>
      <c r="X374" s="271"/>
      <c r="Y374" s="271"/>
      <c r="Z374" s="271"/>
    </row>
    <row r="375" spans="1:26">
      <c r="A375" s="271"/>
      <c r="B375" s="271"/>
      <c r="C375" s="271"/>
      <c r="D375" s="271"/>
      <c r="E375" s="325"/>
      <c r="F375" s="325"/>
      <c r="G375" s="271"/>
      <c r="H375" s="271"/>
      <c r="I375" s="271"/>
      <c r="J375" s="271"/>
      <c r="K375" s="271"/>
      <c r="L375" s="271"/>
      <c r="M375" s="271"/>
      <c r="N375" s="271"/>
      <c r="O375" s="271"/>
      <c r="P375" s="271"/>
      <c r="Q375" s="271"/>
      <c r="R375" s="271"/>
      <c r="S375" s="271"/>
      <c r="T375" s="271"/>
      <c r="U375" s="271"/>
      <c r="V375" s="271"/>
      <c r="W375" s="271"/>
      <c r="X375" s="271"/>
      <c r="Y375" s="271"/>
      <c r="Z375" s="271"/>
    </row>
    <row r="376" spans="1:26">
      <c r="A376" s="271"/>
      <c r="B376" s="271"/>
      <c r="C376" s="271"/>
      <c r="D376" s="271"/>
      <c r="E376" s="325"/>
      <c r="F376" s="325"/>
      <c r="G376" s="271"/>
      <c r="H376" s="271"/>
      <c r="I376" s="271"/>
      <c r="J376" s="271"/>
      <c r="K376" s="271"/>
      <c r="L376" s="271"/>
      <c r="M376" s="271"/>
      <c r="N376" s="271"/>
      <c r="O376" s="271"/>
      <c r="P376" s="271"/>
      <c r="Q376" s="271"/>
      <c r="R376" s="271"/>
      <c r="S376" s="271"/>
      <c r="T376" s="271"/>
      <c r="U376" s="271"/>
      <c r="V376" s="271"/>
      <c r="W376" s="271"/>
      <c r="X376" s="271"/>
      <c r="Y376" s="271"/>
      <c r="Z376" s="271"/>
    </row>
    <row r="377" spans="1:26">
      <c r="A377" s="271"/>
      <c r="B377" s="271"/>
      <c r="C377" s="271"/>
      <c r="D377" s="271"/>
      <c r="E377" s="325"/>
      <c r="F377" s="325"/>
      <c r="G377" s="271"/>
      <c r="H377" s="271"/>
      <c r="I377" s="271"/>
      <c r="J377" s="271"/>
      <c r="K377" s="271"/>
      <c r="L377" s="271"/>
      <c r="M377" s="271"/>
      <c r="N377" s="271"/>
      <c r="O377" s="271"/>
      <c r="P377" s="271"/>
      <c r="Q377" s="271"/>
      <c r="R377" s="271"/>
      <c r="S377" s="271"/>
      <c r="T377" s="271"/>
      <c r="U377" s="271"/>
      <c r="V377" s="271"/>
      <c r="W377" s="271"/>
      <c r="X377" s="271"/>
      <c r="Y377" s="271"/>
      <c r="Z377" s="271"/>
    </row>
    <row r="378" spans="1:26">
      <c r="A378" s="271"/>
      <c r="B378" s="271"/>
      <c r="C378" s="271"/>
      <c r="D378" s="271"/>
      <c r="E378" s="325"/>
      <c r="F378" s="325"/>
      <c r="G378" s="271"/>
      <c r="H378" s="271"/>
      <c r="I378" s="271"/>
      <c r="J378" s="271"/>
      <c r="K378" s="271"/>
      <c r="L378" s="271"/>
      <c r="M378" s="271"/>
      <c r="N378" s="271"/>
      <c r="O378" s="271"/>
      <c r="P378" s="271"/>
      <c r="Q378" s="271"/>
      <c r="R378" s="271"/>
      <c r="S378" s="271"/>
      <c r="T378" s="271"/>
      <c r="U378" s="271"/>
      <c r="V378" s="271"/>
      <c r="W378" s="271"/>
      <c r="X378" s="271"/>
      <c r="Y378" s="271"/>
      <c r="Z378" s="271"/>
    </row>
    <row r="379" spans="1:26">
      <c r="A379" s="271"/>
      <c r="B379" s="271"/>
      <c r="C379" s="271"/>
      <c r="D379" s="271"/>
      <c r="E379" s="325"/>
      <c r="F379" s="325"/>
      <c r="G379" s="271"/>
      <c r="H379" s="271"/>
      <c r="I379" s="271"/>
      <c r="J379" s="271"/>
      <c r="K379" s="271"/>
      <c r="L379" s="271"/>
      <c r="M379" s="271"/>
      <c r="N379" s="271"/>
      <c r="O379" s="271"/>
      <c r="P379" s="271"/>
      <c r="Q379" s="271"/>
      <c r="R379" s="271"/>
      <c r="S379" s="271"/>
      <c r="T379" s="271"/>
      <c r="U379" s="271"/>
      <c r="V379" s="271"/>
      <c r="W379" s="271"/>
      <c r="X379" s="271"/>
      <c r="Y379" s="271"/>
      <c r="Z379" s="271"/>
    </row>
    <row r="380" spans="1:26">
      <c r="A380" s="271"/>
      <c r="B380" s="271"/>
      <c r="C380" s="271"/>
      <c r="D380" s="271"/>
      <c r="E380" s="325"/>
      <c r="F380" s="325"/>
      <c r="G380" s="271"/>
      <c r="H380" s="271"/>
      <c r="I380" s="271"/>
      <c r="J380" s="271"/>
      <c r="K380" s="271"/>
      <c r="L380" s="271"/>
      <c r="M380" s="271"/>
      <c r="N380" s="271"/>
      <c r="O380" s="271"/>
      <c r="P380" s="271"/>
      <c r="Q380" s="271"/>
      <c r="R380" s="271"/>
      <c r="S380" s="271"/>
      <c r="T380" s="271"/>
      <c r="U380" s="271"/>
      <c r="V380" s="271"/>
      <c r="W380" s="271"/>
      <c r="X380" s="271"/>
      <c r="Y380" s="271"/>
      <c r="Z380" s="271"/>
    </row>
    <row r="381" spans="1:26">
      <c r="A381" s="271"/>
      <c r="B381" s="271"/>
      <c r="C381" s="271"/>
      <c r="D381" s="271"/>
      <c r="E381" s="325"/>
      <c r="F381" s="325"/>
      <c r="G381" s="271"/>
      <c r="H381" s="271"/>
      <c r="I381" s="271"/>
      <c r="J381" s="271"/>
      <c r="K381" s="271"/>
      <c r="L381" s="271"/>
      <c r="M381" s="271"/>
      <c r="N381" s="271"/>
      <c r="O381" s="271"/>
      <c r="P381" s="271"/>
      <c r="Q381" s="271"/>
      <c r="R381" s="271"/>
      <c r="S381" s="271"/>
      <c r="T381" s="271"/>
      <c r="U381" s="271"/>
      <c r="V381" s="271"/>
      <c r="W381" s="271"/>
      <c r="X381" s="271"/>
      <c r="Y381" s="271"/>
      <c r="Z381" s="271"/>
    </row>
    <row r="382" spans="1:26">
      <c r="A382" s="271"/>
      <c r="B382" s="271"/>
      <c r="C382" s="271"/>
      <c r="D382" s="271"/>
      <c r="E382" s="325"/>
      <c r="F382" s="325"/>
      <c r="G382" s="271"/>
      <c r="H382" s="271"/>
      <c r="I382" s="271"/>
      <c r="J382" s="271"/>
      <c r="K382" s="271"/>
      <c r="L382" s="271"/>
      <c r="M382" s="271"/>
      <c r="N382" s="271"/>
      <c r="O382" s="271"/>
      <c r="P382" s="271"/>
      <c r="Q382" s="271"/>
      <c r="R382" s="271"/>
      <c r="S382" s="271"/>
      <c r="T382" s="271"/>
      <c r="U382" s="271"/>
      <c r="V382" s="271"/>
      <c r="W382" s="271"/>
      <c r="X382" s="271"/>
      <c r="Y382" s="271"/>
      <c r="Z382" s="271"/>
    </row>
    <row r="383" spans="1:26">
      <c r="A383" s="271"/>
      <c r="B383" s="271"/>
      <c r="C383" s="271"/>
      <c r="D383" s="271"/>
      <c r="E383" s="325"/>
      <c r="F383" s="325"/>
      <c r="G383" s="271"/>
      <c r="H383" s="271"/>
      <c r="I383" s="271"/>
      <c r="J383" s="271"/>
      <c r="K383" s="271"/>
      <c r="L383" s="271"/>
      <c r="M383" s="271"/>
      <c r="N383" s="271"/>
      <c r="O383" s="271"/>
      <c r="P383" s="271"/>
      <c r="Q383" s="271"/>
      <c r="R383" s="271"/>
      <c r="S383" s="271"/>
      <c r="T383" s="271"/>
      <c r="U383" s="271"/>
      <c r="V383" s="271"/>
      <c r="W383" s="271"/>
      <c r="X383" s="271"/>
      <c r="Y383" s="271"/>
      <c r="Z383" s="271"/>
    </row>
    <row r="384" spans="1:26">
      <c r="A384" s="271"/>
      <c r="B384" s="271"/>
      <c r="C384" s="271"/>
      <c r="D384" s="271"/>
      <c r="E384" s="325"/>
      <c r="F384" s="325"/>
      <c r="G384" s="271"/>
      <c r="H384" s="271"/>
      <c r="I384" s="271"/>
      <c r="J384" s="271"/>
      <c r="K384" s="271"/>
      <c r="L384" s="271"/>
      <c r="M384" s="271"/>
      <c r="N384" s="271"/>
      <c r="O384" s="271"/>
      <c r="P384" s="271"/>
      <c r="Q384" s="271"/>
      <c r="R384" s="271"/>
      <c r="S384" s="271"/>
      <c r="T384" s="271"/>
      <c r="U384" s="271"/>
      <c r="V384" s="271"/>
      <c r="W384" s="271"/>
      <c r="X384" s="271"/>
      <c r="Y384" s="271"/>
      <c r="Z384" s="271"/>
    </row>
    <row r="385" spans="1:26">
      <c r="A385" s="271"/>
      <c r="B385" s="271"/>
      <c r="C385" s="271"/>
      <c r="D385" s="271"/>
      <c r="E385" s="325"/>
      <c r="F385" s="325"/>
      <c r="G385" s="271"/>
      <c r="H385" s="271"/>
      <c r="I385" s="271"/>
      <c r="J385" s="271"/>
      <c r="K385" s="271"/>
      <c r="L385" s="271"/>
      <c r="M385" s="271"/>
      <c r="N385" s="271"/>
      <c r="O385" s="271"/>
      <c r="P385" s="271"/>
      <c r="Q385" s="271"/>
      <c r="R385" s="271"/>
      <c r="S385" s="271"/>
      <c r="T385" s="271"/>
      <c r="U385" s="271"/>
      <c r="V385" s="271"/>
      <c r="W385" s="271"/>
      <c r="X385" s="271"/>
      <c r="Y385" s="271"/>
      <c r="Z385" s="271"/>
    </row>
    <row r="386" spans="1:26">
      <c r="A386" s="271"/>
      <c r="B386" s="271"/>
      <c r="C386" s="271"/>
      <c r="D386" s="271"/>
      <c r="E386" s="325"/>
      <c r="F386" s="325"/>
      <c r="G386" s="271"/>
      <c r="H386" s="271"/>
      <c r="I386" s="271"/>
      <c r="J386" s="271"/>
      <c r="K386" s="271"/>
      <c r="L386" s="271"/>
      <c r="M386" s="271"/>
      <c r="N386" s="271"/>
      <c r="O386" s="271"/>
      <c r="P386" s="271"/>
      <c r="Q386" s="271"/>
      <c r="R386" s="271"/>
      <c r="S386" s="271"/>
      <c r="T386" s="271"/>
      <c r="U386" s="271"/>
      <c r="V386" s="271"/>
      <c r="W386" s="271"/>
      <c r="X386" s="271"/>
      <c r="Y386" s="271"/>
      <c r="Z386" s="271"/>
    </row>
    <row r="387" spans="1:26">
      <c r="A387" s="271"/>
      <c r="B387" s="271"/>
      <c r="C387" s="271"/>
      <c r="D387" s="271"/>
      <c r="E387" s="325"/>
      <c r="F387" s="325"/>
      <c r="G387" s="271"/>
      <c r="H387" s="271"/>
      <c r="I387" s="271"/>
      <c r="J387" s="271"/>
      <c r="K387" s="271"/>
      <c r="L387" s="271"/>
      <c r="M387" s="271"/>
      <c r="N387" s="271"/>
      <c r="O387" s="271"/>
      <c r="P387" s="271"/>
      <c r="Q387" s="271"/>
      <c r="R387" s="271"/>
      <c r="S387" s="271"/>
      <c r="T387" s="271"/>
      <c r="U387" s="271"/>
      <c r="V387" s="271"/>
      <c r="W387" s="271"/>
      <c r="X387" s="271"/>
      <c r="Y387" s="271"/>
      <c r="Z387" s="271"/>
    </row>
    <row r="388" spans="1:26">
      <c r="A388" s="271"/>
      <c r="B388" s="271"/>
      <c r="C388" s="271"/>
      <c r="D388" s="271"/>
      <c r="E388" s="325"/>
      <c r="F388" s="325"/>
      <c r="G388" s="271"/>
      <c r="H388" s="271"/>
      <c r="I388" s="271"/>
      <c r="J388" s="271"/>
      <c r="K388" s="271"/>
      <c r="L388" s="271"/>
      <c r="M388" s="271"/>
      <c r="N388" s="271"/>
      <c r="O388" s="271"/>
      <c r="P388" s="271"/>
      <c r="Q388" s="271"/>
      <c r="R388" s="271"/>
      <c r="S388" s="271"/>
      <c r="T388" s="271"/>
      <c r="U388" s="271"/>
      <c r="V388" s="271"/>
      <c r="W388" s="271"/>
      <c r="X388" s="271"/>
      <c r="Y388" s="271"/>
      <c r="Z388" s="271"/>
    </row>
    <row r="389" spans="1:26">
      <c r="A389" s="271"/>
      <c r="B389" s="271"/>
      <c r="C389" s="271"/>
      <c r="D389" s="271"/>
      <c r="E389" s="325"/>
      <c r="F389" s="325"/>
      <c r="G389" s="271"/>
      <c r="H389" s="271"/>
      <c r="I389" s="271"/>
      <c r="J389" s="271"/>
      <c r="K389" s="271"/>
      <c r="L389" s="271"/>
      <c r="M389" s="271"/>
      <c r="N389" s="271"/>
      <c r="O389" s="271"/>
      <c r="P389" s="271"/>
      <c r="Q389" s="271"/>
      <c r="R389" s="271"/>
      <c r="S389" s="271"/>
      <c r="T389" s="271"/>
      <c r="U389" s="271"/>
      <c r="V389" s="271"/>
      <c r="W389" s="271"/>
      <c r="X389" s="271"/>
      <c r="Y389" s="271"/>
      <c r="Z389" s="271"/>
    </row>
    <row r="390" spans="1:26">
      <c r="A390" s="271"/>
      <c r="B390" s="271"/>
      <c r="C390" s="271"/>
      <c r="D390" s="271"/>
      <c r="E390" s="325"/>
      <c r="F390" s="325"/>
      <c r="G390" s="271"/>
      <c r="H390" s="271"/>
      <c r="I390" s="271"/>
      <c r="J390" s="271"/>
      <c r="K390" s="271"/>
      <c r="L390" s="271"/>
      <c r="M390" s="271"/>
      <c r="N390" s="271"/>
      <c r="O390" s="271"/>
      <c r="P390" s="271"/>
      <c r="Q390" s="271"/>
      <c r="R390" s="271"/>
      <c r="S390" s="271"/>
      <c r="T390" s="271"/>
      <c r="U390" s="271"/>
      <c r="V390" s="271"/>
      <c r="W390" s="271"/>
      <c r="X390" s="271"/>
      <c r="Y390" s="271"/>
      <c r="Z390" s="271"/>
    </row>
    <row r="391" spans="1:26">
      <c r="A391" s="271"/>
      <c r="B391" s="271"/>
      <c r="C391" s="271"/>
      <c r="D391" s="271"/>
      <c r="E391" s="325"/>
      <c r="F391" s="325"/>
      <c r="G391" s="271"/>
      <c r="H391" s="271"/>
      <c r="I391" s="271"/>
      <c r="J391" s="271"/>
      <c r="K391" s="271"/>
      <c r="L391" s="271"/>
      <c r="M391" s="271"/>
      <c r="N391" s="271"/>
      <c r="O391" s="271"/>
      <c r="P391" s="271"/>
      <c r="Q391" s="271"/>
      <c r="R391" s="271"/>
      <c r="S391" s="271"/>
      <c r="T391" s="271"/>
      <c r="U391" s="271"/>
      <c r="V391" s="271"/>
      <c r="W391" s="271"/>
      <c r="X391" s="271"/>
      <c r="Y391" s="271"/>
      <c r="Z391" s="271"/>
    </row>
    <row r="392" spans="1:26">
      <c r="A392" s="271"/>
      <c r="B392" s="271"/>
      <c r="C392" s="271"/>
      <c r="D392" s="271"/>
      <c r="E392" s="325"/>
      <c r="F392" s="325"/>
      <c r="G392" s="271"/>
      <c r="H392" s="271"/>
      <c r="I392" s="271"/>
      <c r="J392" s="271"/>
      <c r="K392" s="271"/>
      <c r="L392" s="271"/>
      <c r="M392" s="271"/>
      <c r="N392" s="271"/>
      <c r="O392" s="271"/>
      <c r="P392" s="271"/>
      <c r="Q392" s="271"/>
      <c r="R392" s="271"/>
      <c r="S392" s="271"/>
      <c r="T392" s="271"/>
      <c r="U392" s="271"/>
      <c r="V392" s="271"/>
      <c r="W392" s="271"/>
      <c r="X392" s="271"/>
      <c r="Y392" s="271"/>
      <c r="Z392" s="271"/>
    </row>
    <row r="393" spans="1:26">
      <c r="A393" s="271"/>
      <c r="B393" s="271"/>
      <c r="C393" s="271"/>
      <c r="D393" s="271"/>
      <c r="E393" s="325"/>
      <c r="F393" s="325"/>
      <c r="G393" s="271"/>
      <c r="H393" s="271"/>
      <c r="I393" s="271"/>
      <c r="J393" s="271"/>
      <c r="K393" s="271"/>
      <c r="L393" s="271"/>
      <c r="M393" s="271"/>
      <c r="N393" s="271"/>
      <c r="O393" s="271"/>
      <c r="P393" s="271"/>
      <c r="Q393" s="271"/>
      <c r="R393" s="271"/>
      <c r="S393" s="271"/>
      <c r="T393" s="271"/>
      <c r="U393" s="271"/>
      <c r="V393" s="271"/>
      <c r="W393" s="271"/>
      <c r="X393" s="271"/>
      <c r="Y393" s="271"/>
      <c r="Z393" s="271"/>
    </row>
    <row r="394" spans="1:26">
      <c r="A394" s="271"/>
      <c r="B394" s="271"/>
      <c r="C394" s="271"/>
      <c r="D394" s="271"/>
      <c r="E394" s="325"/>
      <c r="F394" s="325"/>
      <c r="G394" s="271"/>
      <c r="H394" s="271"/>
      <c r="I394" s="271"/>
      <c r="J394" s="271"/>
      <c r="K394" s="271"/>
      <c r="L394" s="271"/>
      <c r="M394" s="271"/>
      <c r="N394" s="271"/>
      <c r="O394" s="271"/>
      <c r="P394" s="271"/>
      <c r="Q394" s="271"/>
      <c r="R394" s="271"/>
      <c r="S394" s="271"/>
      <c r="T394" s="271"/>
      <c r="U394" s="271"/>
      <c r="V394" s="271"/>
      <c r="W394" s="271"/>
      <c r="X394" s="271"/>
      <c r="Y394" s="271"/>
      <c r="Z394" s="271"/>
    </row>
    <row r="395" spans="1:26">
      <c r="A395" s="271"/>
      <c r="B395" s="271"/>
      <c r="C395" s="271"/>
      <c r="D395" s="271"/>
      <c r="E395" s="325"/>
      <c r="F395" s="325"/>
      <c r="G395" s="271"/>
      <c r="H395" s="271"/>
      <c r="I395" s="271"/>
      <c r="J395" s="271"/>
      <c r="K395" s="271"/>
      <c r="L395" s="271"/>
      <c r="M395" s="271"/>
      <c r="N395" s="271"/>
      <c r="O395" s="271"/>
      <c r="P395" s="271"/>
      <c r="Q395" s="271"/>
      <c r="R395" s="271"/>
      <c r="S395" s="271"/>
      <c r="T395" s="271"/>
      <c r="U395" s="271"/>
      <c r="V395" s="271"/>
      <c r="W395" s="271"/>
      <c r="X395" s="271"/>
      <c r="Y395" s="271"/>
      <c r="Z395" s="271"/>
    </row>
    <row r="396" spans="1:26">
      <c r="A396" s="271"/>
      <c r="B396" s="271"/>
      <c r="C396" s="271"/>
      <c r="D396" s="271"/>
      <c r="E396" s="325"/>
      <c r="F396" s="325"/>
      <c r="G396" s="271"/>
      <c r="H396" s="271"/>
      <c r="I396" s="271"/>
      <c r="J396" s="271"/>
      <c r="K396" s="271"/>
      <c r="L396" s="271"/>
      <c r="M396" s="271"/>
      <c r="N396" s="271"/>
      <c r="O396" s="271"/>
      <c r="P396" s="271"/>
      <c r="Q396" s="271"/>
      <c r="R396" s="271"/>
      <c r="S396" s="271"/>
      <c r="T396" s="271"/>
      <c r="U396" s="271"/>
      <c r="V396" s="271"/>
      <c r="W396" s="271"/>
      <c r="X396" s="271"/>
      <c r="Y396" s="271"/>
      <c r="Z396" s="271"/>
    </row>
    <row r="397" spans="1:26">
      <c r="A397" s="271"/>
      <c r="B397" s="271"/>
      <c r="C397" s="271"/>
      <c r="D397" s="271"/>
      <c r="E397" s="325"/>
      <c r="F397" s="325"/>
      <c r="G397" s="271"/>
      <c r="H397" s="271"/>
      <c r="I397" s="271"/>
      <c r="J397" s="271"/>
      <c r="K397" s="271"/>
      <c r="L397" s="271"/>
      <c r="M397" s="271"/>
      <c r="N397" s="271"/>
      <c r="O397" s="271"/>
      <c r="P397" s="271"/>
      <c r="Q397" s="271"/>
      <c r="R397" s="271"/>
      <c r="S397" s="271"/>
      <c r="T397" s="271"/>
      <c r="U397" s="271"/>
      <c r="V397" s="271"/>
      <c r="W397" s="271"/>
      <c r="X397" s="271"/>
      <c r="Y397" s="271"/>
      <c r="Z397" s="271"/>
    </row>
    <row r="398" spans="1:26">
      <c r="A398" s="271"/>
      <c r="B398" s="271"/>
      <c r="C398" s="271"/>
      <c r="D398" s="271"/>
      <c r="E398" s="325"/>
      <c r="F398" s="325"/>
      <c r="G398" s="271"/>
      <c r="H398" s="271"/>
      <c r="I398" s="271"/>
      <c r="J398" s="271"/>
      <c r="K398" s="271"/>
      <c r="L398" s="271"/>
      <c r="M398" s="271"/>
      <c r="N398" s="271"/>
      <c r="O398" s="271"/>
      <c r="P398" s="271"/>
      <c r="Q398" s="271"/>
      <c r="R398" s="271"/>
      <c r="S398" s="271"/>
      <c r="T398" s="271"/>
      <c r="U398" s="271"/>
      <c r="V398" s="271"/>
      <c r="W398" s="271"/>
      <c r="X398" s="271"/>
      <c r="Y398" s="271"/>
      <c r="Z398" s="271"/>
    </row>
    <row r="399" spans="1:26">
      <c r="A399" s="271"/>
      <c r="B399" s="271"/>
      <c r="C399" s="271"/>
      <c r="D399" s="271"/>
      <c r="E399" s="325"/>
      <c r="F399" s="325"/>
      <c r="G399" s="271"/>
      <c r="H399" s="271"/>
      <c r="I399" s="271"/>
      <c r="J399" s="271"/>
      <c r="K399" s="271"/>
      <c r="L399" s="271"/>
      <c r="M399" s="271"/>
      <c r="N399" s="271"/>
      <c r="O399" s="271"/>
      <c r="P399" s="271"/>
      <c r="Q399" s="271"/>
      <c r="R399" s="271"/>
      <c r="S399" s="271"/>
      <c r="T399" s="271"/>
      <c r="U399" s="271"/>
      <c r="V399" s="271"/>
      <c r="W399" s="271"/>
      <c r="X399" s="271"/>
      <c r="Y399" s="271"/>
      <c r="Z399" s="271"/>
    </row>
    <row r="400" spans="1:26">
      <c r="A400" s="271"/>
      <c r="B400" s="271"/>
      <c r="C400" s="271"/>
      <c r="D400" s="271"/>
      <c r="E400" s="325"/>
      <c r="F400" s="325"/>
      <c r="G400" s="271"/>
      <c r="H400" s="271"/>
      <c r="I400" s="271"/>
      <c r="J400" s="271"/>
      <c r="K400" s="271"/>
      <c r="L400" s="271"/>
      <c r="M400" s="271"/>
      <c r="N400" s="271"/>
      <c r="O400" s="271"/>
      <c r="P400" s="271"/>
      <c r="Q400" s="271"/>
      <c r="R400" s="271"/>
      <c r="S400" s="271"/>
      <c r="T400" s="271"/>
      <c r="U400" s="271"/>
      <c r="V400" s="271"/>
      <c r="W400" s="271"/>
      <c r="X400" s="271"/>
      <c r="Y400" s="271"/>
      <c r="Z400" s="271"/>
    </row>
    <row r="401" spans="1:26">
      <c r="A401" s="271"/>
      <c r="B401" s="271"/>
      <c r="C401" s="271"/>
      <c r="D401" s="271"/>
      <c r="E401" s="325"/>
      <c r="F401" s="325"/>
      <c r="G401" s="271"/>
      <c r="H401" s="271"/>
      <c r="I401" s="271"/>
      <c r="J401" s="271"/>
      <c r="K401" s="271"/>
      <c r="L401" s="271"/>
      <c r="M401" s="271"/>
      <c r="N401" s="271"/>
      <c r="O401" s="271"/>
      <c r="P401" s="271"/>
      <c r="Q401" s="271"/>
      <c r="R401" s="271"/>
      <c r="S401" s="271"/>
      <c r="T401" s="271"/>
      <c r="U401" s="271"/>
      <c r="V401" s="271"/>
      <c r="W401" s="271"/>
      <c r="X401" s="271"/>
      <c r="Y401" s="271"/>
      <c r="Z401" s="271"/>
    </row>
    <row r="402" spans="1:26">
      <c r="A402" s="271"/>
      <c r="B402" s="271"/>
      <c r="C402" s="271"/>
      <c r="D402" s="271"/>
      <c r="E402" s="325"/>
      <c r="F402" s="325"/>
      <c r="G402" s="271"/>
      <c r="H402" s="271"/>
      <c r="I402" s="271"/>
      <c r="J402" s="271"/>
      <c r="K402" s="271"/>
      <c r="L402" s="271"/>
      <c r="M402" s="271"/>
      <c r="N402" s="271"/>
      <c r="O402" s="271"/>
      <c r="P402" s="271"/>
      <c r="Q402" s="271"/>
      <c r="R402" s="271"/>
      <c r="S402" s="271"/>
      <c r="T402" s="271"/>
      <c r="U402" s="271"/>
      <c r="V402" s="271"/>
      <c r="W402" s="271"/>
      <c r="X402" s="271"/>
      <c r="Y402" s="271"/>
      <c r="Z402" s="271"/>
    </row>
    <row r="403" spans="1:26">
      <c r="A403" s="271"/>
      <c r="B403" s="271"/>
      <c r="C403" s="271"/>
      <c r="D403" s="271"/>
      <c r="E403" s="325"/>
      <c r="F403" s="325"/>
      <c r="G403" s="271"/>
      <c r="H403" s="271"/>
      <c r="I403" s="271"/>
      <c r="J403" s="271"/>
      <c r="K403" s="271"/>
      <c r="L403" s="271"/>
      <c r="M403" s="271"/>
      <c r="N403" s="271"/>
      <c r="O403" s="271"/>
      <c r="P403" s="271"/>
      <c r="Q403" s="271"/>
      <c r="R403" s="271"/>
      <c r="S403" s="271"/>
      <c r="T403" s="271"/>
      <c r="U403" s="271"/>
      <c r="V403" s="271"/>
      <c r="W403" s="271"/>
      <c r="X403" s="271"/>
      <c r="Y403" s="271"/>
      <c r="Z403" s="271"/>
    </row>
    <row r="404" spans="1:26">
      <c r="A404" s="271"/>
      <c r="B404" s="271"/>
      <c r="C404" s="271"/>
      <c r="D404" s="271"/>
      <c r="E404" s="325"/>
      <c r="F404" s="325"/>
      <c r="G404" s="271"/>
      <c r="H404" s="271"/>
      <c r="I404" s="271"/>
      <c r="J404" s="271"/>
      <c r="K404" s="271"/>
      <c r="L404" s="271"/>
      <c r="M404" s="271"/>
      <c r="N404" s="271"/>
      <c r="O404" s="271"/>
      <c r="P404" s="271"/>
      <c r="Q404" s="271"/>
      <c r="R404" s="271"/>
      <c r="S404" s="271"/>
      <c r="T404" s="271"/>
      <c r="U404" s="271"/>
      <c r="V404" s="271"/>
      <c r="W404" s="271"/>
      <c r="X404" s="271"/>
      <c r="Y404" s="271"/>
      <c r="Z404" s="271"/>
    </row>
    <row r="405" spans="1:26">
      <c r="A405" s="271"/>
      <c r="B405" s="271"/>
      <c r="C405" s="271"/>
      <c r="D405" s="271"/>
      <c r="E405" s="325"/>
      <c r="F405" s="325"/>
      <c r="G405" s="271"/>
      <c r="H405" s="271"/>
      <c r="I405" s="271"/>
      <c r="J405" s="271"/>
      <c r="K405" s="271"/>
      <c r="L405" s="271"/>
      <c r="M405" s="271"/>
      <c r="N405" s="271"/>
      <c r="O405" s="271"/>
      <c r="P405" s="271"/>
      <c r="Q405" s="271"/>
      <c r="R405" s="271"/>
      <c r="S405" s="271"/>
      <c r="T405" s="271"/>
      <c r="U405" s="271"/>
      <c r="V405" s="271"/>
      <c r="W405" s="271"/>
      <c r="X405" s="271"/>
      <c r="Y405" s="271"/>
      <c r="Z405" s="271"/>
    </row>
    <row r="406" spans="1:26">
      <c r="A406" s="271"/>
      <c r="B406" s="271"/>
      <c r="C406" s="271"/>
      <c r="D406" s="271"/>
      <c r="E406" s="325"/>
      <c r="F406" s="325"/>
      <c r="G406" s="271"/>
      <c r="H406" s="271"/>
      <c r="I406" s="271"/>
      <c r="J406" s="271"/>
      <c r="K406" s="271"/>
      <c r="L406" s="271"/>
      <c r="M406" s="271"/>
      <c r="N406" s="271"/>
      <c r="O406" s="271"/>
      <c r="P406" s="271"/>
      <c r="Q406" s="271"/>
      <c r="R406" s="271"/>
      <c r="S406" s="271"/>
      <c r="T406" s="271"/>
      <c r="U406" s="271"/>
      <c r="V406" s="271"/>
      <c r="W406" s="271"/>
      <c r="X406" s="271"/>
      <c r="Y406" s="271"/>
      <c r="Z406" s="271"/>
    </row>
    <row r="407" spans="1:26">
      <c r="A407" s="271"/>
      <c r="B407" s="271"/>
      <c r="C407" s="271"/>
      <c r="D407" s="271"/>
      <c r="E407" s="325"/>
      <c r="F407" s="325"/>
      <c r="G407" s="271"/>
      <c r="H407" s="271"/>
      <c r="I407" s="271"/>
      <c r="J407" s="271"/>
      <c r="K407" s="271"/>
      <c r="L407" s="271"/>
      <c r="M407" s="271"/>
      <c r="N407" s="271"/>
      <c r="O407" s="271"/>
      <c r="P407" s="271"/>
      <c r="Q407" s="271"/>
      <c r="R407" s="271"/>
      <c r="S407" s="271"/>
      <c r="T407" s="271"/>
      <c r="U407" s="271"/>
      <c r="V407" s="271"/>
      <c r="W407" s="271"/>
      <c r="X407" s="271"/>
      <c r="Y407" s="271"/>
      <c r="Z407" s="271"/>
    </row>
    <row r="408" spans="1:26">
      <c r="A408" s="271"/>
      <c r="B408" s="271"/>
      <c r="C408" s="271"/>
      <c r="D408" s="271"/>
      <c r="E408" s="325"/>
      <c r="F408" s="325"/>
      <c r="G408" s="271"/>
      <c r="H408" s="271"/>
      <c r="I408" s="271"/>
      <c r="J408" s="271"/>
      <c r="K408" s="271"/>
      <c r="L408" s="271"/>
      <c r="M408" s="271"/>
      <c r="N408" s="271"/>
      <c r="O408" s="271"/>
      <c r="P408" s="271"/>
      <c r="Q408" s="271"/>
      <c r="R408" s="271"/>
      <c r="S408" s="271"/>
      <c r="T408" s="271"/>
      <c r="U408" s="271"/>
      <c r="V408" s="271"/>
      <c r="W408" s="271"/>
      <c r="X408" s="271"/>
      <c r="Y408" s="271"/>
      <c r="Z408" s="271"/>
    </row>
    <row r="409" spans="1:26">
      <c r="A409" s="271"/>
      <c r="B409" s="271"/>
      <c r="C409" s="271"/>
      <c r="D409" s="271"/>
      <c r="E409" s="325"/>
      <c r="F409" s="325"/>
      <c r="G409" s="271"/>
      <c r="H409" s="271"/>
      <c r="I409" s="271"/>
      <c r="J409" s="271"/>
      <c r="K409" s="271"/>
      <c r="L409" s="271"/>
      <c r="M409" s="271"/>
      <c r="N409" s="271"/>
      <c r="O409" s="271"/>
      <c r="P409" s="271"/>
      <c r="Q409" s="271"/>
      <c r="R409" s="271"/>
      <c r="S409" s="271"/>
      <c r="T409" s="271"/>
      <c r="U409" s="271"/>
      <c r="V409" s="271"/>
      <c r="W409" s="271"/>
      <c r="X409" s="271"/>
      <c r="Y409" s="271"/>
      <c r="Z409" s="271"/>
    </row>
    <row r="410" spans="1:26">
      <c r="A410" s="271"/>
      <c r="B410" s="271"/>
      <c r="C410" s="271"/>
      <c r="D410" s="271"/>
      <c r="E410" s="325"/>
      <c r="F410" s="325"/>
      <c r="G410" s="271"/>
      <c r="H410" s="271"/>
      <c r="I410" s="271"/>
      <c r="J410" s="271"/>
      <c r="K410" s="271"/>
      <c r="L410" s="271"/>
      <c r="M410" s="271"/>
      <c r="N410" s="271"/>
      <c r="O410" s="271"/>
      <c r="P410" s="271"/>
      <c r="Q410" s="271"/>
      <c r="R410" s="271"/>
      <c r="S410" s="271"/>
      <c r="T410" s="271"/>
      <c r="U410" s="271"/>
      <c r="V410" s="271"/>
      <c r="W410" s="271"/>
      <c r="X410" s="271"/>
      <c r="Y410" s="271"/>
      <c r="Z410" s="271"/>
    </row>
    <row r="411" spans="1:26">
      <c r="A411" s="271"/>
      <c r="B411" s="271"/>
      <c r="C411" s="271"/>
      <c r="D411" s="271"/>
      <c r="E411" s="325"/>
      <c r="F411" s="325"/>
      <c r="G411" s="271"/>
      <c r="H411" s="271"/>
      <c r="I411" s="271"/>
      <c r="J411" s="271"/>
      <c r="K411" s="271"/>
      <c r="L411" s="271"/>
      <c r="M411" s="271"/>
      <c r="N411" s="271"/>
      <c r="O411" s="271"/>
      <c r="P411" s="271"/>
      <c r="Q411" s="271"/>
      <c r="R411" s="271"/>
      <c r="S411" s="271"/>
      <c r="T411" s="271"/>
      <c r="U411" s="271"/>
      <c r="V411" s="271"/>
      <c r="W411" s="271"/>
      <c r="X411" s="271"/>
      <c r="Y411" s="271"/>
      <c r="Z411" s="271"/>
    </row>
    <row r="412" spans="1:26">
      <c r="A412" s="271"/>
      <c r="B412" s="271"/>
      <c r="C412" s="271"/>
      <c r="D412" s="271"/>
      <c r="E412" s="325"/>
      <c r="F412" s="325"/>
      <c r="G412" s="271"/>
      <c r="H412" s="271"/>
      <c r="I412" s="271"/>
      <c r="J412" s="271"/>
      <c r="K412" s="271"/>
      <c r="L412" s="271"/>
      <c r="M412" s="271"/>
      <c r="N412" s="271"/>
      <c r="O412" s="271"/>
      <c r="P412" s="271"/>
      <c r="Q412" s="271"/>
      <c r="R412" s="271"/>
      <c r="S412" s="271"/>
      <c r="T412" s="271"/>
      <c r="U412" s="271"/>
      <c r="V412" s="271"/>
      <c r="W412" s="271"/>
      <c r="X412" s="271"/>
      <c r="Y412" s="271"/>
      <c r="Z412" s="271"/>
    </row>
    <row r="413" spans="1:26">
      <c r="A413" s="271"/>
      <c r="B413" s="271"/>
      <c r="C413" s="271"/>
      <c r="D413" s="271"/>
      <c r="E413" s="325"/>
      <c r="F413" s="325"/>
      <c r="G413" s="271"/>
      <c r="H413" s="271"/>
      <c r="I413" s="271"/>
      <c r="J413" s="271"/>
      <c r="K413" s="271"/>
      <c r="L413" s="271"/>
      <c r="M413" s="271"/>
      <c r="N413" s="271"/>
      <c r="O413" s="271"/>
      <c r="P413" s="271"/>
      <c r="Q413" s="271"/>
      <c r="R413" s="271"/>
      <c r="S413" s="271"/>
      <c r="T413" s="271"/>
      <c r="U413" s="271"/>
      <c r="V413" s="271"/>
      <c r="W413" s="271"/>
      <c r="X413" s="271"/>
      <c r="Y413" s="271"/>
      <c r="Z413" s="271"/>
    </row>
    <row r="414" spans="1:26">
      <c r="A414" s="271"/>
      <c r="B414" s="271"/>
      <c r="C414" s="271"/>
      <c r="D414" s="271"/>
      <c r="E414" s="325"/>
      <c r="F414" s="325"/>
      <c r="G414" s="271"/>
      <c r="H414" s="271"/>
      <c r="I414" s="271"/>
      <c r="J414" s="271"/>
      <c r="K414" s="271"/>
      <c r="L414" s="271"/>
      <c r="M414" s="271"/>
      <c r="N414" s="271"/>
      <c r="O414" s="271"/>
      <c r="P414" s="271"/>
      <c r="Q414" s="271"/>
      <c r="R414" s="271"/>
      <c r="S414" s="271"/>
      <c r="T414" s="271"/>
      <c r="U414" s="271"/>
      <c r="V414" s="271"/>
      <c r="W414" s="271"/>
      <c r="X414" s="271"/>
      <c r="Y414" s="271"/>
      <c r="Z414" s="271"/>
    </row>
    <row r="415" spans="1:26">
      <c r="A415" s="271"/>
      <c r="B415" s="271"/>
      <c r="C415" s="271"/>
      <c r="D415" s="271"/>
      <c r="E415" s="325"/>
      <c r="F415" s="325"/>
      <c r="G415" s="271"/>
      <c r="H415" s="271"/>
      <c r="I415" s="271"/>
      <c r="J415" s="271"/>
      <c r="K415" s="271"/>
      <c r="L415" s="271"/>
      <c r="M415" s="271"/>
      <c r="N415" s="271"/>
      <c r="O415" s="271"/>
      <c r="P415" s="271"/>
      <c r="Q415" s="271"/>
      <c r="R415" s="271"/>
      <c r="S415" s="271"/>
      <c r="T415" s="271"/>
      <c r="U415" s="271"/>
      <c r="V415" s="271"/>
      <c r="W415" s="271"/>
      <c r="X415" s="271"/>
      <c r="Y415" s="271"/>
      <c r="Z415" s="271"/>
    </row>
    <row r="416" spans="1:26">
      <c r="A416" s="271"/>
      <c r="B416" s="271"/>
      <c r="C416" s="271"/>
      <c r="D416" s="271"/>
      <c r="E416" s="325"/>
      <c r="F416" s="325"/>
      <c r="G416" s="271"/>
      <c r="H416" s="271"/>
      <c r="I416" s="271"/>
      <c r="J416" s="271"/>
      <c r="K416" s="271"/>
      <c r="L416" s="271"/>
      <c r="M416" s="271"/>
      <c r="N416" s="271"/>
      <c r="O416" s="271"/>
      <c r="P416" s="271"/>
      <c r="Q416" s="271"/>
      <c r="R416" s="271"/>
      <c r="S416" s="271"/>
      <c r="T416" s="271"/>
      <c r="U416" s="271"/>
      <c r="V416" s="271"/>
      <c r="W416" s="271"/>
      <c r="X416" s="271"/>
      <c r="Y416" s="271"/>
      <c r="Z416" s="271"/>
    </row>
    <row r="417" spans="1:26">
      <c r="A417" s="271"/>
      <c r="B417" s="271"/>
      <c r="C417" s="271"/>
      <c r="D417" s="271"/>
      <c r="E417" s="325"/>
      <c r="F417" s="325"/>
      <c r="G417" s="271"/>
      <c r="H417" s="271"/>
      <c r="I417" s="271"/>
      <c r="J417" s="271"/>
      <c r="K417" s="271"/>
      <c r="L417" s="271"/>
      <c r="M417" s="271"/>
      <c r="N417" s="271"/>
      <c r="O417" s="271"/>
      <c r="P417" s="271"/>
      <c r="Q417" s="271"/>
      <c r="R417" s="271"/>
      <c r="S417" s="271"/>
      <c r="T417" s="271"/>
      <c r="U417" s="271"/>
      <c r="V417" s="271"/>
      <c r="W417" s="271"/>
      <c r="X417" s="271"/>
      <c r="Y417" s="271"/>
      <c r="Z417" s="271"/>
    </row>
    <row r="418" spans="1:26">
      <c r="A418" s="271"/>
      <c r="B418" s="271"/>
      <c r="C418" s="271"/>
      <c r="D418" s="271"/>
      <c r="E418" s="325"/>
      <c r="F418" s="325"/>
      <c r="G418" s="271"/>
      <c r="H418" s="271"/>
      <c r="I418" s="271"/>
      <c r="J418" s="271"/>
      <c r="K418" s="271"/>
      <c r="L418" s="271"/>
      <c r="M418" s="271"/>
      <c r="N418" s="271"/>
      <c r="O418" s="271"/>
      <c r="P418" s="271"/>
      <c r="Q418" s="271"/>
      <c r="R418" s="271"/>
      <c r="S418" s="271"/>
      <c r="T418" s="271"/>
      <c r="U418" s="271"/>
      <c r="V418" s="271"/>
      <c r="W418" s="271"/>
      <c r="X418" s="271"/>
      <c r="Y418" s="271"/>
      <c r="Z418" s="271"/>
    </row>
    <row r="419" spans="1:26">
      <c r="A419" s="271"/>
      <c r="B419" s="271"/>
      <c r="C419" s="271"/>
      <c r="D419" s="271"/>
      <c r="E419" s="325"/>
      <c r="F419" s="325"/>
      <c r="G419" s="271"/>
      <c r="H419" s="271"/>
      <c r="I419" s="271"/>
      <c r="J419" s="271"/>
      <c r="K419" s="271"/>
      <c r="L419" s="271"/>
      <c r="M419" s="271"/>
      <c r="N419" s="271"/>
      <c r="O419" s="271"/>
      <c r="P419" s="271"/>
      <c r="Q419" s="271"/>
      <c r="R419" s="271"/>
      <c r="S419" s="271"/>
      <c r="T419" s="271"/>
      <c r="U419" s="271"/>
      <c r="V419" s="271"/>
      <c r="W419" s="271"/>
      <c r="X419" s="271"/>
      <c r="Y419" s="271"/>
      <c r="Z419" s="271"/>
    </row>
    <row r="420" spans="1:26">
      <c r="A420" s="271"/>
      <c r="B420" s="271"/>
      <c r="C420" s="271"/>
      <c r="D420" s="271"/>
      <c r="E420" s="325"/>
      <c r="F420" s="325"/>
      <c r="G420" s="271"/>
      <c r="H420" s="271"/>
      <c r="I420" s="271"/>
      <c r="J420" s="271"/>
      <c r="K420" s="271"/>
      <c r="L420" s="271"/>
      <c r="M420" s="271"/>
      <c r="N420" s="271"/>
      <c r="O420" s="271"/>
      <c r="P420" s="271"/>
      <c r="Q420" s="271"/>
      <c r="R420" s="271"/>
      <c r="S420" s="271"/>
      <c r="T420" s="271"/>
      <c r="U420" s="271"/>
      <c r="V420" s="271"/>
      <c r="W420" s="271"/>
      <c r="X420" s="271"/>
      <c r="Y420" s="271"/>
      <c r="Z420" s="271"/>
    </row>
    <row r="421" spans="1:26">
      <c r="A421" s="271"/>
      <c r="B421" s="271"/>
      <c r="C421" s="271"/>
      <c r="D421" s="271"/>
      <c r="E421" s="325"/>
      <c r="F421" s="325"/>
      <c r="G421" s="271"/>
      <c r="H421" s="271"/>
      <c r="I421" s="271"/>
      <c r="J421" s="271"/>
      <c r="K421" s="271"/>
      <c r="L421" s="271"/>
      <c r="M421" s="271"/>
      <c r="N421" s="271"/>
      <c r="O421" s="271"/>
      <c r="P421" s="271"/>
      <c r="Q421" s="271"/>
      <c r="R421" s="271"/>
      <c r="S421" s="271"/>
      <c r="T421" s="271"/>
      <c r="U421" s="271"/>
      <c r="V421" s="271"/>
      <c r="W421" s="271"/>
      <c r="X421" s="271"/>
      <c r="Y421" s="271"/>
      <c r="Z421" s="271"/>
    </row>
    <row r="422" spans="1:26">
      <c r="A422" s="271"/>
      <c r="B422" s="271"/>
      <c r="C422" s="271"/>
      <c r="D422" s="271"/>
      <c r="E422" s="325"/>
      <c r="F422" s="325"/>
      <c r="G422" s="271"/>
      <c r="H422" s="271"/>
      <c r="I422" s="271"/>
      <c r="J422" s="271"/>
      <c r="K422" s="271"/>
      <c r="L422" s="271"/>
      <c r="M422" s="271"/>
      <c r="N422" s="271"/>
      <c r="O422" s="271"/>
      <c r="P422" s="271"/>
      <c r="Q422" s="271"/>
      <c r="R422" s="271"/>
      <c r="S422" s="271"/>
      <c r="T422" s="271"/>
      <c r="U422" s="271"/>
      <c r="V422" s="271"/>
      <c r="W422" s="271"/>
      <c r="X422" s="271"/>
      <c r="Y422" s="271"/>
      <c r="Z422" s="271"/>
    </row>
    <row r="423" spans="1:26">
      <c r="A423" s="271"/>
      <c r="B423" s="271"/>
      <c r="C423" s="271"/>
      <c r="D423" s="271"/>
      <c r="E423" s="325"/>
      <c r="F423" s="325"/>
      <c r="G423" s="271"/>
      <c r="H423" s="271"/>
      <c r="I423" s="271"/>
      <c r="J423" s="271"/>
      <c r="K423" s="271"/>
      <c r="L423" s="271"/>
      <c r="M423" s="271"/>
      <c r="N423" s="271"/>
      <c r="O423" s="271"/>
      <c r="P423" s="271"/>
      <c r="Q423" s="271"/>
      <c r="R423" s="271"/>
      <c r="S423" s="271"/>
      <c r="T423" s="271"/>
      <c r="U423" s="271"/>
      <c r="V423" s="271"/>
      <c r="W423" s="271"/>
      <c r="X423" s="271"/>
      <c r="Y423" s="271"/>
      <c r="Z423" s="271"/>
    </row>
    <row r="424" spans="1:26">
      <c r="A424" s="271"/>
      <c r="B424" s="271"/>
      <c r="C424" s="271"/>
      <c r="D424" s="271"/>
      <c r="E424" s="325"/>
      <c r="F424" s="325"/>
      <c r="G424" s="271"/>
      <c r="H424" s="271"/>
      <c r="I424" s="271"/>
      <c r="J424" s="271"/>
      <c r="K424" s="271"/>
      <c r="L424" s="271"/>
      <c r="M424" s="271"/>
      <c r="N424" s="271"/>
      <c r="O424" s="271"/>
      <c r="P424" s="271"/>
      <c r="Q424" s="271"/>
      <c r="R424" s="271"/>
      <c r="S424" s="271"/>
      <c r="T424" s="271"/>
      <c r="U424" s="271"/>
      <c r="V424" s="271"/>
      <c r="W424" s="271"/>
      <c r="X424" s="271"/>
      <c r="Y424" s="271"/>
      <c r="Z424" s="271"/>
    </row>
    <row r="425" spans="1:26">
      <c r="A425" s="271"/>
      <c r="B425" s="271"/>
      <c r="C425" s="271"/>
      <c r="D425" s="271"/>
      <c r="E425" s="325"/>
      <c r="F425" s="325"/>
      <c r="G425" s="271"/>
      <c r="H425" s="271"/>
      <c r="I425" s="271"/>
      <c r="J425" s="271"/>
      <c r="K425" s="271"/>
      <c r="L425" s="271"/>
      <c r="M425" s="271"/>
      <c r="N425" s="271"/>
      <c r="O425" s="271"/>
      <c r="P425" s="271"/>
      <c r="Q425" s="271"/>
      <c r="R425" s="271"/>
      <c r="S425" s="271"/>
      <c r="T425" s="271"/>
      <c r="U425" s="271"/>
      <c r="V425" s="271"/>
      <c r="W425" s="271"/>
      <c r="X425" s="271"/>
      <c r="Y425" s="271"/>
      <c r="Z425" s="271"/>
    </row>
    <row r="426" spans="1:26">
      <c r="A426" s="271"/>
      <c r="B426" s="271"/>
      <c r="C426" s="271"/>
      <c r="D426" s="271"/>
      <c r="E426" s="325"/>
      <c r="F426" s="325"/>
      <c r="G426" s="271"/>
      <c r="H426" s="271"/>
      <c r="I426" s="271"/>
      <c r="J426" s="271"/>
      <c r="K426" s="271"/>
      <c r="L426" s="271"/>
      <c r="M426" s="271"/>
      <c r="N426" s="271"/>
      <c r="O426" s="271"/>
      <c r="P426" s="271"/>
      <c r="Q426" s="271"/>
      <c r="R426" s="271"/>
      <c r="S426" s="271"/>
      <c r="T426" s="271"/>
      <c r="U426" s="271"/>
      <c r="V426" s="271"/>
      <c r="W426" s="271"/>
      <c r="X426" s="271"/>
      <c r="Y426" s="271"/>
      <c r="Z426" s="271"/>
    </row>
    <row r="427" spans="1:26">
      <c r="A427" s="271"/>
      <c r="B427" s="271"/>
      <c r="C427" s="271"/>
      <c r="D427" s="271"/>
      <c r="E427" s="325"/>
      <c r="F427" s="325"/>
      <c r="G427" s="271"/>
      <c r="H427" s="271"/>
      <c r="I427" s="271"/>
      <c r="J427" s="271"/>
      <c r="K427" s="271"/>
      <c r="L427" s="271"/>
      <c r="M427" s="271"/>
      <c r="N427" s="271"/>
      <c r="O427" s="271"/>
      <c r="P427" s="271"/>
      <c r="Q427" s="271"/>
      <c r="R427" s="271"/>
      <c r="S427" s="271"/>
      <c r="T427" s="271"/>
      <c r="U427" s="271"/>
      <c r="V427" s="271"/>
      <c r="W427" s="271"/>
      <c r="X427" s="271"/>
      <c r="Y427" s="271"/>
      <c r="Z427" s="271"/>
    </row>
    <row r="428" spans="1:26">
      <c r="A428" s="271"/>
      <c r="B428" s="271"/>
      <c r="C428" s="271"/>
      <c r="D428" s="271"/>
      <c r="E428" s="325"/>
      <c r="F428" s="325"/>
      <c r="G428" s="271"/>
      <c r="H428" s="271"/>
      <c r="I428" s="271"/>
      <c r="J428" s="271"/>
      <c r="K428" s="271"/>
      <c r="L428" s="271"/>
      <c r="M428" s="271"/>
      <c r="N428" s="271"/>
      <c r="O428" s="271"/>
      <c r="P428" s="271"/>
      <c r="Q428" s="271"/>
      <c r="R428" s="271"/>
      <c r="S428" s="271"/>
      <c r="T428" s="271"/>
      <c r="U428" s="271"/>
      <c r="V428" s="271"/>
      <c r="W428" s="271"/>
      <c r="X428" s="271"/>
      <c r="Y428" s="271"/>
      <c r="Z428" s="271"/>
    </row>
    <row r="429" spans="1:26">
      <c r="A429" s="271"/>
      <c r="B429" s="271"/>
      <c r="C429" s="271"/>
      <c r="D429" s="271"/>
      <c r="E429" s="325"/>
      <c r="F429" s="325"/>
      <c r="G429" s="271"/>
      <c r="H429" s="271"/>
      <c r="I429" s="271"/>
      <c r="J429" s="271"/>
      <c r="K429" s="271"/>
      <c r="L429" s="271"/>
      <c r="M429" s="271"/>
      <c r="N429" s="271"/>
      <c r="O429" s="271"/>
      <c r="P429" s="271"/>
      <c r="Q429" s="271"/>
      <c r="R429" s="271"/>
      <c r="S429" s="271"/>
      <c r="T429" s="271"/>
      <c r="U429" s="271"/>
      <c r="V429" s="271"/>
      <c r="W429" s="271"/>
      <c r="X429" s="271"/>
      <c r="Y429" s="271"/>
      <c r="Z429" s="271"/>
    </row>
    <row r="430" spans="1:26">
      <c r="A430" s="271"/>
      <c r="B430" s="271"/>
      <c r="C430" s="271"/>
      <c r="D430" s="271"/>
      <c r="E430" s="325"/>
      <c r="F430" s="325"/>
      <c r="G430" s="271"/>
      <c r="H430" s="271"/>
      <c r="I430" s="271"/>
      <c r="J430" s="271"/>
      <c r="K430" s="271"/>
      <c r="L430" s="271"/>
      <c r="M430" s="271"/>
      <c r="N430" s="271"/>
      <c r="O430" s="271"/>
      <c r="P430" s="271"/>
      <c r="Q430" s="271"/>
      <c r="R430" s="271"/>
      <c r="S430" s="271"/>
      <c r="T430" s="271"/>
      <c r="U430" s="271"/>
      <c r="V430" s="271"/>
      <c r="W430" s="271"/>
      <c r="X430" s="271"/>
      <c r="Y430" s="271"/>
      <c r="Z430" s="271"/>
    </row>
    <row r="431" spans="1:26">
      <c r="A431" s="271"/>
      <c r="B431" s="271"/>
      <c r="C431" s="271"/>
      <c r="D431" s="271"/>
      <c r="E431" s="325"/>
      <c r="F431" s="325"/>
      <c r="G431" s="271"/>
      <c r="H431" s="271"/>
      <c r="I431" s="271"/>
      <c r="J431" s="271"/>
      <c r="K431" s="271"/>
      <c r="L431" s="271"/>
      <c r="M431" s="271"/>
      <c r="N431" s="271"/>
      <c r="O431" s="271"/>
      <c r="P431" s="271"/>
      <c r="Q431" s="271"/>
      <c r="R431" s="271"/>
      <c r="S431" s="271"/>
      <c r="T431" s="271"/>
      <c r="U431" s="271"/>
      <c r="V431" s="271"/>
      <c r="W431" s="271"/>
      <c r="X431" s="271"/>
      <c r="Y431" s="271"/>
      <c r="Z431" s="271"/>
    </row>
    <row r="432" spans="1:26">
      <c r="A432" s="271"/>
      <c r="B432" s="271"/>
      <c r="C432" s="271"/>
      <c r="D432" s="271"/>
      <c r="E432" s="325"/>
      <c r="F432" s="325"/>
      <c r="G432" s="271"/>
      <c r="H432" s="271"/>
      <c r="I432" s="271"/>
      <c r="J432" s="271"/>
      <c r="K432" s="271"/>
      <c r="L432" s="271"/>
      <c r="M432" s="271"/>
      <c r="N432" s="271"/>
      <c r="O432" s="271"/>
      <c r="P432" s="271"/>
      <c r="Q432" s="271"/>
      <c r="R432" s="271"/>
      <c r="S432" s="271"/>
      <c r="T432" s="271"/>
      <c r="U432" s="271"/>
      <c r="V432" s="271"/>
      <c r="W432" s="271"/>
      <c r="X432" s="271"/>
      <c r="Y432" s="271"/>
      <c r="Z432" s="271"/>
    </row>
    <row r="433" spans="1:26">
      <c r="A433" s="271"/>
      <c r="B433" s="271"/>
      <c r="C433" s="271"/>
      <c r="D433" s="271"/>
      <c r="E433" s="325"/>
      <c r="F433" s="325"/>
      <c r="G433" s="271"/>
      <c r="H433" s="271"/>
      <c r="I433" s="271"/>
      <c r="J433" s="271"/>
      <c r="K433" s="271"/>
      <c r="L433" s="271"/>
      <c r="M433" s="271"/>
      <c r="N433" s="271"/>
      <c r="O433" s="271"/>
      <c r="P433" s="271"/>
      <c r="Q433" s="271"/>
      <c r="R433" s="271"/>
      <c r="S433" s="271"/>
      <c r="T433" s="271"/>
      <c r="U433" s="271"/>
      <c r="V433" s="271"/>
      <c r="W433" s="271"/>
      <c r="X433" s="271"/>
      <c r="Y433" s="271"/>
      <c r="Z433" s="271"/>
    </row>
    <row r="434" spans="1:26">
      <c r="A434" s="271"/>
      <c r="B434" s="271"/>
      <c r="C434" s="271"/>
      <c r="D434" s="271"/>
      <c r="E434" s="325"/>
      <c r="F434" s="325"/>
      <c r="G434" s="271"/>
      <c r="H434" s="271"/>
      <c r="I434" s="271"/>
      <c r="J434" s="271"/>
      <c r="K434" s="271"/>
      <c r="L434" s="271"/>
      <c r="M434" s="271"/>
      <c r="N434" s="271"/>
      <c r="O434" s="271"/>
      <c r="P434" s="271"/>
      <c r="Q434" s="271"/>
      <c r="R434" s="271"/>
      <c r="S434" s="271"/>
      <c r="T434" s="271"/>
      <c r="U434" s="271"/>
      <c r="V434" s="271"/>
      <c r="W434" s="271"/>
      <c r="X434" s="271"/>
      <c r="Y434" s="271"/>
      <c r="Z434" s="271"/>
    </row>
    <row r="435" spans="1:26">
      <c r="A435" s="271"/>
      <c r="B435" s="271"/>
      <c r="C435" s="271"/>
      <c r="D435" s="271"/>
      <c r="E435" s="325"/>
      <c r="F435" s="325"/>
      <c r="G435" s="271"/>
      <c r="H435" s="271"/>
      <c r="I435" s="271"/>
      <c r="J435" s="271"/>
      <c r="K435" s="271"/>
      <c r="L435" s="271"/>
      <c r="M435" s="271"/>
      <c r="N435" s="271"/>
      <c r="O435" s="271"/>
      <c r="P435" s="271"/>
      <c r="Q435" s="271"/>
      <c r="R435" s="271"/>
      <c r="S435" s="271"/>
      <c r="T435" s="271"/>
      <c r="U435" s="271"/>
      <c r="V435" s="271"/>
      <c r="W435" s="271"/>
      <c r="X435" s="271"/>
      <c r="Y435" s="271"/>
      <c r="Z435" s="271"/>
    </row>
    <row r="436" spans="1:26">
      <c r="A436" s="271"/>
      <c r="B436" s="271"/>
      <c r="C436" s="271"/>
      <c r="D436" s="271"/>
      <c r="E436" s="325"/>
      <c r="F436" s="325"/>
      <c r="G436" s="271"/>
      <c r="H436" s="271"/>
      <c r="I436" s="271"/>
      <c r="J436" s="271"/>
      <c r="K436" s="271"/>
      <c r="L436" s="271"/>
      <c r="M436" s="271"/>
      <c r="N436" s="271"/>
      <c r="O436" s="271"/>
      <c r="P436" s="271"/>
      <c r="Q436" s="271"/>
      <c r="R436" s="271"/>
      <c r="S436" s="271"/>
      <c r="T436" s="271"/>
      <c r="U436" s="271"/>
      <c r="V436" s="271"/>
      <c r="W436" s="271"/>
      <c r="X436" s="271"/>
      <c r="Y436" s="271"/>
      <c r="Z436" s="271"/>
    </row>
    <row r="437" spans="1:26">
      <c r="A437" s="271"/>
      <c r="B437" s="271"/>
      <c r="C437" s="271"/>
      <c r="D437" s="271"/>
      <c r="E437" s="325"/>
      <c r="F437" s="325"/>
      <c r="G437" s="271"/>
      <c r="H437" s="271"/>
      <c r="I437" s="271"/>
      <c r="J437" s="271"/>
      <c r="K437" s="271"/>
      <c r="L437" s="271"/>
      <c r="M437" s="271"/>
      <c r="N437" s="271"/>
      <c r="O437" s="271"/>
      <c r="P437" s="271"/>
      <c r="Q437" s="271"/>
      <c r="R437" s="271"/>
      <c r="S437" s="271"/>
      <c r="T437" s="271"/>
      <c r="U437" s="271"/>
      <c r="V437" s="271"/>
      <c r="W437" s="271"/>
      <c r="X437" s="271"/>
      <c r="Y437" s="271"/>
      <c r="Z437" s="271"/>
    </row>
    <row r="438" spans="1:26">
      <c r="A438" s="271"/>
      <c r="B438" s="271"/>
      <c r="C438" s="271"/>
      <c r="D438" s="271"/>
      <c r="E438" s="325"/>
      <c r="F438" s="325"/>
      <c r="G438" s="271"/>
      <c r="H438" s="271"/>
      <c r="I438" s="271"/>
      <c r="J438" s="271"/>
      <c r="K438" s="271"/>
      <c r="L438" s="271"/>
      <c r="M438" s="271"/>
      <c r="N438" s="271"/>
      <c r="O438" s="271"/>
      <c r="P438" s="271"/>
      <c r="Q438" s="271"/>
      <c r="R438" s="271"/>
      <c r="S438" s="271"/>
      <c r="T438" s="271"/>
      <c r="U438" s="271"/>
      <c r="V438" s="271"/>
      <c r="W438" s="271"/>
      <c r="X438" s="271"/>
      <c r="Y438" s="271"/>
      <c r="Z438" s="271"/>
    </row>
    <row r="439" spans="1:26">
      <c r="A439" s="271"/>
      <c r="B439" s="271"/>
      <c r="C439" s="271"/>
      <c r="D439" s="271"/>
      <c r="E439" s="325"/>
      <c r="F439" s="325"/>
      <c r="G439" s="271"/>
      <c r="H439" s="271"/>
      <c r="I439" s="271"/>
      <c r="J439" s="271"/>
      <c r="K439" s="271"/>
      <c r="L439" s="271"/>
      <c r="M439" s="271"/>
      <c r="N439" s="271"/>
      <c r="O439" s="271"/>
      <c r="P439" s="271"/>
      <c r="Q439" s="271"/>
      <c r="R439" s="271"/>
      <c r="S439" s="271"/>
      <c r="T439" s="271"/>
      <c r="U439" s="271"/>
      <c r="V439" s="271"/>
      <c r="W439" s="271"/>
      <c r="X439" s="271"/>
      <c r="Y439" s="271"/>
      <c r="Z439" s="271"/>
    </row>
    <row r="440" spans="1:26">
      <c r="A440" s="271"/>
      <c r="B440" s="271"/>
      <c r="C440" s="271"/>
      <c r="D440" s="271"/>
      <c r="E440" s="325"/>
      <c r="F440" s="325"/>
      <c r="G440" s="271"/>
      <c r="H440" s="271"/>
      <c r="I440" s="271"/>
      <c r="J440" s="271"/>
      <c r="K440" s="271"/>
      <c r="L440" s="271"/>
      <c r="M440" s="271"/>
      <c r="N440" s="271"/>
      <c r="O440" s="271"/>
      <c r="P440" s="271"/>
      <c r="Q440" s="271"/>
      <c r="R440" s="271"/>
      <c r="S440" s="271"/>
      <c r="T440" s="271"/>
      <c r="U440" s="271"/>
      <c r="V440" s="271"/>
      <c r="W440" s="271"/>
      <c r="X440" s="271"/>
      <c r="Y440" s="271"/>
      <c r="Z440" s="271"/>
    </row>
    <row r="441" spans="1:26">
      <c r="A441" s="271"/>
      <c r="B441" s="271"/>
      <c r="C441" s="271"/>
      <c r="D441" s="271"/>
      <c r="E441" s="325"/>
      <c r="F441" s="325"/>
      <c r="G441" s="271"/>
      <c r="H441" s="271"/>
      <c r="I441" s="271"/>
      <c r="J441" s="271"/>
      <c r="K441" s="271"/>
      <c r="L441" s="271"/>
      <c r="M441" s="271"/>
      <c r="N441" s="271"/>
      <c r="O441" s="271"/>
      <c r="P441" s="271"/>
      <c r="Q441" s="271"/>
      <c r="R441" s="271"/>
      <c r="S441" s="271"/>
      <c r="T441" s="271"/>
      <c r="U441" s="271"/>
      <c r="V441" s="271"/>
      <c r="W441" s="271"/>
      <c r="X441" s="271"/>
      <c r="Y441" s="271"/>
      <c r="Z441" s="271"/>
    </row>
    <row r="442" spans="1:26">
      <c r="A442" s="271"/>
      <c r="B442" s="271"/>
      <c r="C442" s="271"/>
      <c r="D442" s="271"/>
      <c r="E442" s="325"/>
      <c r="F442" s="325"/>
      <c r="G442" s="271"/>
      <c r="H442" s="271"/>
      <c r="I442" s="271"/>
      <c r="J442" s="271"/>
      <c r="K442" s="271"/>
      <c r="L442" s="271"/>
      <c r="M442" s="271"/>
      <c r="N442" s="271"/>
      <c r="O442" s="271"/>
      <c r="P442" s="271"/>
      <c r="Q442" s="271"/>
      <c r="R442" s="271"/>
      <c r="S442" s="271"/>
      <c r="T442" s="271"/>
      <c r="U442" s="271"/>
      <c r="V442" s="271"/>
      <c r="W442" s="271"/>
      <c r="X442" s="271"/>
      <c r="Y442" s="271"/>
      <c r="Z442" s="271"/>
    </row>
    <row r="443" spans="1:26">
      <c r="A443" s="271"/>
      <c r="B443" s="271"/>
      <c r="C443" s="271"/>
      <c r="D443" s="271"/>
      <c r="E443" s="325"/>
      <c r="F443" s="325"/>
      <c r="G443" s="271"/>
      <c r="H443" s="271"/>
      <c r="I443" s="271"/>
      <c r="J443" s="271"/>
      <c r="K443" s="271"/>
      <c r="L443" s="271"/>
      <c r="M443" s="271"/>
      <c r="N443" s="271"/>
      <c r="O443" s="271"/>
      <c r="P443" s="271"/>
      <c r="Q443" s="271"/>
      <c r="R443" s="271"/>
      <c r="S443" s="271"/>
      <c r="T443" s="271"/>
      <c r="U443" s="271"/>
      <c r="V443" s="271"/>
      <c r="W443" s="271"/>
      <c r="X443" s="271"/>
      <c r="Y443" s="271"/>
      <c r="Z443" s="271"/>
    </row>
    <row r="444" spans="1:26">
      <c r="A444" s="271"/>
      <c r="B444" s="271"/>
      <c r="C444" s="271"/>
      <c r="D444" s="271"/>
      <c r="E444" s="325"/>
      <c r="F444" s="325"/>
      <c r="G444" s="271"/>
      <c r="H444" s="271"/>
      <c r="I444" s="271"/>
      <c r="J444" s="271"/>
      <c r="K444" s="271"/>
      <c r="L444" s="271"/>
      <c r="M444" s="271"/>
      <c r="N444" s="271"/>
      <c r="O444" s="271"/>
      <c r="P444" s="271"/>
      <c r="Q444" s="271"/>
      <c r="R444" s="271"/>
      <c r="S444" s="271"/>
      <c r="T444" s="271"/>
      <c r="U444" s="271"/>
      <c r="V444" s="271"/>
      <c r="W444" s="271"/>
      <c r="X444" s="271"/>
      <c r="Y444" s="271"/>
      <c r="Z444" s="271"/>
    </row>
    <row r="445" spans="1:26">
      <c r="A445" s="271"/>
      <c r="B445" s="271"/>
      <c r="C445" s="271"/>
      <c r="D445" s="271"/>
      <c r="E445" s="325"/>
      <c r="F445" s="325"/>
      <c r="G445" s="271"/>
      <c r="H445" s="271"/>
      <c r="I445" s="271"/>
      <c r="J445" s="271"/>
      <c r="K445" s="271"/>
      <c r="L445" s="271"/>
      <c r="M445" s="271"/>
      <c r="N445" s="271"/>
      <c r="O445" s="271"/>
      <c r="P445" s="271"/>
      <c r="Q445" s="271"/>
      <c r="R445" s="271"/>
      <c r="S445" s="271"/>
      <c r="T445" s="271"/>
      <c r="U445" s="271"/>
      <c r="V445" s="271"/>
      <c r="W445" s="271"/>
      <c r="X445" s="271"/>
      <c r="Y445" s="271"/>
      <c r="Z445" s="271"/>
    </row>
    <row r="446" spans="1:26">
      <c r="A446" s="271"/>
      <c r="B446" s="271"/>
      <c r="C446" s="271"/>
      <c r="D446" s="271"/>
      <c r="E446" s="325"/>
      <c r="F446" s="325"/>
      <c r="G446" s="271"/>
      <c r="H446" s="271"/>
      <c r="I446" s="271"/>
      <c r="J446" s="271"/>
      <c r="K446" s="271"/>
      <c r="L446" s="271"/>
      <c r="M446" s="271"/>
      <c r="N446" s="271"/>
      <c r="O446" s="271"/>
      <c r="P446" s="271"/>
      <c r="Q446" s="271"/>
      <c r="R446" s="271"/>
      <c r="S446" s="271"/>
      <c r="T446" s="271"/>
      <c r="U446" s="271"/>
      <c r="V446" s="271"/>
      <c r="W446" s="271"/>
      <c r="X446" s="271"/>
      <c r="Y446" s="271"/>
      <c r="Z446" s="271"/>
    </row>
    <row r="447" spans="1:26">
      <c r="A447" s="271"/>
      <c r="B447" s="271"/>
      <c r="C447" s="271"/>
      <c r="D447" s="271"/>
      <c r="E447" s="325"/>
      <c r="F447" s="325"/>
      <c r="G447" s="271"/>
      <c r="H447" s="271"/>
      <c r="I447" s="271"/>
      <c r="J447" s="271"/>
      <c r="K447" s="271"/>
      <c r="L447" s="271"/>
      <c r="M447" s="271"/>
      <c r="N447" s="271"/>
      <c r="O447" s="271"/>
      <c r="P447" s="271"/>
      <c r="Q447" s="271"/>
      <c r="R447" s="271"/>
      <c r="S447" s="271"/>
      <c r="T447" s="271"/>
      <c r="U447" s="271"/>
      <c r="V447" s="271"/>
      <c r="W447" s="271"/>
      <c r="X447" s="271"/>
      <c r="Y447" s="271"/>
      <c r="Z447" s="271"/>
    </row>
    <row r="448" spans="1:26">
      <c r="A448" s="271"/>
      <c r="B448" s="271"/>
      <c r="C448" s="271"/>
      <c r="D448" s="271"/>
      <c r="E448" s="325"/>
      <c r="F448" s="325"/>
      <c r="G448" s="271"/>
      <c r="H448" s="271"/>
      <c r="I448" s="271"/>
      <c r="J448" s="271"/>
      <c r="K448" s="271"/>
      <c r="L448" s="271"/>
      <c r="M448" s="271"/>
      <c r="N448" s="271"/>
      <c r="O448" s="271"/>
      <c r="P448" s="271"/>
      <c r="Q448" s="271"/>
      <c r="R448" s="271"/>
      <c r="S448" s="271"/>
      <c r="T448" s="271"/>
      <c r="U448" s="271"/>
      <c r="V448" s="271"/>
      <c r="W448" s="271"/>
      <c r="X448" s="271"/>
      <c r="Y448" s="271"/>
      <c r="Z448" s="271"/>
    </row>
    <row r="449" spans="1:26">
      <c r="A449" s="271"/>
      <c r="B449" s="271"/>
      <c r="C449" s="271"/>
      <c r="D449" s="271"/>
      <c r="E449" s="325"/>
      <c r="F449" s="325"/>
      <c r="G449" s="271"/>
      <c r="H449" s="271"/>
      <c r="I449" s="271"/>
      <c r="J449" s="271"/>
      <c r="K449" s="271"/>
      <c r="L449" s="271"/>
      <c r="M449" s="271"/>
      <c r="N449" s="271"/>
      <c r="O449" s="271"/>
      <c r="P449" s="271"/>
      <c r="Q449" s="271"/>
      <c r="R449" s="271"/>
      <c r="S449" s="271"/>
      <c r="T449" s="271"/>
      <c r="U449" s="271"/>
      <c r="V449" s="271"/>
      <c r="W449" s="271"/>
      <c r="X449" s="271"/>
      <c r="Y449" s="271"/>
      <c r="Z449" s="271"/>
    </row>
    <row r="450" spans="1:26">
      <c r="A450" s="271"/>
      <c r="B450" s="271"/>
      <c r="C450" s="271"/>
      <c r="D450" s="271"/>
      <c r="E450" s="325"/>
      <c r="F450" s="325"/>
      <c r="G450" s="271"/>
      <c r="H450" s="271"/>
      <c r="I450" s="271"/>
      <c r="J450" s="271"/>
      <c r="K450" s="271"/>
      <c r="L450" s="271"/>
      <c r="M450" s="271"/>
      <c r="N450" s="271"/>
      <c r="O450" s="271"/>
      <c r="P450" s="271"/>
      <c r="Q450" s="271"/>
      <c r="R450" s="271"/>
      <c r="S450" s="271"/>
      <c r="T450" s="271"/>
      <c r="U450" s="271"/>
      <c r="V450" s="271"/>
      <c r="W450" s="271"/>
      <c r="X450" s="271"/>
      <c r="Y450" s="271"/>
      <c r="Z450" s="271"/>
    </row>
    <row r="451" spans="1:26">
      <c r="A451" s="271"/>
      <c r="B451" s="271"/>
      <c r="C451" s="271"/>
      <c r="D451" s="271"/>
      <c r="E451" s="325"/>
      <c r="F451" s="325"/>
      <c r="G451" s="271"/>
      <c r="H451" s="271"/>
      <c r="I451" s="271"/>
      <c r="J451" s="271"/>
      <c r="K451" s="271"/>
      <c r="L451" s="271"/>
      <c r="M451" s="271"/>
      <c r="N451" s="271"/>
      <c r="O451" s="271"/>
      <c r="P451" s="271"/>
      <c r="Q451" s="271"/>
      <c r="R451" s="271"/>
      <c r="S451" s="271"/>
      <c r="T451" s="271"/>
      <c r="U451" s="271"/>
      <c r="V451" s="271"/>
      <c r="W451" s="271"/>
      <c r="X451" s="271"/>
      <c r="Y451" s="271"/>
      <c r="Z451" s="271"/>
    </row>
    <row r="452" spans="1:26">
      <c r="A452" s="271"/>
      <c r="B452" s="271"/>
      <c r="C452" s="271"/>
      <c r="D452" s="271"/>
      <c r="E452" s="325"/>
      <c r="F452" s="325"/>
      <c r="G452" s="271"/>
      <c r="H452" s="271"/>
      <c r="I452" s="271"/>
      <c r="J452" s="271"/>
      <c r="K452" s="271"/>
      <c r="L452" s="271"/>
      <c r="M452" s="271"/>
      <c r="N452" s="271"/>
      <c r="O452" s="271"/>
      <c r="P452" s="271"/>
      <c r="Q452" s="271"/>
      <c r="R452" s="271"/>
      <c r="S452" s="271"/>
      <c r="T452" s="271"/>
      <c r="U452" s="271"/>
      <c r="V452" s="271"/>
      <c r="W452" s="271"/>
      <c r="X452" s="271"/>
      <c r="Y452" s="271"/>
      <c r="Z452" s="271"/>
    </row>
    <row r="453" spans="1:26">
      <c r="A453" s="271"/>
      <c r="B453" s="271"/>
      <c r="C453" s="271"/>
      <c r="D453" s="271"/>
      <c r="E453" s="325"/>
      <c r="F453" s="325"/>
      <c r="G453" s="271"/>
      <c r="H453" s="271"/>
      <c r="I453" s="271"/>
      <c r="J453" s="271"/>
      <c r="K453" s="271"/>
      <c r="L453" s="271"/>
      <c r="M453" s="271"/>
      <c r="N453" s="271"/>
      <c r="O453" s="271"/>
      <c r="P453" s="271"/>
      <c r="Q453" s="271"/>
      <c r="R453" s="271"/>
      <c r="S453" s="271"/>
      <c r="T453" s="271"/>
      <c r="U453" s="271"/>
      <c r="V453" s="271"/>
      <c r="W453" s="271"/>
      <c r="X453" s="271"/>
      <c r="Y453" s="271"/>
      <c r="Z453" s="271"/>
    </row>
    <row r="454" spans="1:26">
      <c r="A454" s="271"/>
      <c r="B454" s="271"/>
      <c r="C454" s="271"/>
      <c r="D454" s="271"/>
      <c r="E454" s="325"/>
      <c r="F454" s="325"/>
      <c r="G454" s="271"/>
      <c r="H454" s="271"/>
      <c r="I454" s="271"/>
      <c r="J454" s="271"/>
      <c r="K454" s="271"/>
      <c r="L454" s="271"/>
      <c r="M454" s="271"/>
      <c r="N454" s="271"/>
      <c r="O454" s="271"/>
      <c r="P454" s="271"/>
      <c r="Q454" s="271"/>
      <c r="R454" s="271"/>
      <c r="S454" s="271"/>
      <c r="T454" s="271"/>
      <c r="U454" s="271"/>
      <c r="V454" s="271"/>
      <c r="W454" s="271"/>
      <c r="X454" s="271"/>
      <c r="Y454" s="271"/>
      <c r="Z454" s="271"/>
    </row>
    <row r="455" spans="1:26">
      <c r="A455" s="271"/>
      <c r="B455" s="271"/>
      <c r="C455" s="271"/>
      <c r="D455" s="271"/>
      <c r="E455" s="325"/>
      <c r="F455" s="325"/>
      <c r="G455" s="271"/>
      <c r="H455" s="271"/>
      <c r="I455" s="271"/>
      <c r="J455" s="271"/>
      <c r="K455" s="271"/>
      <c r="L455" s="271"/>
      <c r="M455" s="271"/>
      <c r="N455" s="271"/>
      <c r="O455" s="271"/>
      <c r="P455" s="271"/>
      <c r="Q455" s="271"/>
      <c r="R455" s="271"/>
      <c r="S455" s="271"/>
      <c r="T455" s="271"/>
      <c r="U455" s="271"/>
      <c r="V455" s="271"/>
      <c r="W455" s="271"/>
      <c r="X455" s="271"/>
      <c r="Y455" s="271"/>
      <c r="Z455" s="271"/>
    </row>
    <row r="456" spans="1:26">
      <c r="A456" s="271"/>
      <c r="B456" s="271"/>
      <c r="C456" s="271"/>
      <c r="D456" s="271"/>
      <c r="E456" s="325"/>
      <c r="F456" s="325"/>
      <c r="G456" s="271"/>
      <c r="H456" s="271"/>
      <c r="I456" s="271"/>
      <c r="J456" s="271"/>
      <c r="K456" s="271"/>
      <c r="L456" s="271"/>
      <c r="M456" s="271"/>
      <c r="N456" s="271"/>
      <c r="O456" s="271"/>
      <c r="P456" s="271"/>
      <c r="Q456" s="271"/>
      <c r="R456" s="271"/>
      <c r="S456" s="271"/>
      <c r="T456" s="271"/>
      <c r="U456" s="271"/>
      <c r="V456" s="271"/>
      <c r="W456" s="271"/>
      <c r="X456" s="271"/>
      <c r="Y456" s="271"/>
      <c r="Z456" s="271"/>
    </row>
    <row r="457" spans="1:26">
      <c r="A457" s="271"/>
      <c r="B457" s="271"/>
      <c r="C457" s="271"/>
      <c r="D457" s="271"/>
      <c r="E457" s="325"/>
      <c r="F457" s="325"/>
      <c r="G457" s="271"/>
      <c r="H457" s="271"/>
      <c r="I457" s="271"/>
      <c r="J457" s="271"/>
      <c r="K457" s="271"/>
      <c r="L457" s="271"/>
      <c r="M457" s="271"/>
      <c r="N457" s="271"/>
      <c r="O457" s="271"/>
      <c r="P457" s="271"/>
      <c r="Q457" s="271"/>
      <c r="R457" s="271"/>
      <c r="S457" s="271"/>
      <c r="T457" s="271"/>
      <c r="U457" s="271"/>
      <c r="V457" s="271"/>
      <c r="W457" s="271"/>
      <c r="X457" s="271"/>
      <c r="Y457" s="271"/>
      <c r="Z457" s="271"/>
    </row>
    <row r="458" spans="1:26">
      <c r="A458" s="271"/>
      <c r="B458" s="271"/>
      <c r="C458" s="271"/>
      <c r="D458" s="271"/>
      <c r="E458" s="325"/>
      <c r="F458" s="325"/>
      <c r="G458" s="271"/>
      <c r="H458" s="271"/>
      <c r="I458" s="271"/>
      <c r="J458" s="271"/>
      <c r="K458" s="271"/>
      <c r="L458" s="271"/>
      <c r="M458" s="271"/>
      <c r="N458" s="271"/>
      <c r="O458" s="271"/>
      <c r="P458" s="271"/>
      <c r="Q458" s="271"/>
      <c r="R458" s="271"/>
      <c r="S458" s="271"/>
      <c r="T458" s="271"/>
      <c r="U458" s="271"/>
      <c r="V458" s="271"/>
      <c r="W458" s="271"/>
      <c r="X458" s="271"/>
      <c r="Y458" s="271"/>
      <c r="Z458" s="271"/>
    </row>
    <row r="459" spans="1:26">
      <c r="A459" s="271"/>
      <c r="B459" s="271"/>
      <c r="C459" s="271"/>
      <c r="D459" s="271"/>
      <c r="E459" s="325"/>
      <c r="F459" s="325"/>
      <c r="G459" s="271"/>
      <c r="H459" s="271"/>
      <c r="I459" s="271"/>
      <c r="J459" s="271"/>
      <c r="K459" s="271"/>
      <c r="L459" s="271"/>
      <c r="M459" s="271"/>
      <c r="N459" s="271"/>
      <c r="O459" s="271"/>
      <c r="P459" s="271"/>
      <c r="Q459" s="271"/>
      <c r="R459" s="271"/>
      <c r="S459" s="271"/>
      <c r="T459" s="271"/>
      <c r="U459" s="271"/>
      <c r="V459" s="271"/>
      <c r="W459" s="271"/>
      <c r="X459" s="271"/>
      <c r="Y459" s="271"/>
      <c r="Z459" s="271"/>
    </row>
    <row r="460" spans="1:26">
      <c r="A460" s="271"/>
      <c r="B460" s="271"/>
      <c r="C460" s="271"/>
      <c r="D460" s="271"/>
      <c r="E460" s="325"/>
      <c r="F460" s="325"/>
      <c r="G460" s="271"/>
      <c r="H460" s="271"/>
      <c r="I460" s="271"/>
      <c r="J460" s="271"/>
      <c r="K460" s="271"/>
      <c r="L460" s="271"/>
      <c r="M460" s="271"/>
      <c r="N460" s="271"/>
      <c r="O460" s="271"/>
      <c r="P460" s="271"/>
      <c r="Q460" s="271"/>
      <c r="R460" s="271"/>
      <c r="S460" s="271"/>
      <c r="T460" s="271"/>
      <c r="U460" s="271"/>
      <c r="V460" s="271"/>
      <c r="W460" s="271"/>
      <c r="X460" s="271"/>
      <c r="Y460" s="271"/>
      <c r="Z460" s="271"/>
    </row>
    <row r="461" spans="1:26">
      <c r="A461" s="271"/>
      <c r="B461" s="271"/>
      <c r="C461" s="271"/>
      <c r="D461" s="271"/>
      <c r="E461" s="325"/>
      <c r="F461" s="325"/>
      <c r="G461" s="271"/>
      <c r="H461" s="271"/>
      <c r="I461" s="271"/>
      <c r="J461" s="271"/>
      <c r="K461" s="271"/>
      <c r="L461" s="271"/>
      <c r="M461" s="271"/>
      <c r="N461" s="271"/>
      <c r="O461" s="271"/>
      <c r="P461" s="271"/>
      <c r="Q461" s="271"/>
      <c r="R461" s="271"/>
      <c r="S461" s="271"/>
      <c r="T461" s="271"/>
      <c r="U461" s="271"/>
      <c r="V461" s="271"/>
      <c r="W461" s="271"/>
      <c r="X461" s="271"/>
      <c r="Y461" s="271"/>
      <c r="Z461" s="271"/>
    </row>
    <row r="462" spans="1:26">
      <c r="A462" s="271"/>
      <c r="B462" s="271"/>
      <c r="C462" s="271"/>
      <c r="D462" s="271"/>
      <c r="E462" s="325"/>
      <c r="F462" s="325"/>
      <c r="G462" s="271"/>
      <c r="H462" s="271"/>
      <c r="I462" s="271"/>
      <c r="J462" s="271"/>
      <c r="K462" s="271"/>
      <c r="L462" s="271"/>
      <c r="M462" s="271"/>
      <c r="N462" s="271"/>
      <c r="O462" s="271"/>
      <c r="P462" s="271"/>
      <c r="Q462" s="271"/>
      <c r="R462" s="271"/>
      <c r="S462" s="271"/>
      <c r="T462" s="271"/>
      <c r="U462" s="271"/>
      <c r="V462" s="271"/>
      <c r="W462" s="271"/>
      <c r="X462" s="271"/>
      <c r="Y462" s="271"/>
      <c r="Z462" s="271"/>
    </row>
    <row r="463" spans="1:26">
      <c r="A463" s="271"/>
      <c r="B463" s="271"/>
      <c r="C463" s="271"/>
      <c r="D463" s="271"/>
      <c r="E463" s="325"/>
      <c r="F463" s="325"/>
      <c r="G463" s="271"/>
      <c r="H463" s="271"/>
      <c r="I463" s="271"/>
      <c r="J463" s="271"/>
      <c r="K463" s="271"/>
      <c r="L463" s="271"/>
      <c r="M463" s="271"/>
      <c r="N463" s="271"/>
      <c r="O463" s="271"/>
      <c r="P463" s="271"/>
      <c r="Q463" s="271"/>
      <c r="R463" s="271"/>
      <c r="S463" s="271"/>
      <c r="T463" s="271"/>
      <c r="U463" s="271"/>
      <c r="V463" s="271"/>
      <c r="W463" s="271"/>
      <c r="X463" s="271"/>
      <c r="Y463" s="271"/>
      <c r="Z463" s="271"/>
    </row>
    <row r="464" spans="1:26">
      <c r="A464" s="271"/>
      <c r="B464" s="271"/>
      <c r="C464" s="271"/>
      <c r="D464" s="271"/>
      <c r="E464" s="325"/>
      <c r="F464" s="325"/>
      <c r="G464" s="271"/>
      <c r="H464" s="271"/>
      <c r="I464" s="271"/>
      <c r="J464" s="271"/>
      <c r="K464" s="271"/>
      <c r="L464" s="271"/>
      <c r="M464" s="271"/>
      <c r="N464" s="271"/>
      <c r="O464" s="271"/>
      <c r="P464" s="271"/>
      <c r="Q464" s="271"/>
      <c r="R464" s="271"/>
      <c r="S464" s="271"/>
      <c r="T464" s="271"/>
      <c r="U464" s="271"/>
      <c r="V464" s="271"/>
      <c r="W464" s="271"/>
      <c r="X464" s="271"/>
      <c r="Y464" s="271"/>
      <c r="Z464" s="271"/>
    </row>
    <row r="465" spans="1:26">
      <c r="A465" s="271"/>
      <c r="B465" s="271"/>
      <c r="C465" s="271"/>
      <c r="D465" s="271"/>
      <c r="E465" s="325"/>
      <c r="F465" s="325"/>
      <c r="G465" s="271"/>
      <c r="H465" s="271"/>
      <c r="I465" s="271"/>
      <c r="J465" s="271"/>
      <c r="K465" s="271"/>
      <c r="L465" s="271"/>
      <c r="M465" s="271"/>
      <c r="N465" s="271"/>
      <c r="O465" s="271"/>
      <c r="P465" s="271"/>
      <c r="Q465" s="271"/>
      <c r="R465" s="271"/>
      <c r="S465" s="271"/>
      <c r="T465" s="271"/>
      <c r="U465" s="271"/>
      <c r="V465" s="271"/>
      <c r="W465" s="271"/>
      <c r="X465" s="271"/>
      <c r="Y465" s="271"/>
      <c r="Z465" s="271"/>
    </row>
    <row r="466" spans="1:26">
      <c r="A466" s="271"/>
      <c r="B466" s="271"/>
      <c r="C466" s="271"/>
      <c r="D466" s="271"/>
      <c r="E466" s="325"/>
      <c r="F466" s="325"/>
      <c r="G466" s="271"/>
      <c r="H466" s="271"/>
      <c r="I466" s="271"/>
      <c r="J466" s="271"/>
      <c r="K466" s="271"/>
      <c r="L466" s="271"/>
      <c r="M466" s="271"/>
      <c r="N466" s="271"/>
      <c r="O466" s="271"/>
      <c r="P466" s="271"/>
      <c r="Q466" s="271"/>
      <c r="R466" s="271"/>
      <c r="S466" s="271"/>
      <c r="T466" s="271"/>
      <c r="U466" s="271"/>
      <c r="V466" s="271"/>
      <c r="W466" s="271"/>
      <c r="X466" s="271"/>
      <c r="Y466" s="271"/>
      <c r="Z466" s="271"/>
    </row>
    <row r="467" spans="1:26">
      <c r="A467" s="271"/>
      <c r="B467" s="271"/>
      <c r="C467" s="271"/>
      <c r="D467" s="271"/>
      <c r="E467" s="325"/>
      <c r="F467" s="325"/>
      <c r="G467" s="271"/>
      <c r="H467" s="271"/>
      <c r="I467" s="271"/>
      <c r="J467" s="271"/>
      <c r="K467" s="271"/>
      <c r="L467" s="271"/>
      <c r="M467" s="271"/>
      <c r="N467" s="271"/>
      <c r="O467" s="271"/>
      <c r="P467" s="271"/>
      <c r="Q467" s="271"/>
      <c r="R467" s="271"/>
      <c r="S467" s="271"/>
      <c r="T467" s="271"/>
      <c r="U467" s="271"/>
      <c r="V467" s="271"/>
      <c r="W467" s="271"/>
      <c r="X467" s="271"/>
      <c r="Y467" s="271"/>
      <c r="Z467" s="271"/>
    </row>
    <row r="468" spans="1:26">
      <c r="A468" s="271"/>
      <c r="B468" s="271"/>
      <c r="C468" s="271"/>
      <c r="D468" s="271"/>
      <c r="E468" s="325"/>
      <c r="F468" s="325"/>
      <c r="G468" s="271"/>
      <c r="H468" s="271"/>
      <c r="I468" s="271"/>
      <c r="J468" s="271"/>
      <c r="K468" s="271"/>
      <c r="L468" s="271"/>
      <c r="M468" s="271"/>
      <c r="N468" s="271"/>
      <c r="O468" s="271"/>
      <c r="P468" s="271"/>
      <c r="Q468" s="271"/>
      <c r="R468" s="271"/>
      <c r="S468" s="271"/>
      <c r="T468" s="271"/>
      <c r="U468" s="271"/>
      <c r="V468" s="271"/>
      <c r="W468" s="271"/>
      <c r="X468" s="271"/>
      <c r="Y468" s="271"/>
      <c r="Z468" s="271"/>
    </row>
    <row r="469" spans="1:26">
      <c r="A469" s="271"/>
      <c r="B469" s="271"/>
      <c r="C469" s="271"/>
      <c r="D469" s="271"/>
      <c r="E469" s="325"/>
      <c r="F469" s="325"/>
      <c r="G469" s="271"/>
      <c r="H469" s="271"/>
      <c r="I469" s="271"/>
      <c r="J469" s="271"/>
      <c r="K469" s="271"/>
      <c r="L469" s="271"/>
      <c r="M469" s="271"/>
      <c r="N469" s="271"/>
      <c r="O469" s="271"/>
      <c r="P469" s="271"/>
      <c r="Q469" s="271"/>
      <c r="R469" s="271"/>
      <c r="S469" s="271"/>
      <c r="T469" s="271"/>
      <c r="U469" s="271"/>
      <c r="V469" s="271"/>
      <c r="W469" s="271"/>
      <c r="X469" s="271"/>
      <c r="Y469" s="271"/>
      <c r="Z469" s="271"/>
    </row>
    <row r="470" spans="1:26">
      <c r="A470" s="271"/>
      <c r="B470" s="271"/>
      <c r="C470" s="271"/>
      <c r="D470" s="271"/>
      <c r="E470" s="325"/>
      <c r="F470" s="325"/>
      <c r="G470" s="271"/>
      <c r="H470" s="271"/>
      <c r="I470" s="271"/>
      <c r="J470" s="271"/>
      <c r="K470" s="271"/>
      <c r="L470" s="271"/>
      <c r="M470" s="271"/>
      <c r="N470" s="271"/>
      <c r="O470" s="271"/>
      <c r="P470" s="271"/>
      <c r="Q470" s="271"/>
      <c r="R470" s="271"/>
      <c r="S470" s="271"/>
      <c r="T470" s="271"/>
      <c r="U470" s="271"/>
      <c r="V470" s="271"/>
      <c r="W470" s="271"/>
      <c r="X470" s="271"/>
      <c r="Y470" s="271"/>
      <c r="Z470" s="271"/>
    </row>
    <row r="471" spans="1:26">
      <c r="A471" s="271"/>
      <c r="B471" s="271"/>
      <c r="C471" s="271"/>
      <c r="D471" s="271"/>
      <c r="E471" s="325"/>
      <c r="F471" s="325"/>
      <c r="G471" s="271"/>
      <c r="H471" s="271"/>
      <c r="I471" s="271"/>
      <c r="J471" s="271"/>
      <c r="K471" s="271"/>
      <c r="L471" s="271"/>
      <c r="M471" s="271"/>
      <c r="N471" s="271"/>
      <c r="O471" s="271"/>
      <c r="P471" s="271"/>
      <c r="Q471" s="271"/>
      <c r="R471" s="271"/>
      <c r="S471" s="271"/>
      <c r="T471" s="271"/>
      <c r="U471" s="271"/>
      <c r="V471" s="271"/>
      <c r="W471" s="271"/>
      <c r="X471" s="271"/>
      <c r="Y471" s="271"/>
      <c r="Z471" s="271"/>
    </row>
    <row r="472" spans="1:26">
      <c r="A472" s="271"/>
      <c r="B472" s="271"/>
      <c r="C472" s="271"/>
      <c r="D472" s="271"/>
      <c r="E472" s="325"/>
      <c r="F472" s="325"/>
      <c r="G472" s="271"/>
      <c r="H472" s="271"/>
      <c r="I472" s="271"/>
      <c r="J472" s="271"/>
      <c r="K472" s="271"/>
      <c r="L472" s="271"/>
      <c r="M472" s="271"/>
      <c r="N472" s="271"/>
      <c r="O472" s="271"/>
      <c r="P472" s="271"/>
      <c r="Q472" s="271"/>
      <c r="R472" s="271"/>
      <c r="S472" s="271"/>
      <c r="T472" s="271"/>
      <c r="U472" s="271"/>
      <c r="V472" s="271"/>
      <c r="W472" s="271"/>
      <c r="X472" s="271"/>
      <c r="Y472" s="271"/>
      <c r="Z472" s="271"/>
    </row>
    <row r="473" spans="1:26">
      <c r="A473" s="271"/>
      <c r="B473" s="271"/>
      <c r="C473" s="271"/>
      <c r="D473" s="271"/>
      <c r="E473" s="325"/>
      <c r="F473" s="325"/>
      <c r="G473" s="271"/>
      <c r="H473" s="271"/>
      <c r="I473" s="271"/>
      <c r="J473" s="271"/>
      <c r="K473" s="271"/>
      <c r="L473" s="271"/>
      <c r="M473" s="271"/>
      <c r="N473" s="271"/>
      <c r="O473" s="271"/>
      <c r="P473" s="271"/>
      <c r="Q473" s="271"/>
      <c r="R473" s="271"/>
      <c r="S473" s="271"/>
      <c r="T473" s="271"/>
      <c r="U473" s="271"/>
      <c r="V473" s="271"/>
      <c r="W473" s="271"/>
      <c r="X473" s="271"/>
      <c r="Y473" s="271"/>
      <c r="Z473" s="271"/>
    </row>
    <row r="474" spans="1:26">
      <c r="A474" s="271"/>
      <c r="B474" s="271"/>
      <c r="C474" s="271"/>
      <c r="D474" s="271"/>
      <c r="E474" s="325"/>
      <c r="F474" s="325"/>
      <c r="G474" s="271"/>
      <c r="H474" s="271"/>
      <c r="I474" s="271"/>
      <c r="J474" s="271"/>
      <c r="K474" s="271"/>
      <c r="L474" s="271"/>
      <c r="M474" s="271"/>
      <c r="N474" s="271"/>
      <c r="O474" s="271"/>
      <c r="P474" s="271"/>
      <c r="Q474" s="271"/>
      <c r="R474" s="271"/>
      <c r="S474" s="271"/>
      <c r="T474" s="271"/>
      <c r="U474" s="271"/>
      <c r="V474" s="271"/>
      <c r="W474" s="271"/>
      <c r="X474" s="271"/>
      <c r="Y474" s="271"/>
      <c r="Z474" s="271"/>
    </row>
    <row r="475" spans="1:26">
      <c r="A475" s="271"/>
      <c r="B475" s="271"/>
      <c r="C475" s="271"/>
      <c r="D475" s="271"/>
      <c r="E475" s="325"/>
      <c r="F475" s="325"/>
      <c r="G475" s="271"/>
      <c r="H475" s="271"/>
      <c r="I475" s="271"/>
      <c r="J475" s="271"/>
      <c r="K475" s="271"/>
      <c r="L475" s="271"/>
      <c r="M475" s="271"/>
      <c r="N475" s="271"/>
      <c r="O475" s="271"/>
      <c r="P475" s="271"/>
      <c r="Q475" s="271"/>
      <c r="R475" s="271"/>
      <c r="S475" s="271"/>
      <c r="T475" s="271"/>
      <c r="U475" s="271"/>
      <c r="V475" s="271"/>
      <c r="W475" s="271"/>
      <c r="X475" s="271"/>
      <c r="Y475" s="271"/>
      <c r="Z475" s="271"/>
    </row>
    <row r="476" spans="1:26">
      <c r="A476" s="271"/>
      <c r="B476" s="271"/>
      <c r="C476" s="271"/>
      <c r="D476" s="271"/>
      <c r="E476" s="325"/>
      <c r="F476" s="325"/>
      <c r="G476" s="271"/>
      <c r="H476" s="271"/>
      <c r="I476" s="271"/>
      <c r="J476" s="271"/>
      <c r="K476" s="271"/>
      <c r="L476" s="271"/>
      <c r="M476" s="271"/>
      <c r="N476" s="271"/>
      <c r="O476" s="271"/>
      <c r="P476" s="271"/>
      <c r="Q476" s="271"/>
      <c r="R476" s="271"/>
      <c r="S476" s="271"/>
      <c r="T476" s="271"/>
      <c r="U476" s="271"/>
      <c r="V476" s="271"/>
      <c r="W476" s="271"/>
      <c r="X476" s="271"/>
      <c r="Y476" s="271"/>
      <c r="Z476" s="271"/>
    </row>
    <row r="477" spans="1:26">
      <c r="A477" s="271"/>
      <c r="B477" s="271"/>
      <c r="C477" s="271"/>
      <c r="D477" s="271"/>
      <c r="E477" s="325"/>
      <c r="F477" s="325"/>
      <c r="G477" s="271"/>
      <c r="H477" s="271"/>
      <c r="I477" s="271"/>
      <c r="J477" s="271"/>
      <c r="K477" s="271"/>
      <c r="L477" s="271"/>
      <c r="M477" s="271"/>
      <c r="N477" s="271"/>
      <c r="O477" s="271"/>
      <c r="P477" s="271"/>
      <c r="Q477" s="271"/>
      <c r="R477" s="271"/>
      <c r="S477" s="271"/>
      <c r="T477" s="271"/>
      <c r="U477" s="271"/>
      <c r="V477" s="271"/>
      <c r="W477" s="271"/>
      <c r="X477" s="271"/>
      <c r="Y477" s="271"/>
      <c r="Z477" s="271"/>
    </row>
    <row r="478" spans="1:26">
      <c r="A478" s="271"/>
      <c r="B478" s="271"/>
      <c r="C478" s="271"/>
      <c r="D478" s="271"/>
      <c r="E478" s="325"/>
      <c r="F478" s="325"/>
      <c r="G478" s="271"/>
      <c r="H478" s="271"/>
      <c r="I478" s="271"/>
      <c r="J478" s="271"/>
      <c r="K478" s="271"/>
      <c r="L478" s="271"/>
      <c r="M478" s="271"/>
      <c r="N478" s="271"/>
      <c r="O478" s="271"/>
      <c r="P478" s="271"/>
      <c r="Q478" s="271"/>
      <c r="R478" s="271"/>
      <c r="S478" s="271"/>
      <c r="T478" s="271"/>
      <c r="U478" s="271"/>
      <c r="V478" s="271"/>
      <c r="W478" s="271"/>
      <c r="X478" s="271"/>
      <c r="Y478" s="271"/>
      <c r="Z478" s="271"/>
    </row>
    <row r="479" spans="1:26">
      <c r="A479" s="271"/>
      <c r="B479" s="271"/>
      <c r="C479" s="271"/>
      <c r="D479" s="271"/>
      <c r="E479" s="325"/>
      <c r="F479" s="325"/>
      <c r="G479" s="271"/>
      <c r="H479" s="271"/>
      <c r="I479" s="271"/>
      <c r="J479" s="271"/>
      <c r="K479" s="271"/>
      <c r="L479" s="271"/>
      <c r="M479" s="271"/>
      <c r="N479" s="271"/>
      <c r="O479" s="271"/>
      <c r="P479" s="271"/>
      <c r="Q479" s="271"/>
      <c r="R479" s="271"/>
      <c r="S479" s="271"/>
      <c r="T479" s="271"/>
      <c r="U479" s="271"/>
      <c r="V479" s="271"/>
      <c r="W479" s="271"/>
      <c r="X479" s="271"/>
      <c r="Y479" s="271"/>
      <c r="Z479" s="271"/>
    </row>
    <row r="480" spans="1:26">
      <c r="A480" s="271"/>
      <c r="B480" s="271"/>
      <c r="C480" s="271"/>
      <c r="D480" s="271"/>
      <c r="E480" s="325"/>
      <c r="F480" s="325"/>
      <c r="G480" s="271"/>
      <c r="H480" s="271"/>
      <c r="I480" s="271"/>
      <c r="J480" s="271"/>
      <c r="K480" s="271"/>
      <c r="L480" s="271"/>
      <c r="M480" s="271"/>
      <c r="N480" s="271"/>
      <c r="O480" s="271"/>
      <c r="P480" s="271"/>
      <c r="Q480" s="271"/>
      <c r="R480" s="271"/>
      <c r="S480" s="271"/>
      <c r="T480" s="271"/>
      <c r="U480" s="271"/>
      <c r="V480" s="271"/>
      <c r="W480" s="271"/>
      <c r="X480" s="271"/>
      <c r="Y480" s="271"/>
      <c r="Z480" s="271"/>
    </row>
    <row r="481" spans="1:26">
      <c r="A481" s="271"/>
      <c r="B481" s="271"/>
      <c r="C481" s="271"/>
      <c r="D481" s="271"/>
      <c r="E481" s="325"/>
      <c r="F481" s="325"/>
      <c r="G481" s="271"/>
      <c r="H481" s="271"/>
      <c r="I481" s="271"/>
      <c r="J481" s="271"/>
      <c r="K481" s="271"/>
      <c r="L481" s="271"/>
      <c r="M481" s="271"/>
      <c r="N481" s="271"/>
      <c r="O481" s="271"/>
      <c r="P481" s="271"/>
      <c r="Q481" s="271"/>
      <c r="R481" s="271"/>
      <c r="S481" s="271"/>
      <c r="T481" s="271"/>
      <c r="U481" s="271"/>
      <c r="V481" s="271"/>
      <c r="W481" s="271"/>
      <c r="X481" s="271"/>
      <c r="Y481" s="271"/>
      <c r="Z481" s="271"/>
    </row>
    <row r="482" spans="1:26">
      <c r="A482" s="271"/>
      <c r="B482" s="271"/>
      <c r="C482" s="271"/>
      <c r="D482" s="271"/>
      <c r="E482" s="325"/>
      <c r="F482" s="325"/>
      <c r="G482" s="271"/>
      <c r="H482" s="271"/>
      <c r="I482" s="271"/>
      <c r="J482" s="271"/>
      <c r="K482" s="271"/>
      <c r="L482" s="271"/>
      <c r="M482" s="271"/>
      <c r="N482" s="271"/>
      <c r="O482" s="271"/>
      <c r="P482" s="271"/>
      <c r="Q482" s="271"/>
      <c r="R482" s="271"/>
      <c r="S482" s="271"/>
      <c r="T482" s="271"/>
      <c r="U482" s="271"/>
      <c r="V482" s="271"/>
      <c r="W482" s="271"/>
      <c r="X482" s="271"/>
      <c r="Y482" s="271"/>
      <c r="Z482" s="271"/>
    </row>
    <row r="483" spans="1:26">
      <c r="A483" s="271"/>
      <c r="B483" s="271"/>
      <c r="C483" s="271"/>
      <c r="D483" s="271"/>
      <c r="E483" s="325"/>
      <c r="F483" s="325"/>
      <c r="G483" s="271"/>
      <c r="H483" s="271"/>
      <c r="I483" s="271"/>
      <c r="J483" s="271"/>
      <c r="K483" s="271"/>
      <c r="L483" s="271"/>
      <c r="M483" s="271"/>
      <c r="N483" s="271"/>
      <c r="O483" s="271"/>
      <c r="P483" s="271"/>
      <c r="Q483" s="271"/>
      <c r="R483" s="271"/>
      <c r="S483" s="271"/>
      <c r="T483" s="271"/>
      <c r="U483" s="271"/>
      <c r="V483" s="271"/>
      <c r="W483" s="271"/>
      <c r="X483" s="271"/>
      <c r="Y483" s="271"/>
      <c r="Z483" s="271"/>
    </row>
    <row r="484" spans="1:26">
      <c r="A484" s="271"/>
      <c r="B484" s="271"/>
      <c r="C484" s="271"/>
      <c r="D484" s="271"/>
      <c r="E484" s="325"/>
      <c r="F484" s="325"/>
      <c r="G484" s="271"/>
      <c r="H484" s="271"/>
      <c r="I484" s="271"/>
      <c r="J484" s="271"/>
      <c r="K484" s="271"/>
      <c r="L484" s="271"/>
      <c r="M484" s="271"/>
      <c r="N484" s="271"/>
      <c r="O484" s="271"/>
      <c r="P484" s="271"/>
      <c r="Q484" s="271"/>
      <c r="R484" s="271"/>
      <c r="S484" s="271"/>
      <c r="T484" s="271"/>
      <c r="U484" s="271"/>
      <c r="V484" s="271"/>
      <c r="W484" s="271"/>
      <c r="X484" s="271"/>
      <c r="Y484" s="271"/>
      <c r="Z484" s="271"/>
    </row>
    <row r="485" spans="1:26">
      <c r="A485" s="271"/>
      <c r="B485" s="271"/>
      <c r="C485" s="271"/>
      <c r="D485" s="271"/>
      <c r="E485" s="325"/>
      <c r="F485" s="325"/>
      <c r="G485" s="271"/>
      <c r="H485" s="271"/>
      <c r="I485" s="271"/>
      <c r="J485" s="271"/>
      <c r="K485" s="271"/>
      <c r="L485" s="271"/>
      <c r="M485" s="271"/>
      <c r="N485" s="271"/>
      <c r="O485" s="271"/>
      <c r="P485" s="271"/>
      <c r="Q485" s="271"/>
      <c r="R485" s="271"/>
      <c r="S485" s="271"/>
      <c r="T485" s="271"/>
      <c r="U485" s="271"/>
      <c r="V485" s="271"/>
      <c r="W485" s="271"/>
      <c r="X485" s="271"/>
      <c r="Y485" s="271"/>
      <c r="Z485" s="271"/>
    </row>
    <row r="486" spans="1:26">
      <c r="A486" s="271"/>
      <c r="B486" s="271"/>
      <c r="C486" s="271"/>
      <c r="D486" s="271"/>
      <c r="E486" s="325"/>
      <c r="F486" s="325"/>
      <c r="G486" s="271"/>
      <c r="H486" s="271"/>
      <c r="I486" s="271"/>
      <c r="J486" s="271"/>
      <c r="K486" s="271"/>
      <c r="L486" s="271"/>
      <c r="M486" s="271"/>
      <c r="N486" s="271"/>
      <c r="O486" s="271"/>
      <c r="P486" s="271"/>
      <c r="Q486" s="271"/>
      <c r="R486" s="271"/>
      <c r="S486" s="271"/>
      <c r="T486" s="271"/>
      <c r="U486" s="271"/>
      <c r="V486" s="271"/>
      <c r="W486" s="271"/>
      <c r="X486" s="271"/>
      <c r="Y486" s="271"/>
      <c r="Z486" s="271"/>
    </row>
    <row r="487" spans="1:26">
      <c r="A487" s="271"/>
      <c r="B487" s="271"/>
      <c r="C487" s="271"/>
      <c r="D487" s="271"/>
      <c r="E487" s="325"/>
      <c r="F487" s="325"/>
      <c r="G487" s="271"/>
      <c r="H487" s="271"/>
      <c r="I487" s="271"/>
      <c r="J487" s="271"/>
      <c r="K487" s="271"/>
      <c r="L487" s="271"/>
      <c r="M487" s="271"/>
      <c r="N487" s="271"/>
      <c r="O487" s="271"/>
      <c r="P487" s="271"/>
      <c r="Q487" s="271"/>
      <c r="R487" s="271"/>
      <c r="S487" s="271"/>
      <c r="T487" s="271"/>
      <c r="U487" s="271"/>
      <c r="V487" s="271"/>
      <c r="W487" s="271"/>
      <c r="X487" s="271"/>
      <c r="Y487" s="271"/>
      <c r="Z487" s="271"/>
    </row>
    <row r="488" spans="1:26">
      <c r="A488" s="271"/>
      <c r="B488" s="271"/>
      <c r="C488" s="271"/>
      <c r="D488" s="271"/>
      <c r="E488" s="325"/>
      <c r="F488" s="325"/>
      <c r="G488" s="271"/>
      <c r="H488" s="271"/>
      <c r="I488" s="271"/>
      <c r="J488" s="271"/>
      <c r="K488" s="271"/>
      <c r="L488" s="271"/>
      <c r="M488" s="271"/>
      <c r="N488" s="271"/>
      <c r="O488" s="271"/>
      <c r="P488" s="271"/>
      <c r="Q488" s="271"/>
      <c r="R488" s="271"/>
      <c r="S488" s="271"/>
      <c r="T488" s="271"/>
      <c r="U488" s="271"/>
      <c r="V488" s="271"/>
      <c r="W488" s="271"/>
      <c r="X488" s="271"/>
      <c r="Y488" s="271"/>
      <c r="Z488" s="271"/>
    </row>
    <row r="489" spans="1:26">
      <c r="A489" s="271"/>
      <c r="B489" s="271"/>
      <c r="C489" s="271"/>
      <c r="D489" s="271"/>
      <c r="E489" s="325"/>
      <c r="F489" s="325"/>
      <c r="G489" s="271"/>
      <c r="H489" s="271"/>
      <c r="I489" s="271"/>
      <c r="J489" s="271"/>
      <c r="K489" s="271"/>
      <c r="L489" s="271"/>
      <c r="M489" s="271"/>
      <c r="N489" s="271"/>
      <c r="O489" s="271"/>
      <c r="P489" s="271"/>
      <c r="Q489" s="271"/>
      <c r="R489" s="271"/>
      <c r="S489" s="271"/>
      <c r="T489" s="271"/>
      <c r="U489" s="271"/>
      <c r="V489" s="271"/>
      <c r="W489" s="271"/>
      <c r="X489" s="271"/>
      <c r="Y489" s="271"/>
      <c r="Z489" s="271"/>
    </row>
    <row r="490" spans="1:26">
      <c r="A490" s="271"/>
      <c r="B490" s="271"/>
      <c r="C490" s="271"/>
      <c r="D490" s="271"/>
      <c r="E490" s="325"/>
      <c r="F490" s="325"/>
      <c r="G490" s="271"/>
      <c r="H490" s="271"/>
      <c r="I490" s="271"/>
      <c r="J490" s="271"/>
      <c r="K490" s="271"/>
      <c r="L490" s="271"/>
      <c r="M490" s="271"/>
      <c r="N490" s="271"/>
      <c r="O490" s="271"/>
      <c r="P490" s="271"/>
      <c r="Q490" s="271"/>
      <c r="R490" s="271"/>
      <c r="S490" s="271"/>
      <c r="T490" s="271"/>
      <c r="U490" s="271"/>
      <c r="V490" s="271"/>
      <c r="W490" s="271"/>
      <c r="X490" s="271"/>
      <c r="Y490" s="271"/>
      <c r="Z490" s="271"/>
    </row>
    <row r="491" spans="1:26">
      <c r="A491" s="271"/>
      <c r="B491" s="271"/>
      <c r="C491" s="271"/>
      <c r="D491" s="271"/>
      <c r="E491" s="325"/>
      <c r="F491" s="325"/>
      <c r="G491" s="271"/>
      <c r="H491" s="271"/>
      <c r="I491" s="271"/>
      <c r="J491" s="271"/>
      <c r="K491" s="271"/>
      <c r="L491" s="271"/>
      <c r="M491" s="271"/>
      <c r="N491" s="271"/>
      <c r="O491" s="271"/>
      <c r="P491" s="271"/>
      <c r="Q491" s="271"/>
      <c r="R491" s="271"/>
      <c r="S491" s="271"/>
      <c r="T491" s="271"/>
      <c r="U491" s="271"/>
      <c r="V491" s="271"/>
      <c r="W491" s="271"/>
      <c r="X491" s="271"/>
      <c r="Y491" s="271"/>
      <c r="Z491" s="271"/>
    </row>
    <row r="492" spans="1:26">
      <c r="A492" s="271"/>
      <c r="B492" s="271"/>
      <c r="C492" s="271"/>
      <c r="D492" s="271"/>
      <c r="E492" s="325"/>
      <c r="F492" s="325"/>
      <c r="G492" s="271"/>
      <c r="H492" s="271"/>
      <c r="I492" s="271"/>
      <c r="J492" s="271"/>
      <c r="K492" s="271"/>
      <c r="L492" s="271"/>
      <c r="M492" s="271"/>
      <c r="N492" s="271"/>
      <c r="O492" s="271"/>
      <c r="P492" s="271"/>
      <c r="Q492" s="271"/>
      <c r="R492" s="271"/>
      <c r="S492" s="271"/>
      <c r="T492" s="271"/>
      <c r="U492" s="271"/>
      <c r="V492" s="271"/>
      <c r="W492" s="271"/>
      <c r="X492" s="271"/>
      <c r="Y492" s="271"/>
      <c r="Z492" s="271"/>
    </row>
    <row r="493" spans="1:26">
      <c r="A493" s="271"/>
      <c r="B493" s="271"/>
      <c r="C493" s="271"/>
      <c r="D493" s="271"/>
      <c r="E493" s="325"/>
      <c r="F493" s="325"/>
      <c r="G493" s="271"/>
      <c r="H493" s="271"/>
      <c r="I493" s="271"/>
      <c r="J493" s="271"/>
      <c r="K493" s="271"/>
      <c r="L493" s="271"/>
      <c r="M493" s="271"/>
      <c r="N493" s="271"/>
      <c r="O493" s="271"/>
      <c r="P493" s="271"/>
      <c r="Q493" s="271"/>
      <c r="R493" s="271"/>
      <c r="S493" s="271"/>
      <c r="T493" s="271"/>
      <c r="U493" s="271"/>
      <c r="V493" s="271"/>
      <c r="W493" s="271"/>
      <c r="X493" s="271"/>
      <c r="Y493" s="271"/>
      <c r="Z493" s="271"/>
    </row>
    <row r="494" spans="1:26">
      <c r="A494" s="271"/>
      <c r="B494" s="271"/>
      <c r="C494" s="271"/>
      <c r="D494" s="271"/>
      <c r="E494" s="325"/>
      <c r="F494" s="325"/>
      <c r="G494" s="271"/>
      <c r="H494" s="271"/>
      <c r="I494" s="271"/>
      <c r="J494" s="271"/>
      <c r="K494" s="271"/>
      <c r="L494" s="271"/>
      <c r="M494" s="271"/>
      <c r="N494" s="271"/>
      <c r="O494" s="271"/>
      <c r="P494" s="271"/>
      <c r="Q494" s="271"/>
      <c r="R494" s="271"/>
      <c r="S494" s="271"/>
      <c r="T494" s="271"/>
      <c r="U494" s="271"/>
      <c r="V494" s="271"/>
      <c r="W494" s="271"/>
      <c r="X494" s="271"/>
      <c r="Y494" s="271"/>
      <c r="Z494" s="271"/>
    </row>
    <row r="495" spans="1:26">
      <c r="A495" s="271"/>
      <c r="B495" s="271"/>
      <c r="C495" s="271"/>
      <c r="D495" s="271"/>
      <c r="E495" s="325"/>
      <c r="F495" s="325"/>
      <c r="G495" s="271"/>
      <c r="H495" s="271"/>
      <c r="I495" s="271"/>
      <c r="J495" s="271"/>
      <c r="K495" s="271"/>
      <c r="L495" s="271"/>
      <c r="M495" s="271"/>
      <c r="N495" s="271"/>
      <c r="O495" s="271"/>
      <c r="P495" s="271"/>
      <c r="Q495" s="271"/>
      <c r="R495" s="271"/>
      <c r="S495" s="271"/>
      <c r="T495" s="271"/>
      <c r="U495" s="271"/>
      <c r="V495" s="271"/>
      <c r="W495" s="271"/>
      <c r="X495" s="271"/>
      <c r="Y495" s="271"/>
      <c r="Z495" s="271"/>
    </row>
    <row r="496" spans="1:26">
      <c r="A496" s="271"/>
      <c r="B496" s="271"/>
      <c r="C496" s="271"/>
      <c r="D496" s="271"/>
      <c r="E496" s="325"/>
      <c r="F496" s="325"/>
      <c r="G496" s="271"/>
      <c r="H496" s="271"/>
      <c r="I496" s="271"/>
      <c r="J496" s="271"/>
      <c r="K496" s="271"/>
      <c r="L496" s="271"/>
      <c r="M496" s="271"/>
      <c r="N496" s="271"/>
      <c r="O496" s="271"/>
      <c r="P496" s="271"/>
      <c r="Q496" s="271"/>
      <c r="R496" s="271"/>
      <c r="S496" s="271"/>
      <c r="T496" s="271"/>
      <c r="U496" s="271"/>
      <c r="V496" s="271"/>
      <c r="W496" s="271"/>
      <c r="X496" s="271"/>
      <c r="Y496" s="271"/>
      <c r="Z496" s="271"/>
    </row>
    <row r="497" spans="1:26">
      <c r="A497" s="271"/>
      <c r="B497" s="271"/>
      <c r="C497" s="271"/>
      <c r="D497" s="271"/>
      <c r="E497" s="325"/>
      <c r="F497" s="325"/>
      <c r="G497" s="271"/>
      <c r="H497" s="271"/>
      <c r="I497" s="271"/>
      <c r="J497" s="271"/>
      <c r="K497" s="271"/>
      <c r="L497" s="271"/>
      <c r="M497" s="271"/>
      <c r="N497" s="271"/>
      <c r="O497" s="271"/>
      <c r="P497" s="271"/>
      <c r="Q497" s="271"/>
      <c r="R497" s="271"/>
      <c r="S497" s="271"/>
      <c r="T497" s="271"/>
      <c r="U497" s="271"/>
      <c r="V497" s="271"/>
      <c r="W497" s="271"/>
      <c r="X497" s="271"/>
      <c r="Y497" s="271"/>
      <c r="Z497" s="271"/>
    </row>
    <row r="498" spans="1:26">
      <c r="A498" s="271"/>
      <c r="B498" s="271"/>
      <c r="C498" s="271"/>
      <c r="D498" s="271"/>
      <c r="E498" s="325"/>
      <c r="F498" s="325"/>
      <c r="G498" s="271"/>
      <c r="H498" s="271"/>
      <c r="I498" s="271"/>
      <c r="J498" s="271"/>
      <c r="K498" s="271"/>
      <c r="L498" s="271"/>
      <c r="M498" s="271"/>
      <c r="N498" s="271"/>
      <c r="O498" s="271"/>
      <c r="P498" s="271"/>
      <c r="Q498" s="271"/>
      <c r="R498" s="271"/>
      <c r="S498" s="271"/>
      <c r="T498" s="271"/>
      <c r="U498" s="271"/>
      <c r="V498" s="271"/>
      <c r="W498" s="271"/>
      <c r="X498" s="271"/>
      <c r="Y498" s="271"/>
      <c r="Z498" s="271"/>
    </row>
    <row r="499" spans="1:26">
      <c r="A499" s="271"/>
      <c r="B499" s="271"/>
      <c r="C499" s="271"/>
      <c r="D499" s="271"/>
      <c r="E499" s="325"/>
      <c r="F499" s="325"/>
      <c r="G499" s="271"/>
      <c r="H499" s="271"/>
      <c r="I499" s="271"/>
      <c r="J499" s="271"/>
      <c r="K499" s="271"/>
      <c r="L499" s="271"/>
      <c r="M499" s="271"/>
      <c r="N499" s="271"/>
      <c r="O499" s="271"/>
      <c r="P499" s="271"/>
      <c r="Q499" s="271"/>
      <c r="R499" s="271"/>
      <c r="S499" s="271"/>
      <c r="T499" s="271"/>
      <c r="U499" s="271"/>
      <c r="V499" s="271"/>
      <c r="W499" s="271"/>
      <c r="X499" s="271"/>
      <c r="Y499" s="271"/>
      <c r="Z499" s="271"/>
    </row>
    <row r="500" spans="1:26">
      <c r="A500" s="271"/>
      <c r="B500" s="271"/>
      <c r="C500" s="271"/>
      <c r="D500" s="271"/>
      <c r="E500" s="325"/>
      <c r="F500" s="325"/>
      <c r="G500" s="271"/>
      <c r="H500" s="271"/>
      <c r="I500" s="271"/>
      <c r="J500" s="271"/>
      <c r="K500" s="271"/>
      <c r="L500" s="271"/>
      <c r="M500" s="271"/>
      <c r="N500" s="271"/>
      <c r="O500" s="271"/>
      <c r="P500" s="271"/>
      <c r="Q500" s="271"/>
      <c r="R500" s="271"/>
      <c r="S500" s="271"/>
      <c r="T500" s="271"/>
      <c r="U500" s="271"/>
      <c r="V500" s="271"/>
      <c r="W500" s="271"/>
      <c r="X500" s="271"/>
      <c r="Y500" s="271"/>
      <c r="Z500" s="271"/>
    </row>
    <row r="501" spans="1:26">
      <c r="A501" s="271"/>
      <c r="B501" s="271"/>
      <c r="C501" s="271"/>
      <c r="D501" s="271"/>
      <c r="E501" s="325"/>
      <c r="F501" s="325"/>
      <c r="G501" s="271"/>
      <c r="H501" s="271"/>
      <c r="I501" s="271"/>
      <c r="J501" s="271"/>
      <c r="K501" s="271"/>
      <c r="L501" s="271"/>
      <c r="M501" s="271"/>
      <c r="N501" s="271"/>
      <c r="O501" s="271"/>
      <c r="P501" s="271"/>
      <c r="Q501" s="271"/>
      <c r="R501" s="271"/>
      <c r="S501" s="271"/>
      <c r="T501" s="271"/>
      <c r="U501" s="271"/>
      <c r="V501" s="271"/>
      <c r="W501" s="271"/>
      <c r="X501" s="271"/>
      <c r="Y501" s="271"/>
      <c r="Z501" s="271"/>
    </row>
    <row r="502" spans="1:26">
      <c r="A502" s="271"/>
      <c r="B502" s="271"/>
      <c r="C502" s="271"/>
      <c r="D502" s="271"/>
      <c r="E502" s="325"/>
      <c r="F502" s="325"/>
      <c r="G502" s="271"/>
      <c r="H502" s="271"/>
      <c r="I502" s="271"/>
      <c r="J502" s="271"/>
      <c r="K502" s="271"/>
      <c r="L502" s="271"/>
      <c r="M502" s="271"/>
      <c r="N502" s="271"/>
      <c r="O502" s="271"/>
      <c r="P502" s="271"/>
      <c r="Q502" s="271"/>
      <c r="R502" s="271"/>
      <c r="S502" s="271"/>
      <c r="T502" s="271"/>
      <c r="U502" s="271"/>
      <c r="V502" s="271"/>
      <c r="W502" s="271"/>
      <c r="X502" s="271"/>
      <c r="Y502" s="271"/>
      <c r="Z502" s="271"/>
    </row>
    <row r="503" spans="1:26">
      <c r="A503" s="271"/>
      <c r="B503" s="271"/>
      <c r="C503" s="271"/>
      <c r="D503" s="271"/>
      <c r="E503" s="325"/>
      <c r="F503" s="325"/>
      <c r="G503" s="271"/>
      <c r="H503" s="271"/>
      <c r="I503" s="271"/>
      <c r="J503" s="271"/>
      <c r="K503" s="271"/>
      <c r="L503" s="271"/>
      <c r="M503" s="271"/>
      <c r="N503" s="271"/>
      <c r="O503" s="271"/>
      <c r="P503" s="271"/>
      <c r="Q503" s="271"/>
      <c r="R503" s="271"/>
      <c r="S503" s="271"/>
      <c r="T503" s="271"/>
      <c r="U503" s="271"/>
      <c r="V503" s="271"/>
      <c r="W503" s="271"/>
      <c r="X503" s="271"/>
      <c r="Y503" s="271"/>
      <c r="Z503" s="271"/>
    </row>
    <row r="504" spans="1:26">
      <c r="A504" s="271"/>
      <c r="B504" s="271"/>
      <c r="C504" s="271"/>
      <c r="D504" s="271"/>
      <c r="E504" s="325"/>
      <c r="F504" s="325"/>
      <c r="G504" s="271"/>
      <c r="H504" s="271"/>
      <c r="I504" s="271"/>
      <c r="J504" s="271"/>
      <c r="K504" s="271"/>
      <c r="L504" s="271"/>
      <c r="M504" s="271"/>
      <c r="N504" s="271"/>
      <c r="O504" s="271"/>
      <c r="P504" s="271"/>
      <c r="Q504" s="271"/>
      <c r="R504" s="271"/>
      <c r="S504" s="271"/>
      <c r="T504" s="271"/>
      <c r="U504" s="271"/>
      <c r="V504" s="271"/>
      <c r="W504" s="271"/>
      <c r="X504" s="271"/>
      <c r="Y504" s="271"/>
      <c r="Z504" s="271"/>
    </row>
    <row r="505" spans="1:26">
      <c r="A505" s="271"/>
      <c r="B505" s="271"/>
      <c r="C505" s="271"/>
      <c r="D505" s="271"/>
      <c r="E505" s="325"/>
      <c r="F505" s="325"/>
      <c r="G505" s="271"/>
      <c r="H505" s="271"/>
      <c r="I505" s="271"/>
      <c r="J505" s="271"/>
      <c r="K505" s="271"/>
      <c r="L505" s="271"/>
      <c r="M505" s="271"/>
      <c r="N505" s="271"/>
      <c r="O505" s="271"/>
      <c r="P505" s="271"/>
      <c r="Q505" s="271"/>
      <c r="R505" s="271"/>
      <c r="S505" s="271"/>
      <c r="T505" s="271"/>
      <c r="U505" s="271"/>
      <c r="V505" s="271"/>
      <c r="W505" s="271"/>
      <c r="X505" s="271"/>
      <c r="Y505" s="271"/>
      <c r="Z505" s="271"/>
    </row>
    <row r="506" spans="1:26">
      <c r="A506" s="271"/>
      <c r="B506" s="271"/>
      <c r="C506" s="271"/>
      <c r="D506" s="271"/>
      <c r="E506" s="325"/>
      <c r="F506" s="325"/>
      <c r="G506" s="271"/>
      <c r="H506" s="271"/>
      <c r="I506" s="271"/>
      <c r="J506" s="271"/>
      <c r="K506" s="271"/>
      <c r="L506" s="271"/>
      <c r="M506" s="271"/>
      <c r="N506" s="271"/>
      <c r="O506" s="271"/>
      <c r="P506" s="271"/>
      <c r="Q506" s="271"/>
      <c r="R506" s="271"/>
      <c r="S506" s="271"/>
      <c r="T506" s="271"/>
      <c r="U506" s="271"/>
      <c r="V506" s="271"/>
      <c r="W506" s="271"/>
      <c r="X506" s="271"/>
      <c r="Y506" s="271"/>
      <c r="Z506" s="271"/>
    </row>
    <row r="507" spans="1:26">
      <c r="A507" s="271"/>
      <c r="B507" s="271"/>
      <c r="C507" s="271"/>
      <c r="D507" s="271"/>
      <c r="E507" s="325"/>
      <c r="F507" s="325"/>
      <c r="G507" s="271"/>
      <c r="H507" s="271"/>
      <c r="I507" s="271"/>
      <c r="J507" s="271"/>
      <c r="K507" s="271"/>
      <c r="L507" s="271"/>
      <c r="M507" s="271"/>
      <c r="N507" s="271"/>
      <c r="O507" s="271"/>
      <c r="P507" s="271"/>
      <c r="Q507" s="271"/>
      <c r="R507" s="271"/>
      <c r="S507" s="271"/>
      <c r="T507" s="271"/>
      <c r="U507" s="271"/>
      <c r="V507" s="271"/>
      <c r="W507" s="271"/>
      <c r="X507" s="271"/>
      <c r="Y507" s="271"/>
      <c r="Z507" s="271"/>
    </row>
    <row r="508" spans="1:26">
      <c r="A508" s="271"/>
      <c r="B508" s="271"/>
      <c r="C508" s="271"/>
      <c r="D508" s="271"/>
      <c r="E508" s="325"/>
      <c r="F508" s="325"/>
      <c r="G508" s="271"/>
      <c r="H508" s="271"/>
      <c r="I508" s="271"/>
      <c r="J508" s="271"/>
      <c r="K508" s="271"/>
      <c r="L508" s="271"/>
      <c r="M508" s="271"/>
      <c r="N508" s="271"/>
      <c r="O508" s="271"/>
      <c r="P508" s="271"/>
      <c r="Q508" s="271"/>
      <c r="R508" s="271"/>
      <c r="S508" s="271"/>
      <c r="T508" s="271"/>
      <c r="U508" s="271"/>
      <c r="V508" s="271"/>
      <c r="W508" s="271"/>
      <c r="X508" s="271"/>
      <c r="Y508" s="271"/>
      <c r="Z508" s="271"/>
    </row>
    <row r="509" spans="1:26">
      <c r="A509" s="271"/>
      <c r="B509" s="271"/>
      <c r="C509" s="271"/>
      <c r="D509" s="271"/>
      <c r="E509" s="325"/>
      <c r="F509" s="325"/>
      <c r="G509" s="271"/>
      <c r="H509" s="271"/>
      <c r="I509" s="271"/>
      <c r="J509" s="271"/>
      <c r="K509" s="271"/>
      <c r="L509" s="271"/>
      <c r="M509" s="271"/>
      <c r="N509" s="271"/>
      <c r="O509" s="271"/>
      <c r="P509" s="271"/>
      <c r="Q509" s="271"/>
      <c r="R509" s="271"/>
      <c r="S509" s="271"/>
      <c r="T509" s="271"/>
      <c r="U509" s="271"/>
      <c r="V509" s="271"/>
      <c r="W509" s="271"/>
      <c r="X509" s="271"/>
      <c r="Y509" s="271"/>
      <c r="Z509" s="271"/>
    </row>
    <row r="510" spans="1:26">
      <c r="A510" s="271"/>
      <c r="B510" s="271"/>
      <c r="C510" s="271"/>
      <c r="D510" s="271"/>
      <c r="E510" s="325"/>
      <c r="F510" s="325"/>
      <c r="G510" s="271"/>
      <c r="H510" s="271"/>
      <c r="I510" s="271"/>
      <c r="J510" s="271"/>
      <c r="K510" s="271"/>
      <c r="L510" s="271"/>
      <c r="M510" s="271"/>
      <c r="N510" s="271"/>
      <c r="O510" s="271"/>
      <c r="P510" s="271"/>
      <c r="Q510" s="271"/>
      <c r="R510" s="271"/>
      <c r="S510" s="271"/>
      <c r="T510" s="271"/>
      <c r="U510" s="271"/>
      <c r="V510" s="271"/>
      <c r="W510" s="271"/>
      <c r="X510" s="271"/>
      <c r="Y510" s="271"/>
      <c r="Z510" s="271"/>
    </row>
    <row r="511" spans="1:26">
      <c r="A511" s="271"/>
      <c r="B511" s="271"/>
      <c r="C511" s="271"/>
      <c r="D511" s="271"/>
      <c r="E511" s="325"/>
      <c r="F511" s="325"/>
      <c r="G511" s="271"/>
      <c r="H511" s="271"/>
      <c r="I511" s="271"/>
      <c r="J511" s="271"/>
      <c r="K511" s="271"/>
      <c r="L511" s="271"/>
      <c r="M511" s="271"/>
      <c r="N511" s="271"/>
      <c r="O511" s="271"/>
      <c r="P511" s="271"/>
      <c r="Q511" s="271"/>
      <c r="R511" s="271"/>
      <c r="S511" s="271"/>
      <c r="T511" s="271"/>
      <c r="U511" s="271"/>
      <c r="V511" s="271"/>
      <c r="W511" s="271"/>
      <c r="X511" s="271"/>
      <c r="Y511" s="271"/>
      <c r="Z511" s="271"/>
    </row>
    <row r="512" spans="1:26">
      <c r="A512" s="271"/>
      <c r="B512" s="271"/>
      <c r="C512" s="271"/>
      <c r="D512" s="271"/>
      <c r="E512" s="325"/>
      <c r="F512" s="325"/>
      <c r="G512" s="271"/>
      <c r="H512" s="271"/>
      <c r="I512" s="271"/>
      <c r="J512" s="271"/>
      <c r="K512" s="271"/>
      <c r="L512" s="271"/>
      <c r="M512" s="271"/>
      <c r="N512" s="271"/>
      <c r="O512" s="271"/>
      <c r="P512" s="271"/>
      <c r="Q512" s="271"/>
      <c r="R512" s="271"/>
      <c r="S512" s="271"/>
      <c r="T512" s="271"/>
      <c r="U512" s="271"/>
      <c r="V512" s="271"/>
      <c r="W512" s="271"/>
      <c r="X512" s="271"/>
      <c r="Y512" s="271"/>
      <c r="Z512" s="271"/>
    </row>
    <row r="513" spans="1:26">
      <c r="A513" s="271"/>
      <c r="B513" s="271"/>
      <c r="C513" s="271"/>
      <c r="D513" s="271"/>
      <c r="E513" s="325"/>
      <c r="F513" s="325"/>
      <c r="G513" s="271"/>
      <c r="H513" s="271"/>
      <c r="I513" s="271"/>
      <c r="J513" s="271"/>
      <c r="K513" s="271"/>
      <c r="L513" s="271"/>
      <c r="M513" s="271"/>
      <c r="N513" s="271"/>
      <c r="O513" s="271"/>
      <c r="P513" s="271"/>
      <c r="Q513" s="271"/>
      <c r="R513" s="271"/>
      <c r="S513" s="271"/>
      <c r="T513" s="271"/>
      <c r="U513" s="271"/>
      <c r="V513" s="271"/>
      <c r="W513" s="271"/>
      <c r="X513" s="271"/>
      <c r="Y513" s="271"/>
      <c r="Z513" s="271"/>
    </row>
    <row r="514" spans="1:26">
      <c r="A514" s="271"/>
      <c r="B514" s="271"/>
      <c r="C514" s="271"/>
      <c r="D514" s="271"/>
      <c r="E514" s="325"/>
      <c r="F514" s="325"/>
      <c r="G514" s="271"/>
      <c r="H514" s="271"/>
      <c r="I514" s="271"/>
      <c r="J514" s="271"/>
      <c r="K514" s="271"/>
      <c r="L514" s="271"/>
      <c r="M514" s="271"/>
      <c r="N514" s="271"/>
      <c r="O514" s="271"/>
      <c r="P514" s="271"/>
      <c r="Q514" s="271"/>
      <c r="R514" s="271"/>
      <c r="S514" s="271"/>
      <c r="T514" s="271"/>
      <c r="U514" s="271"/>
      <c r="V514" s="271"/>
      <c r="W514" s="271"/>
      <c r="X514" s="271"/>
      <c r="Y514" s="271"/>
      <c r="Z514" s="271"/>
    </row>
    <row r="515" spans="1:26">
      <c r="A515" s="271"/>
      <c r="B515" s="271"/>
      <c r="C515" s="271"/>
      <c r="D515" s="271"/>
      <c r="E515" s="325"/>
      <c r="F515" s="325"/>
      <c r="G515" s="271"/>
      <c r="H515" s="271"/>
      <c r="I515" s="271"/>
      <c r="J515" s="271"/>
      <c r="K515" s="271"/>
      <c r="L515" s="271"/>
      <c r="M515" s="271"/>
      <c r="N515" s="271"/>
      <c r="O515" s="271"/>
      <c r="P515" s="271"/>
      <c r="Q515" s="271"/>
      <c r="R515" s="271"/>
      <c r="S515" s="271"/>
      <c r="T515" s="271"/>
      <c r="U515" s="271"/>
      <c r="V515" s="271"/>
      <c r="W515" s="271"/>
      <c r="X515" s="271"/>
      <c r="Y515" s="271"/>
      <c r="Z515" s="271"/>
    </row>
    <row r="516" spans="1:26">
      <c r="A516" s="271"/>
      <c r="B516" s="271"/>
      <c r="C516" s="271"/>
      <c r="D516" s="271"/>
      <c r="E516" s="325"/>
      <c r="F516" s="325"/>
      <c r="G516" s="271"/>
      <c r="H516" s="271"/>
      <c r="I516" s="271"/>
      <c r="J516" s="271"/>
      <c r="K516" s="271"/>
      <c r="L516" s="271"/>
      <c r="M516" s="271"/>
      <c r="N516" s="271"/>
      <c r="O516" s="271"/>
      <c r="P516" s="271"/>
      <c r="Q516" s="271"/>
      <c r="R516" s="271"/>
      <c r="S516" s="271"/>
      <c r="T516" s="271"/>
      <c r="U516" s="271"/>
      <c r="V516" s="271"/>
      <c r="W516" s="271"/>
      <c r="X516" s="271"/>
      <c r="Y516" s="271"/>
      <c r="Z516" s="271"/>
    </row>
    <row r="517" spans="1:26">
      <c r="A517" s="271"/>
      <c r="B517" s="271"/>
      <c r="C517" s="271"/>
      <c r="D517" s="271"/>
      <c r="E517" s="325"/>
      <c r="F517" s="325"/>
      <c r="G517" s="271"/>
      <c r="H517" s="271"/>
      <c r="I517" s="271"/>
      <c r="J517" s="271"/>
      <c r="K517" s="271"/>
      <c r="L517" s="271"/>
      <c r="M517" s="271"/>
      <c r="N517" s="271"/>
      <c r="O517" s="271"/>
      <c r="P517" s="271"/>
      <c r="Q517" s="271"/>
      <c r="R517" s="271"/>
      <c r="S517" s="271"/>
      <c r="T517" s="271"/>
      <c r="U517" s="271"/>
      <c r="V517" s="271"/>
      <c r="W517" s="271"/>
      <c r="X517" s="271"/>
      <c r="Y517" s="271"/>
      <c r="Z517" s="271"/>
    </row>
    <row r="518" spans="1:26">
      <c r="A518" s="271"/>
      <c r="B518" s="271"/>
      <c r="C518" s="271"/>
      <c r="D518" s="271"/>
      <c r="E518" s="325"/>
      <c r="F518" s="325"/>
      <c r="G518" s="271"/>
      <c r="H518" s="271"/>
      <c r="I518" s="271"/>
      <c r="J518" s="271"/>
      <c r="K518" s="271"/>
      <c r="L518" s="271"/>
      <c r="M518" s="271"/>
      <c r="N518" s="271"/>
      <c r="O518" s="271"/>
      <c r="P518" s="271"/>
      <c r="Q518" s="271"/>
      <c r="R518" s="271"/>
      <c r="S518" s="271"/>
      <c r="T518" s="271"/>
      <c r="U518" s="271"/>
      <c r="V518" s="271"/>
      <c r="W518" s="271"/>
      <c r="X518" s="271"/>
      <c r="Y518" s="271"/>
      <c r="Z518" s="271"/>
    </row>
    <row r="519" spans="1:26">
      <c r="A519" s="271"/>
      <c r="B519" s="271"/>
      <c r="C519" s="271"/>
      <c r="D519" s="271"/>
      <c r="E519" s="325"/>
      <c r="F519" s="325"/>
      <c r="G519" s="271"/>
      <c r="H519" s="271"/>
      <c r="I519" s="271"/>
      <c r="J519" s="271"/>
      <c r="K519" s="271"/>
      <c r="L519" s="271"/>
      <c r="M519" s="271"/>
      <c r="N519" s="271"/>
      <c r="O519" s="271"/>
      <c r="P519" s="271"/>
      <c r="Q519" s="271"/>
      <c r="R519" s="271"/>
      <c r="S519" s="271"/>
      <c r="T519" s="271"/>
      <c r="U519" s="271"/>
      <c r="V519" s="271"/>
      <c r="W519" s="271"/>
      <c r="X519" s="271"/>
      <c r="Y519" s="271"/>
      <c r="Z519" s="271"/>
    </row>
    <row r="520" spans="1:26">
      <c r="A520" s="271"/>
      <c r="B520" s="271"/>
      <c r="C520" s="271"/>
      <c r="D520" s="271"/>
      <c r="E520" s="325"/>
      <c r="F520" s="325"/>
      <c r="G520" s="271"/>
      <c r="H520" s="271"/>
      <c r="I520" s="271"/>
      <c r="J520" s="271"/>
      <c r="K520" s="271"/>
      <c r="L520" s="271"/>
      <c r="M520" s="271"/>
      <c r="N520" s="271"/>
      <c r="O520" s="271"/>
      <c r="P520" s="271"/>
      <c r="Q520" s="271"/>
      <c r="R520" s="271"/>
      <c r="S520" s="271"/>
      <c r="T520" s="271"/>
      <c r="U520" s="271"/>
      <c r="V520" s="271"/>
      <c r="W520" s="271"/>
      <c r="X520" s="271"/>
      <c r="Y520" s="271"/>
      <c r="Z520" s="271"/>
    </row>
    <row r="521" spans="1:26">
      <c r="A521" s="271"/>
      <c r="B521" s="271"/>
      <c r="C521" s="271"/>
      <c r="D521" s="271"/>
      <c r="E521" s="325"/>
      <c r="F521" s="325"/>
      <c r="G521" s="271"/>
      <c r="H521" s="271"/>
      <c r="I521" s="271"/>
      <c r="J521" s="271"/>
      <c r="K521" s="271"/>
      <c r="L521" s="271"/>
      <c r="M521" s="271"/>
      <c r="N521" s="271"/>
      <c r="O521" s="271"/>
      <c r="P521" s="271"/>
      <c r="Q521" s="271"/>
      <c r="R521" s="271"/>
      <c r="S521" s="271"/>
      <c r="T521" s="271"/>
      <c r="U521" s="271"/>
      <c r="V521" s="271"/>
      <c r="W521" s="271"/>
      <c r="X521" s="271"/>
      <c r="Y521" s="271"/>
      <c r="Z521" s="271"/>
    </row>
    <row r="522" spans="1:26">
      <c r="A522" s="271"/>
      <c r="B522" s="271"/>
      <c r="C522" s="271"/>
      <c r="D522" s="271"/>
      <c r="E522" s="325"/>
      <c r="F522" s="325"/>
      <c r="G522" s="271"/>
      <c r="H522" s="271"/>
      <c r="I522" s="271"/>
      <c r="J522" s="271"/>
      <c r="K522" s="271"/>
      <c r="L522" s="271"/>
      <c r="M522" s="271"/>
      <c r="N522" s="271"/>
      <c r="O522" s="271"/>
      <c r="P522" s="271"/>
      <c r="Q522" s="271"/>
      <c r="R522" s="271"/>
      <c r="S522" s="271"/>
      <c r="T522" s="271"/>
      <c r="U522" s="271"/>
      <c r="V522" s="271"/>
      <c r="W522" s="271"/>
      <c r="X522" s="271"/>
      <c r="Y522" s="271"/>
      <c r="Z522" s="271"/>
    </row>
    <row r="523" spans="1:26">
      <c r="A523" s="271"/>
      <c r="B523" s="271"/>
      <c r="C523" s="271"/>
      <c r="D523" s="271"/>
      <c r="E523" s="325"/>
      <c r="F523" s="325"/>
      <c r="G523" s="271"/>
      <c r="H523" s="271"/>
      <c r="I523" s="271"/>
      <c r="J523" s="271"/>
      <c r="K523" s="271"/>
      <c r="L523" s="271"/>
      <c r="M523" s="271"/>
      <c r="N523" s="271"/>
      <c r="O523" s="271"/>
      <c r="P523" s="271"/>
      <c r="Q523" s="271"/>
      <c r="R523" s="271"/>
      <c r="S523" s="271"/>
      <c r="T523" s="271"/>
      <c r="U523" s="271"/>
      <c r="V523" s="271"/>
      <c r="W523" s="271"/>
      <c r="X523" s="271"/>
      <c r="Y523" s="271"/>
      <c r="Z523" s="271"/>
    </row>
    <row r="524" spans="1:26">
      <c r="A524" s="271"/>
      <c r="B524" s="271"/>
      <c r="C524" s="271"/>
      <c r="D524" s="271"/>
      <c r="E524" s="325"/>
      <c r="F524" s="325"/>
      <c r="G524" s="271"/>
      <c r="H524" s="271"/>
      <c r="I524" s="271"/>
      <c r="J524" s="271"/>
      <c r="K524" s="271"/>
      <c r="L524" s="271"/>
      <c r="M524" s="271"/>
      <c r="N524" s="271"/>
      <c r="O524" s="271"/>
      <c r="P524" s="271"/>
      <c r="Q524" s="271"/>
      <c r="R524" s="271"/>
      <c r="S524" s="271"/>
      <c r="T524" s="271"/>
      <c r="U524" s="271"/>
      <c r="V524" s="271"/>
      <c r="W524" s="271"/>
      <c r="X524" s="271"/>
      <c r="Y524" s="271"/>
      <c r="Z524" s="271"/>
    </row>
    <row r="525" spans="1:26">
      <c r="A525" s="271"/>
      <c r="B525" s="271"/>
      <c r="C525" s="271"/>
      <c r="D525" s="271"/>
      <c r="E525" s="325"/>
      <c r="F525" s="325"/>
      <c r="G525" s="271"/>
      <c r="H525" s="271"/>
      <c r="I525" s="271"/>
      <c r="J525" s="271"/>
      <c r="K525" s="271"/>
      <c r="L525" s="271"/>
      <c r="M525" s="271"/>
      <c r="N525" s="271"/>
      <c r="O525" s="271"/>
      <c r="P525" s="271"/>
      <c r="Q525" s="271"/>
      <c r="R525" s="271"/>
      <c r="S525" s="271"/>
      <c r="T525" s="271"/>
      <c r="U525" s="271"/>
      <c r="V525" s="271"/>
      <c r="W525" s="271"/>
      <c r="X525" s="271"/>
      <c r="Y525" s="271"/>
      <c r="Z525" s="271"/>
    </row>
    <row r="526" spans="1:26">
      <c r="A526" s="271"/>
      <c r="B526" s="271"/>
      <c r="C526" s="271"/>
      <c r="D526" s="271"/>
      <c r="E526" s="325"/>
      <c r="F526" s="325"/>
      <c r="G526" s="271"/>
      <c r="H526" s="271"/>
      <c r="I526" s="271"/>
      <c r="J526" s="271"/>
      <c r="K526" s="271"/>
      <c r="L526" s="271"/>
      <c r="M526" s="271"/>
      <c r="N526" s="271"/>
      <c r="O526" s="271"/>
      <c r="P526" s="271"/>
      <c r="Q526" s="271"/>
      <c r="R526" s="271"/>
      <c r="S526" s="271"/>
      <c r="T526" s="271"/>
      <c r="U526" s="271"/>
      <c r="V526" s="271"/>
      <c r="W526" s="271"/>
      <c r="X526" s="271"/>
      <c r="Y526" s="271"/>
      <c r="Z526" s="271"/>
    </row>
    <row r="527" spans="1:26">
      <c r="A527" s="271"/>
      <c r="B527" s="271"/>
      <c r="C527" s="271"/>
      <c r="D527" s="271"/>
      <c r="E527" s="325"/>
      <c r="F527" s="325"/>
      <c r="G527" s="271"/>
      <c r="H527" s="271"/>
      <c r="I527" s="271"/>
      <c r="J527" s="271"/>
      <c r="K527" s="271"/>
      <c r="L527" s="271"/>
      <c r="M527" s="271"/>
      <c r="N527" s="271"/>
      <c r="O527" s="271"/>
      <c r="P527" s="271"/>
      <c r="Q527" s="271"/>
      <c r="R527" s="271"/>
      <c r="S527" s="271"/>
      <c r="T527" s="271"/>
      <c r="U527" s="271"/>
      <c r="V527" s="271"/>
      <c r="W527" s="271"/>
      <c r="X527" s="271"/>
      <c r="Y527" s="271"/>
      <c r="Z527" s="271"/>
    </row>
    <row r="528" spans="1:26">
      <c r="A528" s="271"/>
      <c r="B528" s="271"/>
      <c r="C528" s="271"/>
      <c r="D528" s="271"/>
      <c r="E528" s="325"/>
      <c r="F528" s="325"/>
      <c r="G528" s="271"/>
      <c r="H528" s="271"/>
      <c r="I528" s="271"/>
      <c r="J528" s="271"/>
      <c r="K528" s="271"/>
      <c r="L528" s="271"/>
      <c r="M528" s="271"/>
      <c r="N528" s="271"/>
      <c r="O528" s="271"/>
      <c r="P528" s="271"/>
      <c r="Q528" s="271"/>
      <c r="R528" s="271"/>
      <c r="S528" s="271"/>
      <c r="T528" s="271"/>
      <c r="U528" s="271"/>
      <c r="V528" s="271"/>
      <c r="W528" s="271"/>
      <c r="X528" s="271"/>
      <c r="Y528" s="271"/>
      <c r="Z528" s="271"/>
    </row>
    <row r="529" spans="1:26">
      <c r="A529" s="271"/>
      <c r="B529" s="271"/>
      <c r="C529" s="271"/>
      <c r="D529" s="271"/>
      <c r="E529" s="325"/>
      <c r="F529" s="325"/>
      <c r="G529" s="271"/>
      <c r="H529" s="271"/>
      <c r="I529" s="271"/>
      <c r="J529" s="271"/>
      <c r="K529" s="271"/>
      <c r="L529" s="271"/>
      <c r="M529" s="271"/>
      <c r="N529" s="271"/>
      <c r="O529" s="271"/>
      <c r="P529" s="271"/>
      <c r="Q529" s="271"/>
      <c r="R529" s="271"/>
      <c r="S529" s="271"/>
      <c r="T529" s="271"/>
      <c r="U529" s="271"/>
      <c r="V529" s="271"/>
      <c r="W529" s="271"/>
      <c r="X529" s="271"/>
      <c r="Y529" s="271"/>
      <c r="Z529" s="271"/>
    </row>
    <row r="530" spans="1:26">
      <c r="A530" s="271"/>
      <c r="B530" s="271"/>
      <c r="C530" s="271"/>
      <c r="D530" s="271"/>
      <c r="E530" s="325"/>
      <c r="F530" s="325"/>
      <c r="G530" s="271"/>
      <c r="H530" s="271"/>
      <c r="I530" s="271"/>
      <c r="J530" s="271"/>
      <c r="K530" s="271"/>
      <c r="L530" s="271"/>
      <c r="M530" s="271"/>
      <c r="N530" s="271"/>
      <c r="O530" s="271"/>
      <c r="P530" s="271"/>
      <c r="Q530" s="271"/>
      <c r="R530" s="271"/>
      <c r="S530" s="271"/>
      <c r="T530" s="271"/>
      <c r="U530" s="271"/>
      <c r="V530" s="271"/>
      <c r="W530" s="271"/>
      <c r="X530" s="271"/>
      <c r="Y530" s="271"/>
      <c r="Z530" s="271"/>
    </row>
    <row r="531" spans="1:26">
      <c r="A531" s="271"/>
      <c r="B531" s="271"/>
      <c r="C531" s="271"/>
      <c r="D531" s="271"/>
      <c r="E531" s="325"/>
      <c r="F531" s="325"/>
      <c r="G531" s="271"/>
      <c r="H531" s="271"/>
      <c r="I531" s="271"/>
      <c r="J531" s="271"/>
      <c r="K531" s="271"/>
      <c r="L531" s="271"/>
      <c r="M531" s="271"/>
      <c r="N531" s="271"/>
      <c r="O531" s="271"/>
      <c r="P531" s="271"/>
      <c r="Q531" s="271"/>
      <c r="R531" s="271"/>
      <c r="S531" s="271"/>
      <c r="T531" s="271"/>
      <c r="U531" s="271"/>
      <c r="V531" s="271"/>
      <c r="W531" s="271"/>
      <c r="X531" s="271"/>
      <c r="Y531" s="271"/>
      <c r="Z531" s="271"/>
    </row>
    <row r="532" spans="1:26">
      <c r="A532" s="271"/>
      <c r="B532" s="271"/>
      <c r="C532" s="271"/>
      <c r="D532" s="271"/>
      <c r="E532" s="325"/>
      <c r="F532" s="325"/>
      <c r="G532" s="271"/>
      <c r="H532" s="271"/>
      <c r="I532" s="271"/>
      <c r="J532" s="271"/>
      <c r="K532" s="271"/>
      <c r="L532" s="271"/>
      <c r="M532" s="271"/>
      <c r="N532" s="271"/>
      <c r="O532" s="271"/>
      <c r="P532" s="271"/>
      <c r="Q532" s="271"/>
      <c r="R532" s="271"/>
      <c r="S532" s="271"/>
      <c r="T532" s="271"/>
      <c r="U532" s="271"/>
      <c r="V532" s="271"/>
      <c r="W532" s="271"/>
      <c r="X532" s="271"/>
      <c r="Y532" s="271"/>
      <c r="Z532" s="271"/>
    </row>
    <row r="533" spans="1:26">
      <c r="A533" s="271"/>
      <c r="B533" s="271"/>
      <c r="C533" s="271"/>
      <c r="D533" s="271"/>
      <c r="E533" s="325"/>
      <c r="F533" s="325"/>
      <c r="G533" s="271"/>
      <c r="H533" s="271"/>
      <c r="I533" s="271"/>
      <c r="J533" s="271"/>
      <c r="K533" s="271"/>
      <c r="L533" s="271"/>
      <c r="M533" s="271"/>
      <c r="N533" s="271"/>
      <c r="O533" s="271"/>
      <c r="P533" s="271"/>
      <c r="Q533" s="271"/>
      <c r="R533" s="271"/>
      <c r="S533" s="271"/>
      <c r="T533" s="271"/>
      <c r="U533" s="271"/>
      <c r="V533" s="271"/>
      <c r="W533" s="271"/>
      <c r="X533" s="271"/>
      <c r="Y533" s="271"/>
      <c r="Z533" s="271"/>
    </row>
    <row r="534" spans="1:26">
      <c r="A534" s="271"/>
      <c r="B534" s="271"/>
      <c r="C534" s="271"/>
      <c r="D534" s="271"/>
      <c r="E534" s="325"/>
      <c r="F534" s="325"/>
      <c r="G534" s="271"/>
      <c r="H534" s="271"/>
      <c r="I534" s="271"/>
      <c r="J534" s="271"/>
      <c r="K534" s="271"/>
      <c r="L534" s="271"/>
      <c r="M534" s="271"/>
      <c r="N534" s="271"/>
      <c r="O534" s="271"/>
      <c r="P534" s="271"/>
      <c r="Q534" s="271"/>
      <c r="R534" s="271"/>
      <c r="S534" s="271"/>
      <c r="T534" s="271"/>
      <c r="U534" s="271"/>
      <c r="V534" s="271"/>
      <c r="W534" s="271"/>
      <c r="X534" s="271"/>
      <c r="Y534" s="271"/>
      <c r="Z534" s="271"/>
    </row>
    <row r="535" spans="1:26">
      <c r="A535" s="271"/>
      <c r="B535" s="271"/>
      <c r="C535" s="271"/>
      <c r="D535" s="271"/>
      <c r="E535" s="325"/>
      <c r="F535" s="325"/>
      <c r="G535" s="271"/>
      <c r="H535" s="271"/>
      <c r="I535" s="271"/>
      <c r="J535" s="271"/>
      <c r="K535" s="271"/>
      <c r="L535" s="271"/>
      <c r="M535" s="271"/>
      <c r="N535" s="271"/>
      <c r="O535" s="271"/>
      <c r="P535" s="271"/>
      <c r="Q535" s="271"/>
      <c r="R535" s="271"/>
      <c r="S535" s="271"/>
      <c r="T535" s="271"/>
      <c r="U535" s="271"/>
      <c r="V535" s="271"/>
      <c r="W535" s="271"/>
      <c r="X535" s="271"/>
      <c r="Y535" s="271"/>
      <c r="Z535" s="271"/>
    </row>
    <row r="536" spans="1:26">
      <c r="A536" s="271"/>
      <c r="B536" s="271"/>
      <c r="C536" s="271"/>
      <c r="D536" s="271"/>
      <c r="E536" s="325"/>
      <c r="F536" s="325"/>
      <c r="G536" s="271"/>
      <c r="H536" s="271"/>
      <c r="I536" s="271"/>
      <c r="J536" s="271"/>
      <c r="K536" s="271"/>
      <c r="L536" s="271"/>
      <c r="M536" s="271"/>
      <c r="N536" s="271"/>
      <c r="O536" s="271"/>
      <c r="P536" s="271"/>
      <c r="Q536" s="271"/>
      <c r="R536" s="271"/>
      <c r="S536" s="271"/>
      <c r="T536" s="271"/>
      <c r="U536" s="271"/>
      <c r="V536" s="271"/>
      <c r="W536" s="271"/>
      <c r="X536" s="271"/>
      <c r="Y536" s="271"/>
      <c r="Z536" s="271"/>
    </row>
    <row r="537" spans="1:26">
      <c r="A537" s="271"/>
      <c r="B537" s="271"/>
      <c r="C537" s="271"/>
      <c r="D537" s="271"/>
      <c r="E537" s="325"/>
      <c r="F537" s="325"/>
      <c r="G537" s="271"/>
      <c r="H537" s="271"/>
      <c r="I537" s="271"/>
      <c r="J537" s="271"/>
      <c r="K537" s="271"/>
      <c r="L537" s="271"/>
      <c r="M537" s="271"/>
      <c r="N537" s="271"/>
      <c r="O537" s="271"/>
      <c r="P537" s="271"/>
      <c r="Q537" s="271"/>
      <c r="R537" s="271"/>
      <c r="S537" s="271"/>
      <c r="T537" s="271"/>
      <c r="U537" s="271"/>
      <c r="V537" s="271"/>
      <c r="W537" s="271"/>
      <c r="X537" s="271"/>
      <c r="Y537" s="271"/>
      <c r="Z537" s="271"/>
    </row>
    <row r="538" spans="1:26">
      <c r="A538" s="271"/>
      <c r="B538" s="271"/>
      <c r="C538" s="271"/>
      <c r="D538" s="271"/>
      <c r="E538" s="325"/>
      <c r="F538" s="325"/>
      <c r="G538" s="271"/>
      <c r="H538" s="271"/>
      <c r="I538" s="271"/>
      <c r="J538" s="271"/>
      <c r="K538" s="271"/>
      <c r="L538" s="271"/>
      <c r="M538" s="271"/>
      <c r="N538" s="271"/>
      <c r="O538" s="271"/>
      <c r="P538" s="271"/>
      <c r="Q538" s="271"/>
      <c r="R538" s="271"/>
      <c r="S538" s="271"/>
      <c r="T538" s="271"/>
      <c r="U538" s="271"/>
      <c r="V538" s="271"/>
      <c r="W538" s="271"/>
      <c r="X538" s="271"/>
      <c r="Y538" s="271"/>
      <c r="Z538" s="271"/>
    </row>
    <row r="539" spans="1:26">
      <c r="A539" s="271"/>
      <c r="B539" s="271"/>
      <c r="C539" s="271"/>
      <c r="D539" s="271"/>
      <c r="E539" s="325"/>
      <c r="F539" s="325"/>
      <c r="G539" s="271"/>
      <c r="H539" s="271"/>
      <c r="I539" s="271"/>
      <c r="J539" s="271"/>
      <c r="K539" s="271"/>
      <c r="L539" s="271"/>
      <c r="M539" s="271"/>
      <c r="N539" s="271"/>
      <c r="O539" s="271"/>
      <c r="P539" s="271"/>
      <c r="Q539" s="271"/>
      <c r="R539" s="271"/>
      <c r="S539" s="271"/>
      <c r="T539" s="271"/>
      <c r="U539" s="271"/>
      <c r="V539" s="271"/>
      <c r="W539" s="271"/>
      <c r="X539" s="271"/>
      <c r="Y539" s="271"/>
      <c r="Z539" s="271"/>
    </row>
    <row r="540" spans="1:26">
      <c r="A540" s="271"/>
      <c r="B540" s="271"/>
      <c r="C540" s="271"/>
      <c r="D540" s="271"/>
      <c r="E540" s="325"/>
      <c r="F540" s="325"/>
      <c r="G540" s="271"/>
      <c r="H540" s="271"/>
      <c r="I540" s="271"/>
      <c r="J540" s="271"/>
      <c r="K540" s="271"/>
      <c r="L540" s="271"/>
      <c r="M540" s="271"/>
      <c r="N540" s="271"/>
      <c r="O540" s="271"/>
      <c r="P540" s="271"/>
      <c r="Q540" s="271"/>
      <c r="R540" s="271"/>
      <c r="S540" s="271"/>
      <c r="T540" s="271"/>
      <c r="U540" s="271"/>
      <c r="V540" s="271"/>
      <c r="W540" s="271"/>
      <c r="X540" s="271"/>
      <c r="Y540" s="271"/>
      <c r="Z540" s="271"/>
    </row>
    <row r="541" spans="1:26">
      <c r="A541" s="271"/>
      <c r="B541" s="271"/>
      <c r="C541" s="271"/>
      <c r="D541" s="271"/>
      <c r="E541" s="325"/>
      <c r="F541" s="325"/>
      <c r="G541" s="271"/>
      <c r="H541" s="271"/>
      <c r="I541" s="271"/>
      <c r="J541" s="271"/>
      <c r="K541" s="271"/>
      <c r="L541" s="271"/>
      <c r="M541" s="271"/>
      <c r="N541" s="271"/>
      <c r="O541" s="271"/>
      <c r="P541" s="271"/>
      <c r="Q541" s="271"/>
      <c r="R541" s="271"/>
      <c r="S541" s="271"/>
      <c r="T541" s="271"/>
      <c r="U541" s="271"/>
      <c r="V541" s="271"/>
      <c r="W541" s="271"/>
      <c r="X541" s="271"/>
      <c r="Y541" s="271"/>
      <c r="Z541" s="271"/>
    </row>
    <row r="542" spans="1:26">
      <c r="A542" s="271"/>
      <c r="B542" s="271"/>
      <c r="C542" s="271"/>
      <c r="D542" s="271"/>
      <c r="E542" s="325"/>
      <c r="F542" s="325"/>
      <c r="G542" s="271"/>
      <c r="H542" s="271"/>
      <c r="I542" s="271"/>
      <c r="J542" s="271"/>
      <c r="K542" s="271"/>
      <c r="L542" s="271"/>
      <c r="M542" s="271"/>
      <c r="N542" s="271"/>
      <c r="O542" s="271"/>
      <c r="P542" s="271"/>
      <c r="Q542" s="271"/>
      <c r="R542" s="271"/>
      <c r="S542" s="271"/>
      <c r="T542" s="271"/>
      <c r="U542" s="271"/>
      <c r="V542" s="271"/>
      <c r="W542" s="271"/>
      <c r="X542" s="271"/>
      <c r="Y542" s="271"/>
      <c r="Z542" s="271"/>
    </row>
    <row r="543" spans="1:26">
      <c r="A543" s="271"/>
      <c r="B543" s="271"/>
      <c r="C543" s="271"/>
      <c r="D543" s="271"/>
      <c r="E543" s="325"/>
      <c r="F543" s="325"/>
      <c r="G543" s="271"/>
      <c r="H543" s="271"/>
      <c r="I543" s="271"/>
      <c r="J543" s="271"/>
      <c r="K543" s="271"/>
      <c r="L543" s="271"/>
      <c r="M543" s="271"/>
      <c r="N543" s="271"/>
      <c r="O543" s="271"/>
      <c r="P543" s="271"/>
      <c r="Q543" s="271"/>
      <c r="R543" s="271"/>
      <c r="S543" s="271"/>
      <c r="T543" s="271"/>
      <c r="U543" s="271"/>
      <c r="V543" s="271"/>
      <c r="W543" s="271"/>
      <c r="X543" s="271"/>
      <c r="Y543" s="271"/>
      <c r="Z543" s="271"/>
    </row>
    <row r="544" spans="1:26">
      <c r="A544" s="271"/>
      <c r="B544" s="271"/>
      <c r="C544" s="271"/>
      <c r="D544" s="271"/>
      <c r="E544" s="325"/>
      <c r="F544" s="325"/>
      <c r="G544" s="271"/>
      <c r="H544" s="271"/>
      <c r="I544" s="271"/>
      <c r="J544" s="271"/>
      <c r="K544" s="271"/>
      <c r="L544" s="271"/>
      <c r="M544" s="271"/>
      <c r="N544" s="271"/>
      <c r="O544" s="271"/>
      <c r="P544" s="271"/>
      <c r="Q544" s="271"/>
      <c r="R544" s="271"/>
      <c r="S544" s="271"/>
      <c r="T544" s="271"/>
      <c r="U544" s="271"/>
      <c r="V544" s="271"/>
      <c r="W544" s="271"/>
      <c r="X544" s="271"/>
      <c r="Y544" s="271"/>
      <c r="Z544" s="271"/>
    </row>
    <row r="545" spans="1:26">
      <c r="A545" s="271"/>
      <c r="B545" s="271"/>
      <c r="C545" s="271"/>
      <c r="D545" s="271"/>
      <c r="E545" s="325"/>
      <c r="F545" s="325"/>
      <c r="G545" s="271"/>
      <c r="H545" s="271"/>
      <c r="I545" s="271"/>
      <c r="J545" s="271"/>
      <c r="K545" s="271"/>
      <c r="L545" s="271"/>
      <c r="M545" s="271"/>
      <c r="N545" s="271"/>
      <c r="O545" s="271"/>
      <c r="P545" s="271"/>
      <c r="Q545" s="271"/>
      <c r="R545" s="271"/>
      <c r="S545" s="271"/>
      <c r="T545" s="271"/>
      <c r="U545" s="271"/>
      <c r="V545" s="271"/>
      <c r="W545" s="271"/>
      <c r="X545" s="271"/>
      <c r="Y545" s="271"/>
      <c r="Z545" s="271"/>
    </row>
    <row r="546" spans="1:26">
      <c r="A546" s="271"/>
      <c r="B546" s="271"/>
      <c r="C546" s="271"/>
      <c r="D546" s="271"/>
      <c r="E546" s="325"/>
      <c r="F546" s="325"/>
      <c r="G546" s="271"/>
      <c r="H546" s="271"/>
      <c r="I546" s="271"/>
      <c r="J546" s="271"/>
      <c r="K546" s="271"/>
      <c r="L546" s="271"/>
      <c r="M546" s="271"/>
      <c r="N546" s="271"/>
      <c r="O546" s="271"/>
      <c r="P546" s="271"/>
      <c r="Q546" s="271"/>
      <c r="R546" s="271"/>
      <c r="S546" s="271"/>
      <c r="T546" s="271"/>
      <c r="U546" s="271"/>
      <c r="V546" s="271"/>
      <c r="W546" s="271"/>
      <c r="X546" s="271"/>
      <c r="Y546" s="271"/>
      <c r="Z546" s="271"/>
    </row>
    <row r="547" spans="1:26">
      <c r="A547" s="271"/>
      <c r="B547" s="271"/>
      <c r="C547" s="271"/>
      <c r="D547" s="271"/>
      <c r="E547" s="325"/>
      <c r="F547" s="325"/>
      <c r="G547" s="271"/>
      <c r="H547" s="271"/>
      <c r="I547" s="271"/>
      <c r="J547" s="271"/>
      <c r="K547" s="271"/>
      <c r="L547" s="271"/>
      <c r="M547" s="271"/>
      <c r="N547" s="271"/>
      <c r="O547" s="271"/>
      <c r="P547" s="271"/>
      <c r="Q547" s="271"/>
      <c r="R547" s="271"/>
      <c r="S547" s="271"/>
      <c r="T547" s="271"/>
      <c r="U547" s="271"/>
      <c r="V547" s="271"/>
      <c r="W547" s="271"/>
      <c r="X547" s="271"/>
      <c r="Y547" s="271"/>
      <c r="Z547" s="271"/>
    </row>
    <row r="548" spans="1:26">
      <c r="A548" s="271"/>
      <c r="B548" s="271"/>
      <c r="C548" s="271"/>
      <c r="D548" s="271"/>
      <c r="E548" s="325"/>
      <c r="F548" s="325"/>
      <c r="G548" s="271"/>
      <c r="H548" s="271"/>
      <c r="I548" s="271"/>
      <c r="J548" s="271"/>
      <c r="K548" s="271"/>
      <c r="L548" s="271"/>
      <c r="M548" s="271"/>
      <c r="N548" s="271"/>
      <c r="O548" s="271"/>
      <c r="P548" s="271"/>
      <c r="Q548" s="271"/>
      <c r="R548" s="271"/>
      <c r="S548" s="271"/>
      <c r="T548" s="271"/>
      <c r="U548" s="271"/>
      <c r="V548" s="271"/>
      <c r="W548" s="271"/>
      <c r="X548" s="271"/>
      <c r="Y548" s="271"/>
      <c r="Z548" s="271"/>
    </row>
    <row r="549" spans="1:26">
      <c r="A549" s="271"/>
      <c r="B549" s="271"/>
      <c r="C549" s="271"/>
      <c r="D549" s="271"/>
      <c r="E549" s="325"/>
      <c r="F549" s="325"/>
      <c r="G549" s="271"/>
      <c r="H549" s="271"/>
      <c r="I549" s="271"/>
      <c r="J549" s="271"/>
      <c r="K549" s="271"/>
      <c r="L549" s="271"/>
      <c r="M549" s="271"/>
      <c r="N549" s="271"/>
      <c r="O549" s="271"/>
      <c r="P549" s="271"/>
      <c r="Q549" s="271"/>
      <c r="R549" s="271"/>
      <c r="S549" s="271"/>
      <c r="T549" s="271"/>
      <c r="U549" s="271"/>
      <c r="V549" s="271"/>
      <c r="W549" s="271"/>
      <c r="X549" s="271"/>
      <c r="Y549" s="271"/>
      <c r="Z549" s="271"/>
    </row>
    <row r="550" spans="1:26">
      <c r="A550" s="271"/>
      <c r="B550" s="271"/>
      <c r="C550" s="271"/>
      <c r="D550" s="271"/>
      <c r="E550" s="325"/>
      <c r="F550" s="325"/>
      <c r="G550" s="271"/>
      <c r="H550" s="271"/>
      <c r="I550" s="271"/>
      <c r="J550" s="271"/>
      <c r="K550" s="271"/>
      <c r="L550" s="271"/>
      <c r="M550" s="271"/>
      <c r="N550" s="271"/>
      <c r="O550" s="271"/>
      <c r="P550" s="271"/>
      <c r="Q550" s="271"/>
      <c r="R550" s="271"/>
      <c r="S550" s="271"/>
      <c r="T550" s="271"/>
      <c r="U550" s="271"/>
      <c r="V550" s="271"/>
      <c r="W550" s="271"/>
      <c r="X550" s="271"/>
      <c r="Y550" s="271"/>
      <c r="Z550" s="271"/>
    </row>
    <row r="551" spans="1:26">
      <c r="A551" s="271"/>
      <c r="B551" s="271"/>
      <c r="C551" s="271"/>
      <c r="D551" s="271"/>
      <c r="E551" s="325"/>
      <c r="F551" s="325"/>
      <c r="G551" s="271"/>
      <c r="H551" s="271"/>
      <c r="I551" s="271"/>
      <c r="J551" s="271"/>
      <c r="K551" s="271"/>
      <c r="L551" s="271"/>
      <c r="M551" s="271"/>
      <c r="N551" s="271"/>
      <c r="O551" s="271"/>
      <c r="P551" s="271"/>
      <c r="Q551" s="271"/>
      <c r="R551" s="271"/>
      <c r="S551" s="271"/>
      <c r="T551" s="271"/>
      <c r="U551" s="271"/>
      <c r="V551" s="271"/>
      <c r="W551" s="271"/>
      <c r="X551" s="271"/>
      <c r="Y551" s="271"/>
      <c r="Z551" s="271"/>
    </row>
    <row r="552" spans="1:26">
      <c r="A552" s="271"/>
      <c r="B552" s="271"/>
      <c r="C552" s="271"/>
      <c r="D552" s="271"/>
      <c r="E552" s="325"/>
      <c r="F552" s="325"/>
      <c r="G552" s="271"/>
      <c r="H552" s="271"/>
      <c r="I552" s="271"/>
      <c r="J552" s="271"/>
      <c r="K552" s="271"/>
      <c r="L552" s="271"/>
      <c r="M552" s="271"/>
      <c r="N552" s="271"/>
      <c r="O552" s="271"/>
      <c r="P552" s="271"/>
      <c r="Q552" s="271"/>
      <c r="R552" s="271"/>
      <c r="S552" s="271"/>
      <c r="T552" s="271"/>
      <c r="U552" s="271"/>
      <c r="V552" s="271"/>
      <c r="W552" s="271"/>
      <c r="X552" s="271"/>
      <c r="Y552" s="271"/>
      <c r="Z552" s="271"/>
    </row>
    <row r="553" spans="1:26">
      <c r="A553" s="271"/>
      <c r="B553" s="271"/>
      <c r="C553" s="271"/>
      <c r="D553" s="271"/>
      <c r="E553" s="325"/>
      <c r="F553" s="325"/>
      <c r="G553" s="271"/>
      <c r="H553" s="271"/>
      <c r="I553" s="271"/>
      <c r="J553" s="271"/>
      <c r="K553" s="271"/>
      <c r="L553" s="271"/>
      <c r="M553" s="271"/>
      <c r="N553" s="271"/>
      <c r="O553" s="271"/>
      <c r="P553" s="271"/>
      <c r="Q553" s="271"/>
      <c r="R553" s="271"/>
      <c r="S553" s="271"/>
      <c r="T553" s="271"/>
      <c r="U553" s="271"/>
      <c r="V553" s="271"/>
      <c r="W553" s="271"/>
      <c r="X553" s="271"/>
      <c r="Y553" s="271"/>
      <c r="Z553" s="271"/>
    </row>
    <row r="554" spans="1:26">
      <c r="A554" s="271"/>
      <c r="B554" s="271"/>
      <c r="C554" s="271"/>
      <c r="D554" s="271"/>
      <c r="E554" s="325"/>
      <c r="F554" s="325"/>
      <c r="G554" s="271"/>
      <c r="H554" s="271"/>
      <c r="I554" s="271"/>
      <c r="J554" s="271"/>
      <c r="K554" s="271"/>
      <c r="L554" s="271"/>
      <c r="M554" s="271"/>
      <c r="N554" s="271"/>
      <c r="O554" s="271"/>
      <c r="P554" s="271"/>
      <c r="Q554" s="271"/>
      <c r="R554" s="271"/>
      <c r="S554" s="271"/>
      <c r="T554" s="271"/>
      <c r="U554" s="271"/>
      <c r="V554" s="271"/>
      <c r="W554" s="271"/>
      <c r="X554" s="271"/>
      <c r="Y554" s="271"/>
      <c r="Z554" s="271"/>
    </row>
    <row r="555" spans="1:26">
      <c r="A555" s="271"/>
      <c r="B555" s="271"/>
      <c r="C555" s="271"/>
      <c r="D555" s="271"/>
      <c r="E555" s="325"/>
      <c r="F555" s="325"/>
      <c r="G555" s="271"/>
      <c r="H555" s="271"/>
      <c r="I555" s="271"/>
      <c r="J555" s="271"/>
      <c r="K555" s="271"/>
      <c r="L555" s="271"/>
      <c r="M555" s="271"/>
      <c r="N555" s="271"/>
      <c r="O555" s="271"/>
      <c r="P555" s="271"/>
      <c r="Q555" s="271"/>
      <c r="R555" s="271"/>
      <c r="S555" s="271"/>
      <c r="T555" s="271"/>
      <c r="U555" s="271"/>
      <c r="V555" s="271"/>
      <c r="W555" s="271"/>
      <c r="X555" s="271"/>
      <c r="Y555" s="271"/>
      <c r="Z555" s="271"/>
    </row>
    <row r="556" spans="1:26">
      <c r="A556" s="271"/>
      <c r="B556" s="271"/>
      <c r="C556" s="271"/>
      <c r="D556" s="271"/>
      <c r="E556" s="325"/>
      <c r="F556" s="325"/>
      <c r="G556" s="271"/>
      <c r="H556" s="271"/>
      <c r="I556" s="271"/>
      <c r="J556" s="271"/>
      <c r="K556" s="271"/>
      <c r="L556" s="271"/>
      <c r="M556" s="271"/>
      <c r="N556" s="271"/>
      <c r="O556" s="271"/>
      <c r="P556" s="271"/>
      <c r="Q556" s="271"/>
      <c r="R556" s="271"/>
      <c r="S556" s="271"/>
      <c r="T556" s="271"/>
      <c r="U556" s="271"/>
      <c r="V556" s="271"/>
      <c r="W556" s="271"/>
      <c r="X556" s="271"/>
      <c r="Y556" s="271"/>
      <c r="Z556" s="271"/>
    </row>
    <row r="557" spans="1:26">
      <c r="A557" s="271"/>
      <c r="B557" s="271"/>
      <c r="C557" s="271"/>
      <c r="D557" s="271"/>
      <c r="E557" s="325"/>
      <c r="F557" s="325"/>
      <c r="G557" s="271"/>
      <c r="H557" s="271"/>
      <c r="I557" s="271"/>
      <c r="J557" s="271"/>
      <c r="K557" s="271"/>
      <c r="L557" s="271"/>
      <c r="M557" s="271"/>
      <c r="N557" s="271"/>
      <c r="O557" s="271"/>
      <c r="P557" s="271"/>
      <c r="Q557" s="271"/>
      <c r="R557" s="271"/>
      <c r="S557" s="271"/>
      <c r="T557" s="271"/>
      <c r="U557" s="271"/>
      <c r="V557" s="271"/>
      <c r="W557" s="271"/>
      <c r="X557" s="271"/>
      <c r="Y557" s="271"/>
      <c r="Z557" s="271"/>
    </row>
    <row r="558" spans="1:26">
      <c r="A558" s="271"/>
      <c r="B558" s="271"/>
      <c r="C558" s="271"/>
      <c r="D558" s="271"/>
      <c r="E558" s="325"/>
      <c r="F558" s="325"/>
      <c r="G558" s="271"/>
      <c r="H558" s="271"/>
      <c r="I558" s="271"/>
      <c r="J558" s="271"/>
      <c r="K558" s="271"/>
      <c r="L558" s="271"/>
      <c r="M558" s="271"/>
      <c r="N558" s="271"/>
      <c r="O558" s="271"/>
      <c r="P558" s="271"/>
      <c r="Q558" s="271"/>
      <c r="R558" s="271"/>
      <c r="S558" s="271"/>
      <c r="T558" s="271"/>
      <c r="U558" s="271"/>
      <c r="V558" s="271"/>
      <c r="W558" s="271"/>
      <c r="X558" s="271"/>
      <c r="Y558" s="271"/>
      <c r="Z558" s="271"/>
    </row>
    <row r="559" spans="1:26">
      <c r="A559" s="271"/>
      <c r="B559" s="271"/>
      <c r="C559" s="271"/>
      <c r="D559" s="271"/>
      <c r="E559" s="325"/>
      <c r="F559" s="325"/>
      <c r="G559" s="271"/>
      <c r="H559" s="271"/>
      <c r="I559" s="271"/>
      <c r="J559" s="271"/>
      <c r="K559" s="271"/>
      <c r="L559" s="271"/>
      <c r="M559" s="271"/>
      <c r="N559" s="271"/>
      <c r="O559" s="271"/>
      <c r="P559" s="271"/>
      <c r="Q559" s="271"/>
      <c r="R559" s="271"/>
      <c r="S559" s="271"/>
      <c r="T559" s="271"/>
      <c r="U559" s="271"/>
      <c r="V559" s="271"/>
      <c r="W559" s="271"/>
      <c r="X559" s="271"/>
      <c r="Y559" s="271"/>
      <c r="Z559" s="271"/>
    </row>
    <row r="560" spans="1:26">
      <c r="A560" s="271"/>
      <c r="B560" s="271"/>
      <c r="C560" s="271"/>
      <c r="D560" s="271"/>
      <c r="E560" s="325"/>
      <c r="F560" s="325"/>
      <c r="G560" s="271"/>
      <c r="H560" s="271"/>
      <c r="I560" s="271"/>
      <c r="J560" s="271"/>
      <c r="K560" s="271"/>
      <c r="L560" s="271"/>
      <c r="M560" s="271"/>
      <c r="N560" s="271"/>
      <c r="O560" s="271"/>
      <c r="P560" s="271"/>
      <c r="Q560" s="271"/>
      <c r="R560" s="271"/>
      <c r="S560" s="271"/>
      <c r="T560" s="271"/>
      <c r="U560" s="271"/>
      <c r="V560" s="271"/>
      <c r="W560" s="271"/>
      <c r="X560" s="271"/>
      <c r="Y560" s="271"/>
      <c r="Z560" s="271"/>
    </row>
    <row r="561" spans="1:26">
      <c r="A561" s="271"/>
      <c r="B561" s="271"/>
      <c r="C561" s="271"/>
      <c r="D561" s="271"/>
      <c r="E561" s="325"/>
      <c r="F561" s="325"/>
      <c r="G561" s="271"/>
      <c r="H561" s="271"/>
      <c r="I561" s="271"/>
      <c r="J561" s="271"/>
      <c r="K561" s="271"/>
      <c r="L561" s="271"/>
      <c r="M561" s="271"/>
      <c r="N561" s="271"/>
      <c r="O561" s="271"/>
      <c r="P561" s="271"/>
      <c r="Q561" s="271"/>
      <c r="R561" s="271"/>
      <c r="S561" s="271"/>
      <c r="T561" s="271"/>
      <c r="U561" s="271"/>
      <c r="V561" s="271"/>
      <c r="W561" s="271"/>
      <c r="X561" s="271"/>
      <c r="Y561" s="271"/>
      <c r="Z561" s="271"/>
    </row>
    <row r="562" spans="1:26">
      <c r="A562" s="271"/>
      <c r="B562" s="271"/>
      <c r="C562" s="271"/>
      <c r="D562" s="271"/>
      <c r="E562" s="325"/>
      <c r="F562" s="325"/>
      <c r="G562" s="271"/>
      <c r="H562" s="271"/>
      <c r="I562" s="271"/>
      <c r="J562" s="271"/>
      <c r="K562" s="271"/>
      <c r="L562" s="271"/>
      <c r="M562" s="271"/>
      <c r="N562" s="271"/>
      <c r="O562" s="271"/>
      <c r="P562" s="271"/>
      <c r="Q562" s="271"/>
      <c r="R562" s="271"/>
      <c r="S562" s="271"/>
      <c r="T562" s="271"/>
      <c r="U562" s="271"/>
      <c r="V562" s="271"/>
      <c r="W562" s="271"/>
      <c r="X562" s="271"/>
      <c r="Y562" s="271"/>
      <c r="Z562" s="271"/>
    </row>
    <row r="563" spans="1:26">
      <c r="A563" s="271"/>
      <c r="B563" s="271"/>
      <c r="C563" s="271"/>
      <c r="D563" s="271"/>
      <c r="E563" s="325"/>
      <c r="F563" s="325"/>
      <c r="G563" s="271"/>
      <c r="H563" s="271"/>
      <c r="I563" s="271"/>
      <c r="J563" s="271"/>
      <c r="K563" s="271"/>
      <c r="L563" s="271"/>
      <c r="M563" s="271"/>
      <c r="N563" s="271"/>
      <c r="O563" s="271"/>
      <c r="P563" s="271"/>
      <c r="Q563" s="271"/>
      <c r="R563" s="271"/>
      <c r="S563" s="271"/>
      <c r="T563" s="271"/>
      <c r="U563" s="271"/>
      <c r="V563" s="271"/>
      <c r="W563" s="271"/>
      <c r="X563" s="271"/>
      <c r="Y563" s="271"/>
      <c r="Z563" s="271"/>
    </row>
    <row r="564" spans="1:26">
      <c r="A564" s="271"/>
      <c r="B564" s="271"/>
      <c r="C564" s="271"/>
      <c r="D564" s="271"/>
      <c r="E564" s="325"/>
      <c r="F564" s="325"/>
      <c r="G564" s="271"/>
      <c r="H564" s="271"/>
      <c r="I564" s="271"/>
      <c r="J564" s="271"/>
      <c r="K564" s="271"/>
      <c r="L564" s="271"/>
      <c r="M564" s="271"/>
      <c r="N564" s="271"/>
      <c r="O564" s="271"/>
      <c r="P564" s="271"/>
      <c r="Q564" s="271"/>
      <c r="R564" s="271"/>
      <c r="S564" s="271"/>
      <c r="T564" s="271"/>
      <c r="U564" s="271"/>
      <c r="V564" s="271"/>
      <c r="W564" s="271"/>
      <c r="X564" s="271"/>
      <c r="Y564" s="271"/>
      <c r="Z564" s="271"/>
    </row>
    <row r="565" spans="1:26">
      <c r="A565" s="271"/>
      <c r="B565" s="271"/>
      <c r="C565" s="271"/>
      <c r="D565" s="271"/>
      <c r="E565" s="325"/>
      <c r="F565" s="325"/>
      <c r="G565" s="271"/>
      <c r="H565" s="271"/>
      <c r="I565" s="271"/>
      <c r="J565" s="271"/>
      <c r="K565" s="271"/>
      <c r="L565" s="271"/>
      <c r="M565" s="271"/>
      <c r="N565" s="271"/>
      <c r="O565" s="271"/>
      <c r="P565" s="271"/>
      <c r="Q565" s="271"/>
      <c r="R565" s="271"/>
      <c r="S565" s="271"/>
      <c r="T565" s="271"/>
      <c r="U565" s="271"/>
      <c r="V565" s="271"/>
      <c r="W565" s="271"/>
      <c r="X565" s="271"/>
      <c r="Y565" s="271"/>
      <c r="Z565" s="271"/>
    </row>
    <row r="566" spans="1:26">
      <c r="A566" s="271"/>
      <c r="B566" s="271"/>
      <c r="C566" s="271"/>
      <c r="D566" s="271"/>
      <c r="E566" s="325"/>
      <c r="F566" s="325"/>
      <c r="G566" s="271"/>
      <c r="H566" s="271"/>
      <c r="I566" s="271"/>
      <c r="J566" s="271"/>
      <c r="K566" s="271"/>
      <c r="L566" s="271"/>
      <c r="M566" s="271"/>
      <c r="N566" s="271"/>
      <c r="O566" s="271"/>
      <c r="P566" s="271"/>
      <c r="Q566" s="271"/>
      <c r="R566" s="271"/>
      <c r="S566" s="271"/>
      <c r="T566" s="271"/>
      <c r="U566" s="271"/>
      <c r="V566" s="271"/>
      <c r="W566" s="271"/>
      <c r="X566" s="271"/>
      <c r="Y566" s="271"/>
      <c r="Z566" s="271"/>
    </row>
    <row r="567" spans="1:26">
      <c r="A567" s="271"/>
      <c r="B567" s="271"/>
      <c r="C567" s="271"/>
      <c r="D567" s="271"/>
      <c r="E567" s="325"/>
      <c r="F567" s="325"/>
      <c r="G567" s="271"/>
      <c r="H567" s="271"/>
      <c r="I567" s="271"/>
      <c r="J567" s="271"/>
      <c r="K567" s="271"/>
      <c r="L567" s="271"/>
      <c r="M567" s="271"/>
      <c r="N567" s="271"/>
      <c r="O567" s="271"/>
      <c r="P567" s="271"/>
      <c r="Q567" s="271"/>
      <c r="R567" s="271"/>
      <c r="S567" s="271"/>
      <c r="T567" s="271"/>
      <c r="U567" s="271"/>
      <c r="V567" s="271"/>
      <c r="W567" s="271"/>
      <c r="X567" s="271"/>
      <c r="Y567" s="271"/>
      <c r="Z567" s="271"/>
    </row>
    <row r="568" spans="1:26">
      <c r="A568" s="271"/>
      <c r="B568" s="271"/>
      <c r="C568" s="271"/>
      <c r="D568" s="271"/>
      <c r="E568" s="325"/>
      <c r="F568" s="325"/>
      <c r="G568" s="271"/>
      <c r="H568" s="271"/>
      <c r="I568" s="271"/>
      <c r="J568" s="271"/>
      <c r="K568" s="271"/>
      <c r="L568" s="271"/>
      <c r="M568" s="271"/>
      <c r="N568" s="271"/>
      <c r="O568" s="271"/>
      <c r="P568" s="271"/>
      <c r="Q568" s="271"/>
      <c r="R568" s="271"/>
      <c r="S568" s="271"/>
      <c r="T568" s="271"/>
      <c r="U568" s="271"/>
      <c r="V568" s="271"/>
      <c r="W568" s="271"/>
      <c r="X568" s="271"/>
      <c r="Y568" s="271"/>
      <c r="Z568" s="271"/>
    </row>
    <row r="569" spans="1:26">
      <c r="A569" s="271"/>
      <c r="B569" s="271"/>
      <c r="C569" s="271"/>
      <c r="D569" s="271"/>
      <c r="E569" s="325"/>
      <c r="F569" s="325"/>
      <c r="G569" s="271"/>
      <c r="H569" s="271"/>
      <c r="I569" s="271"/>
      <c r="J569" s="271"/>
      <c r="K569" s="271"/>
      <c r="L569" s="271"/>
      <c r="M569" s="271"/>
      <c r="N569" s="271"/>
      <c r="O569" s="271"/>
      <c r="P569" s="271"/>
      <c r="Q569" s="271"/>
      <c r="R569" s="271"/>
      <c r="S569" s="271"/>
      <c r="T569" s="271"/>
      <c r="U569" s="271"/>
      <c r="V569" s="271"/>
      <c r="W569" s="271"/>
      <c r="X569" s="271"/>
      <c r="Y569" s="271"/>
      <c r="Z569" s="271"/>
    </row>
    <row r="570" spans="1:26">
      <c r="A570" s="271"/>
      <c r="B570" s="271"/>
      <c r="C570" s="271"/>
      <c r="D570" s="271"/>
      <c r="E570" s="325"/>
      <c r="F570" s="325"/>
      <c r="G570" s="271"/>
      <c r="H570" s="271"/>
      <c r="I570" s="271"/>
      <c r="J570" s="271"/>
      <c r="K570" s="271"/>
      <c r="L570" s="271"/>
      <c r="M570" s="271"/>
      <c r="N570" s="271"/>
      <c r="O570" s="271"/>
      <c r="P570" s="271"/>
      <c r="Q570" s="271"/>
      <c r="R570" s="271"/>
      <c r="S570" s="271"/>
      <c r="T570" s="271"/>
      <c r="U570" s="271"/>
      <c r="V570" s="271"/>
      <c r="W570" s="271"/>
      <c r="X570" s="271"/>
      <c r="Y570" s="271"/>
      <c r="Z570" s="271"/>
    </row>
    <row r="571" spans="1:26">
      <c r="A571" s="271"/>
      <c r="B571" s="271"/>
      <c r="C571" s="271"/>
      <c r="D571" s="271"/>
      <c r="E571" s="325"/>
      <c r="F571" s="325"/>
      <c r="G571" s="271"/>
      <c r="H571" s="271"/>
      <c r="I571" s="271"/>
      <c r="J571" s="271"/>
      <c r="K571" s="271"/>
      <c r="L571" s="271"/>
      <c r="M571" s="271"/>
      <c r="N571" s="271"/>
      <c r="O571" s="271"/>
      <c r="P571" s="271"/>
      <c r="Q571" s="271"/>
      <c r="R571" s="271"/>
      <c r="S571" s="271"/>
      <c r="T571" s="271"/>
      <c r="U571" s="271"/>
      <c r="V571" s="271"/>
      <c r="W571" s="271"/>
      <c r="X571" s="271"/>
      <c r="Y571" s="271"/>
      <c r="Z571" s="271"/>
    </row>
    <row r="572" spans="1:26">
      <c r="A572" s="271"/>
      <c r="B572" s="271"/>
      <c r="C572" s="271"/>
      <c r="D572" s="271"/>
      <c r="E572" s="325"/>
      <c r="F572" s="325"/>
      <c r="G572" s="271"/>
      <c r="H572" s="271"/>
      <c r="I572" s="271"/>
      <c r="J572" s="271"/>
      <c r="K572" s="271"/>
      <c r="L572" s="271"/>
      <c r="M572" s="271"/>
      <c r="N572" s="271"/>
      <c r="O572" s="271"/>
      <c r="P572" s="271"/>
      <c r="Q572" s="271"/>
      <c r="R572" s="271"/>
      <c r="S572" s="271"/>
      <c r="T572" s="271"/>
      <c r="U572" s="271"/>
      <c r="V572" s="271"/>
      <c r="W572" s="271"/>
      <c r="X572" s="271"/>
      <c r="Y572" s="271"/>
      <c r="Z572" s="271"/>
    </row>
    <row r="573" spans="1:26">
      <c r="A573" s="271"/>
      <c r="B573" s="271"/>
      <c r="C573" s="271"/>
      <c r="D573" s="271"/>
      <c r="E573" s="325"/>
      <c r="F573" s="325"/>
      <c r="G573" s="271"/>
      <c r="H573" s="271"/>
      <c r="I573" s="271"/>
      <c r="J573" s="271"/>
      <c r="K573" s="271"/>
      <c r="L573" s="271"/>
      <c r="M573" s="271"/>
      <c r="N573" s="271"/>
      <c r="O573" s="271"/>
      <c r="P573" s="271"/>
      <c r="Q573" s="271"/>
      <c r="R573" s="271"/>
      <c r="S573" s="271"/>
      <c r="T573" s="271"/>
      <c r="U573" s="271"/>
      <c r="V573" s="271"/>
      <c r="W573" s="271"/>
      <c r="X573" s="271"/>
      <c r="Y573" s="271"/>
      <c r="Z573" s="271"/>
    </row>
    <row r="574" spans="1:26">
      <c r="A574" s="271"/>
      <c r="B574" s="271"/>
      <c r="C574" s="271"/>
      <c r="D574" s="271"/>
      <c r="E574" s="325"/>
      <c r="F574" s="325"/>
      <c r="G574" s="271"/>
      <c r="H574" s="271"/>
      <c r="I574" s="271"/>
      <c r="J574" s="271"/>
      <c r="K574" s="271"/>
      <c r="L574" s="271"/>
      <c r="M574" s="271"/>
      <c r="N574" s="271"/>
      <c r="O574" s="271"/>
      <c r="P574" s="271"/>
      <c r="Q574" s="271"/>
      <c r="R574" s="271"/>
      <c r="S574" s="271"/>
      <c r="T574" s="271"/>
      <c r="U574" s="271"/>
      <c r="V574" s="271"/>
      <c r="W574" s="271"/>
      <c r="X574" s="271"/>
      <c r="Y574" s="271"/>
      <c r="Z574" s="271"/>
    </row>
    <row r="575" spans="1:26">
      <c r="A575" s="271"/>
      <c r="B575" s="271"/>
      <c r="C575" s="271"/>
      <c r="D575" s="271"/>
      <c r="E575" s="325"/>
      <c r="F575" s="325"/>
      <c r="G575" s="271"/>
      <c r="H575" s="271"/>
      <c r="I575" s="271"/>
      <c r="J575" s="271"/>
      <c r="K575" s="271"/>
      <c r="L575" s="271"/>
      <c r="M575" s="271"/>
      <c r="N575" s="271"/>
      <c r="O575" s="271"/>
      <c r="P575" s="271"/>
      <c r="Q575" s="271"/>
      <c r="R575" s="271"/>
      <c r="S575" s="271"/>
      <c r="T575" s="271"/>
      <c r="U575" s="271"/>
      <c r="V575" s="271"/>
      <c r="W575" s="271"/>
      <c r="X575" s="271"/>
      <c r="Y575" s="271"/>
      <c r="Z575" s="271"/>
    </row>
    <row r="576" spans="1:26">
      <c r="A576" s="271"/>
      <c r="B576" s="271"/>
      <c r="C576" s="271"/>
      <c r="D576" s="271"/>
      <c r="E576" s="325"/>
      <c r="F576" s="325"/>
      <c r="G576" s="271"/>
      <c r="H576" s="271"/>
      <c r="I576" s="271"/>
      <c r="J576" s="271"/>
      <c r="K576" s="271"/>
      <c r="L576" s="271"/>
      <c r="M576" s="271"/>
      <c r="N576" s="271"/>
      <c r="O576" s="271"/>
      <c r="P576" s="271"/>
      <c r="Q576" s="271"/>
      <c r="R576" s="271"/>
      <c r="S576" s="271"/>
      <c r="T576" s="271"/>
      <c r="U576" s="271"/>
      <c r="V576" s="271"/>
      <c r="W576" s="271"/>
      <c r="X576" s="271"/>
      <c r="Y576" s="271"/>
      <c r="Z576" s="271"/>
    </row>
    <row r="577" spans="1:26">
      <c r="A577" s="271"/>
      <c r="B577" s="271"/>
      <c r="C577" s="271"/>
      <c r="D577" s="271"/>
      <c r="E577" s="325"/>
      <c r="F577" s="325"/>
      <c r="G577" s="271"/>
      <c r="H577" s="271"/>
      <c r="I577" s="271"/>
      <c r="J577" s="271"/>
      <c r="K577" s="271"/>
      <c r="L577" s="271"/>
      <c r="M577" s="271"/>
      <c r="N577" s="271"/>
      <c r="O577" s="271"/>
      <c r="P577" s="271"/>
      <c r="Q577" s="271"/>
      <c r="R577" s="271"/>
      <c r="S577" s="271"/>
      <c r="T577" s="271"/>
      <c r="U577" s="271"/>
      <c r="V577" s="271"/>
      <c r="W577" s="271"/>
      <c r="X577" s="271"/>
      <c r="Y577" s="271"/>
      <c r="Z577" s="271"/>
    </row>
    <row r="578" spans="1:26">
      <c r="A578" s="271"/>
      <c r="B578" s="271"/>
      <c r="C578" s="271"/>
      <c r="D578" s="271"/>
      <c r="E578" s="325"/>
      <c r="F578" s="325"/>
      <c r="G578" s="271"/>
      <c r="H578" s="271"/>
      <c r="I578" s="271"/>
      <c r="J578" s="271"/>
      <c r="K578" s="271"/>
      <c r="L578" s="271"/>
      <c r="M578" s="271"/>
      <c r="N578" s="271"/>
      <c r="O578" s="271"/>
      <c r="P578" s="271"/>
      <c r="Q578" s="271"/>
      <c r="R578" s="271"/>
      <c r="S578" s="271"/>
      <c r="T578" s="271"/>
      <c r="U578" s="271"/>
      <c r="V578" s="271"/>
      <c r="W578" s="271"/>
      <c r="X578" s="271"/>
      <c r="Y578" s="271"/>
      <c r="Z578" s="271"/>
    </row>
    <row r="579" spans="1:26">
      <c r="A579" s="271"/>
      <c r="B579" s="271"/>
      <c r="C579" s="271"/>
      <c r="D579" s="271"/>
      <c r="E579" s="325"/>
      <c r="F579" s="325"/>
      <c r="G579" s="271"/>
      <c r="H579" s="271"/>
      <c r="I579" s="271"/>
      <c r="J579" s="271"/>
      <c r="K579" s="271"/>
      <c r="L579" s="271"/>
      <c r="M579" s="271"/>
      <c r="N579" s="271"/>
      <c r="O579" s="271"/>
      <c r="P579" s="271"/>
      <c r="Q579" s="271"/>
      <c r="R579" s="271"/>
      <c r="S579" s="271"/>
      <c r="T579" s="271"/>
      <c r="U579" s="271"/>
      <c r="V579" s="271"/>
      <c r="W579" s="271"/>
      <c r="X579" s="271"/>
      <c r="Y579" s="271"/>
      <c r="Z579" s="271"/>
    </row>
    <row r="580" spans="1:26">
      <c r="A580" s="271"/>
      <c r="B580" s="271"/>
      <c r="C580" s="271"/>
      <c r="D580" s="271"/>
      <c r="E580" s="325"/>
      <c r="F580" s="325"/>
      <c r="G580" s="271"/>
      <c r="H580" s="271"/>
      <c r="I580" s="271"/>
      <c r="J580" s="271"/>
      <c r="K580" s="271"/>
      <c r="L580" s="271"/>
      <c r="M580" s="271"/>
      <c r="N580" s="271"/>
      <c r="O580" s="271"/>
      <c r="P580" s="271"/>
      <c r="Q580" s="271"/>
      <c r="R580" s="271"/>
      <c r="S580" s="271"/>
      <c r="T580" s="271"/>
      <c r="U580" s="271"/>
      <c r="V580" s="271"/>
      <c r="W580" s="271"/>
      <c r="X580" s="271"/>
      <c r="Y580" s="271"/>
      <c r="Z580" s="271"/>
    </row>
    <row r="581" spans="1:26">
      <c r="A581" s="271"/>
      <c r="B581" s="271"/>
      <c r="C581" s="271"/>
      <c r="D581" s="271"/>
      <c r="E581" s="325"/>
      <c r="F581" s="325"/>
      <c r="G581" s="271"/>
      <c r="H581" s="271"/>
      <c r="I581" s="271"/>
      <c r="J581" s="271"/>
      <c r="K581" s="271"/>
      <c r="L581" s="271"/>
      <c r="M581" s="271"/>
      <c r="N581" s="271"/>
      <c r="O581" s="271"/>
      <c r="P581" s="271"/>
      <c r="Q581" s="271"/>
      <c r="R581" s="271"/>
      <c r="S581" s="271"/>
      <c r="T581" s="271"/>
      <c r="U581" s="271"/>
      <c r="V581" s="271"/>
      <c r="W581" s="271"/>
      <c r="X581" s="271"/>
      <c r="Y581" s="271"/>
      <c r="Z581" s="271"/>
    </row>
    <row r="582" spans="1:26">
      <c r="A582" s="271"/>
      <c r="B582" s="271"/>
      <c r="C582" s="271"/>
      <c r="D582" s="271"/>
      <c r="E582" s="325"/>
      <c r="F582" s="325"/>
      <c r="G582" s="271"/>
      <c r="H582" s="271"/>
      <c r="I582" s="271"/>
      <c r="J582" s="271"/>
      <c r="K582" s="271"/>
      <c r="L582" s="271"/>
      <c r="M582" s="271"/>
      <c r="N582" s="271"/>
      <c r="O582" s="271"/>
      <c r="P582" s="271"/>
      <c r="Q582" s="271"/>
      <c r="R582" s="271"/>
      <c r="S582" s="271"/>
      <c r="T582" s="271"/>
      <c r="U582" s="271"/>
      <c r="V582" s="271"/>
      <c r="W582" s="271"/>
      <c r="X582" s="271"/>
      <c r="Y582" s="271"/>
      <c r="Z582" s="271"/>
    </row>
    <row r="583" spans="1:26">
      <c r="A583" s="271"/>
      <c r="B583" s="271"/>
      <c r="C583" s="271"/>
      <c r="D583" s="271"/>
      <c r="E583" s="325"/>
      <c r="F583" s="325"/>
      <c r="G583" s="271"/>
      <c r="H583" s="271"/>
      <c r="I583" s="271"/>
      <c r="J583" s="271"/>
      <c r="K583" s="271"/>
      <c r="L583" s="271"/>
      <c r="M583" s="271"/>
      <c r="N583" s="271"/>
      <c r="O583" s="271"/>
      <c r="P583" s="271"/>
      <c r="Q583" s="271"/>
      <c r="R583" s="271"/>
      <c r="S583" s="271"/>
      <c r="T583" s="271"/>
      <c r="U583" s="271"/>
      <c r="V583" s="271"/>
      <c r="W583" s="271"/>
      <c r="X583" s="271"/>
      <c r="Y583" s="271"/>
      <c r="Z583" s="271"/>
    </row>
    <row r="584" spans="1:26">
      <c r="A584" s="271"/>
      <c r="B584" s="271"/>
      <c r="C584" s="271"/>
      <c r="D584" s="271"/>
      <c r="E584" s="325"/>
      <c r="F584" s="325"/>
      <c r="G584" s="271"/>
      <c r="H584" s="271"/>
      <c r="I584" s="271"/>
      <c r="J584" s="271"/>
      <c r="K584" s="271"/>
      <c r="L584" s="271"/>
      <c r="M584" s="271"/>
      <c r="N584" s="271"/>
      <c r="O584" s="271"/>
      <c r="P584" s="271"/>
      <c r="Q584" s="271"/>
      <c r="R584" s="271"/>
      <c r="S584" s="271"/>
      <c r="T584" s="271"/>
      <c r="U584" s="271"/>
      <c r="V584" s="271"/>
      <c r="W584" s="271"/>
      <c r="X584" s="271"/>
      <c r="Y584" s="271"/>
      <c r="Z584" s="271"/>
    </row>
    <row r="585" spans="1:26">
      <c r="A585" s="271"/>
      <c r="B585" s="271"/>
      <c r="C585" s="271"/>
      <c r="D585" s="271"/>
      <c r="E585" s="325"/>
      <c r="F585" s="325"/>
      <c r="G585" s="271"/>
      <c r="H585" s="271"/>
      <c r="I585" s="271"/>
      <c r="J585" s="271"/>
      <c r="K585" s="271"/>
      <c r="L585" s="271"/>
      <c r="M585" s="271"/>
      <c r="N585" s="271"/>
      <c r="O585" s="271"/>
      <c r="P585" s="271"/>
      <c r="Q585" s="271"/>
      <c r="R585" s="271"/>
      <c r="S585" s="271"/>
      <c r="T585" s="271"/>
      <c r="U585" s="271"/>
      <c r="V585" s="271"/>
      <c r="W585" s="271"/>
      <c r="X585" s="271"/>
      <c r="Y585" s="271"/>
      <c r="Z585" s="271"/>
    </row>
    <row r="586" spans="1:26">
      <c r="A586" s="271"/>
      <c r="B586" s="271"/>
      <c r="C586" s="271"/>
      <c r="D586" s="271"/>
      <c r="E586" s="325"/>
      <c r="F586" s="325"/>
      <c r="G586" s="271"/>
      <c r="H586" s="271"/>
      <c r="I586" s="271"/>
      <c r="J586" s="271"/>
      <c r="K586" s="271"/>
      <c r="L586" s="271"/>
      <c r="M586" s="271"/>
      <c r="N586" s="271"/>
      <c r="O586" s="271"/>
      <c r="P586" s="271"/>
      <c r="Q586" s="271"/>
      <c r="R586" s="271"/>
      <c r="S586" s="271"/>
      <c r="T586" s="271"/>
      <c r="U586" s="271"/>
      <c r="V586" s="271"/>
      <c r="W586" s="271"/>
      <c r="X586" s="271"/>
      <c r="Y586" s="271"/>
      <c r="Z586" s="271"/>
    </row>
    <row r="587" spans="1:26">
      <c r="A587" s="271"/>
      <c r="B587" s="271"/>
      <c r="C587" s="271"/>
      <c r="D587" s="271"/>
      <c r="E587" s="325"/>
      <c r="F587" s="325"/>
      <c r="G587" s="271"/>
      <c r="H587" s="271"/>
      <c r="I587" s="271"/>
      <c r="J587" s="271"/>
      <c r="K587" s="271"/>
      <c r="L587" s="271"/>
      <c r="M587" s="271"/>
      <c r="N587" s="271"/>
      <c r="O587" s="271"/>
      <c r="P587" s="271"/>
      <c r="Q587" s="271"/>
      <c r="R587" s="271"/>
      <c r="S587" s="271"/>
      <c r="T587" s="271"/>
      <c r="U587" s="271"/>
      <c r="V587" s="271"/>
      <c r="W587" s="271"/>
      <c r="X587" s="271"/>
      <c r="Y587" s="271"/>
      <c r="Z587" s="271"/>
    </row>
    <row r="588" spans="1:26">
      <c r="A588" s="271"/>
      <c r="B588" s="271"/>
      <c r="C588" s="271"/>
      <c r="D588" s="271"/>
      <c r="E588" s="325"/>
      <c r="F588" s="325"/>
      <c r="G588" s="271"/>
      <c r="H588" s="271"/>
      <c r="I588" s="271"/>
      <c r="J588" s="271"/>
      <c r="K588" s="271"/>
      <c r="L588" s="271"/>
      <c r="M588" s="271"/>
      <c r="N588" s="271"/>
      <c r="O588" s="271"/>
      <c r="P588" s="271"/>
      <c r="Q588" s="271"/>
      <c r="R588" s="271"/>
      <c r="S588" s="271"/>
      <c r="T588" s="271"/>
      <c r="U588" s="271"/>
      <c r="V588" s="271"/>
      <c r="W588" s="271"/>
      <c r="X588" s="271"/>
      <c r="Y588" s="271"/>
      <c r="Z588" s="271"/>
    </row>
    <row r="589" spans="1:26">
      <c r="A589" s="271"/>
      <c r="B589" s="271"/>
      <c r="C589" s="271"/>
      <c r="D589" s="271"/>
      <c r="E589" s="325"/>
      <c r="F589" s="325"/>
      <c r="G589" s="271"/>
      <c r="H589" s="271"/>
      <c r="I589" s="271"/>
      <c r="J589" s="271"/>
      <c r="K589" s="271"/>
      <c r="L589" s="271"/>
      <c r="M589" s="271"/>
      <c r="N589" s="271"/>
      <c r="O589" s="271"/>
      <c r="P589" s="271"/>
      <c r="Q589" s="271"/>
      <c r="R589" s="271"/>
      <c r="S589" s="271"/>
      <c r="T589" s="271"/>
      <c r="U589" s="271"/>
      <c r="V589" s="271"/>
      <c r="W589" s="271"/>
      <c r="X589" s="271"/>
      <c r="Y589" s="271"/>
      <c r="Z589" s="271"/>
    </row>
    <row r="590" spans="1:26">
      <c r="A590" s="271"/>
      <c r="B590" s="271"/>
      <c r="C590" s="271"/>
      <c r="D590" s="271"/>
      <c r="E590" s="325"/>
      <c r="F590" s="325"/>
      <c r="G590" s="271"/>
      <c r="H590" s="271"/>
      <c r="I590" s="271"/>
      <c r="J590" s="271"/>
      <c r="K590" s="271"/>
      <c r="L590" s="271"/>
      <c r="M590" s="271"/>
      <c r="N590" s="271"/>
      <c r="O590" s="271"/>
      <c r="P590" s="271"/>
      <c r="Q590" s="271"/>
      <c r="R590" s="271"/>
      <c r="S590" s="271"/>
      <c r="T590" s="271"/>
      <c r="U590" s="271"/>
      <c r="V590" s="271"/>
      <c r="W590" s="271"/>
      <c r="X590" s="271"/>
      <c r="Y590" s="271"/>
      <c r="Z590" s="271"/>
    </row>
    <row r="591" spans="1:26">
      <c r="A591" s="271"/>
      <c r="B591" s="271"/>
      <c r="C591" s="271"/>
      <c r="D591" s="271"/>
      <c r="E591" s="325"/>
      <c r="F591" s="325"/>
      <c r="G591" s="271"/>
      <c r="H591" s="271"/>
      <c r="I591" s="271"/>
      <c r="J591" s="271"/>
      <c r="K591" s="271"/>
      <c r="L591" s="271"/>
      <c r="M591" s="271"/>
      <c r="N591" s="271"/>
      <c r="O591" s="271"/>
      <c r="P591" s="271"/>
      <c r="Q591" s="271"/>
      <c r="R591" s="271"/>
      <c r="S591" s="271"/>
      <c r="T591" s="271"/>
      <c r="U591" s="271"/>
      <c r="V591" s="271"/>
      <c r="W591" s="271"/>
      <c r="X591" s="271"/>
      <c r="Y591" s="271"/>
      <c r="Z591" s="271"/>
    </row>
    <row r="592" spans="1:26">
      <c r="A592" s="271"/>
      <c r="B592" s="271"/>
      <c r="C592" s="271"/>
      <c r="D592" s="271"/>
      <c r="E592" s="325"/>
      <c r="F592" s="325"/>
      <c r="G592" s="271"/>
      <c r="H592" s="271"/>
      <c r="I592" s="271"/>
      <c r="J592" s="271"/>
      <c r="K592" s="271"/>
      <c r="L592" s="271"/>
      <c r="M592" s="271"/>
      <c r="N592" s="271"/>
      <c r="O592" s="271"/>
      <c r="P592" s="271"/>
      <c r="Q592" s="271"/>
      <c r="R592" s="271"/>
      <c r="S592" s="271"/>
      <c r="T592" s="271"/>
      <c r="U592" s="271"/>
      <c r="V592" s="271"/>
      <c r="W592" s="271"/>
      <c r="X592" s="271"/>
      <c r="Y592" s="271"/>
      <c r="Z592" s="271"/>
    </row>
    <row r="593" spans="1:26">
      <c r="A593" s="271"/>
      <c r="B593" s="271"/>
      <c r="C593" s="271"/>
      <c r="D593" s="271"/>
      <c r="E593" s="325"/>
      <c r="F593" s="325"/>
      <c r="G593" s="271"/>
      <c r="H593" s="271"/>
      <c r="I593" s="271"/>
      <c r="J593" s="271"/>
      <c r="K593" s="271"/>
      <c r="L593" s="271"/>
      <c r="M593" s="271"/>
      <c r="N593" s="271"/>
      <c r="O593" s="271"/>
      <c r="P593" s="271"/>
      <c r="Q593" s="271"/>
      <c r="R593" s="271"/>
      <c r="S593" s="271"/>
      <c r="T593" s="271"/>
      <c r="U593" s="271"/>
      <c r="V593" s="271"/>
      <c r="W593" s="271"/>
      <c r="X593" s="271"/>
      <c r="Y593" s="271"/>
      <c r="Z593" s="271"/>
    </row>
    <row r="594" spans="1:26">
      <c r="A594" s="271"/>
      <c r="B594" s="271"/>
      <c r="C594" s="271"/>
      <c r="D594" s="271"/>
      <c r="E594" s="325"/>
      <c r="F594" s="325"/>
      <c r="G594" s="271"/>
      <c r="H594" s="271"/>
      <c r="I594" s="271"/>
      <c r="J594" s="271"/>
      <c r="K594" s="271"/>
      <c r="L594" s="271"/>
      <c r="M594" s="271"/>
      <c r="N594" s="271"/>
      <c r="O594" s="271"/>
      <c r="P594" s="271"/>
      <c r="Q594" s="271"/>
      <c r="R594" s="271"/>
      <c r="S594" s="271"/>
      <c r="T594" s="271"/>
      <c r="U594" s="271"/>
      <c r="V594" s="271"/>
      <c r="W594" s="271"/>
      <c r="X594" s="271"/>
      <c r="Y594" s="271"/>
      <c r="Z594" s="271"/>
    </row>
    <row r="595" spans="1:26">
      <c r="A595" s="326"/>
      <c r="B595" s="326"/>
      <c r="C595" s="326"/>
      <c r="D595" s="326"/>
      <c r="F595" s="328"/>
      <c r="G595" s="326"/>
      <c r="H595" s="326"/>
      <c r="J595" s="326"/>
      <c r="K595" s="326"/>
      <c r="L595" s="326"/>
      <c r="N595" s="326"/>
      <c r="O595" s="326"/>
      <c r="P595" s="326"/>
      <c r="R595" s="326"/>
      <c r="S595" s="326"/>
      <c r="T595" s="326"/>
      <c r="V595" s="326"/>
      <c r="W595" s="326"/>
      <c r="X595" s="326"/>
      <c r="Z595" s="326"/>
    </row>
    <row r="596" spans="1:26">
      <c r="A596" s="326"/>
      <c r="B596" s="326"/>
      <c r="C596" s="326"/>
      <c r="D596" s="326"/>
      <c r="F596" s="328"/>
      <c r="G596" s="326"/>
      <c r="H596" s="326"/>
      <c r="J596" s="326"/>
      <c r="K596" s="326"/>
      <c r="L596" s="326"/>
      <c r="N596" s="326"/>
      <c r="O596" s="326"/>
      <c r="P596" s="326"/>
      <c r="R596" s="326"/>
      <c r="S596" s="326"/>
      <c r="T596" s="326"/>
      <c r="V596" s="326"/>
      <c r="W596" s="326"/>
      <c r="X596" s="326"/>
      <c r="Z596" s="326"/>
    </row>
    <row r="597" spans="1:26">
      <c r="A597" s="326"/>
      <c r="B597" s="326"/>
      <c r="C597" s="326"/>
      <c r="D597" s="326"/>
      <c r="F597" s="328"/>
      <c r="G597" s="326"/>
      <c r="H597" s="326"/>
      <c r="J597" s="326"/>
      <c r="K597" s="326"/>
      <c r="L597" s="326"/>
      <c r="N597" s="326"/>
      <c r="O597" s="326"/>
      <c r="P597" s="326"/>
      <c r="R597" s="326"/>
      <c r="S597" s="326"/>
      <c r="T597" s="326"/>
      <c r="V597" s="326"/>
      <c r="W597" s="326"/>
      <c r="X597" s="326"/>
      <c r="Z597" s="326"/>
    </row>
    <row r="598" spans="1:26">
      <c r="A598" s="326"/>
      <c r="B598" s="326"/>
      <c r="C598" s="326"/>
      <c r="D598" s="326"/>
      <c r="F598" s="328"/>
      <c r="G598" s="326"/>
      <c r="H598" s="326"/>
      <c r="J598" s="326"/>
      <c r="K598" s="326"/>
      <c r="L598" s="326"/>
      <c r="N598" s="326"/>
      <c r="O598" s="326"/>
      <c r="P598" s="326"/>
      <c r="R598" s="326"/>
      <c r="S598" s="326"/>
      <c r="T598" s="326"/>
      <c r="V598" s="326"/>
      <c r="W598" s="326"/>
      <c r="X598" s="326"/>
      <c r="Z598" s="326"/>
    </row>
    <row r="599" spans="1:26">
      <c r="A599" s="326"/>
      <c r="B599" s="326"/>
      <c r="C599" s="326"/>
      <c r="D599" s="326"/>
      <c r="F599" s="328"/>
      <c r="G599" s="326"/>
      <c r="H599" s="326"/>
      <c r="J599" s="326"/>
      <c r="K599" s="326"/>
      <c r="L599" s="326"/>
      <c r="N599" s="326"/>
      <c r="O599" s="326"/>
      <c r="P599" s="326"/>
      <c r="R599" s="326"/>
      <c r="S599" s="326"/>
      <c r="T599" s="326"/>
      <c r="V599" s="326"/>
      <c r="W599" s="326"/>
      <c r="X599" s="326"/>
      <c r="Z599" s="326"/>
    </row>
    <row r="600" spans="1:26">
      <c r="A600" s="326"/>
      <c r="B600" s="326"/>
      <c r="C600" s="326"/>
      <c r="D600" s="326"/>
      <c r="F600" s="328"/>
      <c r="G600" s="326"/>
      <c r="H600" s="326"/>
      <c r="J600" s="326"/>
      <c r="K600" s="326"/>
      <c r="L600" s="326"/>
      <c r="N600" s="326"/>
      <c r="O600" s="326"/>
      <c r="P600" s="326"/>
      <c r="R600" s="326"/>
      <c r="S600" s="326"/>
      <c r="T600" s="326"/>
      <c r="V600" s="326"/>
      <c r="W600" s="326"/>
      <c r="X600" s="326"/>
      <c r="Z600" s="326"/>
    </row>
    <row r="601" spans="1:26">
      <c r="A601" s="326"/>
      <c r="B601" s="326"/>
      <c r="C601" s="326"/>
      <c r="D601" s="326"/>
      <c r="F601" s="328"/>
      <c r="G601" s="326"/>
      <c r="H601" s="326"/>
      <c r="J601" s="326"/>
      <c r="K601" s="326"/>
      <c r="L601" s="326"/>
      <c r="N601" s="326"/>
      <c r="O601" s="326"/>
      <c r="P601" s="326"/>
      <c r="R601" s="326"/>
      <c r="S601" s="326"/>
      <c r="T601" s="326"/>
      <c r="V601" s="326"/>
      <c r="W601" s="326"/>
      <c r="X601" s="326"/>
      <c r="Z601" s="326"/>
    </row>
    <row r="602" spans="1:26">
      <c r="A602" s="326"/>
      <c r="B602" s="326"/>
      <c r="C602" s="326"/>
      <c r="D602" s="326"/>
      <c r="F602" s="328"/>
      <c r="G602" s="326"/>
      <c r="H602" s="326"/>
      <c r="J602" s="326"/>
      <c r="K602" s="326"/>
      <c r="L602" s="326"/>
      <c r="N602" s="326"/>
      <c r="O602" s="326"/>
      <c r="P602" s="326"/>
      <c r="R602" s="326"/>
      <c r="S602" s="326"/>
      <c r="T602" s="326"/>
      <c r="V602" s="326"/>
      <c r="W602" s="326"/>
      <c r="X602" s="326"/>
      <c r="Z602" s="326"/>
    </row>
    <row r="603" spans="1:26">
      <c r="A603" s="326"/>
      <c r="B603" s="326"/>
      <c r="C603" s="326"/>
      <c r="D603" s="326"/>
      <c r="F603" s="328"/>
      <c r="G603" s="326"/>
      <c r="H603" s="326"/>
      <c r="J603" s="326"/>
      <c r="K603" s="326"/>
      <c r="L603" s="326"/>
      <c r="N603" s="326"/>
      <c r="O603" s="326"/>
      <c r="P603" s="326"/>
      <c r="R603" s="326"/>
      <c r="S603" s="326"/>
      <c r="T603" s="326"/>
      <c r="V603" s="326"/>
      <c r="W603" s="326"/>
      <c r="X603" s="326"/>
      <c r="Z603" s="326"/>
    </row>
    <row r="604" spans="1:26">
      <c r="A604" s="326"/>
      <c r="B604" s="326"/>
      <c r="C604" s="326"/>
      <c r="D604" s="326"/>
      <c r="F604" s="328"/>
      <c r="G604" s="326"/>
      <c r="H604" s="326"/>
      <c r="J604" s="326"/>
      <c r="K604" s="326"/>
      <c r="L604" s="326"/>
      <c r="N604" s="326"/>
      <c r="O604" s="326"/>
      <c r="P604" s="326"/>
      <c r="R604" s="326"/>
      <c r="S604" s="326"/>
      <c r="T604" s="326"/>
      <c r="V604" s="326"/>
      <c r="W604" s="326"/>
      <c r="X604" s="326"/>
      <c r="Z604" s="326"/>
    </row>
    <row r="605" spans="1:26">
      <c r="A605" s="326"/>
      <c r="B605" s="326"/>
      <c r="C605" s="326"/>
      <c r="D605" s="326"/>
      <c r="F605" s="328"/>
      <c r="G605" s="326"/>
      <c r="H605" s="326"/>
      <c r="J605" s="326"/>
      <c r="K605" s="326"/>
      <c r="L605" s="326"/>
      <c r="N605" s="326"/>
      <c r="O605" s="326"/>
      <c r="P605" s="326"/>
      <c r="R605" s="326"/>
      <c r="S605" s="326"/>
      <c r="T605" s="326"/>
      <c r="V605" s="326"/>
      <c r="W605" s="326"/>
      <c r="X605" s="326"/>
      <c r="Z605" s="326"/>
    </row>
    <row r="606" spans="1:26">
      <c r="A606" s="326"/>
      <c r="B606" s="326"/>
      <c r="C606" s="326"/>
      <c r="D606" s="326"/>
      <c r="F606" s="328"/>
      <c r="G606" s="326"/>
      <c r="H606" s="326"/>
      <c r="J606" s="326"/>
      <c r="K606" s="326"/>
      <c r="L606" s="326"/>
      <c r="N606" s="326"/>
      <c r="O606" s="326"/>
      <c r="P606" s="326"/>
      <c r="R606" s="326"/>
      <c r="S606" s="326"/>
      <c r="T606" s="326"/>
      <c r="V606" s="326"/>
      <c r="W606" s="326"/>
      <c r="X606" s="326"/>
      <c r="Z606" s="326"/>
    </row>
    <row r="607" spans="1:26">
      <c r="A607" s="326"/>
      <c r="B607" s="326"/>
      <c r="C607" s="326"/>
      <c r="D607" s="326"/>
      <c r="F607" s="328"/>
      <c r="G607" s="326"/>
      <c r="H607" s="326"/>
      <c r="J607" s="326"/>
      <c r="K607" s="326"/>
      <c r="L607" s="326"/>
      <c r="N607" s="326"/>
      <c r="O607" s="326"/>
      <c r="P607" s="326"/>
      <c r="R607" s="326"/>
      <c r="S607" s="326"/>
      <c r="T607" s="326"/>
      <c r="V607" s="326"/>
      <c r="W607" s="326"/>
      <c r="X607" s="326"/>
      <c r="Z607" s="326"/>
    </row>
    <row r="608" spans="1:26">
      <c r="A608" s="326"/>
      <c r="B608" s="326"/>
      <c r="C608" s="326"/>
      <c r="D608" s="326"/>
      <c r="F608" s="328"/>
      <c r="G608" s="326"/>
      <c r="H608" s="326"/>
      <c r="J608" s="326"/>
      <c r="K608" s="326"/>
      <c r="L608" s="326"/>
      <c r="N608" s="326"/>
      <c r="O608" s="326"/>
      <c r="P608" s="326"/>
      <c r="R608" s="326"/>
      <c r="S608" s="326"/>
      <c r="T608" s="326"/>
      <c r="V608" s="326"/>
      <c r="W608" s="326"/>
      <c r="X608" s="326"/>
      <c r="Z608" s="326"/>
    </row>
    <row r="609" spans="1:26">
      <c r="A609" s="326"/>
      <c r="B609" s="326"/>
      <c r="C609" s="326"/>
      <c r="D609" s="326"/>
      <c r="F609" s="328"/>
      <c r="G609" s="326"/>
      <c r="H609" s="326"/>
      <c r="J609" s="326"/>
      <c r="K609" s="326"/>
      <c r="L609" s="326"/>
      <c r="N609" s="326"/>
      <c r="O609" s="326"/>
      <c r="P609" s="326"/>
      <c r="R609" s="326"/>
      <c r="S609" s="326"/>
      <c r="T609" s="326"/>
      <c r="V609" s="326"/>
      <c r="W609" s="326"/>
      <c r="X609" s="326"/>
      <c r="Z609" s="326"/>
    </row>
    <row r="610" spans="1:26">
      <c r="A610" s="326"/>
      <c r="B610" s="326"/>
      <c r="C610" s="326"/>
      <c r="D610" s="326"/>
      <c r="F610" s="328"/>
      <c r="G610" s="326"/>
      <c r="H610" s="326"/>
      <c r="J610" s="326"/>
      <c r="K610" s="326"/>
      <c r="L610" s="326"/>
      <c r="N610" s="326"/>
      <c r="O610" s="326"/>
      <c r="P610" s="326"/>
      <c r="R610" s="326"/>
      <c r="S610" s="326"/>
      <c r="T610" s="326"/>
      <c r="V610" s="326"/>
      <c r="W610" s="326"/>
      <c r="X610" s="326"/>
      <c r="Z610" s="326"/>
    </row>
    <row r="611" spans="1:26">
      <c r="A611" s="326"/>
      <c r="B611" s="326"/>
      <c r="C611" s="326"/>
      <c r="D611" s="326"/>
      <c r="F611" s="328"/>
      <c r="G611" s="326"/>
      <c r="H611" s="326"/>
      <c r="J611" s="326"/>
      <c r="K611" s="326"/>
      <c r="L611" s="326"/>
      <c r="N611" s="326"/>
      <c r="O611" s="326"/>
      <c r="P611" s="326"/>
      <c r="R611" s="326"/>
      <c r="S611" s="326"/>
      <c r="T611" s="326"/>
      <c r="V611" s="326"/>
      <c r="W611" s="326"/>
      <c r="X611" s="326"/>
      <c r="Z611" s="326"/>
    </row>
    <row r="612" spans="1:26">
      <c r="A612" s="326"/>
      <c r="B612" s="326"/>
      <c r="C612" s="326"/>
      <c r="D612" s="326"/>
      <c r="F612" s="328"/>
      <c r="G612" s="326"/>
      <c r="H612" s="326"/>
      <c r="J612" s="326"/>
      <c r="K612" s="326"/>
      <c r="L612" s="326"/>
      <c r="N612" s="326"/>
      <c r="O612" s="326"/>
      <c r="P612" s="326"/>
      <c r="R612" s="326"/>
      <c r="S612" s="326"/>
      <c r="T612" s="326"/>
      <c r="V612" s="326"/>
      <c r="W612" s="326"/>
      <c r="X612" s="326"/>
      <c r="Z612" s="326"/>
    </row>
    <row r="613" spans="1:26">
      <c r="A613" s="326"/>
      <c r="B613" s="326"/>
      <c r="C613" s="326"/>
      <c r="D613" s="326"/>
      <c r="F613" s="328"/>
      <c r="G613" s="326"/>
      <c r="H613" s="326"/>
      <c r="J613" s="326"/>
      <c r="K613" s="326"/>
      <c r="L613" s="326"/>
      <c r="N613" s="326"/>
      <c r="O613" s="326"/>
      <c r="P613" s="326"/>
      <c r="R613" s="326"/>
      <c r="S613" s="326"/>
      <c r="T613" s="326"/>
      <c r="V613" s="326"/>
      <c r="W613" s="326"/>
      <c r="X613" s="326"/>
      <c r="Z613" s="326"/>
    </row>
    <row r="614" spans="1:26">
      <c r="A614" s="326"/>
      <c r="B614" s="326"/>
      <c r="C614" s="326"/>
      <c r="D614" s="326"/>
      <c r="F614" s="328"/>
      <c r="G614" s="326"/>
      <c r="H614" s="326"/>
      <c r="J614" s="326"/>
      <c r="K614" s="326"/>
      <c r="L614" s="326"/>
      <c r="N614" s="326"/>
      <c r="O614" s="326"/>
      <c r="P614" s="326"/>
      <c r="R614" s="326"/>
      <c r="S614" s="326"/>
      <c r="T614" s="326"/>
      <c r="V614" s="326"/>
      <c r="W614" s="326"/>
      <c r="X614" s="326"/>
      <c r="Z614" s="326"/>
    </row>
    <row r="615" spans="1:26">
      <c r="A615" s="326"/>
      <c r="B615" s="326"/>
      <c r="C615" s="326"/>
      <c r="D615" s="326"/>
      <c r="F615" s="328"/>
      <c r="G615" s="326"/>
      <c r="H615" s="326"/>
      <c r="J615" s="326"/>
      <c r="K615" s="326"/>
      <c r="L615" s="326"/>
      <c r="N615" s="326"/>
      <c r="O615" s="326"/>
      <c r="P615" s="326"/>
      <c r="R615" s="326"/>
      <c r="S615" s="326"/>
      <c r="T615" s="326"/>
      <c r="V615" s="326"/>
      <c r="W615" s="326"/>
      <c r="X615" s="326"/>
      <c r="Z615" s="326"/>
    </row>
    <row r="616" spans="1:26">
      <c r="A616" s="326"/>
      <c r="B616" s="326"/>
      <c r="C616" s="326"/>
      <c r="D616" s="326"/>
      <c r="F616" s="328"/>
      <c r="G616" s="326"/>
      <c r="H616" s="326"/>
      <c r="J616" s="326"/>
      <c r="K616" s="326"/>
      <c r="L616" s="326"/>
      <c r="N616" s="326"/>
      <c r="O616" s="326"/>
      <c r="P616" s="326"/>
      <c r="R616" s="326"/>
      <c r="S616" s="326"/>
      <c r="T616" s="326"/>
      <c r="V616" s="326"/>
      <c r="W616" s="326"/>
      <c r="X616" s="326"/>
      <c r="Z616" s="326"/>
    </row>
    <row r="617" spans="1:26">
      <c r="A617" s="326"/>
      <c r="B617" s="326"/>
      <c r="C617" s="326"/>
      <c r="D617" s="326"/>
      <c r="F617" s="328"/>
      <c r="G617" s="326"/>
      <c r="H617" s="326"/>
      <c r="J617" s="326"/>
      <c r="K617" s="326"/>
      <c r="L617" s="326"/>
      <c r="N617" s="326"/>
      <c r="O617" s="326"/>
      <c r="P617" s="326"/>
      <c r="R617" s="326"/>
      <c r="S617" s="326"/>
      <c r="T617" s="326"/>
      <c r="V617" s="326"/>
      <c r="W617" s="326"/>
      <c r="X617" s="326"/>
      <c r="Z617" s="326"/>
    </row>
    <row r="618" spans="1:26">
      <c r="A618" s="326"/>
      <c r="B618" s="326"/>
      <c r="C618" s="326"/>
      <c r="D618" s="326"/>
      <c r="F618" s="328"/>
      <c r="G618" s="326"/>
      <c r="H618" s="326"/>
      <c r="J618" s="326"/>
      <c r="K618" s="326"/>
      <c r="L618" s="326"/>
      <c r="N618" s="326"/>
      <c r="O618" s="326"/>
      <c r="P618" s="326"/>
      <c r="R618" s="326"/>
      <c r="S618" s="326"/>
      <c r="T618" s="326"/>
      <c r="V618" s="326"/>
      <c r="W618" s="326"/>
      <c r="X618" s="326"/>
      <c r="Z618" s="326"/>
    </row>
    <row r="619" spans="1:26">
      <c r="A619" s="326"/>
      <c r="B619" s="326"/>
      <c r="C619" s="326"/>
      <c r="D619" s="326"/>
      <c r="F619" s="328"/>
      <c r="G619" s="326"/>
      <c r="H619" s="326"/>
      <c r="J619" s="326"/>
      <c r="K619" s="326"/>
      <c r="L619" s="326"/>
      <c r="N619" s="326"/>
      <c r="O619" s="326"/>
      <c r="P619" s="326"/>
      <c r="R619" s="326"/>
      <c r="S619" s="326"/>
      <c r="T619" s="326"/>
      <c r="V619" s="326"/>
      <c r="W619" s="326"/>
      <c r="X619" s="326"/>
      <c r="Z619" s="326"/>
    </row>
    <row r="620" spans="1:26">
      <c r="A620" s="326"/>
      <c r="B620" s="326"/>
      <c r="C620" s="326"/>
      <c r="D620" s="326"/>
      <c r="F620" s="328"/>
      <c r="G620" s="326"/>
      <c r="H620" s="326"/>
      <c r="J620" s="326"/>
      <c r="K620" s="326"/>
      <c r="L620" s="326"/>
      <c r="N620" s="326"/>
      <c r="O620" s="326"/>
      <c r="P620" s="326"/>
      <c r="R620" s="326"/>
      <c r="S620" s="326"/>
      <c r="T620" s="326"/>
      <c r="V620" s="326"/>
      <c r="W620" s="326"/>
      <c r="X620" s="326"/>
      <c r="Z620" s="326"/>
    </row>
    <row r="621" spans="1:26">
      <c r="A621" s="326"/>
      <c r="B621" s="326"/>
      <c r="C621" s="326"/>
      <c r="D621" s="326"/>
      <c r="F621" s="328"/>
      <c r="G621" s="326"/>
      <c r="H621" s="326"/>
      <c r="J621" s="326"/>
      <c r="K621" s="326"/>
      <c r="L621" s="326"/>
      <c r="N621" s="326"/>
      <c r="O621" s="326"/>
      <c r="P621" s="326"/>
      <c r="R621" s="326"/>
      <c r="S621" s="326"/>
      <c r="T621" s="326"/>
      <c r="V621" s="326"/>
      <c r="W621" s="326"/>
      <c r="X621" s="326"/>
      <c r="Z621" s="326"/>
    </row>
    <row r="622" spans="1:26">
      <c r="A622" s="326"/>
      <c r="B622" s="326"/>
      <c r="C622" s="326"/>
      <c r="D622" s="326"/>
      <c r="F622" s="328"/>
      <c r="G622" s="326"/>
      <c r="H622" s="326"/>
      <c r="J622" s="326"/>
      <c r="K622" s="326"/>
      <c r="L622" s="326"/>
      <c r="N622" s="326"/>
      <c r="O622" s="326"/>
      <c r="P622" s="326"/>
      <c r="R622" s="326"/>
      <c r="S622" s="326"/>
      <c r="T622" s="326"/>
      <c r="V622" s="326"/>
      <c r="W622" s="326"/>
      <c r="X622" s="326"/>
      <c r="Z622" s="326"/>
    </row>
    <row r="623" spans="1:26">
      <c r="A623" s="326"/>
      <c r="B623" s="326"/>
      <c r="C623" s="326"/>
      <c r="D623" s="326"/>
      <c r="F623" s="328"/>
      <c r="G623" s="326"/>
      <c r="H623" s="326"/>
      <c r="J623" s="326"/>
      <c r="K623" s="326"/>
      <c r="L623" s="326"/>
      <c r="N623" s="326"/>
      <c r="O623" s="326"/>
      <c r="P623" s="326"/>
      <c r="R623" s="326"/>
      <c r="S623" s="326"/>
      <c r="T623" s="326"/>
      <c r="V623" s="326"/>
      <c r="W623" s="326"/>
      <c r="X623" s="326"/>
      <c r="Z623" s="326"/>
    </row>
    <row r="624" spans="1:26">
      <c r="A624" s="326"/>
      <c r="B624" s="326"/>
      <c r="C624" s="326"/>
      <c r="D624" s="326"/>
      <c r="F624" s="328"/>
      <c r="G624" s="326"/>
      <c r="H624" s="326"/>
      <c r="J624" s="326"/>
      <c r="K624" s="326"/>
      <c r="L624" s="326"/>
      <c r="N624" s="326"/>
      <c r="O624" s="326"/>
      <c r="P624" s="326"/>
      <c r="R624" s="326"/>
      <c r="S624" s="326"/>
      <c r="T624" s="326"/>
      <c r="V624" s="326"/>
      <c r="W624" s="326"/>
      <c r="X624" s="326"/>
      <c r="Z624" s="326"/>
    </row>
    <row r="625" spans="1:26">
      <c r="A625" s="326"/>
      <c r="B625" s="326"/>
      <c r="C625" s="326"/>
      <c r="D625" s="326"/>
      <c r="F625" s="328"/>
      <c r="G625" s="326"/>
      <c r="H625" s="326"/>
      <c r="J625" s="326"/>
      <c r="K625" s="326"/>
      <c r="L625" s="326"/>
      <c r="N625" s="326"/>
      <c r="O625" s="326"/>
      <c r="P625" s="326"/>
      <c r="R625" s="326"/>
      <c r="S625" s="326"/>
      <c r="T625" s="326"/>
      <c r="V625" s="326"/>
      <c r="W625" s="326"/>
      <c r="X625" s="326"/>
      <c r="Z625" s="326"/>
    </row>
    <row r="626" spans="1:26">
      <c r="A626" s="326"/>
      <c r="B626" s="326"/>
      <c r="C626" s="326"/>
      <c r="D626" s="326"/>
      <c r="F626" s="328"/>
      <c r="G626" s="326"/>
      <c r="H626" s="326"/>
      <c r="J626" s="326"/>
      <c r="K626" s="326"/>
      <c r="L626" s="326"/>
      <c r="N626" s="326"/>
      <c r="O626" s="326"/>
      <c r="P626" s="326"/>
      <c r="R626" s="326"/>
      <c r="S626" s="326"/>
      <c r="T626" s="326"/>
      <c r="V626" s="326"/>
      <c r="W626" s="326"/>
      <c r="X626" s="326"/>
      <c r="Z626" s="326"/>
    </row>
    <row r="627" spans="1:26">
      <c r="A627" s="326"/>
      <c r="B627" s="326"/>
      <c r="C627" s="326"/>
      <c r="D627" s="326"/>
      <c r="F627" s="328"/>
      <c r="G627" s="326"/>
      <c r="H627" s="326"/>
      <c r="J627" s="326"/>
      <c r="K627" s="326"/>
      <c r="L627" s="326"/>
      <c r="N627" s="326"/>
      <c r="O627" s="326"/>
      <c r="P627" s="326"/>
      <c r="R627" s="326"/>
      <c r="S627" s="326"/>
      <c r="T627" s="326"/>
      <c r="V627" s="326"/>
      <c r="W627" s="326"/>
      <c r="X627" s="326"/>
      <c r="Z627" s="326"/>
    </row>
    <row r="628" spans="1:26">
      <c r="A628" s="326"/>
      <c r="B628" s="326"/>
      <c r="C628" s="326"/>
      <c r="D628" s="326"/>
      <c r="F628" s="328"/>
      <c r="G628" s="326"/>
      <c r="H628" s="326"/>
      <c r="J628" s="326"/>
      <c r="K628" s="326"/>
      <c r="L628" s="326"/>
      <c r="N628" s="326"/>
      <c r="O628" s="326"/>
      <c r="P628" s="326"/>
      <c r="R628" s="326"/>
      <c r="S628" s="326"/>
      <c r="T628" s="326"/>
      <c r="V628" s="326"/>
      <c r="W628" s="326"/>
      <c r="X628" s="326"/>
      <c r="Z628" s="326"/>
    </row>
    <row r="629" spans="1:26">
      <c r="A629" s="326"/>
      <c r="B629" s="326"/>
      <c r="C629" s="326"/>
      <c r="D629" s="326"/>
      <c r="F629" s="328"/>
      <c r="G629" s="326"/>
      <c r="H629" s="326"/>
      <c r="J629" s="326"/>
      <c r="K629" s="326"/>
      <c r="L629" s="326"/>
      <c r="N629" s="326"/>
      <c r="O629" s="326"/>
      <c r="P629" s="326"/>
      <c r="R629" s="326"/>
      <c r="S629" s="326"/>
      <c r="T629" s="326"/>
      <c r="V629" s="326"/>
      <c r="W629" s="326"/>
      <c r="X629" s="326"/>
      <c r="Z629" s="326"/>
    </row>
    <row r="630" spans="1:26">
      <c r="A630" s="326"/>
      <c r="B630" s="326"/>
      <c r="C630" s="326"/>
      <c r="D630" s="326"/>
      <c r="F630" s="328"/>
      <c r="G630" s="326"/>
      <c r="H630" s="326"/>
      <c r="J630" s="326"/>
      <c r="K630" s="326"/>
      <c r="L630" s="326"/>
      <c r="N630" s="326"/>
      <c r="O630" s="326"/>
      <c r="P630" s="326"/>
      <c r="R630" s="326"/>
      <c r="S630" s="326"/>
      <c r="T630" s="326"/>
      <c r="V630" s="326"/>
      <c r="W630" s="326"/>
      <c r="X630" s="326"/>
      <c r="Z630" s="326"/>
    </row>
    <row r="631" spans="1:26">
      <c r="A631" s="326"/>
      <c r="B631" s="326"/>
      <c r="C631" s="326"/>
      <c r="D631" s="326"/>
      <c r="F631" s="328"/>
      <c r="G631" s="326"/>
      <c r="H631" s="326"/>
      <c r="J631" s="326"/>
      <c r="K631" s="326"/>
      <c r="L631" s="326"/>
      <c r="N631" s="326"/>
      <c r="O631" s="326"/>
      <c r="P631" s="326"/>
      <c r="R631" s="326"/>
      <c r="S631" s="326"/>
      <c r="T631" s="326"/>
      <c r="V631" s="326"/>
      <c r="W631" s="326"/>
      <c r="X631" s="326"/>
      <c r="Z631" s="326"/>
    </row>
    <row r="632" spans="1:26">
      <c r="A632" s="326"/>
      <c r="B632" s="326"/>
      <c r="C632" s="326"/>
      <c r="D632" s="326"/>
      <c r="F632" s="328"/>
      <c r="G632" s="326"/>
      <c r="H632" s="326"/>
      <c r="J632" s="326"/>
      <c r="K632" s="326"/>
      <c r="L632" s="326"/>
      <c r="N632" s="326"/>
      <c r="O632" s="326"/>
      <c r="P632" s="326"/>
      <c r="R632" s="326"/>
      <c r="S632" s="326"/>
      <c r="T632" s="326"/>
      <c r="V632" s="326"/>
      <c r="W632" s="326"/>
      <c r="X632" s="326"/>
      <c r="Z632" s="326"/>
    </row>
    <row r="633" spans="1:26">
      <c r="A633" s="326"/>
      <c r="B633" s="326"/>
      <c r="C633" s="326"/>
      <c r="D633" s="326"/>
      <c r="F633" s="328"/>
      <c r="G633" s="326"/>
      <c r="H633" s="326"/>
      <c r="J633" s="326"/>
      <c r="K633" s="326"/>
      <c r="L633" s="326"/>
      <c r="N633" s="326"/>
      <c r="O633" s="326"/>
      <c r="P633" s="326"/>
      <c r="R633" s="326"/>
      <c r="S633" s="326"/>
      <c r="T633" s="326"/>
      <c r="V633" s="326"/>
      <c r="W633" s="326"/>
      <c r="X633" s="326"/>
      <c r="Z633" s="326"/>
    </row>
    <row r="634" spans="1:26">
      <c r="A634" s="326"/>
      <c r="B634" s="326"/>
      <c r="C634" s="326"/>
      <c r="D634" s="326"/>
      <c r="F634" s="328"/>
      <c r="G634" s="326"/>
      <c r="H634" s="326"/>
      <c r="J634" s="326"/>
      <c r="K634" s="326"/>
      <c r="L634" s="326"/>
      <c r="N634" s="326"/>
      <c r="O634" s="326"/>
      <c r="P634" s="326"/>
      <c r="R634" s="326"/>
      <c r="S634" s="326"/>
      <c r="T634" s="326"/>
      <c r="V634" s="326"/>
      <c r="W634" s="326"/>
      <c r="X634" s="326"/>
      <c r="Z634" s="326"/>
    </row>
    <row r="635" spans="1:26">
      <c r="A635" s="326"/>
      <c r="B635" s="326"/>
      <c r="C635" s="326"/>
      <c r="D635" s="326"/>
      <c r="F635" s="328"/>
      <c r="G635" s="326"/>
      <c r="H635" s="326"/>
      <c r="J635" s="326"/>
      <c r="K635" s="326"/>
      <c r="L635" s="326"/>
      <c r="N635" s="326"/>
      <c r="O635" s="326"/>
      <c r="P635" s="326"/>
      <c r="R635" s="326"/>
      <c r="S635" s="326"/>
      <c r="T635" s="326"/>
      <c r="V635" s="326"/>
      <c r="W635" s="326"/>
      <c r="X635" s="326"/>
      <c r="Z635" s="326"/>
    </row>
    <row r="636" spans="1:26">
      <c r="A636" s="326"/>
      <c r="B636" s="326"/>
      <c r="C636" s="326"/>
      <c r="D636" s="326"/>
      <c r="F636" s="328"/>
      <c r="G636" s="326"/>
      <c r="H636" s="326"/>
      <c r="J636" s="326"/>
      <c r="K636" s="326"/>
      <c r="L636" s="326"/>
      <c r="N636" s="326"/>
      <c r="O636" s="326"/>
      <c r="P636" s="326"/>
      <c r="R636" s="326"/>
      <c r="S636" s="326"/>
      <c r="T636" s="326"/>
      <c r="V636" s="326"/>
      <c r="W636" s="326"/>
      <c r="X636" s="326"/>
      <c r="Z636" s="326"/>
    </row>
    <row r="637" spans="1:26">
      <c r="A637" s="326"/>
      <c r="B637" s="326"/>
      <c r="C637" s="326"/>
      <c r="D637" s="326"/>
      <c r="F637" s="328"/>
      <c r="G637" s="326"/>
      <c r="H637" s="326"/>
      <c r="J637" s="326"/>
      <c r="K637" s="326"/>
      <c r="L637" s="326"/>
      <c r="N637" s="326"/>
      <c r="O637" s="326"/>
      <c r="P637" s="326"/>
      <c r="R637" s="326"/>
      <c r="S637" s="326"/>
      <c r="T637" s="326"/>
      <c r="V637" s="326"/>
      <c r="W637" s="326"/>
      <c r="X637" s="326"/>
      <c r="Z637" s="326"/>
    </row>
    <row r="638" spans="1:26">
      <c r="A638" s="326"/>
      <c r="B638" s="326"/>
      <c r="C638" s="326"/>
      <c r="D638" s="326"/>
      <c r="F638" s="328"/>
      <c r="G638" s="326"/>
      <c r="H638" s="326"/>
      <c r="J638" s="326"/>
      <c r="K638" s="326"/>
      <c r="L638" s="326"/>
      <c r="N638" s="326"/>
      <c r="O638" s="326"/>
      <c r="P638" s="326"/>
      <c r="R638" s="326"/>
      <c r="S638" s="326"/>
      <c r="T638" s="326"/>
      <c r="V638" s="326"/>
      <c r="W638" s="326"/>
      <c r="X638" s="326"/>
      <c r="Z638" s="326"/>
    </row>
    <row r="639" spans="1:26">
      <c r="A639" s="326"/>
      <c r="B639" s="326"/>
      <c r="C639" s="326"/>
      <c r="D639" s="326"/>
      <c r="F639" s="328"/>
      <c r="G639" s="326"/>
      <c r="H639" s="326"/>
      <c r="J639" s="326"/>
      <c r="K639" s="326"/>
      <c r="L639" s="326"/>
      <c r="N639" s="326"/>
      <c r="O639" s="326"/>
      <c r="P639" s="326"/>
      <c r="R639" s="326"/>
      <c r="S639" s="326"/>
      <c r="T639" s="326"/>
      <c r="V639" s="326"/>
      <c r="W639" s="326"/>
      <c r="X639" s="326"/>
      <c r="Z639" s="326"/>
    </row>
    <row r="640" spans="1:26">
      <c r="A640" s="326"/>
      <c r="B640" s="326"/>
      <c r="C640" s="326"/>
      <c r="D640" s="326"/>
      <c r="F640" s="328"/>
      <c r="G640" s="326"/>
      <c r="H640" s="326"/>
      <c r="J640" s="326"/>
      <c r="K640" s="326"/>
      <c r="L640" s="326"/>
      <c r="N640" s="326"/>
      <c r="O640" s="326"/>
      <c r="P640" s="326"/>
      <c r="R640" s="326"/>
      <c r="S640" s="326"/>
      <c r="T640" s="326"/>
      <c r="V640" s="326"/>
      <c r="W640" s="326"/>
      <c r="X640" s="326"/>
      <c r="Z640" s="326"/>
    </row>
    <row r="641" spans="1:26">
      <c r="A641" s="326"/>
      <c r="B641" s="326"/>
      <c r="C641" s="326"/>
      <c r="D641" s="326"/>
      <c r="F641" s="328"/>
      <c r="G641" s="326"/>
      <c r="H641" s="326"/>
      <c r="J641" s="326"/>
      <c r="K641" s="326"/>
      <c r="L641" s="326"/>
      <c r="N641" s="326"/>
      <c r="O641" s="326"/>
      <c r="P641" s="326"/>
      <c r="R641" s="326"/>
      <c r="S641" s="326"/>
      <c r="T641" s="326"/>
      <c r="V641" s="326"/>
      <c r="W641" s="326"/>
      <c r="X641" s="326"/>
      <c r="Z641" s="326"/>
    </row>
    <row r="642" spans="1:26">
      <c r="A642" s="326"/>
      <c r="B642" s="326"/>
      <c r="C642" s="326"/>
      <c r="D642" s="326"/>
      <c r="F642" s="328"/>
      <c r="G642" s="326"/>
      <c r="H642" s="326"/>
      <c r="J642" s="326"/>
      <c r="K642" s="326"/>
      <c r="L642" s="326"/>
      <c r="N642" s="326"/>
      <c r="O642" s="326"/>
      <c r="P642" s="326"/>
      <c r="R642" s="326"/>
      <c r="S642" s="326"/>
      <c r="T642" s="326"/>
      <c r="V642" s="326"/>
      <c r="W642" s="326"/>
      <c r="X642" s="326"/>
      <c r="Z642" s="326"/>
    </row>
    <row r="643" spans="1:26">
      <c r="A643" s="326"/>
      <c r="B643" s="326"/>
      <c r="C643" s="326"/>
      <c r="D643" s="326"/>
      <c r="F643" s="328"/>
      <c r="G643" s="326"/>
      <c r="H643" s="326"/>
      <c r="J643" s="326"/>
      <c r="K643" s="326"/>
      <c r="L643" s="326"/>
      <c r="N643" s="326"/>
      <c r="O643" s="326"/>
      <c r="P643" s="326"/>
      <c r="R643" s="326"/>
      <c r="S643" s="326"/>
      <c r="T643" s="326"/>
      <c r="V643" s="326"/>
      <c r="W643" s="326"/>
      <c r="X643" s="326"/>
      <c r="Z643" s="326"/>
    </row>
    <row r="644" spans="1:26">
      <c r="A644" s="326"/>
      <c r="B644" s="326"/>
      <c r="C644" s="326"/>
      <c r="D644" s="326"/>
      <c r="F644" s="328"/>
      <c r="G644" s="326"/>
      <c r="H644" s="326"/>
      <c r="J644" s="326"/>
      <c r="K644" s="326"/>
      <c r="L644" s="326"/>
      <c r="N644" s="326"/>
      <c r="O644" s="326"/>
      <c r="P644" s="326"/>
      <c r="R644" s="326"/>
      <c r="S644" s="326"/>
      <c r="T644" s="326"/>
      <c r="V644" s="326"/>
      <c r="W644" s="326"/>
      <c r="X644" s="326"/>
      <c r="Z644" s="326"/>
    </row>
    <row r="645" spans="1:26">
      <c r="A645" s="326"/>
      <c r="B645" s="326"/>
      <c r="C645" s="326"/>
      <c r="D645" s="326"/>
      <c r="F645" s="328"/>
      <c r="G645" s="326"/>
      <c r="H645" s="326"/>
      <c r="J645" s="326"/>
      <c r="K645" s="326"/>
      <c r="L645" s="326"/>
      <c r="N645" s="326"/>
      <c r="O645" s="326"/>
      <c r="P645" s="326"/>
      <c r="R645" s="326"/>
      <c r="S645" s="326"/>
      <c r="T645" s="326"/>
      <c r="V645" s="326"/>
      <c r="W645" s="326"/>
      <c r="X645" s="326"/>
      <c r="Z645" s="326"/>
    </row>
    <row r="646" spans="1:26">
      <c r="A646" s="326"/>
      <c r="B646" s="326"/>
      <c r="C646" s="326"/>
      <c r="D646" s="326"/>
      <c r="F646" s="328"/>
      <c r="G646" s="326"/>
      <c r="H646" s="326"/>
      <c r="J646" s="326"/>
      <c r="K646" s="326"/>
      <c r="L646" s="326"/>
      <c r="N646" s="326"/>
      <c r="O646" s="326"/>
      <c r="P646" s="326"/>
      <c r="R646" s="326"/>
      <c r="S646" s="326"/>
      <c r="T646" s="326"/>
      <c r="V646" s="326"/>
      <c r="W646" s="326"/>
      <c r="X646" s="326"/>
      <c r="Z646" s="326"/>
    </row>
    <row r="647" spans="1:26">
      <c r="A647" s="326"/>
      <c r="B647" s="326"/>
      <c r="C647" s="326"/>
      <c r="D647" s="326"/>
      <c r="F647" s="328"/>
      <c r="G647" s="326"/>
      <c r="H647" s="326"/>
      <c r="J647" s="326"/>
      <c r="K647" s="326"/>
      <c r="L647" s="326"/>
      <c r="N647" s="326"/>
      <c r="O647" s="326"/>
      <c r="P647" s="326"/>
      <c r="R647" s="326"/>
      <c r="S647" s="326"/>
      <c r="T647" s="326"/>
      <c r="V647" s="326"/>
      <c r="W647" s="326"/>
      <c r="X647" s="326"/>
      <c r="Z647" s="326"/>
    </row>
    <row r="648" spans="1:26">
      <c r="A648" s="326"/>
      <c r="B648" s="326"/>
      <c r="C648" s="326"/>
      <c r="D648" s="326"/>
      <c r="F648" s="328"/>
      <c r="G648" s="326"/>
      <c r="H648" s="326"/>
      <c r="J648" s="326"/>
      <c r="K648" s="326"/>
      <c r="L648" s="326"/>
      <c r="N648" s="326"/>
      <c r="O648" s="326"/>
      <c r="P648" s="326"/>
      <c r="R648" s="326"/>
      <c r="S648" s="326"/>
      <c r="T648" s="326"/>
      <c r="V648" s="326"/>
      <c r="W648" s="326"/>
      <c r="X648" s="326"/>
      <c r="Z648" s="326"/>
    </row>
    <row r="649" spans="1:26">
      <c r="A649" s="326"/>
      <c r="B649" s="326"/>
      <c r="C649" s="326"/>
      <c r="D649" s="326"/>
      <c r="F649" s="328"/>
      <c r="G649" s="326"/>
      <c r="H649" s="326"/>
      <c r="J649" s="326"/>
      <c r="K649" s="326"/>
      <c r="L649" s="326"/>
      <c r="N649" s="326"/>
      <c r="O649" s="326"/>
      <c r="P649" s="326"/>
      <c r="R649" s="326"/>
      <c r="S649" s="326"/>
      <c r="T649" s="326"/>
      <c r="V649" s="326"/>
      <c r="W649" s="326"/>
      <c r="X649" s="326"/>
      <c r="Z649" s="326"/>
    </row>
    <row r="650" spans="1:26">
      <c r="A650" s="326"/>
      <c r="B650" s="326"/>
      <c r="C650" s="326"/>
      <c r="D650" s="326"/>
      <c r="F650" s="328"/>
      <c r="G650" s="326"/>
      <c r="H650" s="326"/>
      <c r="J650" s="326"/>
      <c r="K650" s="326"/>
      <c r="L650" s="326"/>
      <c r="N650" s="326"/>
      <c r="O650" s="326"/>
      <c r="P650" s="326"/>
      <c r="R650" s="326"/>
      <c r="S650" s="326"/>
      <c r="T650" s="326"/>
      <c r="V650" s="326"/>
      <c r="W650" s="326"/>
      <c r="X650" s="326"/>
      <c r="Z650" s="326"/>
    </row>
    <row r="651" spans="1:26">
      <c r="A651" s="326"/>
      <c r="B651" s="326"/>
      <c r="C651" s="326"/>
      <c r="D651" s="326"/>
      <c r="F651" s="328"/>
      <c r="G651" s="326"/>
      <c r="H651" s="326"/>
      <c r="J651" s="326"/>
      <c r="K651" s="326"/>
      <c r="L651" s="326"/>
      <c r="N651" s="326"/>
      <c r="O651" s="326"/>
      <c r="P651" s="326"/>
      <c r="R651" s="326"/>
      <c r="S651" s="326"/>
      <c r="T651" s="326"/>
      <c r="V651" s="326"/>
      <c r="W651" s="326"/>
      <c r="X651" s="326"/>
      <c r="Z651" s="326"/>
    </row>
    <row r="652" spans="1:26">
      <c r="A652" s="326"/>
      <c r="B652" s="326"/>
      <c r="C652" s="326"/>
      <c r="D652" s="326"/>
      <c r="F652" s="328"/>
      <c r="G652" s="326"/>
      <c r="H652" s="326"/>
      <c r="J652" s="326"/>
      <c r="K652" s="326"/>
      <c r="L652" s="326"/>
      <c r="N652" s="326"/>
      <c r="O652" s="326"/>
      <c r="P652" s="326"/>
      <c r="R652" s="326"/>
      <c r="S652" s="326"/>
      <c r="T652" s="326"/>
      <c r="V652" s="326"/>
      <c r="W652" s="326"/>
      <c r="X652" s="326"/>
      <c r="Z652" s="326"/>
    </row>
    <row r="653" spans="1:26">
      <c r="A653" s="326"/>
      <c r="B653" s="326"/>
      <c r="C653" s="326"/>
      <c r="D653" s="326"/>
      <c r="F653" s="328"/>
      <c r="G653" s="326"/>
      <c r="H653" s="326"/>
      <c r="J653" s="326"/>
      <c r="K653" s="326"/>
      <c r="L653" s="326"/>
      <c r="N653" s="326"/>
      <c r="O653" s="326"/>
      <c r="P653" s="326"/>
      <c r="R653" s="326"/>
      <c r="S653" s="326"/>
      <c r="T653" s="326"/>
      <c r="V653" s="326"/>
      <c r="W653" s="326"/>
      <c r="X653" s="326"/>
      <c r="Z653" s="326"/>
    </row>
    <row r="654" spans="1:26">
      <c r="A654" s="326"/>
      <c r="B654" s="326"/>
      <c r="C654" s="326"/>
      <c r="D654" s="326"/>
      <c r="F654" s="328"/>
      <c r="G654" s="326"/>
      <c r="H654" s="326"/>
      <c r="J654" s="326"/>
      <c r="K654" s="326"/>
      <c r="L654" s="326"/>
      <c r="N654" s="326"/>
      <c r="O654" s="326"/>
      <c r="P654" s="326"/>
      <c r="R654" s="326"/>
      <c r="S654" s="326"/>
      <c r="T654" s="326"/>
      <c r="V654" s="326"/>
      <c r="W654" s="326"/>
      <c r="X654" s="326"/>
      <c r="Z654" s="326"/>
    </row>
    <row r="655" spans="1:26">
      <c r="A655" s="326"/>
      <c r="B655" s="326"/>
      <c r="C655" s="326"/>
      <c r="D655" s="326"/>
      <c r="F655" s="328"/>
      <c r="G655" s="326"/>
      <c r="H655" s="326"/>
      <c r="J655" s="326"/>
      <c r="K655" s="326"/>
      <c r="L655" s="326"/>
      <c r="N655" s="326"/>
      <c r="O655" s="326"/>
      <c r="P655" s="326"/>
      <c r="R655" s="326"/>
      <c r="S655" s="326"/>
      <c r="T655" s="326"/>
      <c r="V655" s="326"/>
      <c r="W655" s="326"/>
      <c r="X655" s="326"/>
      <c r="Z655" s="326"/>
    </row>
    <row r="656" spans="1:26">
      <c r="A656" s="326"/>
      <c r="B656" s="326"/>
      <c r="C656" s="326"/>
      <c r="D656" s="326"/>
      <c r="F656" s="328"/>
      <c r="G656" s="326"/>
      <c r="H656" s="326"/>
      <c r="J656" s="326"/>
      <c r="K656" s="326"/>
      <c r="L656" s="326"/>
      <c r="N656" s="326"/>
      <c r="O656" s="326"/>
      <c r="P656" s="326"/>
      <c r="R656" s="326"/>
      <c r="S656" s="326"/>
      <c r="T656" s="326"/>
      <c r="V656" s="326"/>
      <c r="W656" s="326"/>
      <c r="X656" s="326"/>
      <c r="Z656" s="326"/>
    </row>
    <row r="657" spans="1:26">
      <c r="A657" s="326"/>
      <c r="B657" s="326"/>
      <c r="C657" s="326"/>
      <c r="D657" s="326"/>
      <c r="F657" s="328"/>
      <c r="G657" s="326"/>
      <c r="H657" s="326"/>
      <c r="J657" s="326"/>
      <c r="K657" s="326"/>
      <c r="L657" s="326"/>
      <c r="N657" s="326"/>
      <c r="O657" s="326"/>
      <c r="P657" s="326"/>
      <c r="R657" s="326"/>
      <c r="S657" s="326"/>
      <c r="T657" s="326"/>
      <c r="V657" s="326"/>
      <c r="W657" s="326"/>
      <c r="X657" s="326"/>
      <c r="Z657" s="326"/>
    </row>
    <row r="658" spans="1:26">
      <c r="A658" s="326"/>
      <c r="B658" s="326"/>
      <c r="C658" s="326"/>
      <c r="D658" s="326"/>
      <c r="F658" s="328"/>
      <c r="G658" s="326"/>
      <c r="H658" s="326"/>
      <c r="J658" s="326"/>
      <c r="K658" s="326"/>
      <c r="L658" s="326"/>
      <c r="N658" s="326"/>
      <c r="O658" s="326"/>
      <c r="P658" s="326"/>
      <c r="R658" s="326"/>
      <c r="S658" s="326"/>
      <c r="T658" s="326"/>
      <c r="V658" s="326"/>
      <c r="W658" s="326"/>
      <c r="X658" s="326"/>
      <c r="Z658" s="326"/>
    </row>
    <row r="659" spans="1:26">
      <c r="A659" s="326"/>
      <c r="B659" s="326"/>
      <c r="C659" s="326"/>
      <c r="D659" s="326"/>
      <c r="F659" s="328"/>
      <c r="G659" s="326"/>
      <c r="H659" s="326"/>
      <c r="J659" s="326"/>
      <c r="K659" s="326"/>
      <c r="L659" s="326"/>
      <c r="N659" s="326"/>
      <c r="O659" s="326"/>
      <c r="P659" s="326"/>
      <c r="R659" s="326"/>
      <c r="S659" s="326"/>
      <c r="T659" s="326"/>
      <c r="V659" s="326"/>
      <c r="W659" s="326"/>
      <c r="X659" s="326"/>
      <c r="Z659" s="326"/>
    </row>
    <row r="660" spans="1:26">
      <c r="A660" s="326"/>
      <c r="B660" s="326"/>
      <c r="C660" s="326"/>
      <c r="D660" s="326"/>
      <c r="F660" s="328"/>
      <c r="G660" s="326"/>
      <c r="H660" s="326"/>
      <c r="J660" s="326"/>
      <c r="K660" s="326"/>
      <c r="L660" s="326"/>
      <c r="N660" s="326"/>
      <c r="O660" s="326"/>
      <c r="P660" s="326"/>
      <c r="R660" s="326"/>
      <c r="S660" s="326"/>
      <c r="T660" s="326"/>
      <c r="V660" s="326"/>
      <c r="W660" s="326"/>
      <c r="X660" s="326"/>
      <c r="Z660" s="326"/>
    </row>
    <row r="661" spans="1:26">
      <c r="A661" s="326"/>
      <c r="B661" s="326"/>
      <c r="C661" s="326"/>
      <c r="D661" s="326"/>
      <c r="F661" s="328"/>
      <c r="G661" s="326"/>
      <c r="H661" s="326"/>
      <c r="J661" s="326"/>
      <c r="K661" s="326"/>
      <c r="L661" s="326"/>
      <c r="N661" s="326"/>
      <c r="O661" s="326"/>
      <c r="P661" s="326"/>
      <c r="R661" s="326"/>
      <c r="S661" s="326"/>
      <c r="T661" s="326"/>
      <c r="V661" s="326"/>
      <c r="W661" s="326"/>
      <c r="X661" s="326"/>
      <c r="Z661" s="326"/>
    </row>
    <row r="662" spans="1:26">
      <c r="A662" s="326"/>
      <c r="B662" s="326"/>
      <c r="C662" s="326"/>
      <c r="D662" s="326"/>
      <c r="F662" s="328"/>
      <c r="G662" s="326"/>
      <c r="H662" s="326"/>
      <c r="J662" s="326"/>
      <c r="K662" s="326"/>
      <c r="L662" s="326"/>
      <c r="N662" s="326"/>
      <c r="O662" s="326"/>
      <c r="P662" s="326"/>
      <c r="R662" s="326"/>
      <c r="S662" s="326"/>
      <c r="T662" s="326"/>
      <c r="V662" s="326"/>
      <c r="W662" s="326"/>
      <c r="X662" s="326"/>
      <c r="Z662" s="326"/>
    </row>
    <row r="663" spans="1:26">
      <c r="A663" s="326"/>
      <c r="B663" s="326"/>
      <c r="C663" s="326"/>
      <c r="D663" s="326"/>
      <c r="F663" s="328"/>
      <c r="G663" s="326"/>
      <c r="H663" s="326"/>
      <c r="J663" s="326"/>
      <c r="K663" s="326"/>
      <c r="L663" s="326"/>
      <c r="N663" s="326"/>
      <c r="O663" s="326"/>
      <c r="P663" s="326"/>
      <c r="R663" s="326"/>
      <c r="S663" s="326"/>
      <c r="T663" s="326"/>
      <c r="V663" s="326"/>
      <c r="W663" s="326"/>
      <c r="X663" s="326"/>
      <c r="Z663" s="326"/>
    </row>
    <row r="664" spans="1:26">
      <c r="A664" s="326"/>
      <c r="B664" s="326"/>
      <c r="C664" s="326"/>
      <c r="D664" s="326"/>
      <c r="F664" s="328"/>
      <c r="G664" s="326"/>
      <c r="H664" s="326"/>
      <c r="J664" s="326"/>
      <c r="K664" s="326"/>
      <c r="L664" s="326"/>
      <c r="N664" s="326"/>
      <c r="O664" s="326"/>
      <c r="P664" s="326"/>
      <c r="R664" s="326"/>
      <c r="S664" s="326"/>
      <c r="T664" s="326"/>
      <c r="V664" s="326"/>
      <c r="W664" s="326"/>
      <c r="X664" s="326"/>
      <c r="Z664" s="326"/>
    </row>
    <row r="665" spans="1:26">
      <c r="A665" s="326"/>
      <c r="B665" s="326"/>
      <c r="C665" s="326"/>
      <c r="D665" s="326"/>
      <c r="F665" s="328"/>
      <c r="G665" s="326"/>
      <c r="H665" s="326"/>
      <c r="J665" s="326"/>
      <c r="K665" s="326"/>
      <c r="L665" s="326"/>
      <c r="N665" s="326"/>
      <c r="O665" s="326"/>
      <c r="P665" s="326"/>
      <c r="R665" s="326"/>
      <c r="S665" s="326"/>
      <c r="T665" s="326"/>
      <c r="V665" s="326"/>
      <c r="W665" s="326"/>
      <c r="X665" s="326"/>
      <c r="Z665" s="326"/>
    </row>
    <row r="666" spans="1:26">
      <c r="A666" s="326"/>
      <c r="B666" s="326"/>
      <c r="C666" s="326"/>
      <c r="D666" s="326"/>
      <c r="F666" s="328"/>
      <c r="G666" s="326"/>
      <c r="H666" s="326"/>
      <c r="J666" s="326"/>
      <c r="K666" s="326"/>
      <c r="L666" s="326"/>
      <c r="N666" s="326"/>
      <c r="O666" s="326"/>
      <c r="P666" s="326"/>
      <c r="R666" s="326"/>
      <c r="S666" s="326"/>
      <c r="T666" s="326"/>
      <c r="V666" s="326"/>
      <c r="W666" s="326"/>
      <c r="X666" s="326"/>
      <c r="Z666" s="326"/>
    </row>
    <row r="667" spans="1:26">
      <c r="A667" s="326"/>
      <c r="B667" s="326"/>
      <c r="C667" s="326"/>
      <c r="D667" s="326"/>
      <c r="F667" s="328"/>
      <c r="G667" s="326"/>
      <c r="H667" s="326"/>
      <c r="J667" s="326"/>
      <c r="K667" s="326"/>
      <c r="L667" s="326"/>
      <c r="N667" s="326"/>
      <c r="O667" s="326"/>
      <c r="P667" s="326"/>
      <c r="R667" s="326"/>
      <c r="S667" s="326"/>
      <c r="T667" s="326"/>
      <c r="V667" s="326"/>
      <c r="W667" s="326"/>
      <c r="X667" s="326"/>
      <c r="Z667" s="326"/>
    </row>
    <row r="668" spans="1:26">
      <c r="A668" s="326"/>
      <c r="B668" s="326"/>
      <c r="C668" s="326"/>
      <c r="D668" s="326"/>
      <c r="F668" s="328"/>
      <c r="G668" s="326"/>
      <c r="H668" s="326"/>
      <c r="J668" s="326"/>
      <c r="K668" s="326"/>
      <c r="L668" s="326"/>
      <c r="N668" s="326"/>
      <c r="O668" s="326"/>
      <c r="P668" s="326"/>
      <c r="R668" s="326"/>
      <c r="S668" s="326"/>
      <c r="T668" s="326"/>
      <c r="V668" s="326"/>
      <c r="W668" s="326"/>
      <c r="X668" s="326"/>
      <c r="Z668" s="326"/>
    </row>
    <row r="669" spans="1:26">
      <c r="A669" s="326"/>
      <c r="B669" s="326"/>
      <c r="C669" s="326"/>
      <c r="D669" s="326"/>
      <c r="F669" s="328"/>
      <c r="G669" s="326"/>
      <c r="H669" s="326"/>
      <c r="J669" s="326"/>
      <c r="K669" s="326"/>
      <c r="L669" s="326"/>
      <c r="N669" s="326"/>
      <c r="O669" s="326"/>
      <c r="P669" s="326"/>
      <c r="R669" s="326"/>
      <c r="S669" s="326"/>
      <c r="T669" s="326"/>
      <c r="V669" s="326"/>
      <c r="W669" s="326"/>
      <c r="X669" s="326"/>
      <c r="Z669" s="326"/>
    </row>
    <row r="670" spans="1:26">
      <c r="A670" s="326"/>
      <c r="B670" s="326"/>
      <c r="C670" s="326"/>
      <c r="D670" s="326"/>
      <c r="F670" s="328"/>
      <c r="G670" s="326"/>
      <c r="H670" s="326"/>
      <c r="J670" s="326"/>
      <c r="K670" s="326"/>
      <c r="L670" s="326"/>
      <c r="N670" s="326"/>
      <c r="O670" s="326"/>
      <c r="P670" s="326"/>
      <c r="R670" s="326"/>
      <c r="S670" s="326"/>
      <c r="T670" s="326"/>
      <c r="V670" s="326"/>
      <c r="W670" s="326"/>
      <c r="X670" s="326"/>
      <c r="Z670" s="326"/>
    </row>
    <row r="671" spans="1:26">
      <c r="A671" s="326"/>
      <c r="B671" s="326"/>
      <c r="C671" s="326"/>
      <c r="D671" s="326"/>
      <c r="F671" s="328"/>
      <c r="G671" s="326"/>
      <c r="H671" s="326"/>
      <c r="J671" s="326"/>
      <c r="K671" s="326"/>
      <c r="L671" s="326"/>
      <c r="N671" s="326"/>
      <c r="O671" s="326"/>
      <c r="P671" s="326"/>
      <c r="R671" s="326"/>
      <c r="S671" s="326"/>
      <c r="T671" s="326"/>
      <c r="V671" s="326"/>
      <c r="W671" s="326"/>
      <c r="X671" s="326"/>
      <c r="Z671" s="326"/>
    </row>
    <row r="672" spans="1:26">
      <c r="A672" s="326"/>
      <c r="B672" s="326"/>
      <c r="C672" s="326"/>
      <c r="D672" s="326"/>
      <c r="F672" s="328"/>
      <c r="G672" s="326"/>
      <c r="H672" s="326"/>
      <c r="J672" s="326"/>
      <c r="K672" s="326"/>
      <c r="L672" s="326"/>
      <c r="N672" s="326"/>
      <c r="O672" s="326"/>
      <c r="P672" s="326"/>
      <c r="R672" s="326"/>
      <c r="S672" s="326"/>
      <c r="T672" s="326"/>
      <c r="V672" s="326"/>
      <c r="W672" s="326"/>
      <c r="X672" s="326"/>
      <c r="Z672" s="326"/>
    </row>
    <row r="673" spans="1:26">
      <c r="A673" s="326"/>
      <c r="B673" s="326"/>
      <c r="C673" s="326"/>
      <c r="D673" s="326"/>
      <c r="F673" s="328"/>
      <c r="G673" s="326"/>
      <c r="H673" s="326"/>
      <c r="J673" s="326"/>
      <c r="K673" s="326"/>
      <c r="L673" s="326"/>
      <c r="N673" s="326"/>
      <c r="O673" s="326"/>
      <c r="P673" s="326"/>
      <c r="R673" s="326"/>
      <c r="S673" s="326"/>
      <c r="T673" s="326"/>
      <c r="V673" s="326"/>
      <c r="W673" s="326"/>
      <c r="X673" s="326"/>
      <c r="Z673" s="326"/>
    </row>
    <row r="674" spans="1:26">
      <c r="A674" s="326"/>
      <c r="B674" s="326"/>
      <c r="C674" s="326"/>
      <c r="D674" s="326"/>
      <c r="F674" s="328"/>
      <c r="G674" s="326"/>
      <c r="H674" s="326"/>
      <c r="J674" s="326"/>
      <c r="K674" s="326"/>
      <c r="L674" s="326"/>
      <c r="N674" s="326"/>
      <c r="O674" s="326"/>
      <c r="P674" s="326"/>
      <c r="R674" s="326"/>
      <c r="S674" s="326"/>
      <c r="T674" s="326"/>
      <c r="V674" s="326"/>
      <c r="W674" s="326"/>
      <c r="X674" s="326"/>
      <c r="Z674" s="326"/>
    </row>
    <row r="675" spans="1:26">
      <c r="A675" s="326"/>
      <c r="B675" s="326"/>
      <c r="C675" s="326"/>
      <c r="D675" s="326"/>
      <c r="F675" s="328"/>
      <c r="G675" s="326"/>
      <c r="H675" s="326"/>
      <c r="J675" s="326"/>
      <c r="K675" s="326"/>
      <c r="L675" s="326"/>
      <c r="N675" s="326"/>
      <c r="O675" s="326"/>
      <c r="P675" s="326"/>
      <c r="R675" s="326"/>
      <c r="S675" s="326"/>
      <c r="T675" s="326"/>
      <c r="V675" s="326"/>
      <c r="W675" s="326"/>
      <c r="X675" s="326"/>
      <c r="Z675" s="326"/>
    </row>
    <row r="676" spans="1:26">
      <c r="A676" s="326"/>
      <c r="B676" s="326"/>
      <c r="C676" s="326"/>
      <c r="D676" s="326"/>
      <c r="F676" s="328"/>
      <c r="G676" s="326"/>
      <c r="H676" s="326"/>
      <c r="J676" s="326"/>
      <c r="K676" s="326"/>
      <c r="L676" s="326"/>
      <c r="N676" s="326"/>
      <c r="O676" s="326"/>
      <c r="P676" s="326"/>
      <c r="R676" s="326"/>
      <c r="S676" s="326"/>
      <c r="T676" s="326"/>
      <c r="V676" s="326"/>
      <c r="W676" s="326"/>
      <c r="X676" s="326"/>
      <c r="Z676" s="326"/>
    </row>
    <row r="677" spans="1:26">
      <c r="A677" s="326"/>
      <c r="B677" s="326"/>
      <c r="C677" s="326"/>
      <c r="D677" s="326"/>
      <c r="F677" s="328"/>
      <c r="G677" s="326"/>
      <c r="H677" s="326"/>
      <c r="J677" s="326"/>
      <c r="K677" s="326"/>
      <c r="L677" s="326"/>
      <c r="N677" s="326"/>
      <c r="O677" s="326"/>
      <c r="P677" s="326"/>
      <c r="R677" s="326"/>
      <c r="S677" s="326"/>
      <c r="T677" s="326"/>
      <c r="V677" s="326"/>
      <c r="W677" s="326"/>
      <c r="X677" s="326"/>
      <c r="Z677" s="326"/>
    </row>
    <row r="678" spans="1:26">
      <c r="A678" s="326"/>
      <c r="B678" s="326"/>
      <c r="C678" s="326"/>
      <c r="D678" s="326"/>
      <c r="F678" s="328"/>
      <c r="G678" s="326"/>
      <c r="H678" s="326"/>
      <c r="J678" s="326"/>
      <c r="K678" s="326"/>
      <c r="L678" s="326"/>
      <c r="N678" s="326"/>
      <c r="O678" s="326"/>
      <c r="P678" s="326"/>
      <c r="R678" s="326"/>
      <c r="S678" s="326"/>
      <c r="T678" s="326"/>
      <c r="V678" s="326"/>
      <c r="W678" s="326"/>
      <c r="X678" s="326"/>
      <c r="Z678" s="326"/>
    </row>
    <row r="679" spans="1:26">
      <c r="A679" s="326"/>
      <c r="B679" s="326"/>
      <c r="C679" s="326"/>
      <c r="D679" s="326"/>
      <c r="F679" s="328"/>
      <c r="G679" s="326"/>
      <c r="H679" s="326"/>
      <c r="J679" s="326"/>
      <c r="K679" s="326"/>
      <c r="L679" s="326"/>
      <c r="N679" s="326"/>
      <c r="O679" s="326"/>
      <c r="P679" s="326"/>
      <c r="R679" s="326"/>
      <c r="S679" s="326"/>
      <c r="T679" s="326"/>
      <c r="V679" s="326"/>
      <c r="W679" s="326"/>
      <c r="X679" s="326"/>
      <c r="Z679" s="326"/>
    </row>
    <row r="680" spans="1:26">
      <c r="A680" s="326"/>
      <c r="B680" s="326"/>
      <c r="C680" s="326"/>
      <c r="D680" s="326"/>
      <c r="F680" s="328"/>
      <c r="G680" s="326"/>
      <c r="H680" s="326"/>
      <c r="J680" s="326"/>
      <c r="K680" s="326"/>
      <c r="L680" s="326"/>
      <c r="N680" s="326"/>
      <c r="O680" s="326"/>
      <c r="P680" s="326"/>
      <c r="R680" s="326"/>
      <c r="S680" s="326"/>
      <c r="T680" s="326"/>
      <c r="V680" s="326"/>
      <c r="W680" s="326"/>
      <c r="X680" s="326"/>
      <c r="Z680" s="326"/>
    </row>
    <row r="681" spans="1:26">
      <c r="A681" s="326"/>
      <c r="B681" s="326"/>
      <c r="C681" s="326"/>
      <c r="D681" s="326"/>
      <c r="F681" s="328"/>
      <c r="G681" s="326"/>
      <c r="H681" s="326"/>
      <c r="J681" s="326"/>
      <c r="K681" s="326"/>
      <c r="L681" s="326"/>
      <c r="N681" s="326"/>
      <c r="O681" s="326"/>
      <c r="P681" s="326"/>
      <c r="R681" s="326"/>
      <c r="S681" s="326"/>
      <c r="T681" s="326"/>
      <c r="V681" s="326"/>
      <c r="W681" s="326"/>
      <c r="X681" s="326"/>
      <c r="Z681" s="326"/>
    </row>
    <row r="682" spans="1:26">
      <c r="A682" s="326"/>
      <c r="B682" s="326"/>
      <c r="C682" s="326"/>
      <c r="D682" s="326"/>
      <c r="F682" s="328"/>
      <c r="G682" s="326"/>
      <c r="H682" s="326"/>
      <c r="J682" s="326"/>
      <c r="K682" s="326"/>
      <c r="L682" s="326"/>
      <c r="N682" s="326"/>
      <c r="O682" s="326"/>
      <c r="P682" s="326"/>
      <c r="R682" s="326"/>
      <c r="S682" s="326"/>
      <c r="T682" s="326"/>
      <c r="V682" s="326"/>
      <c r="W682" s="326"/>
      <c r="X682" s="326"/>
      <c r="Z682" s="326"/>
    </row>
    <row r="683" spans="1:26">
      <c r="A683" s="326"/>
      <c r="B683" s="326"/>
      <c r="C683" s="326"/>
      <c r="D683" s="326"/>
      <c r="F683" s="328"/>
      <c r="G683" s="326"/>
      <c r="H683" s="326"/>
      <c r="J683" s="326"/>
      <c r="K683" s="326"/>
      <c r="L683" s="326"/>
      <c r="N683" s="326"/>
      <c r="O683" s="326"/>
      <c r="P683" s="326"/>
      <c r="R683" s="326"/>
      <c r="S683" s="326"/>
      <c r="T683" s="326"/>
      <c r="V683" s="326"/>
      <c r="W683" s="326"/>
      <c r="X683" s="326"/>
      <c r="Z683" s="326"/>
    </row>
    <row r="684" spans="1:26">
      <c r="A684" s="326"/>
      <c r="B684" s="326"/>
      <c r="C684" s="326"/>
      <c r="D684" s="326"/>
      <c r="F684" s="328"/>
      <c r="G684" s="326"/>
      <c r="H684" s="326"/>
      <c r="J684" s="326"/>
      <c r="K684" s="326"/>
      <c r="L684" s="326"/>
      <c r="N684" s="326"/>
      <c r="O684" s="326"/>
      <c r="P684" s="326"/>
      <c r="R684" s="326"/>
      <c r="S684" s="326"/>
      <c r="T684" s="326"/>
      <c r="V684" s="326"/>
      <c r="W684" s="326"/>
      <c r="X684" s="326"/>
      <c r="Z684" s="326"/>
    </row>
    <row r="685" spans="1:26">
      <c r="A685" s="326"/>
      <c r="B685" s="326"/>
      <c r="C685" s="326"/>
      <c r="D685" s="326"/>
      <c r="F685" s="328"/>
      <c r="G685" s="326"/>
      <c r="H685" s="326"/>
      <c r="J685" s="326"/>
      <c r="K685" s="326"/>
      <c r="L685" s="326"/>
      <c r="N685" s="326"/>
      <c r="O685" s="326"/>
      <c r="P685" s="326"/>
      <c r="R685" s="326"/>
      <c r="S685" s="326"/>
      <c r="T685" s="326"/>
      <c r="V685" s="326"/>
      <c r="W685" s="326"/>
      <c r="X685" s="326"/>
      <c r="Z685" s="326"/>
    </row>
    <row r="686" spans="1:26">
      <c r="A686" s="326"/>
      <c r="B686" s="326"/>
      <c r="C686" s="326"/>
      <c r="D686" s="326"/>
      <c r="F686" s="328"/>
      <c r="G686" s="326"/>
      <c r="H686" s="326"/>
      <c r="J686" s="326"/>
      <c r="K686" s="326"/>
      <c r="L686" s="326"/>
      <c r="N686" s="326"/>
      <c r="O686" s="326"/>
      <c r="P686" s="326"/>
      <c r="R686" s="326"/>
      <c r="S686" s="326"/>
      <c r="T686" s="326"/>
      <c r="V686" s="326"/>
      <c r="W686" s="326"/>
      <c r="X686" s="326"/>
      <c r="Z686" s="326"/>
    </row>
    <row r="687" spans="1:26">
      <c r="A687" s="326"/>
      <c r="B687" s="326"/>
      <c r="C687" s="326"/>
      <c r="D687" s="326"/>
      <c r="F687" s="328"/>
      <c r="G687" s="326"/>
      <c r="H687" s="326"/>
      <c r="J687" s="326"/>
      <c r="K687" s="326"/>
      <c r="L687" s="326"/>
      <c r="N687" s="326"/>
      <c r="O687" s="326"/>
      <c r="P687" s="326"/>
      <c r="R687" s="326"/>
      <c r="S687" s="326"/>
      <c r="T687" s="326"/>
      <c r="V687" s="326"/>
      <c r="W687" s="326"/>
      <c r="X687" s="326"/>
      <c r="Z687" s="326"/>
    </row>
    <row r="688" spans="1:26">
      <c r="A688" s="326"/>
      <c r="B688" s="326"/>
      <c r="C688" s="326"/>
      <c r="D688" s="326"/>
      <c r="F688" s="328"/>
      <c r="G688" s="326"/>
      <c r="H688" s="326"/>
      <c r="J688" s="326"/>
      <c r="K688" s="326"/>
      <c r="L688" s="326"/>
      <c r="N688" s="326"/>
      <c r="O688" s="326"/>
      <c r="P688" s="326"/>
      <c r="R688" s="326"/>
      <c r="S688" s="326"/>
      <c r="T688" s="326"/>
      <c r="V688" s="326"/>
      <c r="W688" s="326"/>
      <c r="X688" s="326"/>
      <c r="Z688" s="326"/>
    </row>
    <row r="689" spans="1:26">
      <c r="A689" s="326"/>
      <c r="B689" s="326"/>
      <c r="C689" s="326"/>
      <c r="D689" s="326"/>
      <c r="F689" s="328"/>
      <c r="G689" s="326"/>
      <c r="H689" s="326"/>
      <c r="J689" s="326"/>
      <c r="K689" s="326"/>
      <c r="L689" s="326"/>
      <c r="N689" s="326"/>
      <c r="O689" s="326"/>
      <c r="P689" s="326"/>
      <c r="R689" s="326"/>
      <c r="S689" s="326"/>
      <c r="T689" s="326"/>
      <c r="V689" s="326"/>
      <c r="W689" s="326"/>
      <c r="X689" s="326"/>
      <c r="Z689" s="326"/>
    </row>
    <row r="690" spans="1:26">
      <c r="A690" s="326"/>
      <c r="B690" s="326"/>
      <c r="C690" s="326"/>
      <c r="D690" s="326"/>
      <c r="F690" s="328"/>
      <c r="G690" s="326"/>
      <c r="H690" s="326"/>
      <c r="J690" s="326"/>
      <c r="K690" s="326"/>
      <c r="L690" s="326"/>
      <c r="N690" s="326"/>
      <c r="O690" s="326"/>
      <c r="P690" s="326"/>
      <c r="R690" s="326"/>
      <c r="S690" s="326"/>
      <c r="T690" s="326"/>
      <c r="V690" s="326"/>
      <c r="W690" s="326"/>
      <c r="X690" s="326"/>
      <c r="Z690" s="326"/>
    </row>
    <row r="691" spans="1:26">
      <c r="A691" s="326"/>
      <c r="B691" s="326"/>
      <c r="C691" s="326"/>
      <c r="D691" s="326"/>
      <c r="F691" s="328"/>
      <c r="G691" s="326"/>
      <c r="H691" s="326"/>
      <c r="J691" s="326"/>
      <c r="K691" s="326"/>
      <c r="L691" s="326"/>
      <c r="N691" s="326"/>
      <c r="O691" s="326"/>
      <c r="P691" s="326"/>
      <c r="R691" s="326"/>
      <c r="S691" s="326"/>
      <c r="T691" s="326"/>
      <c r="V691" s="326"/>
      <c r="W691" s="326"/>
      <c r="X691" s="326"/>
      <c r="Z691" s="326"/>
    </row>
    <row r="692" spans="1:26">
      <c r="A692" s="326"/>
      <c r="B692" s="326"/>
      <c r="C692" s="326"/>
      <c r="D692" s="326"/>
      <c r="F692" s="328"/>
      <c r="G692" s="326"/>
      <c r="H692" s="326"/>
      <c r="J692" s="326"/>
      <c r="K692" s="326"/>
      <c r="L692" s="326"/>
      <c r="N692" s="326"/>
      <c r="O692" s="326"/>
      <c r="P692" s="326"/>
      <c r="R692" s="326"/>
      <c r="S692" s="326"/>
      <c r="T692" s="326"/>
      <c r="V692" s="326"/>
      <c r="W692" s="326"/>
      <c r="X692" s="326"/>
      <c r="Z692" s="326"/>
    </row>
    <row r="693" spans="1:26">
      <c r="A693" s="326"/>
      <c r="B693" s="326"/>
      <c r="C693" s="326"/>
      <c r="D693" s="326"/>
      <c r="F693" s="328"/>
      <c r="G693" s="326"/>
      <c r="H693" s="326"/>
      <c r="J693" s="326"/>
      <c r="K693" s="326"/>
      <c r="L693" s="326"/>
      <c r="N693" s="326"/>
      <c r="O693" s="326"/>
      <c r="P693" s="326"/>
      <c r="R693" s="326"/>
      <c r="S693" s="326"/>
      <c r="T693" s="326"/>
      <c r="V693" s="326"/>
      <c r="W693" s="326"/>
      <c r="X693" s="326"/>
      <c r="Z693" s="326"/>
    </row>
    <row r="694" spans="1:26">
      <c r="A694" s="326"/>
      <c r="B694" s="326"/>
      <c r="C694" s="326"/>
      <c r="D694" s="326"/>
      <c r="F694" s="328"/>
      <c r="G694" s="326"/>
      <c r="H694" s="326"/>
      <c r="J694" s="326"/>
      <c r="K694" s="326"/>
      <c r="L694" s="326"/>
      <c r="N694" s="326"/>
      <c r="O694" s="326"/>
      <c r="P694" s="326"/>
      <c r="R694" s="326"/>
      <c r="S694" s="326"/>
      <c r="T694" s="326"/>
      <c r="V694" s="326"/>
      <c r="W694" s="326"/>
      <c r="X694" s="326"/>
      <c r="Z694" s="326"/>
    </row>
    <row r="695" spans="1:26">
      <c r="A695" s="326"/>
      <c r="B695" s="326"/>
      <c r="C695" s="326"/>
      <c r="D695" s="326"/>
      <c r="F695" s="328"/>
      <c r="G695" s="326"/>
      <c r="H695" s="326"/>
      <c r="J695" s="326"/>
      <c r="K695" s="326"/>
      <c r="L695" s="326"/>
      <c r="N695" s="326"/>
      <c r="O695" s="326"/>
      <c r="P695" s="326"/>
      <c r="R695" s="326"/>
      <c r="S695" s="326"/>
      <c r="T695" s="326"/>
      <c r="V695" s="326"/>
      <c r="W695" s="326"/>
      <c r="X695" s="326"/>
      <c r="Z695" s="326"/>
    </row>
    <row r="696" spans="1:26">
      <c r="A696" s="326"/>
      <c r="B696" s="326"/>
      <c r="C696" s="326"/>
      <c r="D696" s="326"/>
      <c r="F696" s="328"/>
      <c r="G696" s="326"/>
      <c r="H696" s="326"/>
      <c r="J696" s="326"/>
      <c r="K696" s="326"/>
      <c r="L696" s="326"/>
      <c r="N696" s="326"/>
      <c r="O696" s="326"/>
      <c r="P696" s="326"/>
      <c r="R696" s="326"/>
      <c r="S696" s="326"/>
      <c r="T696" s="326"/>
      <c r="V696" s="326"/>
      <c r="W696" s="326"/>
      <c r="X696" s="326"/>
      <c r="Z696" s="326"/>
    </row>
    <row r="697" spans="1:26">
      <c r="A697" s="326"/>
      <c r="B697" s="326"/>
      <c r="C697" s="326"/>
      <c r="D697" s="326"/>
      <c r="F697" s="328"/>
      <c r="G697" s="326"/>
      <c r="H697" s="326"/>
      <c r="J697" s="326"/>
      <c r="K697" s="326"/>
      <c r="L697" s="326"/>
      <c r="N697" s="326"/>
      <c r="O697" s="326"/>
      <c r="P697" s="326"/>
      <c r="R697" s="326"/>
      <c r="S697" s="326"/>
      <c r="T697" s="326"/>
      <c r="V697" s="326"/>
      <c r="W697" s="326"/>
      <c r="X697" s="326"/>
      <c r="Z697" s="326"/>
    </row>
    <row r="698" spans="1:26">
      <c r="A698" s="326"/>
      <c r="B698" s="326"/>
      <c r="C698" s="326"/>
      <c r="D698" s="326"/>
      <c r="F698" s="328"/>
      <c r="G698" s="326"/>
      <c r="H698" s="326"/>
      <c r="J698" s="326"/>
      <c r="K698" s="326"/>
      <c r="L698" s="326"/>
      <c r="N698" s="326"/>
      <c r="O698" s="326"/>
      <c r="P698" s="326"/>
      <c r="R698" s="326"/>
      <c r="S698" s="326"/>
      <c r="T698" s="326"/>
      <c r="V698" s="326"/>
      <c r="W698" s="326"/>
      <c r="X698" s="326"/>
      <c r="Z698" s="326"/>
    </row>
    <row r="699" spans="1:26">
      <c r="A699" s="326"/>
      <c r="B699" s="326"/>
      <c r="C699" s="326"/>
      <c r="D699" s="326"/>
      <c r="F699" s="328"/>
      <c r="G699" s="326"/>
      <c r="H699" s="326"/>
      <c r="J699" s="326"/>
      <c r="K699" s="326"/>
      <c r="L699" s="326"/>
      <c r="N699" s="326"/>
      <c r="O699" s="326"/>
      <c r="P699" s="326"/>
      <c r="R699" s="326"/>
      <c r="S699" s="326"/>
      <c r="T699" s="326"/>
      <c r="V699" s="326"/>
      <c r="W699" s="326"/>
      <c r="X699" s="326"/>
      <c r="Z699" s="326"/>
    </row>
    <row r="700" spans="1:26">
      <c r="A700" s="326"/>
      <c r="B700" s="326"/>
      <c r="C700" s="326"/>
      <c r="D700" s="326"/>
      <c r="F700" s="328"/>
      <c r="G700" s="326"/>
      <c r="H700" s="326"/>
      <c r="J700" s="326"/>
      <c r="K700" s="326"/>
      <c r="L700" s="326"/>
      <c r="N700" s="326"/>
      <c r="O700" s="326"/>
      <c r="P700" s="326"/>
      <c r="R700" s="326"/>
      <c r="S700" s="326"/>
      <c r="T700" s="326"/>
      <c r="V700" s="326"/>
      <c r="W700" s="326"/>
      <c r="X700" s="326"/>
      <c r="Z700" s="326"/>
    </row>
    <row r="701" spans="1:26">
      <c r="A701" s="326"/>
      <c r="B701" s="326"/>
      <c r="C701" s="326"/>
      <c r="D701" s="326"/>
      <c r="F701" s="328"/>
      <c r="G701" s="326"/>
      <c r="H701" s="326"/>
      <c r="J701" s="326"/>
      <c r="K701" s="326"/>
      <c r="L701" s="326"/>
      <c r="N701" s="326"/>
      <c r="O701" s="326"/>
      <c r="P701" s="326"/>
      <c r="R701" s="326"/>
      <c r="S701" s="326"/>
      <c r="T701" s="326"/>
      <c r="V701" s="326"/>
      <c r="W701" s="326"/>
      <c r="X701" s="326"/>
      <c r="Z701" s="326"/>
    </row>
    <row r="702" spans="1:26">
      <c r="A702" s="326"/>
      <c r="B702" s="326"/>
      <c r="C702" s="326"/>
      <c r="D702" s="326"/>
      <c r="F702" s="328"/>
      <c r="G702" s="326"/>
      <c r="H702" s="326"/>
      <c r="J702" s="326"/>
      <c r="K702" s="326"/>
      <c r="L702" s="326"/>
      <c r="N702" s="326"/>
      <c r="O702" s="326"/>
      <c r="P702" s="326"/>
      <c r="R702" s="326"/>
      <c r="S702" s="326"/>
      <c r="T702" s="326"/>
      <c r="V702" s="326"/>
      <c r="W702" s="326"/>
      <c r="X702" s="326"/>
      <c r="Z702" s="326"/>
    </row>
    <row r="703" spans="1:26">
      <c r="A703" s="326"/>
      <c r="B703" s="326"/>
      <c r="C703" s="326"/>
      <c r="D703" s="326"/>
      <c r="F703" s="328"/>
      <c r="G703" s="326"/>
      <c r="H703" s="326"/>
      <c r="J703" s="326"/>
      <c r="K703" s="326"/>
      <c r="L703" s="326"/>
      <c r="N703" s="326"/>
      <c r="O703" s="326"/>
      <c r="P703" s="326"/>
      <c r="R703" s="326"/>
      <c r="S703" s="326"/>
      <c r="T703" s="326"/>
      <c r="V703" s="326"/>
      <c r="W703" s="326"/>
      <c r="X703" s="326"/>
      <c r="Z703" s="326"/>
    </row>
    <row r="704" spans="1:26">
      <c r="A704" s="326"/>
      <c r="B704" s="326"/>
      <c r="C704" s="326"/>
      <c r="D704" s="326"/>
      <c r="F704" s="328"/>
      <c r="G704" s="326"/>
      <c r="H704" s="326"/>
      <c r="J704" s="326"/>
      <c r="K704" s="326"/>
      <c r="L704" s="326"/>
      <c r="N704" s="326"/>
      <c r="O704" s="326"/>
      <c r="P704" s="326"/>
      <c r="R704" s="326"/>
      <c r="S704" s="326"/>
      <c r="T704" s="326"/>
      <c r="V704" s="326"/>
      <c r="W704" s="326"/>
      <c r="X704" s="326"/>
      <c r="Z704" s="326"/>
    </row>
    <row r="705" spans="1:26">
      <c r="A705" s="326"/>
      <c r="B705" s="326"/>
      <c r="C705" s="326"/>
      <c r="D705" s="326"/>
      <c r="F705" s="328"/>
      <c r="G705" s="326"/>
      <c r="H705" s="326"/>
      <c r="J705" s="326"/>
      <c r="K705" s="326"/>
      <c r="L705" s="326"/>
      <c r="N705" s="326"/>
      <c r="O705" s="326"/>
      <c r="P705" s="326"/>
      <c r="R705" s="326"/>
      <c r="S705" s="326"/>
      <c r="T705" s="326"/>
      <c r="V705" s="326"/>
      <c r="W705" s="326"/>
      <c r="X705" s="326"/>
      <c r="Z705" s="326"/>
    </row>
    <row r="706" spans="1:26">
      <c r="A706" s="326"/>
      <c r="B706" s="326"/>
      <c r="C706" s="326"/>
      <c r="D706" s="326"/>
      <c r="F706" s="328"/>
      <c r="G706" s="326"/>
      <c r="H706" s="326"/>
      <c r="J706" s="326"/>
      <c r="K706" s="326"/>
      <c r="L706" s="326"/>
      <c r="N706" s="326"/>
      <c r="O706" s="326"/>
      <c r="P706" s="326"/>
      <c r="R706" s="326"/>
      <c r="S706" s="326"/>
      <c r="T706" s="326"/>
      <c r="V706" s="326"/>
      <c r="W706" s="326"/>
      <c r="X706" s="326"/>
      <c r="Z706" s="326"/>
    </row>
    <row r="707" spans="1:26">
      <c r="A707" s="326"/>
      <c r="B707" s="326"/>
      <c r="C707" s="326"/>
      <c r="D707" s="326"/>
      <c r="F707" s="328"/>
      <c r="G707" s="326"/>
      <c r="H707" s="326"/>
      <c r="J707" s="326"/>
      <c r="K707" s="326"/>
      <c r="L707" s="326"/>
      <c r="N707" s="326"/>
      <c r="O707" s="326"/>
      <c r="P707" s="326"/>
      <c r="R707" s="326"/>
      <c r="S707" s="326"/>
      <c r="T707" s="326"/>
      <c r="V707" s="326"/>
      <c r="W707" s="326"/>
      <c r="X707" s="326"/>
      <c r="Z707" s="326"/>
    </row>
    <row r="708" spans="1:26">
      <c r="A708" s="326"/>
      <c r="B708" s="326"/>
      <c r="C708" s="326"/>
      <c r="D708" s="326"/>
      <c r="F708" s="328"/>
      <c r="G708" s="326"/>
      <c r="H708" s="326"/>
      <c r="J708" s="326"/>
      <c r="K708" s="326"/>
      <c r="L708" s="326"/>
      <c r="N708" s="326"/>
      <c r="O708" s="326"/>
      <c r="P708" s="326"/>
      <c r="R708" s="326"/>
      <c r="S708" s="326"/>
      <c r="T708" s="326"/>
      <c r="V708" s="326"/>
      <c r="W708" s="326"/>
      <c r="X708" s="326"/>
      <c r="Z708" s="326"/>
    </row>
    <row r="709" spans="1:26">
      <c r="A709" s="326"/>
      <c r="B709" s="326"/>
      <c r="C709" s="326"/>
      <c r="D709" s="326"/>
      <c r="F709" s="328"/>
      <c r="G709" s="326"/>
      <c r="H709" s="326"/>
      <c r="J709" s="326"/>
      <c r="K709" s="326"/>
      <c r="L709" s="326"/>
      <c r="N709" s="326"/>
      <c r="O709" s="326"/>
      <c r="P709" s="326"/>
      <c r="R709" s="326"/>
      <c r="S709" s="326"/>
      <c r="T709" s="326"/>
      <c r="V709" s="326"/>
      <c r="W709" s="326"/>
      <c r="X709" s="326"/>
      <c r="Z709" s="326"/>
    </row>
    <row r="710" spans="1:26">
      <c r="A710" s="326"/>
      <c r="B710" s="326"/>
      <c r="C710" s="326"/>
      <c r="D710" s="326"/>
      <c r="F710" s="328"/>
      <c r="G710" s="326"/>
      <c r="H710" s="326"/>
      <c r="J710" s="326"/>
      <c r="K710" s="326"/>
      <c r="L710" s="326"/>
      <c r="N710" s="326"/>
      <c r="O710" s="326"/>
      <c r="P710" s="326"/>
      <c r="R710" s="326"/>
      <c r="S710" s="326"/>
      <c r="T710" s="326"/>
      <c r="V710" s="326"/>
      <c r="W710" s="326"/>
      <c r="X710" s="326"/>
      <c r="Z710" s="326"/>
    </row>
    <row r="711" spans="1:26">
      <c r="A711" s="326"/>
      <c r="B711" s="326"/>
      <c r="C711" s="326"/>
      <c r="D711" s="326"/>
      <c r="F711" s="328"/>
      <c r="G711" s="326"/>
      <c r="H711" s="326"/>
      <c r="J711" s="326"/>
      <c r="K711" s="326"/>
      <c r="L711" s="326"/>
      <c r="N711" s="326"/>
      <c r="O711" s="326"/>
      <c r="P711" s="326"/>
      <c r="R711" s="326"/>
      <c r="S711" s="326"/>
      <c r="T711" s="326"/>
      <c r="V711" s="326"/>
      <c r="W711" s="326"/>
      <c r="X711" s="326"/>
      <c r="Z711" s="326"/>
    </row>
    <row r="712" spans="1:26">
      <c r="A712" s="326"/>
      <c r="B712" s="326"/>
      <c r="C712" s="326"/>
      <c r="D712" s="326"/>
      <c r="F712" s="328"/>
      <c r="G712" s="326"/>
      <c r="H712" s="326"/>
      <c r="J712" s="326"/>
      <c r="K712" s="326"/>
      <c r="L712" s="326"/>
      <c r="N712" s="326"/>
      <c r="O712" s="326"/>
      <c r="P712" s="326"/>
      <c r="R712" s="326"/>
      <c r="S712" s="326"/>
      <c r="T712" s="326"/>
      <c r="V712" s="326"/>
      <c r="W712" s="326"/>
      <c r="X712" s="326"/>
      <c r="Z712" s="326"/>
    </row>
    <row r="713" spans="1:26">
      <c r="A713" s="326"/>
      <c r="B713" s="326"/>
      <c r="C713" s="326"/>
      <c r="D713" s="326"/>
      <c r="F713" s="328"/>
      <c r="G713" s="326"/>
      <c r="H713" s="326"/>
      <c r="J713" s="326"/>
      <c r="K713" s="326"/>
      <c r="L713" s="326"/>
      <c r="N713" s="326"/>
      <c r="O713" s="326"/>
      <c r="P713" s="326"/>
      <c r="R713" s="326"/>
      <c r="S713" s="326"/>
      <c r="T713" s="326"/>
      <c r="V713" s="326"/>
      <c r="W713" s="326"/>
      <c r="X713" s="326"/>
      <c r="Z713" s="326"/>
    </row>
    <row r="714" spans="1:26">
      <c r="A714" s="326"/>
      <c r="B714" s="326"/>
      <c r="C714" s="326"/>
      <c r="D714" s="326"/>
      <c r="F714" s="328"/>
      <c r="G714" s="326"/>
      <c r="H714" s="326"/>
      <c r="J714" s="326"/>
      <c r="K714" s="326"/>
      <c r="L714" s="326"/>
      <c r="N714" s="326"/>
      <c r="O714" s="326"/>
      <c r="P714" s="326"/>
      <c r="R714" s="326"/>
      <c r="S714" s="326"/>
      <c r="T714" s="326"/>
      <c r="V714" s="326"/>
      <c r="W714" s="326"/>
      <c r="X714" s="326"/>
      <c r="Z714" s="326"/>
    </row>
    <row r="715" spans="1:26">
      <c r="A715" s="326"/>
      <c r="B715" s="326"/>
      <c r="C715" s="326"/>
      <c r="D715" s="326"/>
      <c r="F715" s="328"/>
      <c r="G715" s="326"/>
      <c r="H715" s="326"/>
      <c r="J715" s="326"/>
      <c r="K715" s="326"/>
      <c r="L715" s="326"/>
      <c r="N715" s="326"/>
      <c r="O715" s="326"/>
      <c r="P715" s="326"/>
      <c r="R715" s="326"/>
      <c r="S715" s="326"/>
      <c r="T715" s="326"/>
      <c r="V715" s="326"/>
      <c r="W715" s="326"/>
      <c r="X715" s="326"/>
      <c r="Z715" s="326"/>
    </row>
    <row r="716" spans="1:26">
      <c r="A716" s="326"/>
      <c r="B716" s="326"/>
      <c r="C716" s="326"/>
      <c r="D716" s="326"/>
      <c r="F716" s="328"/>
      <c r="G716" s="326"/>
      <c r="H716" s="326"/>
      <c r="J716" s="326"/>
      <c r="K716" s="326"/>
      <c r="L716" s="326"/>
      <c r="N716" s="326"/>
      <c r="O716" s="326"/>
      <c r="P716" s="326"/>
      <c r="R716" s="326"/>
      <c r="S716" s="326"/>
      <c r="T716" s="326"/>
      <c r="V716" s="326"/>
      <c r="W716" s="326"/>
      <c r="X716" s="326"/>
      <c r="Z716" s="326"/>
    </row>
    <row r="717" spans="1:26">
      <c r="A717" s="326"/>
      <c r="B717" s="326"/>
      <c r="C717" s="326"/>
      <c r="D717" s="326"/>
      <c r="F717" s="328"/>
      <c r="G717" s="326"/>
      <c r="H717" s="326"/>
      <c r="J717" s="326"/>
      <c r="K717" s="326"/>
      <c r="L717" s="326"/>
      <c r="N717" s="326"/>
      <c r="O717" s="326"/>
      <c r="P717" s="326"/>
      <c r="R717" s="326"/>
      <c r="S717" s="326"/>
      <c r="T717" s="326"/>
      <c r="V717" s="326"/>
      <c r="W717" s="326"/>
      <c r="X717" s="326"/>
      <c r="Z717" s="326"/>
    </row>
    <row r="718" spans="1:26">
      <c r="A718" s="326"/>
      <c r="B718" s="326"/>
      <c r="C718" s="326"/>
      <c r="D718" s="326"/>
      <c r="F718" s="328"/>
      <c r="G718" s="326"/>
      <c r="H718" s="326"/>
      <c r="J718" s="326"/>
      <c r="K718" s="326"/>
      <c r="L718" s="326"/>
      <c r="N718" s="326"/>
      <c r="O718" s="326"/>
      <c r="P718" s="326"/>
      <c r="R718" s="326"/>
      <c r="S718" s="326"/>
      <c r="T718" s="326"/>
      <c r="V718" s="326"/>
      <c r="W718" s="326"/>
      <c r="X718" s="326"/>
      <c r="Z718" s="326"/>
    </row>
    <row r="719" spans="1:26">
      <c r="A719" s="326"/>
      <c r="B719" s="326"/>
      <c r="C719" s="326"/>
      <c r="D719" s="326"/>
      <c r="F719" s="328"/>
      <c r="G719" s="326"/>
      <c r="H719" s="326"/>
      <c r="J719" s="326"/>
      <c r="K719" s="326"/>
      <c r="L719" s="326"/>
      <c r="N719" s="326"/>
      <c r="O719" s="326"/>
      <c r="P719" s="326"/>
      <c r="R719" s="326"/>
      <c r="S719" s="326"/>
      <c r="T719" s="326"/>
      <c r="V719" s="326"/>
      <c r="W719" s="326"/>
      <c r="X719" s="326"/>
      <c r="Z719" s="326"/>
    </row>
    <row r="720" spans="1:26">
      <c r="A720" s="326"/>
      <c r="B720" s="326"/>
      <c r="C720" s="326"/>
      <c r="D720" s="326"/>
      <c r="F720" s="328"/>
      <c r="G720" s="326"/>
      <c r="H720" s="326"/>
      <c r="J720" s="326"/>
      <c r="K720" s="326"/>
      <c r="L720" s="326"/>
      <c r="N720" s="326"/>
      <c r="O720" s="326"/>
      <c r="P720" s="326"/>
      <c r="R720" s="326"/>
      <c r="S720" s="326"/>
      <c r="T720" s="326"/>
      <c r="V720" s="326"/>
      <c r="W720" s="326"/>
      <c r="X720" s="326"/>
      <c r="Z720" s="326"/>
    </row>
    <row r="721" spans="1:26">
      <c r="A721" s="326"/>
      <c r="B721" s="326"/>
      <c r="C721" s="326"/>
      <c r="D721" s="326"/>
      <c r="F721" s="328"/>
      <c r="G721" s="326"/>
      <c r="H721" s="326"/>
      <c r="J721" s="326"/>
      <c r="K721" s="326"/>
      <c r="L721" s="326"/>
      <c r="N721" s="326"/>
      <c r="O721" s="326"/>
      <c r="P721" s="326"/>
      <c r="R721" s="326"/>
      <c r="S721" s="326"/>
      <c r="T721" s="326"/>
      <c r="V721" s="326"/>
      <c r="W721" s="326"/>
      <c r="X721" s="326"/>
      <c r="Z721" s="326"/>
    </row>
    <row r="722" spans="1:26">
      <c r="A722" s="326"/>
      <c r="B722" s="326"/>
      <c r="C722" s="326"/>
      <c r="D722" s="326"/>
      <c r="F722" s="328"/>
      <c r="G722" s="326"/>
      <c r="H722" s="326"/>
      <c r="J722" s="326"/>
      <c r="K722" s="326"/>
      <c r="L722" s="326"/>
      <c r="N722" s="326"/>
      <c r="O722" s="326"/>
      <c r="P722" s="326"/>
      <c r="R722" s="326"/>
      <c r="S722" s="326"/>
      <c r="T722" s="326"/>
      <c r="V722" s="326"/>
      <c r="W722" s="326"/>
      <c r="X722" s="326"/>
      <c r="Z722" s="326"/>
    </row>
    <row r="723" spans="1:26">
      <c r="A723" s="326"/>
      <c r="B723" s="326"/>
      <c r="C723" s="326"/>
      <c r="D723" s="326"/>
      <c r="F723" s="328"/>
      <c r="G723" s="326"/>
      <c r="H723" s="326"/>
      <c r="J723" s="326"/>
      <c r="K723" s="326"/>
      <c r="L723" s="326"/>
      <c r="N723" s="326"/>
      <c r="O723" s="326"/>
      <c r="P723" s="326"/>
      <c r="R723" s="326"/>
      <c r="S723" s="326"/>
      <c r="T723" s="326"/>
      <c r="V723" s="326"/>
      <c r="W723" s="326"/>
      <c r="X723" s="326"/>
      <c r="Z723" s="326"/>
    </row>
    <row r="724" spans="1:26">
      <c r="A724" s="326"/>
      <c r="B724" s="326"/>
      <c r="C724" s="326"/>
      <c r="D724" s="326"/>
      <c r="F724" s="328"/>
      <c r="G724" s="326"/>
      <c r="H724" s="326"/>
      <c r="J724" s="326"/>
      <c r="K724" s="326"/>
      <c r="L724" s="326"/>
      <c r="N724" s="326"/>
      <c r="O724" s="326"/>
      <c r="P724" s="326"/>
      <c r="R724" s="326"/>
      <c r="S724" s="326"/>
      <c r="T724" s="326"/>
      <c r="V724" s="326"/>
      <c r="W724" s="326"/>
      <c r="X724" s="326"/>
      <c r="Z724" s="326"/>
    </row>
    <row r="725" spans="1:26">
      <c r="A725" s="326"/>
      <c r="B725" s="326"/>
      <c r="C725" s="326"/>
      <c r="D725" s="326"/>
      <c r="F725" s="328"/>
      <c r="G725" s="326"/>
      <c r="H725" s="326"/>
      <c r="J725" s="326"/>
      <c r="K725" s="326"/>
      <c r="L725" s="326"/>
      <c r="N725" s="326"/>
      <c r="O725" s="326"/>
      <c r="P725" s="326"/>
      <c r="R725" s="326"/>
      <c r="S725" s="326"/>
      <c r="T725" s="326"/>
      <c r="V725" s="326"/>
      <c r="W725" s="326"/>
      <c r="X725" s="326"/>
      <c r="Z725" s="326"/>
    </row>
    <row r="726" spans="1:26">
      <c r="A726" s="326"/>
      <c r="B726" s="326"/>
      <c r="C726" s="326"/>
      <c r="D726" s="326"/>
      <c r="F726" s="328"/>
      <c r="G726" s="326"/>
      <c r="H726" s="326"/>
      <c r="J726" s="326"/>
      <c r="K726" s="326"/>
      <c r="L726" s="326"/>
      <c r="N726" s="326"/>
      <c r="O726" s="326"/>
      <c r="P726" s="326"/>
      <c r="R726" s="326"/>
      <c r="S726" s="326"/>
      <c r="T726" s="326"/>
      <c r="V726" s="326"/>
      <c r="W726" s="326"/>
      <c r="X726" s="326"/>
      <c r="Z726" s="326"/>
    </row>
    <row r="727" spans="1:26">
      <c r="A727" s="326"/>
      <c r="B727" s="326"/>
      <c r="C727" s="326"/>
      <c r="D727" s="326"/>
      <c r="F727" s="328"/>
      <c r="G727" s="326"/>
      <c r="H727" s="326"/>
      <c r="J727" s="326"/>
      <c r="K727" s="326"/>
      <c r="L727" s="326"/>
      <c r="N727" s="326"/>
      <c r="O727" s="326"/>
      <c r="P727" s="326"/>
      <c r="R727" s="326"/>
      <c r="S727" s="326"/>
      <c r="T727" s="326"/>
      <c r="V727" s="326"/>
      <c r="W727" s="326"/>
      <c r="X727" s="326"/>
      <c r="Z727" s="326"/>
    </row>
    <row r="728" spans="1:26">
      <c r="A728" s="326"/>
      <c r="B728" s="326"/>
      <c r="C728" s="326"/>
      <c r="D728" s="326"/>
      <c r="F728" s="328"/>
      <c r="G728" s="326"/>
      <c r="H728" s="326"/>
      <c r="J728" s="326"/>
      <c r="K728" s="326"/>
      <c r="L728" s="326"/>
      <c r="N728" s="326"/>
      <c r="O728" s="326"/>
      <c r="P728" s="326"/>
      <c r="R728" s="326"/>
      <c r="S728" s="326"/>
      <c r="T728" s="326"/>
      <c r="V728" s="326"/>
      <c r="W728" s="326"/>
      <c r="X728" s="326"/>
      <c r="Z728" s="326"/>
    </row>
    <row r="729" spans="1:26">
      <c r="A729" s="326"/>
      <c r="B729" s="326"/>
      <c r="C729" s="326"/>
      <c r="D729" s="326"/>
      <c r="F729" s="328"/>
      <c r="G729" s="326"/>
      <c r="H729" s="326"/>
      <c r="J729" s="326"/>
      <c r="K729" s="326"/>
      <c r="L729" s="326"/>
      <c r="N729" s="326"/>
      <c r="O729" s="326"/>
      <c r="P729" s="326"/>
      <c r="R729" s="326"/>
      <c r="S729" s="326"/>
      <c r="T729" s="326"/>
      <c r="V729" s="326"/>
      <c r="W729" s="326"/>
      <c r="X729" s="326"/>
      <c r="Z729" s="326"/>
    </row>
    <row r="730" spans="1:26">
      <c r="A730" s="326"/>
      <c r="B730" s="326"/>
      <c r="C730" s="326"/>
      <c r="D730" s="326"/>
      <c r="F730" s="328"/>
      <c r="G730" s="326"/>
      <c r="H730" s="326"/>
      <c r="J730" s="326"/>
      <c r="K730" s="326"/>
      <c r="L730" s="326"/>
      <c r="N730" s="326"/>
      <c r="O730" s="326"/>
      <c r="P730" s="326"/>
      <c r="R730" s="326"/>
      <c r="S730" s="326"/>
      <c r="T730" s="326"/>
      <c r="V730" s="326"/>
      <c r="W730" s="326"/>
      <c r="X730" s="326"/>
      <c r="Z730" s="326"/>
    </row>
    <row r="731" spans="1:26">
      <c r="A731" s="326"/>
      <c r="B731" s="326"/>
      <c r="C731" s="326"/>
      <c r="D731" s="326"/>
      <c r="F731" s="328"/>
      <c r="G731" s="326"/>
      <c r="H731" s="326"/>
      <c r="J731" s="326"/>
      <c r="K731" s="326"/>
      <c r="L731" s="326"/>
      <c r="N731" s="326"/>
      <c r="O731" s="326"/>
      <c r="P731" s="326"/>
      <c r="R731" s="326"/>
      <c r="S731" s="326"/>
      <c r="T731" s="326"/>
      <c r="V731" s="326"/>
      <c r="W731" s="326"/>
      <c r="X731" s="326"/>
      <c r="Z731" s="326"/>
    </row>
    <row r="732" spans="1:26">
      <c r="A732" s="326"/>
      <c r="B732" s="326"/>
      <c r="C732" s="326"/>
      <c r="D732" s="326"/>
      <c r="F732" s="328"/>
      <c r="G732" s="326"/>
      <c r="H732" s="326"/>
      <c r="J732" s="326"/>
      <c r="K732" s="326"/>
      <c r="L732" s="326"/>
      <c r="N732" s="326"/>
      <c r="O732" s="326"/>
      <c r="P732" s="326"/>
      <c r="R732" s="326"/>
      <c r="S732" s="326"/>
      <c r="T732" s="326"/>
      <c r="V732" s="326"/>
      <c r="W732" s="326"/>
      <c r="X732" s="326"/>
      <c r="Z732" s="326"/>
    </row>
    <row r="733" spans="1:26">
      <c r="A733" s="326"/>
      <c r="B733" s="326"/>
      <c r="C733" s="326"/>
      <c r="D733" s="326"/>
      <c r="F733" s="328"/>
      <c r="G733" s="326"/>
      <c r="H733" s="326"/>
      <c r="J733" s="326"/>
      <c r="K733" s="326"/>
      <c r="L733" s="326"/>
      <c r="N733" s="326"/>
      <c r="O733" s="326"/>
      <c r="P733" s="326"/>
      <c r="R733" s="326"/>
      <c r="S733" s="326"/>
      <c r="T733" s="326"/>
      <c r="V733" s="326"/>
      <c r="W733" s="326"/>
      <c r="X733" s="326"/>
      <c r="Z733" s="326"/>
    </row>
    <row r="734" spans="1:26">
      <c r="A734" s="326"/>
      <c r="B734" s="326"/>
      <c r="C734" s="326"/>
      <c r="D734" s="326"/>
      <c r="F734" s="328"/>
      <c r="G734" s="326"/>
      <c r="H734" s="326"/>
      <c r="J734" s="326"/>
      <c r="K734" s="326"/>
      <c r="L734" s="326"/>
      <c r="N734" s="326"/>
      <c r="O734" s="326"/>
      <c r="P734" s="326"/>
      <c r="R734" s="326"/>
      <c r="S734" s="326"/>
      <c r="T734" s="326"/>
      <c r="V734" s="326"/>
      <c r="W734" s="326"/>
      <c r="X734" s="326"/>
      <c r="Z734" s="326"/>
    </row>
    <row r="735" spans="1:26">
      <c r="A735" s="326"/>
      <c r="B735" s="326"/>
      <c r="C735" s="326"/>
      <c r="D735" s="326"/>
      <c r="F735" s="328"/>
      <c r="G735" s="326"/>
      <c r="H735" s="326"/>
      <c r="J735" s="326"/>
      <c r="K735" s="326"/>
      <c r="L735" s="326"/>
      <c r="N735" s="326"/>
      <c r="O735" s="326"/>
      <c r="P735" s="326"/>
      <c r="R735" s="326"/>
      <c r="S735" s="326"/>
      <c r="T735" s="326"/>
      <c r="V735" s="326"/>
      <c r="W735" s="326"/>
      <c r="X735" s="326"/>
      <c r="Z735" s="326"/>
    </row>
    <row r="736" spans="1:26">
      <c r="A736" s="326"/>
      <c r="B736" s="326"/>
      <c r="C736" s="326"/>
      <c r="D736" s="326"/>
      <c r="F736" s="328"/>
      <c r="G736" s="326"/>
      <c r="H736" s="326"/>
      <c r="J736" s="326"/>
      <c r="K736" s="326"/>
      <c r="L736" s="326"/>
      <c r="N736" s="326"/>
      <c r="O736" s="326"/>
      <c r="P736" s="326"/>
      <c r="R736" s="326"/>
      <c r="S736" s="326"/>
      <c r="T736" s="326"/>
      <c r="V736" s="326"/>
      <c r="W736" s="326"/>
      <c r="X736" s="326"/>
      <c r="Z736" s="326"/>
    </row>
    <row r="737" spans="1:26">
      <c r="A737" s="326"/>
      <c r="B737" s="326"/>
      <c r="C737" s="326"/>
      <c r="D737" s="326"/>
      <c r="F737" s="328"/>
      <c r="G737" s="326"/>
      <c r="H737" s="326"/>
      <c r="J737" s="326"/>
      <c r="K737" s="326"/>
      <c r="L737" s="326"/>
      <c r="N737" s="326"/>
      <c r="O737" s="326"/>
      <c r="P737" s="326"/>
      <c r="R737" s="326"/>
      <c r="S737" s="326"/>
      <c r="T737" s="326"/>
      <c r="V737" s="326"/>
      <c r="W737" s="326"/>
      <c r="X737" s="326"/>
      <c r="Z737" s="326"/>
    </row>
    <row r="738" spans="1:26">
      <c r="A738" s="326"/>
      <c r="B738" s="326"/>
      <c r="C738" s="326"/>
      <c r="D738" s="326"/>
      <c r="F738" s="328"/>
      <c r="G738" s="326"/>
      <c r="H738" s="326"/>
      <c r="J738" s="326"/>
      <c r="K738" s="326"/>
      <c r="L738" s="326"/>
      <c r="N738" s="326"/>
      <c r="O738" s="326"/>
      <c r="P738" s="326"/>
      <c r="R738" s="326"/>
      <c r="S738" s="326"/>
      <c r="T738" s="326"/>
      <c r="V738" s="326"/>
      <c r="W738" s="326"/>
      <c r="X738" s="326"/>
      <c r="Z738" s="326"/>
    </row>
    <row r="739" spans="1:26">
      <c r="A739" s="326"/>
      <c r="B739" s="326"/>
      <c r="C739" s="326"/>
      <c r="D739" s="326"/>
      <c r="F739" s="328"/>
      <c r="G739" s="326"/>
      <c r="H739" s="326"/>
      <c r="J739" s="326"/>
      <c r="K739" s="326"/>
      <c r="L739" s="326"/>
      <c r="N739" s="326"/>
      <c r="O739" s="326"/>
      <c r="P739" s="326"/>
      <c r="R739" s="326"/>
      <c r="S739" s="326"/>
      <c r="T739" s="326"/>
      <c r="V739" s="326"/>
      <c r="W739" s="326"/>
      <c r="X739" s="326"/>
      <c r="Z739" s="326"/>
    </row>
    <row r="740" spans="1:26">
      <c r="A740" s="326"/>
      <c r="B740" s="326"/>
      <c r="C740" s="326"/>
      <c r="D740" s="326"/>
      <c r="F740" s="328"/>
      <c r="G740" s="326"/>
      <c r="H740" s="326"/>
      <c r="J740" s="326"/>
      <c r="K740" s="326"/>
      <c r="L740" s="326"/>
      <c r="N740" s="326"/>
      <c r="O740" s="326"/>
      <c r="P740" s="326"/>
      <c r="R740" s="326"/>
      <c r="S740" s="326"/>
      <c r="T740" s="326"/>
      <c r="V740" s="326"/>
      <c r="W740" s="326"/>
      <c r="X740" s="326"/>
      <c r="Z740" s="326"/>
    </row>
    <row r="741" spans="1:26">
      <c r="A741" s="326"/>
      <c r="B741" s="326"/>
      <c r="C741" s="326"/>
      <c r="D741" s="326"/>
      <c r="F741" s="328"/>
      <c r="G741" s="326"/>
      <c r="H741" s="326"/>
      <c r="J741" s="326"/>
      <c r="K741" s="326"/>
      <c r="L741" s="326"/>
      <c r="N741" s="326"/>
      <c r="O741" s="326"/>
      <c r="P741" s="326"/>
      <c r="R741" s="326"/>
      <c r="S741" s="326"/>
      <c r="T741" s="326"/>
      <c r="V741" s="326"/>
      <c r="W741" s="326"/>
      <c r="X741" s="326"/>
      <c r="Z741" s="326"/>
    </row>
    <row r="742" spans="1:26">
      <c r="A742" s="326"/>
      <c r="B742" s="326"/>
      <c r="C742" s="326"/>
      <c r="D742" s="326"/>
      <c r="F742" s="328"/>
      <c r="G742" s="326"/>
      <c r="H742" s="326"/>
      <c r="J742" s="326"/>
      <c r="K742" s="326"/>
      <c r="L742" s="326"/>
      <c r="N742" s="326"/>
      <c r="O742" s="326"/>
      <c r="P742" s="326"/>
      <c r="R742" s="326"/>
      <c r="S742" s="326"/>
      <c r="T742" s="326"/>
      <c r="V742" s="326"/>
      <c r="W742" s="326"/>
      <c r="X742" s="326"/>
      <c r="Z742" s="326"/>
    </row>
    <row r="743" spans="1:26">
      <c r="A743" s="326"/>
      <c r="B743" s="326"/>
      <c r="C743" s="326"/>
      <c r="D743" s="326"/>
      <c r="F743" s="328"/>
      <c r="G743" s="326"/>
      <c r="H743" s="326"/>
      <c r="J743" s="326"/>
      <c r="K743" s="326"/>
      <c r="L743" s="326"/>
      <c r="N743" s="326"/>
      <c r="O743" s="326"/>
      <c r="P743" s="326"/>
      <c r="R743" s="326"/>
      <c r="S743" s="326"/>
      <c r="T743" s="326"/>
      <c r="V743" s="326"/>
      <c r="W743" s="326"/>
      <c r="X743" s="326"/>
      <c r="Z743" s="326"/>
    </row>
    <row r="744" spans="1:26">
      <c r="A744" s="326"/>
      <c r="B744" s="326"/>
      <c r="C744" s="326"/>
      <c r="D744" s="326"/>
      <c r="F744" s="328"/>
      <c r="G744" s="326"/>
      <c r="H744" s="326"/>
      <c r="J744" s="326"/>
      <c r="K744" s="326"/>
      <c r="L744" s="326"/>
      <c r="N744" s="326"/>
      <c r="O744" s="326"/>
      <c r="P744" s="326"/>
      <c r="R744" s="326"/>
      <c r="S744" s="326"/>
      <c r="T744" s="326"/>
      <c r="V744" s="326"/>
      <c r="W744" s="326"/>
      <c r="X744" s="326"/>
      <c r="Z744" s="326"/>
    </row>
    <row r="745" spans="1:26">
      <c r="A745" s="326"/>
      <c r="B745" s="326"/>
      <c r="C745" s="326"/>
      <c r="D745" s="326"/>
      <c r="F745" s="328"/>
      <c r="G745" s="326"/>
      <c r="H745" s="326"/>
      <c r="J745" s="326"/>
      <c r="K745" s="326"/>
      <c r="L745" s="326"/>
      <c r="N745" s="326"/>
      <c r="O745" s="326"/>
      <c r="P745" s="326"/>
      <c r="R745" s="326"/>
      <c r="S745" s="326"/>
      <c r="T745" s="326"/>
      <c r="V745" s="326"/>
      <c r="W745" s="326"/>
      <c r="X745" s="326"/>
      <c r="Z745" s="326"/>
    </row>
    <row r="746" spans="1:26">
      <c r="A746" s="326"/>
      <c r="B746" s="326"/>
      <c r="C746" s="326"/>
      <c r="D746" s="326"/>
      <c r="F746" s="328"/>
      <c r="G746" s="326"/>
      <c r="H746" s="326"/>
      <c r="J746" s="326"/>
      <c r="K746" s="326"/>
      <c r="L746" s="326"/>
      <c r="N746" s="326"/>
      <c r="O746" s="326"/>
      <c r="P746" s="326"/>
      <c r="R746" s="326"/>
      <c r="S746" s="326"/>
      <c r="T746" s="326"/>
      <c r="V746" s="326"/>
      <c r="W746" s="326"/>
      <c r="X746" s="326"/>
      <c r="Z746" s="326"/>
    </row>
    <row r="747" spans="1:26">
      <c r="A747" s="326"/>
      <c r="B747" s="326"/>
      <c r="C747" s="326"/>
      <c r="D747" s="326"/>
      <c r="F747" s="328"/>
      <c r="G747" s="326"/>
      <c r="H747" s="326"/>
      <c r="J747" s="326"/>
      <c r="K747" s="326"/>
      <c r="L747" s="326"/>
      <c r="N747" s="326"/>
      <c r="O747" s="326"/>
      <c r="P747" s="326"/>
      <c r="R747" s="326"/>
      <c r="S747" s="326"/>
      <c r="T747" s="326"/>
      <c r="V747" s="326"/>
      <c r="W747" s="326"/>
      <c r="X747" s="326"/>
      <c r="Z747" s="326"/>
    </row>
    <row r="748" spans="1:26">
      <c r="A748" s="326"/>
      <c r="B748" s="326"/>
      <c r="C748" s="326"/>
      <c r="D748" s="326"/>
      <c r="F748" s="328"/>
      <c r="G748" s="326"/>
      <c r="H748" s="326"/>
      <c r="J748" s="326"/>
      <c r="K748" s="326"/>
      <c r="L748" s="326"/>
      <c r="N748" s="326"/>
      <c r="O748" s="326"/>
      <c r="P748" s="326"/>
      <c r="R748" s="326"/>
      <c r="S748" s="326"/>
      <c r="T748" s="326"/>
      <c r="V748" s="326"/>
      <c r="W748" s="326"/>
      <c r="X748" s="326"/>
      <c r="Z748" s="326"/>
    </row>
    <row r="749" spans="1:26">
      <c r="A749" s="326"/>
      <c r="B749" s="326"/>
      <c r="C749" s="326"/>
      <c r="D749" s="326"/>
      <c r="F749" s="328"/>
      <c r="G749" s="326"/>
      <c r="H749" s="326"/>
      <c r="J749" s="326"/>
      <c r="K749" s="326"/>
      <c r="L749" s="326"/>
      <c r="N749" s="326"/>
      <c r="O749" s="326"/>
      <c r="P749" s="326"/>
      <c r="R749" s="326"/>
      <c r="S749" s="326"/>
      <c r="T749" s="326"/>
      <c r="V749" s="326"/>
      <c r="W749" s="326"/>
      <c r="X749" s="326"/>
      <c r="Z749" s="326"/>
    </row>
    <row r="750" spans="1:26">
      <c r="A750" s="326"/>
      <c r="B750" s="326"/>
      <c r="C750" s="326"/>
      <c r="D750" s="326"/>
      <c r="F750" s="328"/>
      <c r="G750" s="326"/>
      <c r="H750" s="326"/>
      <c r="J750" s="326"/>
      <c r="K750" s="326"/>
      <c r="L750" s="326"/>
      <c r="N750" s="326"/>
      <c r="O750" s="326"/>
      <c r="P750" s="326"/>
      <c r="R750" s="326"/>
      <c r="S750" s="326"/>
      <c r="T750" s="326"/>
      <c r="V750" s="326"/>
      <c r="W750" s="326"/>
      <c r="X750" s="326"/>
      <c r="Z750" s="326"/>
    </row>
    <row r="751" spans="1:26">
      <c r="A751" s="326"/>
      <c r="B751" s="326"/>
      <c r="C751" s="326"/>
      <c r="D751" s="326"/>
      <c r="F751" s="328"/>
      <c r="G751" s="326"/>
      <c r="H751" s="326"/>
      <c r="J751" s="326"/>
      <c r="K751" s="326"/>
      <c r="L751" s="326"/>
      <c r="N751" s="326"/>
      <c r="O751" s="326"/>
      <c r="P751" s="326"/>
      <c r="R751" s="326"/>
      <c r="S751" s="326"/>
      <c r="T751" s="326"/>
      <c r="V751" s="326"/>
      <c r="W751" s="326"/>
      <c r="X751" s="326"/>
      <c r="Z751" s="326"/>
    </row>
    <row r="752" spans="1:26">
      <c r="A752" s="326"/>
      <c r="B752" s="326"/>
      <c r="C752" s="326"/>
      <c r="D752" s="326"/>
      <c r="F752" s="328"/>
      <c r="G752" s="326"/>
      <c r="H752" s="326"/>
      <c r="J752" s="326"/>
      <c r="K752" s="326"/>
      <c r="L752" s="326"/>
      <c r="N752" s="326"/>
      <c r="O752" s="326"/>
      <c r="P752" s="326"/>
      <c r="R752" s="326"/>
      <c r="S752" s="326"/>
      <c r="T752" s="326"/>
      <c r="V752" s="326"/>
      <c r="W752" s="326"/>
      <c r="X752" s="326"/>
      <c r="Z752" s="326"/>
    </row>
    <row r="753" spans="1:26">
      <c r="A753" s="326"/>
      <c r="B753" s="326"/>
      <c r="C753" s="326"/>
      <c r="D753" s="326"/>
      <c r="F753" s="328"/>
      <c r="G753" s="326"/>
      <c r="H753" s="326"/>
      <c r="J753" s="326"/>
      <c r="K753" s="326"/>
      <c r="L753" s="326"/>
      <c r="N753" s="326"/>
      <c r="O753" s="326"/>
      <c r="P753" s="326"/>
      <c r="R753" s="326"/>
      <c r="S753" s="326"/>
      <c r="T753" s="326"/>
      <c r="V753" s="326"/>
      <c r="W753" s="326"/>
      <c r="X753" s="326"/>
      <c r="Z753" s="326"/>
    </row>
    <row r="754" spans="1:26">
      <c r="A754" s="326"/>
      <c r="B754" s="326"/>
      <c r="C754" s="326"/>
      <c r="D754" s="326"/>
      <c r="F754" s="328"/>
      <c r="G754" s="326"/>
      <c r="H754" s="326"/>
      <c r="J754" s="326"/>
      <c r="K754" s="326"/>
      <c r="L754" s="326"/>
      <c r="N754" s="326"/>
      <c r="O754" s="326"/>
      <c r="P754" s="326"/>
      <c r="R754" s="326"/>
      <c r="S754" s="326"/>
      <c r="T754" s="326"/>
      <c r="V754" s="326"/>
      <c r="W754" s="326"/>
      <c r="X754" s="326"/>
      <c r="Z754" s="326"/>
    </row>
    <row r="755" spans="1:26">
      <c r="A755" s="326"/>
      <c r="B755" s="326"/>
      <c r="C755" s="326"/>
      <c r="D755" s="326"/>
      <c r="F755" s="328"/>
      <c r="G755" s="326"/>
      <c r="H755" s="326"/>
      <c r="J755" s="326"/>
      <c r="K755" s="326"/>
      <c r="L755" s="326"/>
      <c r="N755" s="326"/>
      <c r="O755" s="326"/>
      <c r="P755" s="326"/>
      <c r="R755" s="326"/>
      <c r="S755" s="326"/>
      <c r="T755" s="326"/>
      <c r="V755" s="326"/>
      <c r="W755" s="326"/>
      <c r="X755" s="326"/>
      <c r="Z755" s="326"/>
    </row>
    <row r="756" spans="1:26">
      <c r="A756" s="326"/>
      <c r="B756" s="326"/>
      <c r="C756" s="326"/>
      <c r="D756" s="326"/>
      <c r="F756" s="328"/>
      <c r="G756" s="326"/>
      <c r="H756" s="326"/>
      <c r="J756" s="326"/>
      <c r="K756" s="326"/>
      <c r="L756" s="326"/>
      <c r="N756" s="326"/>
      <c r="O756" s="326"/>
      <c r="P756" s="326"/>
      <c r="R756" s="326"/>
      <c r="S756" s="326"/>
      <c r="T756" s="326"/>
      <c r="V756" s="326"/>
      <c r="W756" s="326"/>
      <c r="X756" s="326"/>
      <c r="Z756" s="326"/>
    </row>
    <row r="757" spans="1:26">
      <c r="A757" s="326"/>
      <c r="B757" s="326"/>
      <c r="C757" s="326"/>
      <c r="D757" s="326"/>
      <c r="F757" s="328"/>
      <c r="G757" s="326"/>
      <c r="H757" s="326"/>
      <c r="J757" s="326"/>
      <c r="K757" s="326"/>
      <c r="L757" s="326"/>
      <c r="N757" s="326"/>
      <c r="O757" s="326"/>
      <c r="P757" s="326"/>
      <c r="R757" s="326"/>
      <c r="S757" s="326"/>
      <c r="T757" s="326"/>
      <c r="V757" s="326"/>
      <c r="W757" s="326"/>
      <c r="X757" s="326"/>
      <c r="Z757" s="326"/>
    </row>
    <row r="758" spans="1:26">
      <c r="A758" s="326"/>
      <c r="B758" s="326"/>
      <c r="C758" s="326"/>
      <c r="D758" s="326"/>
      <c r="F758" s="328"/>
      <c r="G758" s="326"/>
      <c r="H758" s="326"/>
      <c r="J758" s="326"/>
      <c r="K758" s="326"/>
      <c r="L758" s="326"/>
      <c r="N758" s="326"/>
      <c r="O758" s="326"/>
      <c r="P758" s="326"/>
      <c r="R758" s="326"/>
      <c r="S758" s="326"/>
      <c r="T758" s="326"/>
      <c r="V758" s="326"/>
      <c r="W758" s="326"/>
      <c r="X758" s="326"/>
      <c r="Z758" s="326"/>
    </row>
    <row r="759" spans="1:26">
      <c r="A759" s="326"/>
      <c r="B759" s="326"/>
      <c r="C759" s="326"/>
      <c r="D759" s="326"/>
      <c r="F759" s="328"/>
      <c r="G759" s="326"/>
      <c r="H759" s="326"/>
      <c r="J759" s="326"/>
      <c r="K759" s="326"/>
      <c r="L759" s="326"/>
      <c r="N759" s="326"/>
      <c r="O759" s="326"/>
      <c r="P759" s="326"/>
      <c r="R759" s="326"/>
      <c r="S759" s="326"/>
      <c r="T759" s="326"/>
      <c r="V759" s="326"/>
      <c r="W759" s="326"/>
      <c r="X759" s="326"/>
      <c r="Z759" s="326"/>
    </row>
    <row r="760" spans="1:26">
      <c r="A760" s="326"/>
      <c r="B760" s="326"/>
      <c r="C760" s="326"/>
      <c r="D760" s="326"/>
      <c r="F760" s="328"/>
      <c r="G760" s="326"/>
      <c r="H760" s="326"/>
      <c r="J760" s="326"/>
      <c r="K760" s="326"/>
      <c r="L760" s="326"/>
      <c r="N760" s="326"/>
      <c r="O760" s="326"/>
      <c r="P760" s="326"/>
      <c r="R760" s="326"/>
      <c r="S760" s="326"/>
      <c r="T760" s="326"/>
      <c r="V760" s="326"/>
      <c r="W760" s="326"/>
      <c r="X760" s="326"/>
      <c r="Z760" s="326"/>
    </row>
    <row r="761" spans="1:26">
      <c r="A761" s="326"/>
      <c r="B761" s="326"/>
      <c r="C761" s="326"/>
      <c r="D761" s="326"/>
      <c r="F761" s="328"/>
      <c r="G761" s="326"/>
      <c r="H761" s="326"/>
      <c r="J761" s="326"/>
      <c r="K761" s="326"/>
      <c r="L761" s="326"/>
      <c r="N761" s="326"/>
      <c r="O761" s="326"/>
      <c r="P761" s="326"/>
      <c r="R761" s="326"/>
      <c r="S761" s="326"/>
      <c r="T761" s="326"/>
      <c r="V761" s="326"/>
      <c r="W761" s="326"/>
      <c r="X761" s="326"/>
      <c r="Z761" s="326"/>
    </row>
    <row r="762" spans="1:26">
      <c r="A762" s="326"/>
      <c r="B762" s="326"/>
      <c r="C762" s="326"/>
      <c r="D762" s="326"/>
      <c r="F762" s="328"/>
      <c r="G762" s="326"/>
      <c r="H762" s="326"/>
      <c r="J762" s="326"/>
      <c r="K762" s="326"/>
      <c r="L762" s="326"/>
      <c r="N762" s="326"/>
      <c r="O762" s="326"/>
      <c r="P762" s="326"/>
      <c r="R762" s="326"/>
      <c r="S762" s="326"/>
      <c r="T762" s="326"/>
      <c r="V762" s="326"/>
      <c r="W762" s="326"/>
      <c r="X762" s="326"/>
      <c r="Z762" s="326"/>
    </row>
    <row r="763" spans="1:26">
      <c r="A763" s="326"/>
      <c r="B763" s="326"/>
      <c r="C763" s="326"/>
      <c r="D763" s="326"/>
      <c r="F763" s="328"/>
      <c r="G763" s="326"/>
      <c r="H763" s="326"/>
      <c r="J763" s="326"/>
      <c r="K763" s="326"/>
      <c r="L763" s="326"/>
      <c r="N763" s="326"/>
      <c r="O763" s="326"/>
      <c r="P763" s="326"/>
      <c r="R763" s="326"/>
      <c r="S763" s="326"/>
      <c r="T763" s="326"/>
      <c r="V763" s="326"/>
      <c r="W763" s="326"/>
      <c r="X763" s="326"/>
      <c r="Z763" s="326"/>
    </row>
    <row r="764" spans="1:26">
      <c r="A764" s="326"/>
      <c r="B764" s="326"/>
      <c r="C764" s="326"/>
      <c r="D764" s="326"/>
      <c r="F764" s="328"/>
      <c r="G764" s="326"/>
      <c r="H764" s="326"/>
      <c r="J764" s="326"/>
      <c r="K764" s="326"/>
      <c r="L764" s="326"/>
      <c r="N764" s="326"/>
      <c r="O764" s="326"/>
      <c r="P764" s="326"/>
      <c r="R764" s="326"/>
      <c r="S764" s="326"/>
      <c r="T764" s="326"/>
      <c r="V764" s="326"/>
      <c r="W764" s="326"/>
      <c r="X764" s="326"/>
      <c r="Z764" s="326"/>
    </row>
    <row r="765" spans="1:26">
      <c r="A765" s="326"/>
      <c r="B765" s="326"/>
      <c r="C765" s="326"/>
      <c r="D765" s="326"/>
      <c r="F765" s="328"/>
      <c r="G765" s="326"/>
      <c r="H765" s="326"/>
      <c r="J765" s="326"/>
      <c r="K765" s="326"/>
      <c r="L765" s="326"/>
      <c r="N765" s="326"/>
      <c r="O765" s="326"/>
      <c r="P765" s="326"/>
      <c r="R765" s="326"/>
      <c r="S765" s="326"/>
      <c r="T765" s="326"/>
      <c r="V765" s="326"/>
      <c r="W765" s="326"/>
      <c r="X765" s="326"/>
      <c r="Z765" s="326"/>
    </row>
    <row r="766" spans="1:26">
      <c r="A766" s="326"/>
      <c r="B766" s="326"/>
      <c r="C766" s="326"/>
      <c r="D766" s="326"/>
      <c r="F766" s="328"/>
      <c r="G766" s="326"/>
      <c r="H766" s="326"/>
      <c r="J766" s="326"/>
      <c r="K766" s="326"/>
      <c r="L766" s="326"/>
      <c r="N766" s="326"/>
      <c r="O766" s="326"/>
      <c r="P766" s="326"/>
      <c r="R766" s="326"/>
      <c r="S766" s="326"/>
      <c r="T766" s="326"/>
      <c r="V766" s="326"/>
      <c r="W766" s="326"/>
      <c r="X766" s="326"/>
      <c r="Z766" s="326"/>
    </row>
    <row r="767" spans="1:26">
      <c r="A767" s="326"/>
      <c r="B767" s="326"/>
      <c r="C767" s="326"/>
      <c r="D767" s="326"/>
      <c r="F767" s="328"/>
      <c r="G767" s="326"/>
      <c r="H767" s="326"/>
      <c r="J767" s="326"/>
      <c r="K767" s="326"/>
      <c r="L767" s="326"/>
      <c r="N767" s="326"/>
      <c r="O767" s="326"/>
      <c r="P767" s="326"/>
      <c r="R767" s="326"/>
      <c r="S767" s="326"/>
      <c r="T767" s="326"/>
      <c r="V767" s="326"/>
      <c r="W767" s="326"/>
      <c r="X767" s="326"/>
      <c r="Z767" s="326"/>
    </row>
    <row r="768" spans="1:26">
      <c r="A768" s="326"/>
      <c r="B768" s="326"/>
      <c r="C768" s="326"/>
      <c r="D768" s="326"/>
      <c r="F768" s="328"/>
      <c r="G768" s="326"/>
      <c r="H768" s="326"/>
      <c r="J768" s="326"/>
      <c r="K768" s="326"/>
      <c r="L768" s="326"/>
      <c r="N768" s="326"/>
      <c r="O768" s="326"/>
      <c r="P768" s="326"/>
      <c r="R768" s="326"/>
      <c r="S768" s="326"/>
      <c r="T768" s="326"/>
      <c r="V768" s="326"/>
      <c r="W768" s="326"/>
      <c r="X768" s="326"/>
      <c r="Z768" s="326"/>
    </row>
    <row r="769" spans="1:26">
      <c r="A769" s="326"/>
      <c r="B769" s="326"/>
      <c r="C769" s="326"/>
      <c r="D769" s="326"/>
      <c r="F769" s="328"/>
      <c r="G769" s="326"/>
      <c r="H769" s="326"/>
      <c r="J769" s="326"/>
      <c r="K769" s="326"/>
      <c r="L769" s="326"/>
      <c r="N769" s="326"/>
      <c r="O769" s="326"/>
      <c r="P769" s="326"/>
      <c r="R769" s="326"/>
      <c r="S769" s="326"/>
      <c r="T769" s="326"/>
      <c r="V769" s="326"/>
      <c r="W769" s="326"/>
      <c r="X769" s="326"/>
      <c r="Z769" s="326"/>
    </row>
    <row r="770" spans="1:26">
      <c r="A770" s="326"/>
      <c r="B770" s="326"/>
      <c r="C770" s="326"/>
      <c r="D770" s="326"/>
      <c r="F770" s="328"/>
      <c r="G770" s="326"/>
      <c r="H770" s="326"/>
      <c r="J770" s="326"/>
      <c r="K770" s="326"/>
      <c r="L770" s="326"/>
      <c r="N770" s="326"/>
      <c r="O770" s="326"/>
      <c r="P770" s="326"/>
      <c r="R770" s="326"/>
      <c r="S770" s="326"/>
      <c r="T770" s="326"/>
      <c r="V770" s="326"/>
      <c r="W770" s="326"/>
      <c r="X770" s="326"/>
      <c r="Z770" s="326"/>
    </row>
    <row r="771" spans="1:26">
      <c r="A771" s="326"/>
      <c r="B771" s="326"/>
      <c r="C771" s="326"/>
      <c r="D771" s="326"/>
      <c r="F771" s="328"/>
      <c r="G771" s="326"/>
      <c r="H771" s="326"/>
      <c r="J771" s="326"/>
      <c r="K771" s="326"/>
      <c r="L771" s="326"/>
      <c r="N771" s="326"/>
      <c r="O771" s="326"/>
      <c r="P771" s="326"/>
      <c r="R771" s="326"/>
      <c r="S771" s="326"/>
      <c r="T771" s="326"/>
      <c r="V771" s="326"/>
      <c r="W771" s="326"/>
      <c r="X771" s="326"/>
      <c r="Z771" s="326"/>
    </row>
    <row r="772" spans="1:26">
      <c r="A772" s="326"/>
      <c r="B772" s="326"/>
      <c r="C772" s="326"/>
      <c r="D772" s="326"/>
      <c r="F772" s="328"/>
      <c r="G772" s="326"/>
      <c r="H772" s="326"/>
      <c r="J772" s="326"/>
      <c r="K772" s="326"/>
      <c r="L772" s="326"/>
      <c r="N772" s="326"/>
      <c r="O772" s="326"/>
      <c r="P772" s="326"/>
      <c r="R772" s="326"/>
      <c r="S772" s="326"/>
      <c r="T772" s="326"/>
      <c r="V772" s="326"/>
      <c r="W772" s="326"/>
      <c r="X772" s="326"/>
      <c r="Z772" s="326"/>
    </row>
    <row r="773" spans="1:26">
      <c r="A773" s="326"/>
      <c r="B773" s="326"/>
      <c r="C773" s="326"/>
      <c r="D773" s="326"/>
      <c r="F773" s="328"/>
      <c r="G773" s="326"/>
      <c r="H773" s="326"/>
      <c r="J773" s="326"/>
      <c r="K773" s="326"/>
      <c r="L773" s="326"/>
      <c r="N773" s="326"/>
      <c r="O773" s="326"/>
      <c r="P773" s="326"/>
      <c r="R773" s="326"/>
      <c r="S773" s="326"/>
      <c r="T773" s="326"/>
      <c r="V773" s="326"/>
      <c r="W773" s="326"/>
      <c r="X773" s="326"/>
      <c r="Z773" s="326"/>
    </row>
    <row r="774" spans="1:26">
      <c r="A774" s="326"/>
      <c r="B774" s="326"/>
      <c r="C774" s="326"/>
      <c r="D774" s="326"/>
      <c r="F774" s="328"/>
      <c r="G774" s="326"/>
      <c r="H774" s="326"/>
      <c r="J774" s="326"/>
      <c r="K774" s="326"/>
      <c r="L774" s="326"/>
      <c r="N774" s="326"/>
      <c r="O774" s="326"/>
      <c r="P774" s="326"/>
      <c r="R774" s="326"/>
      <c r="S774" s="326"/>
      <c r="T774" s="326"/>
      <c r="V774" s="326"/>
      <c r="W774" s="326"/>
      <c r="X774" s="326"/>
      <c r="Z774" s="326"/>
    </row>
    <row r="775" spans="1:26">
      <c r="A775" s="326"/>
      <c r="B775" s="326"/>
      <c r="C775" s="326"/>
      <c r="D775" s="326"/>
      <c r="F775" s="328"/>
      <c r="G775" s="326"/>
      <c r="H775" s="326"/>
      <c r="J775" s="326"/>
      <c r="K775" s="326"/>
      <c r="L775" s="326"/>
      <c r="N775" s="326"/>
      <c r="O775" s="326"/>
      <c r="P775" s="326"/>
      <c r="R775" s="326"/>
      <c r="S775" s="326"/>
      <c r="T775" s="326"/>
      <c r="V775" s="326"/>
      <c r="W775" s="326"/>
      <c r="X775" s="326"/>
      <c r="Z775" s="326"/>
    </row>
    <row r="776" spans="1:26">
      <c r="A776" s="326"/>
      <c r="B776" s="326"/>
      <c r="C776" s="326"/>
      <c r="D776" s="326"/>
      <c r="F776" s="328"/>
      <c r="G776" s="326"/>
      <c r="H776" s="326"/>
      <c r="J776" s="326"/>
      <c r="K776" s="326"/>
      <c r="L776" s="326"/>
      <c r="N776" s="326"/>
      <c r="O776" s="326"/>
      <c r="P776" s="326"/>
      <c r="R776" s="326"/>
      <c r="S776" s="326"/>
      <c r="T776" s="326"/>
      <c r="V776" s="326"/>
      <c r="W776" s="326"/>
      <c r="X776" s="326"/>
      <c r="Z776" s="326"/>
    </row>
    <row r="777" spans="1:26">
      <c r="A777" s="326"/>
      <c r="B777" s="326"/>
      <c r="C777" s="326"/>
      <c r="D777" s="326"/>
      <c r="F777" s="328"/>
      <c r="G777" s="326"/>
      <c r="H777" s="326"/>
      <c r="J777" s="326"/>
      <c r="K777" s="326"/>
      <c r="L777" s="326"/>
      <c r="N777" s="326"/>
      <c r="O777" s="326"/>
      <c r="P777" s="326"/>
      <c r="R777" s="326"/>
      <c r="S777" s="326"/>
      <c r="T777" s="326"/>
      <c r="V777" s="326"/>
      <c r="W777" s="326"/>
      <c r="X777" s="326"/>
      <c r="Z777" s="326"/>
    </row>
    <row r="778" spans="1:26">
      <c r="A778" s="326"/>
      <c r="B778" s="326"/>
      <c r="C778" s="326"/>
      <c r="D778" s="326"/>
      <c r="F778" s="328"/>
      <c r="G778" s="326"/>
      <c r="H778" s="326"/>
      <c r="J778" s="326"/>
      <c r="K778" s="326"/>
      <c r="L778" s="326"/>
      <c r="N778" s="326"/>
      <c r="O778" s="326"/>
      <c r="P778" s="326"/>
      <c r="R778" s="326"/>
      <c r="S778" s="326"/>
      <c r="T778" s="326"/>
      <c r="V778" s="326"/>
      <c r="W778" s="326"/>
      <c r="X778" s="326"/>
      <c r="Z778" s="326"/>
    </row>
    <row r="779" spans="1:26">
      <c r="A779" s="326"/>
      <c r="B779" s="326"/>
      <c r="C779" s="326"/>
      <c r="D779" s="326"/>
      <c r="F779" s="328"/>
      <c r="G779" s="326"/>
      <c r="H779" s="326"/>
      <c r="J779" s="326"/>
      <c r="K779" s="326"/>
      <c r="L779" s="326"/>
      <c r="N779" s="326"/>
      <c r="O779" s="326"/>
      <c r="P779" s="326"/>
      <c r="R779" s="326"/>
      <c r="S779" s="326"/>
      <c r="T779" s="326"/>
      <c r="V779" s="326"/>
      <c r="W779" s="326"/>
      <c r="X779" s="326"/>
      <c r="Z779" s="326"/>
    </row>
    <row r="780" spans="1:26">
      <c r="A780" s="326"/>
      <c r="B780" s="326"/>
      <c r="C780" s="326"/>
      <c r="D780" s="326"/>
      <c r="F780" s="328"/>
      <c r="G780" s="326"/>
      <c r="H780" s="326"/>
      <c r="J780" s="326"/>
      <c r="K780" s="326"/>
      <c r="L780" s="326"/>
      <c r="N780" s="326"/>
      <c r="O780" s="326"/>
      <c r="P780" s="326"/>
      <c r="R780" s="326"/>
      <c r="S780" s="326"/>
      <c r="T780" s="326"/>
      <c r="V780" s="326"/>
      <c r="W780" s="326"/>
      <c r="X780" s="326"/>
      <c r="Z780" s="326"/>
    </row>
    <row r="781" spans="1:26">
      <c r="A781" s="326"/>
      <c r="B781" s="326"/>
      <c r="C781" s="326"/>
      <c r="D781" s="326"/>
      <c r="F781" s="328"/>
      <c r="G781" s="326"/>
      <c r="H781" s="326"/>
      <c r="J781" s="326"/>
      <c r="K781" s="326"/>
      <c r="L781" s="326"/>
      <c r="N781" s="326"/>
      <c r="O781" s="326"/>
      <c r="P781" s="326"/>
      <c r="R781" s="326"/>
      <c r="S781" s="326"/>
      <c r="T781" s="326"/>
      <c r="V781" s="326"/>
      <c r="W781" s="326"/>
      <c r="X781" s="326"/>
      <c r="Z781" s="326"/>
    </row>
    <row r="782" spans="1:26">
      <c r="A782" s="326"/>
      <c r="B782" s="326"/>
      <c r="C782" s="326"/>
      <c r="D782" s="326"/>
      <c r="F782" s="328"/>
      <c r="G782" s="326"/>
      <c r="H782" s="326"/>
      <c r="J782" s="326"/>
      <c r="K782" s="326"/>
      <c r="L782" s="326"/>
      <c r="N782" s="326"/>
      <c r="O782" s="326"/>
      <c r="P782" s="326"/>
      <c r="R782" s="326"/>
      <c r="S782" s="326"/>
      <c r="T782" s="326"/>
      <c r="V782" s="326"/>
      <c r="W782" s="326"/>
      <c r="X782" s="326"/>
      <c r="Z782" s="326"/>
    </row>
    <row r="783" spans="1:26">
      <c r="A783" s="326"/>
      <c r="B783" s="326"/>
      <c r="C783" s="326"/>
      <c r="D783" s="326"/>
      <c r="F783" s="328"/>
      <c r="G783" s="326"/>
      <c r="H783" s="326"/>
      <c r="J783" s="326"/>
      <c r="K783" s="326"/>
      <c r="L783" s="326"/>
      <c r="N783" s="326"/>
      <c r="O783" s="326"/>
      <c r="P783" s="326"/>
      <c r="R783" s="326"/>
      <c r="S783" s="326"/>
      <c r="T783" s="326"/>
      <c r="V783" s="326"/>
      <c r="W783" s="326"/>
      <c r="X783" s="326"/>
      <c r="Z783" s="326"/>
    </row>
    <row r="784" spans="1:26">
      <c r="A784" s="326"/>
      <c r="B784" s="326"/>
      <c r="C784" s="326"/>
      <c r="D784" s="326"/>
      <c r="F784" s="328"/>
      <c r="G784" s="326"/>
      <c r="H784" s="326"/>
      <c r="J784" s="326"/>
      <c r="K784" s="326"/>
      <c r="L784" s="326"/>
      <c r="N784" s="326"/>
      <c r="O784" s="326"/>
      <c r="P784" s="326"/>
      <c r="R784" s="326"/>
      <c r="S784" s="326"/>
      <c r="T784" s="326"/>
      <c r="V784" s="326"/>
      <c r="W784" s="326"/>
      <c r="X784" s="326"/>
      <c r="Z784" s="326"/>
    </row>
    <row r="785" spans="1:26">
      <c r="A785" s="326"/>
      <c r="B785" s="326"/>
      <c r="C785" s="326"/>
      <c r="D785" s="326"/>
      <c r="F785" s="328"/>
      <c r="G785" s="326"/>
      <c r="H785" s="326"/>
      <c r="J785" s="326"/>
      <c r="K785" s="326"/>
      <c r="L785" s="326"/>
      <c r="N785" s="326"/>
      <c r="O785" s="326"/>
      <c r="P785" s="326"/>
      <c r="R785" s="326"/>
      <c r="S785" s="326"/>
      <c r="T785" s="326"/>
      <c r="V785" s="326"/>
      <c r="W785" s="326"/>
      <c r="X785" s="326"/>
      <c r="Z785" s="326"/>
    </row>
    <row r="786" spans="1:26">
      <c r="A786" s="326"/>
      <c r="B786" s="326"/>
      <c r="C786" s="326"/>
      <c r="D786" s="326"/>
      <c r="F786" s="328"/>
      <c r="G786" s="326"/>
      <c r="H786" s="326"/>
      <c r="J786" s="326"/>
      <c r="K786" s="326"/>
      <c r="L786" s="326"/>
      <c r="N786" s="326"/>
      <c r="O786" s="326"/>
      <c r="P786" s="326"/>
      <c r="R786" s="326"/>
      <c r="S786" s="326"/>
      <c r="T786" s="326"/>
      <c r="V786" s="326"/>
      <c r="W786" s="326"/>
      <c r="X786" s="326"/>
      <c r="Z786" s="326"/>
    </row>
    <row r="787" spans="1:26">
      <c r="A787" s="326"/>
      <c r="B787" s="326"/>
      <c r="C787" s="326"/>
      <c r="D787" s="326"/>
      <c r="F787" s="328"/>
      <c r="G787" s="326"/>
      <c r="H787" s="326"/>
      <c r="J787" s="326"/>
      <c r="K787" s="326"/>
      <c r="L787" s="326"/>
      <c r="N787" s="326"/>
      <c r="O787" s="326"/>
      <c r="P787" s="326"/>
      <c r="R787" s="326"/>
      <c r="S787" s="326"/>
      <c r="T787" s="326"/>
      <c r="V787" s="326"/>
      <c r="W787" s="326"/>
      <c r="X787" s="326"/>
      <c r="Z787" s="326"/>
    </row>
    <row r="788" spans="1:26">
      <c r="A788" s="326"/>
      <c r="B788" s="326"/>
      <c r="C788" s="326"/>
      <c r="D788" s="326"/>
      <c r="F788" s="328"/>
      <c r="G788" s="326"/>
      <c r="H788" s="326"/>
      <c r="J788" s="326"/>
      <c r="K788" s="326"/>
      <c r="L788" s="326"/>
      <c r="N788" s="326"/>
      <c r="O788" s="326"/>
      <c r="P788" s="326"/>
      <c r="R788" s="326"/>
      <c r="S788" s="326"/>
      <c r="T788" s="326"/>
      <c r="V788" s="326"/>
      <c r="W788" s="326"/>
      <c r="X788" s="326"/>
      <c r="Z788" s="326"/>
    </row>
    <row r="789" spans="1:26">
      <c r="A789" s="326"/>
      <c r="B789" s="326"/>
      <c r="C789" s="326"/>
      <c r="D789" s="326"/>
      <c r="F789" s="328"/>
      <c r="G789" s="326"/>
      <c r="H789" s="326"/>
      <c r="J789" s="326"/>
      <c r="K789" s="326"/>
      <c r="L789" s="326"/>
      <c r="N789" s="326"/>
      <c r="O789" s="326"/>
      <c r="P789" s="326"/>
      <c r="R789" s="326"/>
      <c r="S789" s="326"/>
      <c r="T789" s="326"/>
      <c r="V789" s="326"/>
      <c r="W789" s="326"/>
      <c r="X789" s="326"/>
      <c r="Z789" s="326"/>
    </row>
    <row r="790" spans="1:26">
      <c r="A790" s="326"/>
      <c r="B790" s="326"/>
      <c r="C790" s="326"/>
      <c r="D790" s="326"/>
      <c r="F790" s="328"/>
      <c r="G790" s="326"/>
      <c r="H790" s="326"/>
      <c r="J790" s="326"/>
      <c r="K790" s="326"/>
      <c r="L790" s="326"/>
      <c r="N790" s="326"/>
      <c r="O790" s="326"/>
      <c r="P790" s="326"/>
      <c r="R790" s="326"/>
      <c r="S790" s="326"/>
      <c r="T790" s="326"/>
      <c r="V790" s="326"/>
      <c r="W790" s="326"/>
      <c r="X790" s="326"/>
      <c r="Z790" s="326"/>
    </row>
    <row r="791" spans="1:26">
      <c r="A791" s="326"/>
      <c r="B791" s="326"/>
      <c r="C791" s="326"/>
      <c r="D791" s="326"/>
      <c r="F791" s="328"/>
      <c r="G791" s="326"/>
      <c r="H791" s="326"/>
      <c r="J791" s="326"/>
      <c r="K791" s="326"/>
      <c r="L791" s="326"/>
      <c r="N791" s="326"/>
      <c r="O791" s="326"/>
      <c r="P791" s="326"/>
      <c r="R791" s="326"/>
      <c r="S791" s="326"/>
      <c r="T791" s="326"/>
      <c r="V791" s="326"/>
      <c r="W791" s="326"/>
      <c r="X791" s="326"/>
      <c r="Z791" s="326"/>
    </row>
    <row r="792" spans="1:26">
      <c r="A792" s="326"/>
      <c r="B792" s="326"/>
      <c r="C792" s="326"/>
      <c r="D792" s="326"/>
      <c r="F792" s="328"/>
      <c r="G792" s="326"/>
      <c r="H792" s="326"/>
      <c r="J792" s="326"/>
      <c r="K792" s="326"/>
      <c r="L792" s="326"/>
      <c r="N792" s="326"/>
      <c r="O792" s="326"/>
      <c r="P792" s="326"/>
      <c r="R792" s="326"/>
      <c r="S792" s="326"/>
      <c r="T792" s="326"/>
      <c r="V792" s="326"/>
      <c r="W792" s="326"/>
      <c r="X792" s="326"/>
      <c r="Z792" s="326"/>
    </row>
    <row r="793" spans="1:26">
      <c r="A793" s="326"/>
      <c r="B793" s="326"/>
      <c r="C793" s="326"/>
      <c r="D793" s="326"/>
      <c r="F793" s="328"/>
      <c r="G793" s="326"/>
      <c r="H793" s="326"/>
      <c r="J793" s="326"/>
      <c r="K793" s="326"/>
      <c r="L793" s="326"/>
      <c r="N793" s="326"/>
      <c r="O793" s="326"/>
      <c r="P793" s="326"/>
      <c r="R793" s="326"/>
      <c r="S793" s="326"/>
      <c r="T793" s="326"/>
      <c r="V793" s="326"/>
      <c r="W793" s="326"/>
      <c r="X793" s="326"/>
      <c r="Z793" s="326"/>
    </row>
    <row r="794" spans="1:26">
      <c r="A794" s="326"/>
      <c r="B794" s="326"/>
      <c r="C794" s="326"/>
      <c r="D794" s="326"/>
      <c r="F794" s="328"/>
      <c r="G794" s="326"/>
      <c r="H794" s="326"/>
      <c r="J794" s="326"/>
      <c r="K794" s="326"/>
      <c r="L794" s="326"/>
      <c r="N794" s="326"/>
      <c r="O794" s="326"/>
      <c r="P794" s="326"/>
      <c r="R794" s="326"/>
      <c r="S794" s="326"/>
      <c r="T794" s="326"/>
      <c r="V794" s="326"/>
      <c r="W794" s="326"/>
      <c r="X794" s="326"/>
      <c r="Z794" s="326"/>
    </row>
    <row r="795" spans="1:26">
      <c r="A795" s="326"/>
      <c r="B795" s="326"/>
      <c r="C795" s="326"/>
      <c r="D795" s="326"/>
      <c r="F795" s="328"/>
      <c r="G795" s="326"/>
      <c r="H795" s="326"/>
      <c r="J795" s="326"/>
      <c r="K795" s="326"/>
      <c r="L795" s="326"/>
      <c r="N795" s="326"/>
      <c r="O795" s="326"/>
      <c r="P795" s="326"/>
      <c r="R795" s="326"/>
      <c r="S795" s="326"/>
      <c r="T795" s="326"/>
      <c r="V795" s="326"/>
      <c r="W795" s="326"/>
      <c r="X795" s="326"/>
      <c r="Z795" s="326"/>
    </row>
    <row r="796" spans="1:26">
      <c r="A796" s="326"/>
      <c r="B796" s="326"/>
      <c r="C796" s="326"/>
      <c r="D796" s="326"/>
      <c r="F796" s="328"/>
      <c r="G796" s="326"/>
      <c r="H796" s="326"/>
      <c r="J796" s="326"/>
      <c r="K796" s="326"/>
      <c r="L796" s="326"/>
      <c r="N796" s="326"/>
      <c r="O796" s="326"/>
      <c r="P796" s="326"/>
      <c r="R796" s="326"/>
      <c r="S796" s="326"/>
      <c r="T796" s="326"/>
      <c r="V796" s="326"/>
      <c r="W796" s="326"/>
      <c r="X796" s="326"/>
      <c r="Z796" s="326"/>
    </row>
    <row r="797" spans="1:26">
      <c r="A797" s="326"/>
      <c r="B797" s="326"/>
      <c r="C797" s="326"/>
      <c r="D797" s="326"/>
      <c r="F797" s="328"/>
      <c r="G797" s="326"/>
      <c r="H797" s="326"/>
      <c r="J797" s="326"/>
      <c r="K797" s="326"/>
      <c r="L797" s="326"/>
      <c r="N797" s="326"/>
      <c r="O797" s="326"/>
      <c r="P797" s="326"/>
      <c r="R797" s="326"/>
      <c r="S797" s="326"/>
      <c r="T797" s="326"/>
      <c r="V797" s="326"/>
      <c r="W797" s="326"/>
      <c r="X797" s="326"/>
      <c r="Z797" s="326"/>
    </row>
    <row r="798" spans="1:26">
      <c r="A798" s="326"/>
      <c r="B798" s="326"/>
      <c r="C798" s="326"/>
      <c r="D798" s="326"/>
      <c r="F798" s="328"/>
      <c r="G798" s="326"/>
      <c r="H798" s="326"/>
      <c r="J798" s="326"/>
      <c r="K798" s="326"/>
      <c r="L798" s="326"/>
      <c r="N798" s="326"/>
      <c r="O798" s="326"/>
      <c r="P798" s="326"/>
      <c r="R798" s="326"/>
      <c r="S798" s="326"/>
      <c r="T798" s="326"/>
      <c r="V798" s="326"/>
      <c r="W798" s="326"/>
      <c r="X798" s="326"/>
      <c r="Z798" s="326"/>
    </row>
    <row r="799" spans="1:26">
      <c r="A799" s="326"/>
      <c r="B799" s="326"/>
      <c r="C799" s="326"/>
      <c r="D799" s="326"/>
      <c r="F799" s="328"/>
      <c r="G799" s="326"/>
      <c r="H799" s="326"/>
      <c r="J799" s="326"/>
      <c r="K799" s="326"/>
      <c r="L799" s="326"/>
      <c r="N799" s="326"/>
      <c r="O799" s="326"/>
      <c r="P799" s="326"/>
      <c r="R799" s="326"/>
      <c r="S799" s="326"/>
      <c r="T799" s="326"/>
      <c r="V799" s="326"/>
      <c r="W799" s="326"/>
      <c r="X799" s="326"/>
      <c r="Z799" s="326"/>
    </row>
    <row r="800" spans="1:26">
      <c r="A800" s="326"/>
      <c r="B800" s="326"/>
      <c r="C800" s="326"/>
      <c r="D800" s="326"/>
      <c r="F800" s="328"/>
      <c r="G800" s="326"/>
      <c r="H800" s="326"/>
      <c r="J800" s="326"/>
      <c r="K800" s="326"/>
      <c r="L800" s="326"/>
      <c r="N800" s="326"/>
      <c r="O800" s="326"/>
      <c r="P800" s="326"/>
      <c r="R800" s="326"/>
      <c r="S800" s="326"/>
      <c r="T800" s="326"/>
      <c r="V800" s="326"/>
      <c r="W800" s="326"/>
      <c r="X800" s="326"/>
      <c r="Z800" s="326"/>
    </row>
    <row r="801" spans="1:26">
      <c r="A801" s="326"/>
      <c r="B801" s="326"/>
      <c r="C801" s="326"/>
      <c r="D801" s="326"/>
      <c r="F801" s="328"/>
      <c r="G801" s="326"/>
      <c r="H801" s="326"/>
      <c r="J801" s="326"/>
      <c r="K801" s="326"/>
      <c r="L801" s="326"/>
      <c r="N801" s="326"/>
      <c r="O801" s="326"/>
      <c r="P801" s="326"/>
      <c r="R801" s="326"/>
      <c r="S801" s="326"/>
      <c r="T801" s="326"/>
      <c r="V801" s="326"/>
      <c r="W801" s="326"/>
      <c r="X801" s="326"/>
      <c r="Z801" s="326"/>
    </row>
    <row r="802" spans="1:26">
      <c r="A802" s="326"/>
      <c r="B802" s="326"/>
      <c r="C802" s="326"/>
      <c r="D802" s="326"/>
      <c r="F802" s="328"/>
      <c r="G802" s="326"/>
      <c r="H802" s="326"/>
      <c r="J802" s="326"/>
      <c r="K802" s="326"/>
      <c r="L802" s="326"/>
      <c r="N802" s="326"/>
      <c r="O802" s="326"/>
      <c r="P802" s="326"/>
      <c r="R802" s="326"/>
      <c r="S802" s="326"/>
      <c r="T802" s="326"/>
      <c r="V802" s="326"/>
      <c r="W802" s="326"/>
      <c r="X802" s="326"/>
      <c r="Z802" s="326"/>
    </row>
    <row r="803" spans="1:26">
      <c r="A803" s="326"/>
      <c r="B803" s="326"/>
      <c r="C803" s="326"/>
      <c r="D803" s="326"/>
      <c r="F803" s="328"/>
      <c r="G803" s="326"/>
      <c r="H803" s="326"/>
      <c r="J803" s="326"/>
      <c r="K803" s="326"/>
      <c r="L803" s="326"/>
      <c r="N803" s="326"/>
      <c r="O803" s="326"/>
      <c r="P803" s="326"/>
      <c r="R803" s="326"/>
      <c r="S803" s="326"/>
      <c r="T803" s="326"/>
      <c r="V803" s="326"/>
      <c r="W803" s="326"/>
      <c r="X803" s="326"/>
      <c r="Z803" s="326"/>
    </row>
    <row r="804" spans="1:26">
      <c r="A804" s="326"/>
      <c r="B804" s="326"/>
      <c r="C804" s="326"/>
      <c r="D804" s="326"/>
      <c r="F804" s="328"/>
      <c r="G804" s="326"/>
      <c r="H804" s="326"/>
      <c r="J804" s="326"/>
      <c r="K804" s="326"/>
      <c r="L804" s="326"/>
      <c r="N804" s="326"/>
      <c r="O804" s="326"/>
      <c r="P804" s="326"/>
      <c r="R804" s="326"/>
      <c r="S804" s="326"/>
      <c r="T804" s="326"/>
      <c r="V804" s="326"/>
      <c r="W804" s="326"/>
      <c r="X804" s="326"/>
      <c r="Z804" s="326"/>
    </row>
    <row r="805" spans="1:26">
      <c r="A805" s="326"/>
      <c r="B805" s="326"/>
      <c r="C805" s="326"/>
      <c r="D805" s="326"/>
      <c r="F805" s="328"/>
      <c r="G805" s="326"/>
      <c r="H805" s="326"/>
      <c r="J805" s="326"/>
      <c r="K805" s="326"/>
      <c r="L805" s="326"/>
      <c r="N805" s="326"/>
      <c r="O805" s="326"/>
      <c r="P805" s="326"/>
      <c r="R805" s="326"/>
      <c r="S805" s="326"/>
      <c r="T805" s="326"/>
      <c r="V805" s="326"/>
      <c r="W805" s="326"/>
      <c r="X805" s="326"/>
      <c r="Z805" s="326"/>
    </row>
    <row r="806" spans="1:26">
      <c r="A806" s="326"/>
      <c r="B806" s="326"/>
      <c r="C806" s="326"/>
      <c r="D806" s="326"/>
      <c r="F806" s="328"/>
      <c r="G806" s="326"/>
      <c r="H806" s="326"/>
      <c r="J806" s="326"/>
      <c r="K806" s="326"/>
      <c r="L806" s="326"/>
      <c r="N806" s="326"/>
      <c r="O806" s="326"/>
      <c r="P806" s="326"/>
      <c r="R806" s="326"/>
      <c r="S806" s="326"/>
      <c r="T806" s="326"/>
      <c r="V806" s="326"/>
      <c r="W806" s="326"/>
      <c r="X806" s="326"/>
      <c r="Z806" s="326"/>
    </row>
    <row r="807" spans="1:26">
      <c r="A807" s="326"/>
      <c r="B807" s="326"/>
      <c r="C807" s="326"/>
      <c r="D807" s="326"/>
      <c r="F807" s="328"/>
      <c r="G807" s="326"/>
      <c r="H807" s="326"/>
      <c r="J807" s="326"/>
      <c r="K807" s="326"/>
      <c r="L807" s="326"/>
      <c r="N807" s="326"/>
      <c r="O807" s="326"/>
      <c r="P807" s="326"/>
      <c r="R807" s="326"/>
      <c r="S807" s="326"/>
      <c r="T807" s="326"/>
      <c r="V807" s="326"/>
      <c r="W807" s="326"/>
      <c r="X807" s="326"/>
      <c r="Z807" s="326"/>
    </row>
    <row r="808" spans="1:26">
      <c r="A808" s="326"/>
      <c r="B808" s="326"/>
      <c r="C808" s="326"/>
      <c r="D808" s="326"/>
      <c r="F808" s="328"/>
      <c r="G808" s="326"/>
      <c r="H808" s="326"/>
      <c r="J808" s="326"/>
      <c r="K808" s="326"/>
      <c r="L808" s="326"/>
      <c r="N808" s="326"/>
      <c r="O808" s="326"/>
      <c r="P808" s="326"/>
      <c r="R808" s="326"/>
      <c r="S808" s="326"/>
      <c r="T808" s="326"/>
      <c r="V808" s="326"/>
      <c r="W808" s="326"/>
      <c r="X808" s="326"/>
      <c r="Z808" s="326"/>
    </row>
    <row r="809" spans="1:26">
      <c r="A809" s="326"/>
      <c r="B809" s="326"/>
      <c r="C809" s="326"/>
      <c r="D809" s="326"/>
      <c r="F809" s="328"/>
      <c r="G809" s="326"/>
      <c r="H809" s="326"/>
      <c r="J809" s="326"/>
      <c r="K809" s="326"/>
      <c r="L809" s="326"/>
      <c r="N809" s="326"/>
      <c r="O809" s="326"/>
      <c r="P809" s="326"/>
      <c r="R809" s="326"/>
      <c r="S809" s="326"/>
      <c r="T809" s="326"/>
      <c r="V809" s="326"/>
      <c r="W809" s="326"/>
      <c r="X809" s="326"/>
      <c r="Z809" s="326"/>
    </row>
    <row r="810" spans="1:26">
      <c r="A810" s="326"/>
      <c r="B810" s="326"/>
      <c r="C810" s="326"/>
      <c r="D810" s="326"/>
      <c r="F810" s="328"/>
      <c r="G810" s="326"/>
      <c r="H810" s="326"/>
      <c r="J810" s="326"/>
      <c r="K810" s="326"/>
      <c r="L810" s="326"/>
      <c r="N810" s="326"/>
      <c r="O810" s="326"/>
      <c r="P810" s="326"/>
      <c r="R810" s="326"/>
      <c r="S810" s="326"/>
      <c r="T810" s="326"/>
      <c r="V810" s="326"/>
      <c r="W810" s="326"/>
      <c r="X810" s="326"/>
      <c r="Z810" s="326"/>
    </row>
    <row r="811" spans="1:26">
      <c r="A811" s="326"/>
      <c r="B811" s="326"/>
      <c r="C811" s="326"/>
      <c r="D811" s="326"/>
      <c r="F811" s="328"/>
      <c r="G811" s="326"/>
      <c r="H811" s="326"/>
      <c r="J811" s="326"/>
      <c r="K811" s="326"/>
      <c r="L811" s="326"/>
      <c r="N811" s="326"/>
      <c r="O811" s="326"/>
      <c r="P811" s="326"/>
      <c r="R811" s="326"/>
      <c r="S811" s="326"/>
      <c r="T811" s="326"/>
      <c r="V811" s="326"/>
      <c r="W811" s="326"/>
      <c r="X811" s="326"/>
      <c r="Z811" s="326"/>
    </row>
    <row r="812" spans="1:26">
      <c r="A812" s="326"/>
      <c r="B812" s="326"/>
      <c r="C812" s="326"/>
      <c r="D812" s="326"/>
      <c r="F812" s="328"/>
      <c r="G812" s="326"/>
      <c r="H812" s="326"/>
      <c r="J812" s="326"/>
      <c r="K812" s="326"/>
      <c r="L812" s="326"/>
      <c r="N812" s="326"/>
      <c r="O812" s="326"/>
      <c r="P812" s="326"/>
      <c r="R812" s="326"/>
      <c r="S812" s="326"/>
      <c r="T812" s="326"/>
      <c r="V812" s="326"/>
      <c r="W812" s="326"/>
      <c r="X812" s="326"/>
      <c r="Z812" s="326"/>
    </row>
    <row r="813" spans="1:26">
      <c r="A813" s="326"/>
      <c r="B813" s="326"/>
      <c r="C813" s="326"/>
      <c r="D813" s="326"/>
      <c r="F813" s="328"/>
      <c r="G813" s="326"/>
      <c r="H813" s="326"/>
      <c r="J813" s="326"/>
      <c r="K813" s="326"/>
      <c r="L813" s="326"/>
      <c r="N813" s="326"/>
      <c r="O813" s="326"/>
      <c r="P813" s="326"/>
      <c r="R813" s="326"/>
      <c r="S813" s="326"/>
      <c r="T813" s="326"/>
      <c r="V813" s="326"/>
      <c r="W813" s="326"/>
      <c r="X813" s="326"/>
      <c r="Z813" s="326"/>
    </row>
    <row r="814" spans="1:26">
      <c r="A814" s="326"/>
      <c r="B814" s="326"/>
      <c r="C814" s="326"/>
      <c r="D814" s="326"/>
      <c r="F814" s="328"/>
      <c r="G814" s="326"/>
      <c r="H814" s="326"/>
      <c r="J814" s="326"/>
      <c r="K814" s="326"/>
      <c r="L814" s="326"/>
      <c r="N814" s="326"/>
      <c r="O814" s="326"/>
      <c r="P814" s="326"/>
      <c r="R814" s="326"/>
      <c r="S814" s="326"/>
      <c r="T814" s="326"/>
      <c r="V814" s="326"/>
      <c r="W814" s="326"/>
      <c r="X814" s="326"/>
      <c r="Z814" s="326"/>
    </row>
    <row r="815" spans="1:26">
      <c r="A815" s="326"/>
      <c r="B815" s="326"/>
      <c r="C815" s="326"/>
      <c r="D815" s="326"/>
      <c r="F815" s="328"/>
      <c r="G815" s="326"/>
      <c r="H815" s="326"/>
      <c r="J815" s="326"/>
      <c r="K815" s="326"/>
      <c r="L815" s="326"/>
      <c r="N815" s="326"/>
      <c r="O815" s="326"/>
      <c r="P815" s="326"/>
      <c r="R815" s="326"/>
      <c r="S815" s="326"/>
      <c r="T815" s="326"/>
      <c r="V815" s="326"/>
      <c r="W815" s="326"/>
      <c r="X815" s="326"/>
      <c r="Z815" s="326"/>
    </row>
    <row r="816" spans="1:26">
      <c r="A816" s="326"/>
      <c r="B816" s="326"/>
      <c r="C816" s="326"/>
      <c r="D816" s="326"/>
      <c r="F816" s="328"/>
      <c r="G816" s="326"/>
      <c r="H816" s="326"/>
      <c r="J816" s="326"/>
      <c r="K816" s="326"/>
      <c r="L816" s="326"/>
      <c r="N816" s="326"/>
      <c r="O816" s="326"/>
      <c r="P816" s="326"/>
      <c r="R816" s="326"/>
      <c r="S816" s="326"/>
      <c r="T816" s="326"/>
      <c r="V816" s="326"/>
      <c r="W816" s="326"/>
      <c r="X816" s="326"/>
      <c r="Z816" s="326"/>
    </row>
    <row r="817" spans="1:26">
      <c r="A817" s="326"/>
      <c r="B817" s="326"/>
      <c r="C817" s="326"/>
      <c r="D817" s="326"/>
      <c r="F817" s="328"/>
      <c r="G817" s="326"/>
      <c r="H817" s="326"/>
      <c r="J817" s="326"/>
      <c r="K817" s="326"/>
      <c r="L817" s="326"/>
      <c r="N817" s="326"/>
      <c r="O817" s="326"/>
      <c r="P817" s="326"/>
      <c r="R817" s="326"/>
      <c r="S817" s="326"/>
      <c r="T817" s="326"/>
      <c r="V817" s="326"/>
      <c r="W817" s="326"/>
      <c r="X817" s="326"/>
      <c r="Z817" s="326"/>
    </row>
    <row r="818" spans="1:26">
      <c r="A818" s="326"/>
      <c r="B818" s="326"/>
      <c r="C818" s="326"/>
      <c r="D818" s="326"/>
      <c r="F818" s="328"/>
      <c r="G818" s="326"/>
      <c r="H818" s="326"/>
      <c r="J818" s="326"/>
      <c r="K818" s="326"/>
      <c r="L818" s="326"/>
      <c r="N818" s="326"/>
      <c r="O818" s="326"/>
      <c r="P818" s="326"/>
      <c r="R818" s="326"/>
      <c r="S818" s="326"/>
      <c r="T818" s="326"/>
      <c r="V818" s="326"/>
      <c r="W818" s="326"/>
      <c r="X818" s="326"/>
      <c r="Z818" s="326"/>
    </row>
    <row r="819" spans="1:26">
      <c r="A819" s="326"/>
      <c r="B819" s="326"/>
      <c r="C819" s="326"/>
      <c r="D819" s="326"/>
      <c r="F819" s="328"/>
      <c r="G819" s="326"/>
      <c r="H819" s="326"/>
      <c r="J819" s="326"/>
      <c r="K819" s="326"/>
      <c r="L819" s="326"/>
      <c r="N819" s="326"/>
      <c r="O819" s="326"/>
      <c r="P819" s="326"/>
      <c r="R819" s="326"/>
      <c r="S819" s="326"/>
      <c r="T819" s="326"/>
      <c r="V819" s="326"/>
      <c r="W819" s="326"/>
      <c r="X819" s="326"/>
      <c r="Z819" s="326"/>
    </row>
    <row r="820" spans="1:26">
      <c r="A820" s="326"/>
      <c r="B820" s="326"/>
      <c r="C820" s="326"/>
      <c r="D820" s="326"/>
      <c r="F820" s="328"/>
      <c r="G820" s="326"/>
      <c r="H820" s="326"/>
      <c r="J820" s="326"/>
      <c r="K820" s="326"/>
      <c r="L820" s="326"/>
      <c r="N820" s="326"/>
      <c r="O820" s="326"/>
      <c r="P820" s="326"/>
      <c r="R820" s="326"/>
      <c r="S820" s="326"/>
      <c r="T820" s="326"/>
      <c r="V820" s="326"/>
      <c r="W820" s="326"/>
      <c r="X820" s="326"/>
      <c r="Z820" s="326"/>
    </row>
    <row r="821" spans="1:26">
      <c r="A821" s="326"/>
      <c r="B821" s="326"/>
      <c r="C821" s="326"/>
      <c r="D821" s="326"/>
      <c r="F821" s="328"/>
      <c r="G821" s="326"/>
      <c r="H821" s="326"/>
      <c r="J821" s="326"/>
      <c r="K821" s="326"/>
      <c r="L821" s="326"/>
      <c r="N821" s="326"/>
      <c r="O821" s="326"/>
      <c r="P821" s="326"/>
      <c r="R821" s="326"/>
      <c r="S821" s="326"/>
      <c r="T821" s="326"/>
      <c r="V821" s="326"/>
      <c r="W821" s="326"/>
      <c r="X821" s="326"/>
      <c r="Z821" s="326"/>
    </row>
    <row r="822" spans="1:26">
      <c r="A822" s="326"/>
      <c r="B822" s="326"/>
      <c r="C822" s="326"/>
      <c r="D822" s="326"/>
      <c r="F822" s="328"/>
      <c r="G822" s="326"/>
      <c r="H822" s="326"/>
      <c r="J822" s="326"/>
      <c r="K822" s="326"/>
      <c r="L822" s="326"/>
      <c r="N822" s="326"/>
      <c r="O822" s="326"/>
      <c r="P822" s="326"/>
      <c r="R822" s="326"/>
      <c r="S822" s="326"/>
      <c r="T822" s="326"/>
      <c r="V822" s="326"/>
      <c r="W822" s="326"/>
      <c r="X822" s="326"/>
      <c r="Z822" s="326"/>
    </row>
    <row r="823" spans="1:26">
      <c r="A823" s="326"/>
      <c r="B823" s="326"/>
      <c r="C823" s="326"/>
      <c r="D823" s="326"/>
      <c r="F823" s="328"/>
      <c r="G823" s="326"/>
      <c r="H823" s="326"/>
      <c r="J823" s="326"/>
      <c r="K823" s="326"/>
      <c r="L823" s="326"/>
      <c r="N823" s="326"/>
      <c r="O823" s="326"/>
      <c r="P823" s="326"/>
      <c r="R823" s="326"/>
      <c r="S823" s="326"/>
      <c r="T823" s="326"/>
      <c r="V823" s="326"/>
      <c r="W823" s="326"/>
      <c r="X823" s="326"/>
      <c r="Z823" s="326"/>
    </row>
    <row r="824" spans="1:26">
      <c r="A824" s="326"/>
      <c r="B824" s="326"/>
      <c r="C824" s="326"/>
      <c r="D824" s="326"/>
      <c r="F824" s="328"/>
      <c r="G824" s="326"/>
      <c r="H824" s="326"/>
      <c r="J824" s="326"/>
      <c r="K824" s="326"/>
      <c r="L824" s="326"/>
      <c r="N824" s="326"/>
      <c r="O824" s="326"/>
      <c r="P824" s="326"/>
      <c r="R824" s="326"/>
      <c r="S824" s="326"/>
      <c r="T824" s="326"/>
      <c r="V824" s="326"/>
      <c r="W824" s="326"/>
      <c r="X824" s="326"/>
      <c r="Z824" s="326"/>
    </row>
    <row r="825" spans="1:26">
      <c r="A825" s="326"/>
      <c r="B825" s="326"/>
      <c r="C825" s="326"/>
      <c r="D825" s="326"/>
      <c r="F825" s="328"/>
      <c r="G825" s="326"/>
      <c r="H825" s="326"/>
      <c r="J825" s="326"/>
      <c r="K825" s="326"/>
      <c r="L825" s="326"/>
      <c r="N825" s="326"/>
      <c r="O825" s="326"/>
      <c r="P825" s="326"/>
      <c r="R825" s="326"/>
      <c r="S825" s="326"/>
      <c r="T825" s="326"/>
      <c r="V825" s="326"/>
      <c r="W825" s="326"/>
      <c r="X825" s="326"/>
      <c r="Z825" s="326"/>
    </row>
    <row r="826" spans="1:26">
      <c r="A826" s="326"/>
      <c r="B826" s="326"/>
      <c r="C826" s="326"/>
      <c r="D826" s="326"/>
      <c r="F826" s="328"/>
      <c r="G826" s="326"/>
      <c r="H826" s="326"/>
      <c r="J826" s="326"/>
      <c r="K826" s="326"/>
      <c r="L826" s="326"/>
      <c r="N826" s="326"/>
      <c r="O826" s="326"/>
      <c r="P826" s="326"/>
      <c r="R826" s="326"/>
      <c r="S826" s="326"/>
      <c r="T826" s="326"/>
      <c r="V826" s="326"/>
      <c r="W826" s="326"/>
      <c r="X826" s="326"/>
      <c r="Z826" s="326"/>
    </row>
    <row r="827" spans="1:26">
      <c r="A827" s="326"/>
      <c r="B827" s="326"/>
      <c r="C827" s="326"/>
      <c r="D827" s="326"/>
      <c r="F827" s="328"/>
      <c r="G827" s="326"/>
      <c r="H827" s="326"/>
      <c r="J827" s="326"/>
      <c r="K827" s="326"/>
      <c r="L827" s="326"/>
      <c r="N827" s="326"/>
      <c r="O827" s="326"/>
      <c r="P827" s="326"/>
      <c r="R827" s="326"/>
      <c r="S827" s="326"/>
      <c r="T827" s="326"/>
      <c r="V827" s="326"/>
      <c r="W827" s="326"/>
      <c r="X827" s="326"/>
      <c r="Z827" s="326"/>
    </row>
    <row r="828" spans="1:26">
      <c r="A828" s="326"/>
      <c r="B828" s="326"/>
      <c r="C828" s="326"/>
      <c r="D828" s="326"/>
      <c r="F828" s="328"/>
      <c r="G828" s="326"/>
      <c r="H828" s="326"/>
      <c r="J828" s="326"/>
      <c r="K828" s="326"/>
      <c r="L828" s="326"/>
      <c r="N828" s="326"/>
      <c r="O828" s="326"/>
      <c r="P828" s="326"/>
      <c r="R828" s="326"/>
      <c r="S828" s="326"/>
      <c r="T828" s="326"/>
      <c r="V828" s="326"/>
      <c r="W828" s="326"/>
      <c r="X828" s="326"/>
      <c r="Z828" s="326"/>
    </row>
    <row r="829" spans="1:26">
      <c r="A829" s="326"/>
      <c r="B829" s="326"/>
      <c r="C829" s="326"/>
      <c r="D829" s="326"/>
      <c r="F829" s="328"/>
      <c r="G829" s="326"/>
      <c r="H829" s="326"/>
      <c r="J829" s="326"/>
      <c r="K829" s="326"/>
      <c r="L829" s="326"/>
      <c r="N829" s="326"/>
      <c r="O829" s="326"/>
      <c r="P829" s="326"/>
      <c r="R829" s="326"/>
      <c r="S829" s="326"/>
      <c r="T829" s="326"/>
      <c r="V829" s="326"/>
      <c r="W829" s="326"/>
      <c r="X829" s="326"/>
      <c r="Z829" s="326"/>
    </row>
    <row r="830" spans="1:26">
      <c r="A830" s="326"/>
      <c r="B830" s="326"/>
      <c r="C830" s="326"/>
      <c r="D830" s="326"/>
      <c r="F830" s="328"/>
      <c r="G830" s="326"/>
      <c r="H830" s="326"/>
      <c r="J830" s="326"/>
      <c r="K830" s="326"/>
      <c r="L830" s="326"/>
      <c r="N830" s="326"/>
      <c r="O830" s="326"/>
      <c r="P830" s="326"/>
      <c r="R830" s="326"/>
      <c r="S830" s="326"/>
      <c r="T830" s="326"/>
      <c r="V830" s="326"/>
      <c r="W830" s="326"/>
      <c r="X830" s="326"/>
      <c r="Z830" s="326"/>
    </row>
    <row r="831" spans="1:26">
      <c r="A831" s="326"/>
      <c r="B831" s="326"/>
      <c r="C831" s="326"/>
      <c r="D831" s="326"/>
      <c r="F831" s="328"/>
      <c r="G831" s="326"/>
      <c r="H831" s="326"/>
      <c r="J831" s="326"/>
      <c r="K831" s="326"/>
      <c r="L831" s="326"/>
      <c r="N831" s="326"/>
      <c r="O831" s="326"/>
      <c r="P831" s="326"/>
      <c r="R831" s="326"/>
      <c r="S831" s="326"/>
      <c r="T831" s="326"/>
      <c r="V831" s="326"/>
      <c r="W831" s="326"/>
      <c r="X831" s="326"/>
      <c r="Z831" s="326"/>
    </row>
    <row r="832" spans="1:26">
      <c r="A832" s="326"/>
      <c r="B832" s="326"/>
      <c r="C832" s="326"/>
      <c r="D832" s="326"/>
      <c r="F832" s="328"/>
      <c r="G832" s="326"/>
      <c r="H832" s="326"/>
      <c r="J832" s="326"/>
      <c r="K832" s="326"/>
      <c r="L832" s="326"/>
      <c r="N832" s="326"/>
      <c r="O832" s="326"/>
      <c r="P832" s="326"/>
      <c r="R832" s="326"/>
      <c r="S832" s="326"/>
      <c r="T832" s="326"/>
      <c r="V832" s="326"/>
      <c r="W832" s="326"/>
      <c r="X832" s="326"/>
      <c r="Z832" s="326"/>
    </row>
    <row r="833" spans="1:26">
      <c r="A833" s="326"/>
      <c r="B833" s="326"/>
      <c r="C833" s="326"/>
      <c r="D833" s="326"/>
      <c r="F833" s="328"/>
      <c r="G833" s="326"/>
      <c r="H833" s="326"/>
      <c r="J833" s="326"/>
      <c r="K833" s="326"/>
      <c r="L833" s="326"/>
      <c r="N833" s="326"/>
      <c r="O833" s="326"/>
      <c r="P833" s="326"/>
      <c r="R833" s="326"/>
      <c r="S833" s="326"/>
      <c r="T833" s="326"/>
      <c r="V833" s="326"/>
      <c r="W833" s="326"/>
      <c r="X833" s="326"/>
      <c r="Z833" s="326"/>
    </row>
    <row r="834" spans="1:26">
      <c r="A834" s="326"/>
      <c r="B834" s="326"/>
      <c r="C834" s="326"/>
      <c r="D834" s="326"/>
      <c r="F834" s="328"/>
      <c r="G834" s="326"/>
      <c r="H834" s="326"/>
      <c r="J834" s="326"/>
      <c r="K834" s="326"/>
      <c r="L834" s="326"/>
      <c r="N834" s="326"/>
      <c r="O834" s="326"/>
      <c r="P834" s="326"/>
      <c r="R834" s="326"/>
      <c r="S834" s="326"/>
      <c r="T834" s="326"/>
      <c r="V834" s="326"/>
      <c r="W834" s="326"/>
      <c r="X834" s="326"/>
      <c r="Z834" s="326"/>
    </row>
    <row r="835" spans="1:26">
      <c r="A835" s="326"/>
      <c r="B835" s="326"/>
      <c r="C835" s="326"/>
      <c r="D835" s="326"/>
      <c r="F835" s="328"/>
      <c r="G835" s="326"/>
      <c r="H835" s="326"/>
      <c r="J835" s="326"/>
      <c r="K835" s="326"/>
      <c r="L835" s="326"/>
      <c r="N835" s="326"/>
      <c r="O835" s="326"/>
      <c r="P835" s="326"/>
      <c r="R835" s="326"/>
      <c r="S835" s="326"/>
      <c r="T835" s="326"/>
      <c r="V835" s="326"/>
      <c r="W835" s="326"/>
      <c r="X835" s="326"/>
      <c r="Z835" s="326"/>
    </row>
    <row r="836" spans="1:26">
      <c r="A836" s="326"/>
      <c r="B836" s="326"/>
      <c r="C836" s="326"/>
      <c r="D836" s="326"/>
      <c r="F836" s="328"/>
      <c r="G836" s="326"/>
      <c r="H836" s="326"/>
      <c r="J836" s="326"/>
      <c r="K836" s="326"/>
      <c r="L836" s="326"/>
      <c r="N836" s="326"/>
      <c r="O836" s="326"/>
      <c r="P836" s="326"/>
      <c r="R836" s="326"/>
      <c r="S836" s="326"/>
      <c r="T836" s="326"/>
      <c r="V836" s="326"/>
      <c r="W836" s="326"/>
      <c r="X836" s="326"/>
      <c r="Z836" s="326"/>
    </row>
    <row r="837" spans="1:26">
      <c r="A837" s="326"/>
      <c r="B837" s="326"/>
      <c r="C837" s="326"/>
      <c r="D837" s="326"/>
      <c r="F837" s="328"/>
      <c r="G837" s="326"/>
      <c r="H837" s="326"/>
      <c r="J837" s="326"/>
      <c r="K837" s="326"/>
      <c r="L837" s="326"/>
      <c r="N837" s="326"/>
      <c r="O837" s="326"/>
      <c r="P837" s="326"/>
      <c r="R837" s="326"/>
      <c r="S837" s="326"/>
      <c r="T837" s="326"/>
      <c r="V837" s="326"/>
      <c r="W837" s="326"/>
      <c r="X837" s="326"/>
      <c r="Z837" s="326"/>
    </row>
    <row r="838" spans="1:26">
      <c r="A838" s="326"/>
      <c r="B838" s="326"/>
      <c r="C838" s="326"/>
      <c r="D838" s="326"/>
      <c r="F838" s="328"/>
      <c r="G838" s="326"/>
      <c r="H838" s="326"/>
      <c r="J838" s="326"/>
      <c r="K838" s="326"/>
      <c r="L838" s="326"/>
      <c r="N838" s="326"/>
      <c r="O838" s="326"/>
      <c r="P838" s="326"/>
      <c r="R838" s="326"/>
      <c r="S838" s="326"/>
      <c r="T838" s="326"/>
      <c r="V838" s="326"/>
      <c r="W838" s="326"/>
      <c r="X838" s="326"/>
      <c r="Z838" s="326"/>
    </row>
    <row r="839" spans="1:26">
      <c r="A839" s="326"/>
      <c r="B839" s="326"/>
      <c r="C839" s="326"/>
      <c r="D839" s="326"/>
      <c r="F839" s="328"/>
      <c r="G839" s="326"/>
      <c r="H839" s="326"/>
      <c r="J839" s="326"/>
      <c r="K839" s="326"/>
      <c r="L839" s="326"/>
      <c r="N839" s="326"/>
      <c r="O839" s="326"/>
      <c r="P839" s="326"/>
      <c r="R839" s="326"/>
      <c r="S839" s="326"/>
      <c r="T839" s="326"/>
      <c r="V839" s="326"/>
      <c r="W839" s="326"/>
      <c r="X839" s="326"/>
      <c r="Z839" s="326"/>
    </row>
    <row r="840" spans="1:26">
      <c r="A840" s="326"/>
      <c r="B840" s="326"/>
      <c r="C840" s="326"/>
      <c r="D840" s="326"/>
      <c r="F840" s="328"/>
      <c r="G840" s="326"/>
      <c r="H840" s="326"/>
      <c r="J840" s="326"/>
      <c r="K840" s="326"/>
      <c r="L840" s="326"/>
      <c r="N840" s="326"/>
      <c r="O840" s="326"/>
      <c r="P840" s="326"/>
      <c r="R840" s="326"/>
      <c r="S840" s="326"/>
      <c r="T840" s="326"/>
      <c r="V840" s="326"/>
      <c r="W840" s="326"/>
      <c r="X840" s="326"/>
      <c r="Z840" s="326"/>
    </row>
    <row r="841" spans="1:26">
      <c r="A841" s="326"/>
      <c r="B841" s="326"/>
      <c r="C841" s="326"/>
      <c r="D841" s="326"/>
      <c r="F841" s="328"/>
      <c r="G841" s="326"/>
      <c r="H841" s="326"/>
      <c r="J841" s="326"/>
      <c r="K841" s="326"/>
      <c r="L841" s="326"/>
      <c r="N841" s="326"/>
      <c r="O841" s="326"/>
      <c r="P841" s="326"/>
      <c r="R841" s="326"/>
      <c r="S841" s="326"/>
      <c r="T841" s="326"/>
      <c r="V841" s="326"/>
      <c r="W841" s="326"/>
      <c r="X841" s="326"/>
      <c r="Z841" s="326"/>
    </row>
    <row r="842" spans="1:26">
      <c r="A842" s="326"/>
      <c r="B842" s="326"/>
      <c r="C842" s="326"/>
      <c r="D842" s="326"/>
      <c r="F842" s="328"/>
      <c r="G842" s="326"/>
      <c r="H842" s="326"/>
      <c r="J842" s="326"/>
      <c r="K842" s="326"/>
      <c r="L842" s="326"/>
      <c r="N842" s="326"/>
      <c r="O842" s="326"/>
      <c r="P842" s="326"/>
      <c r="R842" s="326"/>
      <c r="S842" s="326"/>
      <c r="T842" s="326"/>
      <c r="V842" s="326"/>
      <c r="W842" s="326"/>
      <c r="X842" s="326"/>
      <c r="Z842" s="326"/>
    </row>
    <row r="843" spans="1:26">
      <c r="A843" s="326"/>
      <c r="B843" s="326"/>
      <c r="C843" s="326"/>
      <c r="D843" s="326"/>
      <c r="F843" s="328"/>
      <c r="G843" s="326"/>
      <c r="H843" s="326"/>
      <c r="J843" s="326"/>
      <c r="K843" s="326"/>
      <c r="L843" s="326"/>
      <c r="N843" s="326"/>
      <c r="O843" s="326"/>
      <c r="P843" s="326"/>
      <c r="R843" s="326"/>
      <c r="S843" s="326"/>
      <c r="T843" s="326"/>
      <c r="V843" s="326"/>
      <c r="W843" s="326"/>
      <c r="X843" s="326"/>
      <c r="Z843" s="326"/>
    </row>
    <row r="844" spans="1:26">
      <c r="A844" s="326"/>
      <c r="B844" s="326"/>
      <c r="C844" s="326"/>
      <c r="D844" s="326"/>
      <c r="F844" s="328"/>
      <c r="G844" s="326"/>
      <c r="H844" s="326"/>
      <c r="J844" s="326"/>
      <c r="K844" s="326"/>
      <c r="L844" s="326"/>
      <c r="N844" s="326"/>
      <c r="O844" s="326"/>
      <c r="P844" s="326"/>
      <c r="R844" s="326"/>
      <c r="S844" s="326"/>
      <c r="T844" s="326"/>
      <c r="V844" s="326"/>
      <c r="W844" s="326"/>
      <c r="X844" s="326"/>
      <c r="Z844" s="326"/>
    </row>
    <row r="845" spans="1:26">
      <c r="A845" s="326"/>
      <c r="B845" s="326"/>
      <c r="C845" s="326"/>
      <c r="D845" s="326"/>
      <c r="F845" s="328"/>
      <c r="G845" s="326"/>
      <c r="H845" s="326"/>
      <c r="J845" s="326"/>
      <c r="K845" s="326"/>
      <c r="L845" s="326"/>
      <c r="N845" s="326"/>
      <c r="O845" s="326"/>
      <c r="P845" s="326"/>
      <c r="R845" s="326"/>
      <c r="S845" s="326"/>
      <c r="T845" s="326"/>
      <c r="V845" s="326"/>
      <c r="W845" s="326"/>
      <c r="X845" s="326"/>
      <c r="Z845" s="326"/>
    </row>
    <row r="846" spans="1:26">
      <c r="A846" s="326"/>
      <c r="B846" s="326"/>
      <c r="C846" s="326"/>
      <c r="D846" s="326"/>
      <c r="F846" s="328"/>
      <c r="G846" s="326"/>
      <c r="H846" s="326"/>
      <c r="J846" s="326"/>
      <c r="K846" s="326"/>
      <c r="L846" s="326"/>
      <c r="N846" s="326"/>
      <c r="O846" s="326"/>
      <c r="P846" s="326"/>
      <c r="R846" s="326"/>
      <c r="S846" s="326"/>
      <c r="T846" s="326"/>
      <c r="V846" s="326"/>
      <c r="W846" s="326"/>
      <c r="X846" s="326"/>
      <c r="Z846" s="326"/>
    </row>
    <row r="847" spans="1:26">
      <c r="A847" s="326"/>
      <c r="B847" s="326"/>
      <c r="C847" s="326"/>
      <c r="D847" s="326"/>
      <c r="F847" s="328"/>
      <c r="G847" s="326"/>
      <c r="H847" s="326"/>
      <c r="J847" s="326"/>
      <c r="K847" s="326"/>
      <c r="L847" s="326"/>
      <c r="N847" s="326"/>
      <c r="O847" s="326"/>
      <c r="P847" s="326"/>
      <c r="R847" s="326"/>
      <c r="S847" s="326"/>
      <c r="T847" s="326"/>
      <c r="V847" s="326"/>
      <c r="W847" s="326"/>
      <c r="X847" s="326"/>
      <c r="Z847" s="326"/>
    </row>
    <row r="848" spans="1:26">
      <c r="A848" s="326"/>
      <c r="B848" s="326"/>
      <c r="C848" s="326"/>
      <c r="D848" s="326"/>
      <c r="F848" s="328"/>
      <c r="G848" s="326"/>
      <c r="H848" s="326"/>
      <c r="J848" s="326"/>
      <c r="K848" s="326"/>
      <c r="L848" s="326"/>
      <c r="N848" s="326"/>
      <c r="O848" s="326"/>
      <c r="P848" s="326"/>
      <c r="R848" s="326"/>
      <c r="S848" s="326"/>
      <c r="T848" s="326"/>
      <c r="V848" s="326"/>
      <c r="W848" s="326"/>
      <c r="X848" s="326"/>
      <c r="Z848" s="326"/>
    </row>
    <row r="849" spans="1:26">
      <c r="A849" s="326"/>
      <c r="B849" s="326"/>
      <c r="C849" s="326"/>
      <c r="D849" s="326"/>
      <c r="F849" s="328"/>
      <c r="G849" s="326"/>
      <c r="H849" s="326"/>
      <c r="J849" s="326"/>
      <c r="K849" s="326"/>
      <c r="L849" s="326"/>
      <c r="N849" s="326"/>
      <c r="O849" s="326"/>
      <c r="P849" s="326"/>
      <c r="R849" s="326"/>
      <c r="S849" s="326"/>
      <c r="T849" s="326"/>
      <c r="V849" s="326"/>
      <c r="W849" s="326"/>
      <c r="X849" s="326"/>
      <c r="Z849" s="326"/>
    </row>
    <row r="850" spans="1:26">
      <c r="A850" s="326"/>
      <c r="B850" s="326"/>
      <c r="C850" s="326"/>
      <c r="D850" s="326"/>
      <c r="F850" s="328"/>
      <c r="G850" s="326"/>
      <c r="H850" s="326"/>
      <c r="J850" s="326"/>
      <c r="K850" s="326"/>
      <c r="L850" s="326"/>
      <c r="N850" s="326"/>
      <c r="O850" s="326"/>
      <c r="P850" s="326"/>
      <c r="R850" s="326"/>
      <c r="S850" s="326"/>
      <c r="T850" s="326"/>
      <c r="V850" s="326"/>
      <c r="W850" s="326"/>
      <c r="X850" s="326"/>
      <c r="Z850" s="326"/>
    </row>
    <row r="851" spans="1:26">
      <c r="A851" s="326"/>
      <c r="B851" s="326"/>
      <c r="C851" s="326"/>
      <c r="D851" s="326"/>
      <c r="F851" s="328"/>
      <c r="G851" s="326"/>
      <c r="H851" s="326"/>
      <c r="J851" s="326"/>
      <c r="K851" s="326"/>
      <c r="L851" s="326"/>
      <c r="N851" s="326"/>
      <c r="O851" s="326"/>
      <c r="P851" s="326"/>
      <c r="R851" s="326"/>
      <c r="S851" s="326"/>
      <c r="T851" s="326"/>
      <c r="V851" s="326"/>
      <c r="W851" s="326"/>
      <c r="X851" s="326"/>
      <c r="Z851" s="326"/>
    </row>
    <row r="852" spans="1:26">
      <c r="A852" s="326"/>
      <c r="B852" s="326"/>
      <c r="C852" s="326"/>
      <c r="D852" s="326"/>
      <c r="F852" s="328"/>
      <c r="G852" s="326"/>
      <c r="H852" s="326"/>
      <c r="J852" s="326"/>
      <c r="K852" s="326"/>
      <c r="L852" s="326"/>
      <c r="N852" s="326"/>
      <c r="O852" s="326"/>
      <c r="P852" s="326"/>
      <c r="R852" s="326"/>
      <c r="S852" s="326"/>
      <c r="T852" s="326"/>
      <c r="V852" s="326"/>
      <c r="W852" s="326"/>
      <c r="X852" s="326"/>
      <c r="Z852" s="326"/>
    </row>
    <row r="853" spans="1:26">
      <c r="A853" s="326"/>
      <c r="B853" s="326"/>
      <c r="C853" s="326"/>
      <c r="D853" s="326"/>
      <c r="F853" s="328"/>
      <c r="G853" s="326"/>
      <c r="H853" s="326"/>
      <c r="J853" s="326"/>
      <c r="K853" s="326"/>
      <c r="L853" s="326"/>
      <c r="N853" s="326"/>
      <c r="O853" s="326"/>
      <c r="P853" s="326"/>
      <c r="R853" s="326"/>
      <c r="S853" s="326"/>
      <c r="T853" s="326"/>
      <c r="V853" s="326"/>
      <c r="W853" s="326"/>
      <c r="X853" s="326"/>
      <c r="Z853" s="326"/>
    </row>
    <row r="854" spans="1:26">
      <c r="A854" s="326"/>
      <c r="B854" s="326"/>
      <c r="C854" s="326"/>
      <c r="D854" s="326"/>
      <c r="F854" s="328"/>
      <c r="G854" s="326"/>
      <c r="H854" s="326"/>
      <c r="J854" s="326"/>
      <c r="K854" s="326"/>
      <c r="L854" s="326"/>
      <c r="N854" s="326"/>
      <c r="O854" s="326"/>
      <c r="P854" s="326"/>
      <c r="R854" s="326"/>
      <c r="S854" s="326"/>
      <c r="T854" s="326"/>
      <c r="V854" s="326"/>
      <c r="W854" s="326"/>
      <c r="X854" s="326"/>
      <c r="Z854" s="326"/>
    </row>
    <row r="855" spans="1:26">
      <c r="A855" s="326"/>
      <c r="B855" s="326"/>
      <c r="C855" s="326"/>
      <c r="D855" s="326"/>
      <c r="F855" s="328"/>
      <c r="G855" s="326"/>
      <c r="H855" s="326"/>
      <c r="J855" s="326"/>
      <c r="K855" s="326"/>
      <c r="L855" s="326"/>
      <c r="N855" s="326"/>
      <c r="O855" s="326"/>
      <c r="P855" s="326"/>
      <c r="R855" s="326"/>
      <c r="S855" s="326"/>
      <c r="T855" s="326"/>
      <c r="V855" s="326"/>
      <c r="W855" s="326"/>
      <c r="X855" s="326"/>
      <c r="Z855" s="326"/>
    </row>
    <row r="856" spans="1:26">
      <c r="A856" s="326"/>
      <c r="B856" s="326"/>
      <c r="C856" s="326"/>
      <c r="D856" s="326"/>
      <c r="F856" s="328"/>
      <c r="G856" s="326"/>
      <c r="H856" s="326"/>
      <c r="J856" s="326"/>
      <c r="K856" s="326"/>
      <c r="L856" s="326"/>
      <c r="N856" s="326"/>
      <c r="O856" s="326"/>
      <c r="P856" s="326"/>
      <c r="R856" s="326"/>
      <c r="S856" s="326"/>
      <c r="T856" s="326"/>
      <c r="V856" s="326"/>
      <c r="W856" s="326"/>
      <c r="X856" s="326"/>
      <c r="Z856" s="326"/>
    </row>
    <row r="857" spans="1:26">
      <c r="A857" s="326"/>
      <c r="B857" s="326"/>
      <c r="C857" s="326"/>
      <c r="D857" s="326"/>
      <c r="F857" s="328"/>
      <c r="G857" s="326"/>
      <c r="H857" s="326"/>
      <c r="J857" s="326"/>
      <c r="K857" s="326"/>
      <c r="L857" s="326"/>
      <c r="N857" s="326"/>
      <c r="O857" s="326"/>
      <c r="P857" s="326"/>
      <c r="R857" s="326"/>
      <c r="S857" s="326"/>
      <c r="T857" s="326"/>
      <c r="V857" s="326"/>
      <c r="W857" s="326"/>
      <c r="X857" s="326"/>
      <c r="Z857" s="326"/>
    </row>
    <row r="858" spans="1:26">
      <c r="A858" s="326"/>
      <c r="B858" s="326"/>
      <c r="C858" s="326"/>
      <c r="D858" s="326"/>
      <c r="F858" s="328"/>
      <c r="G858" s="326"/>
      <c r="H858" s="326"/>
      <c r="J858" s="326"/>
      <c r="K858" s="326"/>
      <c r="L858" s="326"/>
      <c r="N858" s="326"/>
      <c r="O858" s="326"/>
      <c r="P858" s="326"/>
      <c r="R858" s="326"/>
      <c r="S858" s="326"/>
      <c r="T858" s="326"/>
      <c r="V858" s="326"/>
      <c r="W858" s="326"/>
      <c r="X858" s="326"/>
      <c r="Z858" s="326"/>
    </row>
    <row r="859" spans="1:26">
      <c r="A859" s="326"/>
      <c r="B859" s="326"/>
      <c r="C859" s="326"/>
      <c r="D859" s="326"/>
      <c r="F859" s="328"/>
      <c r="G859" s="326"/>
      <c r="H859" s="326"/>
      <c r="J859" s="326"/>
      <c r="K859" s="326"/>
      <c r="L859" s="326"/>
      <c r="N859" s="326"/>
      <c r="O859" s="326"/>
      <c r="P859" s="326"/>
      <c r="R859" s="326"/>
      <c r="S859" s="326"/>
      <c r="T859" s="326"/>
      <c r="V859" s="326"/>
      <c r="W859" s="326"/>
      <c r="X859" s="326"/>
      <c r="Z859" s="326"/>
    </row>
    <row r="860" spans="1:26">
      <c r="A860" s="326"/>
      <c r="B860" s="326"/>
      <c r="C860" s="326"/>
      <c r="D860" s="326"/>
      <c r="F860" s="328"/>
      <c r="G860" s="326"/>
      <c r="H860" s="326"/>
      <c r="J860" s="326"/>
      <c r="K860" s="326"/>
      <c r="L860" s="326"/>
      <c r="N860" s="326"/>
      <c r="O860" s="326"/>
      <c r="P860" s="326"/>
      <c r="R860" s="326"/>
      <c r="S860" s="326"/>
      <c r="T860" s="326"/>
      <c r="V860" s="326"/>
      <c r="W860" s="326"/>
      <c r="X860" s="326"/>
      <c r="Z860" s="326"/>
    </row>
    <row r="861" spans="1:26">
      <c r="A861" s="326"/>
      <c r="B861" s="326"/>
      <c r="C861" s="326"/>
      <c r="D861" s="326"/>
      <c r="F861" s="328"/>
      <c r="G861" s="326"/>
      <c r="H861" s="326"/>
      <c r="J861" s="326"/>
      <c r="K861" s="326"/>
      <c r="L861" s="326"/>
      <c r="N861" s="326"/>
      <c r="O861" s="326"/>
      <c r="P861" s="326"/>
      <c r="R861" s="326"/>
      <c r="S861" s="326"/>
      <c r="T861" s="326"/>
      <c r="V861" s="326"/>
      <c r="W861" s="326"/>
      <c r="X861" s="326"/>
      <c r="Z861" s="326"/>
    </row>
    <row r="862" spans="1:26">
      <c r="A862" s="326"/>
      <c r="B862" s="326"/>
      <c r="C862" s="326"/>
      <c r="D862" s="326"/>
      <c r="F862" s="328"/>
      <c r="G862" s="326"/>
      <c r="H862" s="326"/>
      <c r="J862" s="326"/>
      <c r="K862" s="326"/>
      <c r="L862" s="326"/>
      <c r="N862" s="326"/>
      <c r="O862" s="326"/>
      <c r="P862" s="326"/>
      <c r="R862" s="326"/>
      <c r="S862" s="326"/>
      <c r="T862" s="326"/>
      <c r="V862" s="326"/>
      <c r="W862" s="326"/>
      <c r="X862" s="326"/>
      <c r="Z862" s="326"/>
    </row>
    <row r="863" spans="1:26">
      <c r="A863" s="326"/>
      <c r="B863" s="326"/>
      <c r="C863" s="326"/>
      <c r="D863" s="326"/>
      <c r="F863" s="328"/>
      <c r="G863" s="326"/>
      <c r="H863" s="326"/>
      <c r="J863" s="326"/>
      <c r="K863" s="326"/>
      <c r="L863" s="326"/>
      <c r="N863" s="326"/>
      <c r="O863" s="326"/>
      <c r="P863" s="326"/>
      <c r="R863" s="326"/>
      <c r="S863" s="326"/>
      <c r="T863" s="326"/>
      <c r="V863" s="326"/>
      <c r="W863" s="326"/>
      <c r="X863" s="326"/>
      <c r="Z863" s="326"/>
    </row>
    <row r="864" spans="1:26">
      <c r="A864" s="326"/>
      <c r="B864" s="326"/>
      <c r="C864" s="326"/>
      <c r="D864" s="326"/>
      <c r="F864" s="328"/>
      <c r="G864" s="326"/>
      <c r="H864" s="326"/>
      <c r="J864" s="326"/>
      <c r="K864" s="326"/>
      <c r="L864" s="326"/>
      <c r="N864" s="326"/>
      <c r="O864" s="326"/>
      <c r="P864" s="326"/>
      <c r="R864" s="326"/>
      <c r="S864" s="326"/>
      <c r="T864" s="326"/>
      <c r="V864" s="326"/>
      <c r="W864" s="326"/>
      <c r="X864" s="326"/>
      <c r="Z864" s="326"/>
    </row>
    <row r="865" spans="1:26">
      <c r="A865" s="326"/>
      <c r="B865" s="326"/>
      <c r="C865" s="326"/>
      <c r="D865" s="326"/>
      <c r="F865" s="328"/>
      <c r="G865" s="326"/>
      <c r="H865" s="326"/>
      <c r="J865" s="326"/>
      <c r="K865" s="326"/>
      <c r="L865" s="326"/>
      <c r="N865" s="326"/>
      <c r="O865" s="326"/>
      <c r="P865" s="326"/>
      <c r="R865" s="326"/>
      <c r="S865" s="326"/>
      <c r="T865" s="326"/>
      <c r="V865" s="326"/>
      <c r="W865" s="326"/>
      <c r="X865" s="326"/>
      <c r="Z865" s="326"/>
    </row>
    <row r="866" spans="1:26">
      <c r="A866" s="326"/>
      <c r="B866" s="326"/>
      <c r="C866" s="326"/>
      <c r="D866" s="326"/>
      <c r="F866" s="328"/>
      <c r="G866" s="326"/>
      <c r="H866" s="326"/>
      <c r="J866" s="326"/>
      <c r="K866" s="326"/>
      <c r="L866" s="326"/>
      <c r="N866" s="326"/>
      <c r="O866" s="326"/>
      <c r="P866" s="326"/>
      <c r="R866" s="326"/>
      <c r="S866" s="326"/>
      <c r="T866" s="326"/>
      <c r="V866" s="326"/>
      <c r="W866" s="326"/>
      <c r="X866" s="326"/>
      <c r="Z866" s="326"/>
    </row>
    <row r="867" spans="1:26">
      <c r="A867" s="326"/>
      <c r="B867" s="326"/>
      <c r="C867" s="326"/>
      <c r="D867" s="326"/>
      <c r="F867" s="328"/>
      <c r="G867" s="326"/>
      <c r="H867" s="326"/>
      <c r="J867" s="326"/>
      <c r="K867" s="326"/>
      <c r="L867" s="326"/>
      <c r="N867" s="326"/>
      <c r="O867" s="326"/>
      <c r="P867" s="326"/>
      <c r="R867" s="326"/>
      <c r="S867" s="326"/>
      <c r="T867" s="326"/>
      <c r="V867" s="326"/>
      <c r="W867" s="326"/>
      <c r="X867" s="326"/>
      <c r="Z867" s="326"/>
    </row>
    <row r="868" spans="1:26">
      <c r="A868" s="326"/>
      <c r="B868" s="326"/>
      <c r="C868" s="326"/>
      <c r="D868" s="326"/>
      <c r="F868" s="328"/>
      <c r="G868" s="326"/>
      <c r="H868" s="326"/>
      <c r="J868" s="326"/>
      <c r="K868" s="326"/>
      <c r="L868" s="326"/>
      <c r="N868" s="326"/>
      <c r="O868" s="326"/>
      <c r="P868" s="326"/>
      <c r="R868" s="326"/>
      <c r="S868" s="326"/>
      <c r="T868" s="326"/>
      <c r="V868" s="326"/>
      <c r="W868" s="326"/>
      <c r="X868" s="326"/>
      <c r="Z868" s="326"/>
    </row>
    <row r="869" spans="1:26">
      <c r="A869" s="326"/>
      <c r="B869" s="326"/>
      <c r="C869" s="326"/>
      <c r="D869" s="326"/>
      <c r="F869" s="328"/>
      <c r="G869" s="326"/>
      <c r="H869" s="326"/>
      <c r="J869" s="326"/>
      <c r="K869" s="326"/>
      <c r="L869" s="326"/>
      <c r="N869" s="326"/>
      <c r="O869" s="326"/>
      <c r="P869" s="326"/>
      <c r="R869" s="326"/>
      <c r="S869" s="326"/>
      <c r="T869" s="326"/>
      <c r="V869" s="326"/>
      <c r="W869" s="326"/>
      <c r="X869" s="326"/>
      <c r="Z869" s="326"/>
    </row>
    <row r="870" spans="1:26">
      <c r="A870" s="326"/>
      <c r="B870" s="326"/>
      <c r="C870" s="326"/>
      <c r="D870" s="326"/>
      <c r="F870" s="328"/>
      <c r="G870" s="326"/>
      <c r="H870" s="326"/>
      <c r="J870" s="326"/>
      <c r="K870" s="326"/>
      <c r="L870" s="326"/>
      <c r="N870" s="326"/>
      <c r="O870" s="326"/>
      <c r="P870" s="326"/>
      <c r="R870" s="326"/>
      <c r="S870" s="326"/>
      <c r="T870" s="326"/>
      <c r="V870" s="326"/>
      <c r="W870" s="326"/>
      <c r="X870" s="326"/>
      <c r="Z870" s="326"/>
    </row>
    <row r="871" spans="1:26">
      <c r="A871" s="326"/>
      <c r="B871" s="326"/>
      <c r="C871" s="326"/>
      <c r="D871" s="326"/>
      <c r="F871" s="328"/>
      <c r="G871" s="326"/>
      <c r="H871" s="326"/>
      <c r="J871" s="326"/>
      <c r="K871" s="326"/>
      <c r="L871" s="326"/>
      <c r="N871" s="326"/>
      <c r="O871" s="326"/>
      <c r="P871" s="326"/>
      <c r="R871" s="326"/>
      <c r="S871" s="326"/>
      <c r="T871" s="326"/>
      <c r="V871" s="326"/>
      <c r="W871" s="326"/>
      <c r="X871" s="326"/>
      <c r="Z871" s="326"/>
    </row>
    <row r="872" spans="1:26">
      <c r="A872" s="326"/>
      <c r="B872" s="326"/>
      <c r="C872" s="326"/>
      <c r="D872" s="326"/>
      <c r="F872" s="328"/>
      <c r="G872" s="326"/>
      <c r="H872" s="326"/>
      <c r="J872" s="326"/>
      <c r="K872" s="326"/>
      <c r="L872" s="326"/>
      <c r="N872" s="326"/>
      <c r="O872" s="326"/>
      <c r="P872" s="326"/>
      <c r="R872" s="326"/>
      <c r="S872" s="326"/>
      <c r="T872" s="326"/>
      <c r="V872" s="326"/>
      <c r="W872" s="326"/>
      <c r="X872" s="326"/>
      <c r="Z872" s="326"/>
    </row>
    <row r="873" spans="1:26">
      <c r="A873" s="326"/>
      <c r="B873" s="326"/>
      <c r="C873" s="326"/>
      <c r="D873" s="326"/>
      <c r="F873" s="328"/>
      <c r="G873" s="326"/>
      <c r="H873" s="326"/>
      <c r="J873" s="326"/>
      <c r="K873" s="326"/>
      <c r="L873" s="326"/>
      <c r="N873" s="326"/>
      <c r="O873" s="326"/>
      <c r="P873" s="326"/>
      <c r="R873" s="326"/>
      <c r="S873" s="326"/>
      <c r="T873" s="326"/>
      <c r="V873" s="326"/>
      <c r="W873" s="326"/>
      <c r="X873" s="326"/>
      <c r="Z873" s="326"/>
    </row>
    <row r="874" spans="1:26">
      <c r="A874" s="326"/>
      <c r="B874" s="326"/>
      <c r="C874" s="326"/>
      <c r="D874" s="326"/>
      <c r="F874" s="328"/>
      <c r="G874" s="326"/>
      <c r="H874" s="326"/>
      <c r="J874" s="326"/>
      <c r="K874" s="326"/>
      <c r="L874" s="326"/>
      <c r="N874" s="326"/>
      <c r="O874" s="326"/>
      <c r="P874" s="326"/>
      <c r="R874" s="326"/>
      <c r="S874" s="326"/>
      <c r="T874" s="326"/>
      <c r="V874" s="326"/>
      <c r="W874" s="326"/>
      <c r="X874" s="326"/>
      <c r="Z874" s="326"/>
    </row>
    <row r="875" spans="1:26">
      <c r="A875" s="326"/>
      <c r="B875" s="326"/>
      <c r="C875" s="326"/>
      <c r="D875" s="326"/>
      <c r="F875" s="328"/>
      <c r="G875" s="326"/>
      <c r="H875" s="326"/>
      <c r="J875" s="326"/>
      <c r="K875" s="326"/>
      <c r="L875" s="326"/>
      <c r="N875" s="326"/>
      <c r="O875" s="326"/>
      <c r="P875" s="326"/>
      <c r="R875" s="326"/>
      <c r="S875" s="326"/>
      <c r="T875" s="326"/>
      <c r="V875" s="326"/>
      <c r="W875" s="326"/>
      <c r="X875" s="326"/>
      <c r="Z875" s="326"/>
    </row>
    <row r="876" spans="1:26">
      <c r="A876" s="326"/>
      <c r="B876" s="326"/>
      <c r="C876" s="326"/>
      <c r="D876" s="326"/>
      <c r="F876" s="328"/>
      <c r="G876" s="326"/>
      <c r="H876" s="326"/>
      <c r="J876" s="326"/>
      <c r="K876" s="326"/>
      <c r="L876" s="326"/>
      <c r="N876" s="326"/>
      <c r="O876" s="326"/>
      <c r="P876" s="326"/>
      <c r="R876" s="326"/>
      <c r="S876" s="326"/>
      <c r="T876" s="326"/>
      <c r="V876" s="326"/>
      <c r="W876" s="326"/>
      <c r="X876" s="326"/>
      <c r="Z876" s="326"/>
    </row>
    <row r="877" spans="1:26">
      <c r="A877" s="326"/>
      <c r="B877" s="326"/>
      <c r="C877" s="326"/>
      <c r="D877" s="326"/>
      <c r="F877" s="328"/>
      <c r="G877" s="326"/>
      <c r="H877" s="326"/>
      <c r="J877" s="326"/>
      <c r="K877" s="326"/>
      <c r="L877" s="326"/>
      <c r="N877" s="326"/>
      <c r="O877" s="326"/>
      <c r="P877" s="326"/>
      <c r="R877" s="326"/>
      <c r="S877" s="326"/>
      <c r="T877" s="326"/>
      <c r="V877" s="326"/>
      <c r="W877" s="326"/>
      <c r="X877" s="326"/>
      <c r="Z877" s="326"/>
    </row>
    <row r="878" spans="1:26">
      <c r="A878" s="326"/>
      <c r="B878" s="326"/>
      <c r="C878" s="326"/>
      <c r="D878" s="326"/>
      <c r="F878" s="328"/>
      <c r="G878" s="326"/>
      <c r="H878" s="326"/>
      <c r="J878" s="326"/>
      <c r="K878" s="326"/>
      <c r="L878" s="326"/>
      <c r="N878" s="326"/>
      <c r="O878" s="326"/>
      <c r="P878" s="326"/>
      <c r="R878" s="326"/>
      <c r="S878" s="326"/>
      <c r="T878" s="326"/>
      <c r="V878" s="326"/>
      <c r="W878" s="326"/>
      <c r="X878" s="326"/>
      <c r="Z878" s="326"/>
    </row>
    <row r="879" spans="1:26">
      <c r="A879" s="326"/>
      <c r="B879" s="326"/>
      <c r="C879" s="326"/>
      <c r="D879" s="326"/>
      <c r="F879" s="328"/>
      <c r="G879" s="326"/>
      <c r="H879" s="326"/>
      <c r="J879" s="326"/>
      <c r="K879" s="326"/>
      <c r="L879" s="326"/>
      <c r="N879" s="326"/>
      <c r="O879" s="326"/>
      <c r="P879" s="326"/>
      <c r="R879" s="326"/>
      <c r="S879" s="326"/>
      <c r="T879" s="326"/>
      <c r="V879" s="326"/>
      <c r="W879" s="326"/>
      <c r="X879" s="326"/>
      <c r="Z879" s="326"/>
    </row>
    <row r="880" spans="1:26">
      <c r="A880" s="326"/>
      <c r="B880" s="326"/>
      <c r="C880" s="326"/>
      <c r="D880" s="326"/>
      <c r="F880" s="328"/>
      <c r="G880" s="326"/>
      <c r="H880" s="326"/>
      <c r="J880" s="326"/>
      <c r="K880" s="326"/>
      <c r="L880" s="326"/>
      <c r="N880" s="326"/>
      <c r="O880" s="326"/>
      <c r="P880" s="326"/>
      <c r="R880" s="326"/>
      <c r="S880" s="326"/>
      <c r="T880" s="326"/>
      <c r="V880" s="326"/>
      <c r="W880" s="326"/>
      <c r="X880" s="326"/>
      <c r="Z880" s="326"/>
    </row>
    <row r="881" spans="1:26">
      <c r="A881" s="326"/>
      <c r="B881" s="326"/>
      <c r="C881" s="326"/>
      <c r="D881" s="326"/>
      <c r="F881" s="328"/>
      <c r="G881" s="326"/>
      <c r="H881" s="326"/>
      <c r="J881" s="326"/>
      <c r="K881" s="326"/>
      <c r="L881" s="326"/>
      <c r="N881" s="326"/>
      <c r="O881" s="326"/>
      <c r="P881" s="326"/>
      <c r="R881" s="326"/>
      <c r="S881" s="326"/>
      <c r="T881" s="326"/>
      <c r="V881" s="326"/>
      <c r="W881" s="326"/>
      <c r="X881" s="326"/>
      <c r="Z881" s="326"/>
    </row>
    <row r="882" spans="1:26">
      <c r="A882" s="326"/>
      <c r="B882" s="326"/>
      <c r="C882" s="326"/>
      <c r="D882" s="326"/>
      <c r="F882" s="328"/>
      <c r="G882" s="326"/>
      <c r="H882" s="326"/>
      <c r="J882" s="326"/>
      <c r="K882" s="326"/>
      <c r="L882" s="326"/>
      <c r="N882" s="326"/>
      <c r="O882" s="326"/>
      <c r="P882" s="326"/>
      <c r="R882" s="326"/>
      <c r="S882" s="326"/>
      <c r="T882" s="326"/>
      <c r="V882" s="326"/>
      <c r="W882" s="326"/>
      <c r="X882" s="326"/>
      <c r="Z882" s="326"/>
    </row>
    <row r="883" spans="1:26">
      <c r="A883" s="326"/>
      <c r="B883" s="326"/>
      <c r="C883" s="326"/>
      <c r="D883" s="326"/>
      <c r="F883" s="328"/>
      <c r="G883" s="326"/>
      <c r="H883" s="326"/>
      <c r="J883" s="326"/>
      <c r="K883" s="326"/>
      <c r="L883" s="326"/>
      <c r="N883" s="326"/>
      <c r="O883" s="326"/>
      <c r="P883" s="326"/>
      <c r="R883" s="326"/>
      <c r="S883" s="326"/>
      <c r="T883" s="326"/>
      <c r="V883" s="326"/>
      <c r="W883" s="326"/>
      <c r="X883" s="326"/>
      <c r="Z883" s="326"/>
    </row>
    <row r="884" spans="1:26">
      <c r="A884" s="326"/>
      <c r="B884" s="326"/>
      <c r="C884" s="326"/>
      <c r="D884" s="326"/>
      <c r="F884" s="328"/>
      <c r="G884" s="326"/>
      <c r="H884" s="326"/>
      <c r="J884" s="326"/>
      <c r="K884" s="326"/>
      <c r="L884" s="326"/>
      <c r="N884" s="326"/>
      <c r="O884" s="326"/>
      <c r="P884" s="326"/>
      <c r="R884" s="326"/>
      <c r="S884" s="326"/>
      <c r="T884" s="326"/>
      <c r="V884" s="326"/>
      <c r="W884" s="326"/>
      <c r="X884" s="326"/>
      <c r="Z884" s="326"/>
    </row>
    <row r="885" spans="1:26">
      <c r="A885" s="326"/>
      <c r="B885" s="326"/>
      <c r="C885" s="326"/>
      <c r="D885" s="326"/>
      <c r="F885" s="328"/>
      <c r="G885" s="326"/>
      <c r="H885" s="326"/>
      <c r="J885" s="326"/>
      <c r="K885" s="326"/>
      <c r="L885" s="326"/>
      <c r="N885" s="326"/>
      <c r="O885" s="326"/>
      <c r="P885" s="326"/>
      <c r="R885" s="326"/>
      <c r="S885" s="326"/>
      <c r="T885" s="326"/>
      <c r="V885" s="326"/>
      <c r="W885" s="326"/>
      <c r="X885" s="326"/>
      <c r="Z885" s="326"/>
    </row>
    <row r="886" spans="1:26">
      <c r="A886" s="326"/>
      <c r="B886" s="326"/>
      <c r="C886" s="326"/>
      <c r="D886" s="326"/>
      <c r="F886" s="328"/>
      <c r="G886" s="326"/>
      <c r="H886" s="326"/>
      <c r="J886" s="326"/>
      <c r="K886" s="326"/>
      <c r="L886" s="326"/>
      <c r="N886" s="326"/>
      <c r="O886" s="326"/>
      <c r="P886" s="326"/>
      <c r="R886" s="326"/>
      <c r="S886" s="326"/>
      <c r="T886" s="326"/>
      <c r="V886" s="326"/>
      <c r="W886" s="326"/>
      <c r="X886" s="326"/>
      <c r="Z886" s="326"/>
    </row>
    <row r="887" spans="1:26">
      <c r="A887" s="326"/>
      <c r="B887" s="326"/>
      <c r="C887" s="326"/>
      <c r="D887" s="326"/>
      <c r="F887" s="328"/>
      <c r="G887" s="326"/>
      <c r="H887" s="326"/>
      <c r="J887" s="326"/>
      <c r="K887" s="326"/>
      <c r="L887" s="326"/>
      <c r="N887" s="326"/>
      <c r="O887" s="326"/>
      <c r="P887" s="326"/>
      <c r="R887" s="326"/>
      <c r="S887" s="326"/>
      <c r="T887" s="326"/>
      <c r="V887" s="326"/>
      <c r="W887" s="326"/>
      <c r="X887" s="326"/>
      <c r="Z887" s="326"/>
    </row>
    <row r="888" spans="1:26">
      <c r="A888" s="326"/>
      <c r="B888" s="326"/>
      <c r="C888" s="326"/>
      <c r="D888" s="326"/>
      <c r="F888" s="328"/>
      <c r="G888" s="326"/>
      <c r="H888" s="326"/>
      <c r="J888" s="326"/>
      <c r="K888" s="326"/>
      <c r="L888" s="326"/>
      <c r="N888" s="326"/>
      <c r="O888" s="326"/>
      <c r="P888" s="326"/>
      <c r="R888" s="326"/>
      <c r="S888" s="326"/>
      <c r="T888" s="326"/>
      <c r="V888" s="326"/>
      <c r="W888" s="326"/>
      <c r="X888" s="326"/>
      <c r="Z888" s="326"/>
    </row>
    <row r="889" spans="1:26">
      <c r="A889" s="326"/>
      <c r="B889" s="326"/>
      <c r="C889" s="326"/>
      <c r="D889" s="326"/>
      <c r="F889" s="328"/>
      <c r="G889" s="326"/>
      <c r="H889" s="326"/>
      <c r="J889" s="326"/>
      <c r="K889" s="326"/>
      <c r="L889" s="326"/>
      <c r="N889" s="326"/>
      <c r="O889" s="326"/>
      <c r="P889" s="326"/>
      <c r="R889" s="326"/>
      <c r="S889" s="326"/>
      <c r="T889" s="326"/>
      <c r="V889" s="326"/>
      <c r="W889" s="326"/>
      <c r="X889" s="326"/>
      <c r="Z889" s="326"/>
    </row>
    <row r="890" spans="1:26">
      <c r="A890" s="326"/>
      <c r="B890" s="326"/>
      <c r="C890" s="326"/>
      <c r="D890" s="326"/>
      <c r="F890" s="328"/>
      <c r="G890" s="326"/>
      <c r="H890" s="326"/>
      <c r="J890" s="326"/>
      <c r="K890" s="326"/>
      <c r="L890" s="326"/>
      <c r="N890" s="326"/>
      <c r="O890" s="326"/>
      <c r="P890" s="326"/>
      <c r="R890" s="326"/>
      <c r="S890" s="326"/>
      <c r="T890" s="326"/>
      <c r="V890" s="326"/>
      <c r="W890" s="326"/>
      <c r="X890" s="326"/>
      <c r="Z890" s="326"/>
    </row>
    <row r="891" spans="1:26">
      <c r="A891" s="326"/>
      <c r="B891" s="326"/>
      <c r="C891" s="326"/>
      <c r="D891" s="326"/>
      <c r="F891" s="328"/>
      <c r="G891" s="326"/>
      <c r="H891" s="326"/>
      <c r="J891" s="326"/>
      <c r="K891" s="326"/>
      <c r="L891" s="326"/>
      <c r="N891" s="326"/>
      <c r="O891" s="326"/>
      <c r="P891" s="326"/>
      <c r="R891" s="326"/>
      <c r="S891" s="326"/>
      <c r="T891" s="326"/>
      <c r="V891" s="326"/>
      <c r="W891" s="326"/>
      <c r="X891" s="326"/>
      <c r="Z891" s="326"/>
    </row>
    <row r="892" spans="1:26">
      <c r="A892" s="326"/>
      <c r="B892" s="326"/>
      <c r="C892" s="326"/>
      <c r="D892" s="326"/>
      <c r="F892" s="328"/>
      <c r="G892" s="326"/>
      <c r="H892" s="326"/>
      <c r="J892" s="326"/>
      <c r="K892" s="326"/>
      <c r="L892" s="326"/>
      <c r="N892" s="326"/>
      <c r="O892" s="326"/>
      <c r="P892" s="326"/>
      <c r="R892" s="326"/>
      <c r="S892" s="326"/>
      <c r="T892" s="326"/>
      <c r="V892" s="326"/>
      <c r="W892" s="326"/>
      <c r="X892" s="326"/>
      <c r="Z892" s="326"/>
    </row>
    <row r="893" spans="1:26">
      <c r="A893" s="326"/>
      <c r="B893" s="326"/>
      <c r="C893" s="326"/>
      <c r="D893" s="326"/>
      <c r="F893" s="328"/>
      <c r="G893" s="326"/>
      <c r="H893" s="326"/>
      <c r="J893" s="326"/>
      <c r="K893" s="326"/>
      <c r="L893" s="326"/>
      <c r="N893" s="326"/>
      <c r="O893" s="326"/>
      <c r="P893" s="326"/>
      <c r="R893" s="326"/>
      <c r="S893" s="326"/>
      <c r="T893" s="326"/>
      <c r="V893" s="326"/>
      <c r="W893" s="326"/>
      <c r="X893" s="326"/>
      <c r="Z893" s="326"/>
    </row>
    <row r="894" spans="1:26">
      <c r="A894" s="326"/>
      <c r="B894" s="326"/>
      <c r="C894" s="326"/>
      <c r="D894" s="326"/>
      <c r="F894" s="328"/>
      <c r="G894" s="326"/>
      <c r="H894" s="326"/>
      <c r="J894" s="326"/>
      <c r="K894" s="326"/>
      <c r="L894" s="326"/>
      <c r="N894" s="326"/>
      <c r="O894" s="326"/>
      <c r="P894" s="326"/>
      <c r="R894" s="326"/>
      <c r="S894" s="326"/>
      <c r="T894" s="326"/>
      <c r="V894" s="326"/>
      <c r="W894" s="326"/>
      <c r="X894" s="326"/>
      <c r="Z894" s="326"/>
    </row>
    <row r="895" spans="1:26">
      <c r="A895" s="326"/>
      <c r="B895" s="326"/>
      <c r="C895" s="326"/>
      <c r="D895" s="326"/>
      <c r="F895" s="328"/>
      <c r="G895" s="326"/>
      <c r="H895" s="326"/>
      <c r="J895" s="326"/>
      <c r="K895" s="326"/>
      <c r="L895" s="326"/>
      <c r="N895" s="326"/>
      <c r="O895" s="326"/>
      <c r="P895" s="326"/>
      <c r="R895" s="326"/>
      <c r="S895" s="326"/>
      <c r="T895" s="326"/>
      <c r="V895" s="326"/>
      <c r="W895" s="326"/>
      <c r="X895" s="326"/>
      <c r="Z895" s="326"/>
    </row>
    <row r="896" spans="1:26">
      <c r="A896" s="326"/>
      <c r="B896" s="326"/>
      <c r="C896" s="326"/>
      <c r="D896" s="326"/>
      <c r="F896" s="328"/>
      <c r="G896" s="326"/>
      <c r="H896" s="326"/>
      <c r="J896" s="326"/>
      <c r="K896" s="326"/>
      <c r="L896" s="326"/>
      <c r="N896" s="326"/>
      <c r="O896" s="326"/>
      <c r="P896" s="326"/>
      <c r="R896" s="326"/>
      <c r="S896" s="326"/>
      <c r="T896" s="326"/>
      <c r="V896" s="326"/>
      <c r="W896" s="326"/>
      <c r="X896" s="326"/>
      <c r="Z896" s="326"/>
    </row>
    <row r="897" spans="1:26">
      <c r="A897" s="326"/>
      <c r="B897" s="326"/>
      <c r="C897" s="326"/>
      <c r="D897" s="326"/>
      <c r="F897" s="328"/>
      <c r="G897" s="326"/>
      <c r="H897" s="326"/>
      <c r="J897" s="326"/>
      <c r="K897" s="326"/>
      <c r="L897" s="326"/>
      <c r="N897" s="326"/>
      <c r="O897" s="326"/>
      <c r="P897" s="326"/>
      <c r="R897" s="326"/>
      <c r="S897" s="326"/>
      <c r="T897" s="326"/>
      <c r="V897" s="326"/>
      <c r="W897" s="326"/>
      <c r="X897" s="326"/>
      <c r="Z897" s="326"/>
    </row>
    <row r="898" spans="1:26">
      <c r="A898" s="326"/>
      <c r="B898" s="326"/>
      <c r="C898" s="326"/>
      <c r="D898" s="326"/>
      <c r="F898" s="328"/>
      <c r="G898" s="326"/>
      <c r="H898" s="326"/>
      <c r="J898" s="326"/>
      <c r="K898" s="326"/>
      <c r="L898" s="326"/>
      <c r="N898" s="326"/>
      <c r="O898" s="326"/>
      <c r="P898" s="326"/>
      <c r="R898" s="326"/>
      <c r="S898" s="326"/>
      <c r="T898" s="326"/>
      <c r="V898" s="326"/>
      <c r="W898" s="326"/>
      <c r="X898" s="326"/>
      <c r="Z898" s="326"/>
    </row>
    <row r="899" spans="1:26">
      <c r="A899" s="326"/>
      <c r="B899" s="326"/>
      <c r="C899" s="326"/>
      <c r="D899" s="326"/>
      <c r="F899" s="328"/>
      <c r="G899" s="326"/>
      <c r="H899" s="326"/>
      <c r="J899" s="326"/>
      <c r="K899" s="326"/>
      <c r="L899" s="326"/>
      <c r="N899" s="326"/>
      <c r="O899" s="326"/>
      <c r="P899" s="326"/>
      <c r="R899" s="326"/>
      <c r="S899" s="326"/>
      <c r="T899" s="326"/>
      <c r="V899" s="326"/>
      <c r="W899" s="326"/>
      <c r="X899" s="326"/>
      <c r="Z899" s="326"/>
    </row>
    <row r="900" spans="1:26">
      <c r="A900" s="326"/>
      <c r="B900" s="326"/>
      <c r="C900" s="326"/>
      <c r="D900" s="326"/>
      <c r="F900" s="328"/>
      <c r="G900" s="326"/>
      <c r="H900" s="326"/>
      <c r="J900" s="326"/>
      <c r="K900" s="326"/>
      <c r="L900" s="326"/>
      <c r="N900" s="326"/>
      <c r="O900" s="326"/>
      <c r="P900" s="326"/>
      <c r="R900" s="326"/>
      <c r="S900" s="326"/>
      <c r="T900" s="326"/>
      <c r="V900" s="326"/>
      <c r="W900" s="326"/>
      <c r="X900" s="326"/>
      <c r="Z900" s="326"/>
    </row>
    <row r="901" spans="1:26">
      <c r="A901" s="326"/>
      <c r="B901" s="326"/>
      <c r="C901" s="326"/>
      <c r="D901" s="326"/>
      <c r="F901" s="328"/>
      <c r="G901" s="326"/>
      <c r="H901" s="326"/>
      <c r="J901" s="326"/>
      <c r="K901" s="326"/>
      <c r="L901" s="326"/>
      <c r="N901" s="326"/>
      <c r="O901" s="326"/>
      <c r="P901" s="326"/>
      <c r="R901" s="326"/>
      <c r="S901" s="326"/>
      <c r="T901" s="326"/>
      <c r="V901" s="326"/>
      <c r="W901" s="326"/>
      <c r="X901" s="326"/>
      <c r="Z901" s="326"/>
    </row>
    <row r="902" spans="1:26">
      <c r="A902" s="326"/>
      <c r="B902" s="326"/>
      <c r="C902" s="326"/>
      <c r="D902" s="326"/>
      <c r="F902" s="328"/>
      <c r="G902" s="326"/>
      <c r="H902" s="326"/>
      <c r="J902" s="326"/>
      <c r="K902" s="326"/>
      <c r="L902" s="326"/>
      <c r="N902" s="326"/>
      <c r="O902" s="326"/>
      <c r="P902" s="326"/>
      <c r="R902" s="326"/>
      <c r="S902" s="326"/>
      <c r="T902" s="326"/>
      <c r="V902" s="326"/>
      <c r="W902" s="326"/>
      <c r="X902" s="326"/>
      <c r="Z902" s="326"/>
    </row>
    <row r="903" spans="1:26">
      <c r="A903" s="326"/>
      <c r="B903" s="326"/>
      <c r="C903" s="326"/>
      <c r="D903" s="326"/>
      <c r="F903" s="328"/>
      <c r="G903" s="326"/>
      <c r="H903" s="326"/>
      <c r="J903" s="326"/>
      <c r="K903" s="326"/>
      <c r="L903" s="326"/>
      <c r="N903" s="326"/>
      <c r="O903" s="326"/>
      <c r="P903" s="326"/>
      <c r="R903" s="326"/>
      <c r="S903" s="326"/>
      <c r="T903" s="326"/>
      <c r="V903" s="326"/>
      <c r="W903" s="326"/>
      <c r="X903" s="326"/>
      <c r="Z903" s="326"/>
    </row>
    <row r="904" spans="1:26">
      <c r="A904" s="326"/>
      <c r="B904" s="326"/>
      <c r="C904" s="326"/>
      <c r="D904" s="326"/>
      <c r="F904" s="328"/>
      <c r="G904" s="326"/>
      <c r="H904" s="326"/>
      <c r="J904" s="326"/>
      <c r="K904" s="326"/>
      <c r="L904" s="326"/>
      <c r="N904" s="326"/>
      <c r="O904" s="326"/>
      <c r="P904" s="326"/>
      <c r="R904" s="326"/>
      <c r="S904" s="326"/>
      <c r="T904" s="326"/>
      <c r="V904" s="326"/>
      <c r="W904" s="326"/>
      <c r="X904" s="326"/>
      <c r="Z904" s="326"/>
    </row>
    <row r="905" spans="1:26">
      <c r="A905" s="326"/>
      <c r="B905" s="326"/>
      <c r="C905" s="326"/>
      <c r="D905" s="326"/>
      <c r="F905" s="328"/>
      <c r="G905" s="326"/>
      <c r="H905" s="326"/>
      <c r="J905" s="326"/>
      <c r="K905" s="326"/>
      <c r="L905" s="326"/>
      <c r="N905" s="326"/>
      <c r="O905" s="326"/>
      <c r="P905" s="326"/>
      <c r="R905" s="326"/>
      <c r="S905" s="326"/>
      <c r="T905" s="326"/>
      <c r="V905" s="326"/>
      <c r="W905" s="326"/>
      <c r="X905" s="326"/>
      <c r="Z905" s="326"/>
    </row>
    <row r="906" spans="1:26">
      <c r="A906" s="326"/>
      <c r="B906" s="326"/>
      <c r="C906" s="326"/>
      <c r="D906" s="326"/>
      <c r="F906" s="328"/>
      <c r="G906" s="326"/>
      <c r="H906" s="326"/>
      <c r="J906" s="326"/>
      <c r="K906" s="326"/>
      <c r="L906" s="326"/>
      <c r="N906" s="326"/>
      <c r="O906" s="326"/>
      <c r="P906" s="326"/>
      <c r="R906" s="326"/>
      <c r="S906" s="326"/>
      <c r="T906" s="326"/>
      <c r="V906" s="326"/>
      <c r="W906" s="326"/>
      <c r="X906" s="326"/>
      <c r="Z906" s="326"/>
    </row>
    <row r="907" spans="1:26">
      <c r="A907" s="326"/>
      <c r="B907" s="326"/>
      <c r="C907" s="326"/>
      <c r="D907" s="326"/>
      <c r="F907" s="328"/>
      <c r="G907" s="326"/>
      <c r="H907" s="326"/>
      <c r="J907" s="326"/>
      <c r="K907" s="326"/>
      <c r="L907" s="326"/>
      <c r="N907" s="326"/>
      <c r="O907" s="326"/>
      <c r="P907" s="326"/>
      <c r="R907" s="326"/>
      <c r="S907" s="326"/>
      <c r="T907" s="326"/>
      <c r="V907" s="326"/>
      <c r="W907" s="326"/>
      <c r="X907" s="326"/>
      <c r="Z907" s="326"/>
    </row>
    <row r="908" spans="1:26">
      <c r="A908" s="326"/>
      <c r="B908" s="326"/>
      <c r="C908" s="326"/>
      <c r="D908" s="326"/>
      <c r="F908" s="328"/>
      <c r="G908" s="326"/>
      <c r="H908" s="326"/>
      <c r="J908" s="326"/>
      <c r="K908" s="326"/>
      <c r="L908" s="326"/>
      <c r="N908" s="326"/>
      <c r="O908" s="326"/>
      <c r="P908" s="326"/>
      <c r="R908" s="326"/>
      <c r="S908" s="326"/>
      <c r="T908" s="326"/>
      <c r="V908" s="326"/>
      <c r="W908" s="326"/>
      <c r="X908" s="326"/>
      <c r="Z908" s="326"/>
    </row>
    <row r="909" spans="1:26">
      <c r="A909" s="326"/>
      <c r="B909" s="326"/>
      <c r="C909" s="326"/>
      <c r="D909" s="326"/>
      <c r="F909" s="328"/>
      <c r="G909" s="326"/>
      <c r="H909" s="326"/>
      <c r="J909" s="326"/>
      <c r="K909" s="326"/>
      <c r="L909" s="326"/>
      <c r="N909" s="326"/>
      <c r="O909" s="326"/>
      <c r="P909" s="326"/>
      <c r="R909" s="326"/>
      <c r="S909" s="326"/>
      <c r="T909" s="326"/>
      <c r="V909" s="326"/>
      <c r="W909" s="326"/>
      <c r="X909" s="326"/>
      <c r="Z909" s="326"/>
    </row>
    <row r="910" spans="1:26">
      <c r="A910" s="326"/>
      <c r="B910" s="326"/>
      <c r="C910" s="326"/>
      <c r="D910" s="326"/>
      <c r="F910" s="328"/>
      <c r="G910" s="326"/>
      <c r="H910" s="326"/>
      <c r="J910" s="326"/>
      <c r="K910" s="326"/>
      <c r="L910" s="326"/>
      <c r="N910" s="326"/>
      <c r="O910" s="326"/>
      <c r="P910" s="326"/>
      <c r="R910" s="326"/>
      <c r="S910" s="326"/>
      <c r="T910" s="326"/>
      <c r="V910" s="326"/>
      <c r="W910" s="326"/>
      <c r="X910" s="326"/>
      <c r="Z910" s="326"/>
    </row>
    <row r="911" spans="1:26">
      <c r="A911" s="326"/>
      <c r="B911" s="326"/>
      <c r="C911" s="326"/>
      <c r="D911" s="326"/>
      <c r="F911" s="328"/>
      <c r="G911" s="326"/>
      <c r="H911" s="326"/>
      <c r="J911" s="326"/>
      <c r="K911" s="326"/>
      <c r="L911" s="326"/>
      <c r="N911" s="326"/>
      <c r="O911" s="326"/>
      <c r="P911" s="326"/>
      <c r="R911" s="326"/>
      <c r="S911" s="326"/>
      <c r="T911" s="326"/>
      <c r="V911" s="326"/>
      <c r="W911" s="326"/>
      <c r="X911" s="326"/>
      <c r="Z911" s="326"/>
    </row>
    <row r="912" spans="1:26">
      <c r="A912" s="326"/>
      <c r="B912" s="326"/>
      <c r="C912" s="326"/>
      <c r="D912" s="326"/>
      <c r="F912" s="328"/>
      <c r="G912" s="326"/>
      <c r="H912" s="326"/>
      <c r="J912" s="326"/>
      <c r="K912" s="326"/>
      <c r="L912" s="326"/>
      <c r="N912" s="326"/>
      <c r="O912" s="326"/>
      <c r="P912" s="326"/>
      <c r="R912" s="326"/>
      <c r="S912" s="326"/>
      <c r="T912" s="326"/>
      <c r="V912" s="326"/>
      <c r="W912" s="326"/>
      <c r="X912" s="326"/>
      <c r="Z912" s="326"/>
    </row>
    <row r="913" spans="1:26">
      <c r="A913" s="326"/>
      <c r="B913" s="326"/>
      <c r="C913" s="326"/>
      <c r="D913" s="326"/>
      <c r="F913" s="328"/>
      <c r="G913" s="326"/>
      <c r="H913" s="326"/>
      <c r="J913" s="326"/>
      <c r="K913" s="326"/>
      <c r="L913" s="326"/>
      <c r="N913" s="326"/>
      <c r="O913" s="326"/>
      <c r="P913" s="326"/>
      <c r="R913" s="326"/>
      <c r="S913" s="326"/>
      <c r="T913" s="326"/>
      <c r="V913" s="326"/>
      <c r="W913" s="326"/>
      <c r="X913" s="326"/>
      <c r="Z913" s="326"/>
    </row>
    <row r="914" spans="1:26">
      <c r="A914" s="326"/>
      <c r="B914" s="326"/>
      <c r="C914" s="326"/>
      <c r="D914" s="326"/>
      <c r="F914" s="328"/>
      <c r="G914" s="326"/>
      <c r="H914" s="326"/>
      <c r="J914" s="326"/>
      <c r="K914" s="326"/>
      <c r="L914" s="326"/>
      <c r="N914" s="326"/>
      <c r="O914" s="326"/>
      <c r="P914" s="326"/>
      <c r="R914" s="326"/>
      <c r="S914" s="326"/>
      <c r="T914" s="326"/>
      <c r="V914" s="326"/>
      <c r="W914" s="326"/>
      <c r="X914" s="326"/>
      <c r="Z914" s="326"/>
    </row>
    <row r="915" spans="1:26">
      <c r="A915" s="326"/>
      <c r="B915" s="326"/>
      <c r="C915" s="326"/>
      <c r="D915" s="326"/>
      <c r="F915" s="328"/>
      <c r="G915" s="326"/>
      <c r="H915" s="326"/>
      <c r="J915" s="326"/>
      <c r="K915" s="326"/>
      <c r="L915" s="326"/>
      <c r="N915" s="326"/>
      <c r="O915" s="326"/>
      <c r="P915" s="326"/>
      <c r="R915" s="326"/>
      <c r="S915" s="326"/>
      <c r="T915" s="326"/>
      <c r="V915" s="326"/>
      <c r="W915" s="326"/>
      <c r="X915" s="326"/>
      <c r="Z915" s="326"/>
    </row>
    <row r="916" spans="1:26">
      <c r="A916" s="326"/>
      <c r="B916" s="326"/>
      <c r="C916" s="326"/>
      <c r="D916" s="326"/>
      <c r="F916" s="328"/>
      <c r="G916" s="326"/>
      <c r="H916" s="326"/>
      <c r="J916" s="326"/>
      <c r="K916" s="326"/>
      <c r="L916" s="326"/>
      <c r="N916" s="326"/>
      <c r="O916" s="326"/>
      <c r="P916" s="326"/>
      <c r="R916" s="326"/>
      <c r="S916" s="326"/>
      <c r="T916" s="326"/>
      <c r="V916" s="326"/>
      <c r="W916" s="326"/>
      <c r="X916" s="326"/>
      <c r="Z916" s="326"/>
    </row>
    <row r="917" spans="1:26">
      <c r="A917" s="326"/>
      <c r="B917" s="326"/>
      <c r="C917" s="326"/>
      <c r="D917" s="326"/>
      <c r="F917" s="328"/>
      <c r="G917" s="326"/>
      <c r="H917" s="326"/>
      <c r="J917" s="326"/>
      <c r="K917" s="326"/>
      <c r="L917" s="326"/>
      <c r="N917" s="326"/>
      <c r="O917" s="326"/>
      <c r="P917" s="326"/>
      <c r="R917" s="326"/>
      <c r="S917" s="326"/>
      <c r="T917" s="326"/>
      <c r="V917" s="326"/>
      <c r="W917" s="326"/>
      <c r="X917" s="326"/>
      <c r="Z917" s="326"/>
    </row>
    <row r="918" spans="1:26">
      <c r="A918" s="326"/>
      <c r="B918" s="326"/>
      <c r="C918" s="326"/>
      <c r="D918" s="326"/>
      <c r="F918" s="328"/>
      <c r="G918" s="326"/>
      <c r="H918" s="326"/>
      <c r="J918" s="326"/>
      <c r="K918" s="326"/>
      <c r="L918" s="326"/>
      <c r="N918" s="326"/>
      <c r="O918" s="326"/>
      <c r="P918" s="326"/>
      <c r="R918" s="326"/>
      <c r="S918" s="326"/>
      <c r="T918" s="326"/>
      <c r="V918" s="326"/>
      <c r="W918" s="326"/>
      <c r="X918" s="326"/>
      <c r="Z918" s="326"/>
    </row>
    <row r="919" spans="1:26">
      <c r="A919" s="326"/>
      <c r="B919" s="326"/>
      <c r="C919" s="326"/>
      <c r="D919" s="326"/>
      <c r="F919" s="328"/>
      <c r="G919" s="326"/>
      <c r="H919" s="326"/>
      <c r="J919" s="326"/>
      <c r="K919" s="326"/>
      <c r="L919" s="326"/>
      <c r="N919" s="326"/>
      <c r="O919" s="326"/>
      <c r="P919" s="326"/>
      <c r="R919" s="326"/>
      <c r="S919" s="326"/>
      <c r="T919" s="326"/>
      <c r="V919" s="326"/>
      <c r="W919" s="326"/>
      <c r="X919" s="326"/>
      <c r="Z919" s="326"/>
    </row>
    <row r="920" spans="1:26">
      <c r="A920" s="326"/>
      <c r="B920" s="326"/>
      <c r="C920" s="326"/>
      <c r="D920" s="326"/>
      <c r="F920" s="328"/>
      <c r="G920" s="326"/>
      <c r="H920" s="326"/>
      <c r="J920" s="326"/>
      <c r="K920" s="326"/>
      <c r="L920" s="326"/>
      <c r="N920" s="326"/>
      <c r="O920" s="326"/>
      <c r="P920" s="326"/>
      <c r="R920" s="326"/>
      <c r="S920" s="326"/>
      <c r="T920" s="326"/>
      <c r="V920" s="326"/>
      <c r="W920" s="326"/>
      <c r="X920" s="326"/>
      <c r="Z920" s="326"/>
    </row>
    <row r="921" spans="1:26">
      <c r="A921" s="326"/>
      <c r="B921" s="326"/>
      <c r="C921" s="326"/>
      <c r="D921" s="326"/>
      <c r="F921" s="328"/>
      <c r="G921" s="326"/>
      <c r="H921" s="326"/>
      <c r="J921" s="326"/>
      <c r="K921" s="326"/>
      <c r="L921" s="326"/>
      <c r="N921" s="326"/>
      <c r="O921" s="326"/>
      <c r="P921" s="326"/>
      <c r="R921" s="326"/>
      <c r="S921" s="326"/>
      <c r="T921" s="326"/>
      <c r="V921" s="326"/>
      <c r="W921" s="326"/>
      <c r="X921" s="326"/>
      <c r="Z921" s="326"/>
    </row>
    <row r="922" spans="1:26">
      <c r="A922" s="326"/>
      <c r="B922" s="326"/>
      <c r="C922" s="326"/>
      <c r="D922" s="326"/>
      <c r="F922" s="328"/>
      <c r="G922" s="326"/>
      <c r="H922" s="326"/>
      <c r="J922" s="326"/>
      <c r="K922" s="326"/>
      <c r="L922" s="326"/>
      <c r="N922" s="326"/>
      <c r="O922" s="326"/>
      <c r="P922" s="326"/>
      <c r="R922" s="326"/>
      <c r="S922" s="326"/>
      <c r="T922" s="326"/>
      <c r="V922" s="326"/>
      <c r="W922" s="326"/>
      <c r="X922" s="326"/>
      <c r="Z922" s="326"/>
    </row>
    <row r="923" spans="1:26">
      <c r="A923" s="326"/>
      <c r="B923" s="326"/>
      <c r="C923" s="326"/>
      <c r="D923" s="326"/>
      <c r="F923" s="328"/>
      <c r="G923" s="326"/>
      <c r="H923" s="326"/>
      <c r="J923" s="326"/>
      <c r="K923" s="326"/>
      <c r="L923" s="326"/>
      <c r="N923" s="326"/>
      <c r="O923" s="326"/>
      <c r="P923" s="326"/>
      <c r="R923" s="326"/>
      <c r="S923" s="326"/>
      <c r="T923" s="326"/>
      <c r="V923" s="326"/>
      <c r="W923" s="326"/>
      <c r="X923" s="326"/>
      <c r="Z923" s="326"/>
    </row>
    <row r="924" spans="1:26">
      <c r="A924" s="326"/>
      <c r="B924" s="326"/>
      <c r="C924" s="326"/>
      <c r="D924" s="326"/>
      <c r="F924" s="328"/>
      <c r="G924" s="326"/>
      <c r="H924" s="326"/>
      <c r="J924" s="326"/>
      <c r="K924" s="326"/>
      <c r="L924" s="326"/>
      <c r="N924" s="326"/>
      <c r="O924" s="326"/>
      <c r="P924" s="326"/>
      <c r="R924" s="326"/>
      <c r="S924" s="326"/>
      <c r="T924" s="326"/>
      <c r="V924" s="326"/>
      <c r="W924" s="326"/>
      <c r="X924" s="326"/>
      <c r="Z924" s="326"/>
    </row>
    <row r="925" spans="1:26">
      <c r="A925" s="326"/>
      <c r="B925" s="326"/>
      <c r="C925" s="326"/>
      <c r="D925" s="326"/>
      <c r="F925" s="328"/>
      <c r="G925" s="326"/>
      <c r="H925" s="326"/>
      <c r="J925" s="326"/>
      <c r="K925" s="326"/>
      <c r="L925" s="326"/>
      <c r="N925" s="326"/>
      <c r="O925" s="326"/>
      <c r="P925" s="326"/>
      <c r="R925" s="326"/>
      <c r="S925" s="326"/>
      <c r="T925" s="326"/>
      <c r="V925" s="326"/>
      <c r="W925" s="326"/>
      <c r="X925" s="326"/>
      <c r="Z925" s="326"/>
    </row>
    <row r="926" spans="1:26">
      <c r="A926" s="326"/>
      <c r="B926" s="326"/>
      <c r="C926" s="326"/>
      <c r="D926" s="326"/>
      <c r="F926" s="328"/>
      <c r="G926" s="326"/>
      <c r="H926" s="326"/>
      <c r="J926" s="326"/>
      <c r="K926" s="326"/>
      <c r="L926" s="326"/>
      <c r="N926" s="326"/>
      <c r="O926" s="326"/>
      <c r="P926" s="326"/>
      <c r="R926" s="326"/>
      <c r="S926" s="326"/>
      <c r="T926" s="326"/>
      <c r="V926" s="326"/>
      <c r="W926" s="326"/>
      <c r="X926" s="326"/>
      <c r="Z926" s="326"/>
    </row>
    <row r="927" spans="1:26">
      <c r="A927" s="326"/>
      <c r="B927" s="326"/>
      <c r="C927" s="326"/>
      <c r="D927" s="326"/>
      <c r="F927" s="328"/>
      <c r="G927" s="326"/>
      <c r="H927" s="326"/>
      <c r="J927" s="326"/>
      <c r="K927" s="326"/>
      <c r="L927" s="326"/>
      <c r="N927" s="326"/>
      <c r="O927" s="326"/>
      <c r="P927" s="326"/>
      <c r="R927" s="326"/>
      <c r="S927" s="326"/>
      <c r="T927" s="326"/>
      <c r="V927" s="326"/>
      <c r="W927" s="326"/>
      <c r="X927" s="326"/>
      <c r="Z927" s="326"/>
    </row>
    <row r="928" spans="1:26">
      <c r="A928" s="326"/>
      <c r="B928" s="326"/>
      <c r="C928" s="326"/>
      <c r="D928" s="326"/>
      <c r="F928" s="328"/>
      <c r="G928" s="326"/>
      <c r="H928" s="326"/>
      <c r="J928" s="326"/>
      <c r="K928" s="326"/>
      <c r="L928" s="326"/>
      <c r="N928" s="326"/>
      <c r="O928" s="326"/>
      <c r="P928" s="326"/>
      <c r="R928" s="326"/>
      <c r="S928" s="326"/>
      <c r="T928" s="326"/>
      <c r="V928" s="326"/>
      <c r="W928" s="326"/>
      <c r="X928" s="326"/>
      <c r="Z928" s="326"/>
    </row>
    <row r="929" spans="1:26">
      <c r="A929" s="326"/>
      <c r="B929" s="326"/>
      <c r="C929" s="326"/>
      <c r="D929" s="326"/>
      <c r="F929" s="328"/>
      <c r="G929" s="326"/>
      <c r="H929" s="326"/>
      <c r="J929" s="326"/>
      <c r="K929" s="326"/>
      <c r="L929" s="326"/>
      <c r="N929" s="326"/>
      <c r="O929" s="326"/>
      <c r="P929" s="326"/>
      <c r="R929" s="326"/>
      <c r="S929" s="326"/>
      <c r="T929" s="326"/>
      <c r="V929" s="326"/>
      <c r="W929" s="326"/>
      <c r="X929" s="326"/>
      <c r="Z929" s="326"/>
    </row>
    <row r="930" spans="1:26">
      <c r="A930" s="326"/>
      <c r="B930" s="326"/>
      <c r="C930" s="326"/>
      <c r="D930" s="326"/>
      <c r="F930" s="328"/>
      <c r="G930" s="326"/>
      <c r="H930" s="326"/>
      <c r="J930" s="326"/>
      <c r="K930" s="326"/>
      <c r="L930" s="326"/>
      <c r="N930" s="326"/>
      <c r="O930" s="326"/>
      <c r="P930" s="326"/>
      <c r="R930" s="326"/>
      <c r="S930" s="326"/>
      <c r="T930" s="326"/>
      <c r="V930" s="326"/>
      <c r="W930" s="326"/>
      <c r="X930" s="326"/>
      <c r="Z930" s="326"/>
    </row>
    <row r="931" spans="1:26">
      <c r="A931" s="326"/>
      <c r="B931" s="326"/>
      <c r="C931" s="326"/>
      <c r="D931" s="326"/>
      <c r="F931" s="328"/>
      <c r="G931" s="326"/>
      <c r="H931" s="326"/>
      <c r="J931" s="326"/>
      <c r="K931" s="326"/>
      <c r="L931" s="326"/>
      <c r="N931" s="326"/>
      <c r="O931" s="326"/>
      <c r="P931" s="326"/>
      <c r="R931" s="326"/>
      <c r="S931" s="326"/>
      <c r="T931" s="326"/>
      <c r="V931" s="326"/>
      <c r="W931" s="326"/>
      <c r="X931" s="326"/>
      <c r="Z931" s="326"/>
    </row>
    <row r="932" spans="1:26">
      <c r="A932" s="326"/>
      <c r="B932" s="326"/>
      <c r="C932" s="326"/>
      <c r="D932" s="326"/>
      <c r="F932" s="328"/>
      <c r="G932" s="326"/>
      <c r="H932" s="326"/>
      <c r="J932" s="326"/>
      <c r="K932" s="326"/>
      <c r="L932" s="326"/>
      <c r="N932" s="326"/>
      <c r="O932" s="326"/>
      <c r="P932" s="326"/>
      <c r="R932" s="326"/>
      <c r="S932" s="326"/>
      <c r="T932" s="326"/>
      <c r="V932" s="326"/>
      <c r="W932" s="326"/>
      <c r="X932" s="326"/>
      <c r="Z932" s="326"/>
    </row>
    <row r="933" spans="1:26">
      <c r="A933" s="326"/>
      <c r="B933" s="326"/>
      <c r="C933" s="326"/>
      <c r="D933" s="326"/>
      <c r="F933" s="328"/>
      <c r="G933" s="326"/>
      <c r="H933" s="326"/>
      <c r="J933" s="326"/>
      <c r="K933" s="326"/>
      <c r="L933" s="326"/>
      <c r="N933" s="326"/>
      <c r="O933" s="326"/>
      <c r="P933" s="326"/>
      <c r="R933" s="326"/>
      <c r="S933" s="326"/>
      <c r="T933" s="326"/>
      <c r="V933" s="326"/>
      <c r="W933" s="326"/>
      <c r="X933" s="326"/>
      <c r="Z933" s="326"/>
    </row>
    <row r="934" spans="1:26">
      <c r="A934" s="326"/>
      <c r="B934" s="326"/>
      <c r="C934" s="326"/>
      <c r="D934" s="326"/>
      <c r="F934" s="328"/>
      <c r="G934" s="326"/>
      <c r="H934" s="326"/>
      <c r="J934" s="326"/>
      <c r="K934" s="326"/>
      <c r="L934" s="326"/>
      <c r="N934" s="326"/>
      <c r="O934" s="326"/>
      <c r="P934" s="326"/>
      <c r="R934" s="326"/>
      <c r="S934" s="326"/>
      <c r="T934" s="326"/>
      <c r="V934" s="326"/>
      <c r="W934" s="326"/>
      <c r="X934" s="326"/>
      <c r="Z934" s="326"/>
    </row>
    <row r="935" spans="1:26">
      <c r="A935" s="326"/>
      <c r="B935" s="326"/>
      <c r="C935" s="326"/>
      <c r="D935" s="326"/>
      <c r="F935" s="328"/>
      <c r="G935" s="326"/>
      <c r="H935" s="326"/>
      <c r="J935" s="326"/>
      <c r="K935" s="326"/>
      <c r="L935" s="326"/>
      <c r="N935" s="326"/>
      <c r="O935" s="326"/>
      <c r="P935" s="326"/>
      <c r="R935" s="326"/>
      <c r="S935" s="326"/>
      <c r="T935" s="326"/>
      <c r="V935" s="326"/>
      <c r="W935" s="326"/>
      <c r="X935" s="326"/>
      <c r="Z935" s="326"/>
    </row>
    <row r="936" spans="1:26">
      <c r="A936" s="326"/>
      <c r="B936" s="326"/>
      <c r="C936" s="326"/>
      <c r="D936" s="326"/>
      <c r="F936" s="328"/>
      <c r="G936" s="326"/>
      <c r="H936" s="326"/>
      <c r="J936" s="326"/>
      <c r="K936" s="326"/>
      <c r="L936" s="326"/>
      <c r="N936" s="326"/>
      <c r="O936" s="326"/>
      <c r="P936" s="326"/>
      <c r="R936" s="326"/>
      <c r="S936" s="326"/>
      <c r="T936" s="326"/>
      <c r="V936" s="326"/>
      <c r="W936" s="326"/>
      <c r="X936" s="326"/>
      <c r="Z936" s="326"/>
    </row>
    <row r="937" spans="1:26">
      <c r="A937" s="326"/>
      <c r="B937" s="326"/>
      <c r="C937" s="326"/>
      <c r="D937" s="326"/>
      <c r="F937" s="328"/>
      <c r="G937" s="326"/>
      <c r="H937" s="326"/>
      <c r="J937" s="326"/>
      <c r="K937" s="326"/>
      <c r="L937" s="326"/>
      <c r="N937" s="326"/>
      <c r="O937" s="326"/>
      <c r="P937" s="326"/>
      <c r="R937" s="326"/>
      <c r="S937" s="326"/>
      <c r="T937" s="326"/>
      <c r="V937" s="326"/>
      <c r="W937" s="326"/>
      <c r="X937" s="326"/>
      <c r="Z937" s="326"/>
    </row>
    <row r="938" spans="1:26">
      <c r="A938" s="326"/>
      <c r="B938" s="326"/>
      <c r="C938" s="326"/>
      <c r="D938" s="326"/>
      <c r="F938" s="328"/>
      <c r="G938" s="326"/>
      <c r="H938" s="326"/>
      <c r="J938" s="326"/>
      <c r="K938" s="326"/>
      <c r="L938" s="326"/>
      <c r="N938" s="326"/>
      <c r="O938" s="326"/>
      <c r="P938" s="326"/>
      <c r="R938" s="326"/>
      <c r="S938" s="326"/>
      <c r="T938" s="326"/>
      <c r="V938" s="326"/>
      <c r="W938" s="326"/>
      <c r="X938" s="326"/>
      <c r="Z938" s="326"/>
    </row>
    <row r="939" spans="1:26">
      <c r="A939" s="326"/>
      <c r="B939" s="326"/>
      <c r="C939" s="326"/>
      <c r="D939" s="326"/>
      <c r="F939" s="328"/>
      <c r="G939" s="326"/>
      <c r="H939" s="326"/>
      <c r="J939" s="326"/>
      <c r="K939" s="326"/>
      <c r="L939" s="326"/>
      <c r="N939" s="326"/>
      <c r="O939" s="326"/>
      <c r="P939" s="326"/>
      <c r="R939" s="326"/>
      <c r="S939" s="326"/>
      <c r="T939" s="326"/>
      <c r="V939" s="326"/>
      <c r="W939" s="326"/>
      <c r="X939" s="326"/>
      <c r="Z939" s="326"/>
    </row>
    <row r="940" spans="1:26">
      <c r="A940" s="326"/>
      <c r="B940" s="326"/>
      <c r="C940" s="326"/>
      <c r="D940" s="326"/>
      <c r="F940" s="328"/>
      <c r="G940" s="326"/>
      <c r="H940" s="326"/>
      <c r="J940" s="326"/>
      <c r="K940" s="326"/>
      <c r="L940" s="326"/>
      <c r="N940" s="326"/>
      <c r="O940" s="326"/>
      <c r="P940" s="326"/>
      <c r="R940" s="326"/>
      <c r="S940" s="326"/>
      <c r="T940" s="326"/>
      <c r="V940" s="326"/>
      <c r="W940" s="326"/>
      <c r="X940" s="326"/>
      <c r="Z940" s="326"/>
    </row>
    <row r="941" spans="1:26">
      <c r="A941" s="326"/>
      <c r="B941" s="326"/>
      <c r="C941" s="326"/>
      <c r="D941" s="326"/>
      <c r="F941" s="328"/>
      <c r="G941" s="326"/>
      <c r="H941" s="326"/>
      <c r="J941" s="326"/>
      <c r="K941" s="326"/>
      <c r="L941" s="326"/>
      <c r="N941" s="326"/>
      <c r="O941" s="326"/>
      <c r="P941" s="326"/>
      <c r="R941" s="326"/>
      <c r="S941" s="326"/>
      <c r="T941" s="326"/>
      <c r="V941" s="326"/>
      <c r="W941" s="326"/>
      <c r="X941" s="326"/>
      <c r="Z941" s="326"/>
    </row>
    <row r="942" spans="1:26">
      <c r="A942" s="326"/>
      <c r="B942" s="326"/>
      <c r="C942" s="326"/>
      <c r="D942" s="326"/>
      <c r="F942" s="328"/>
      <c r="G942" s="326"/>
      <c r="H942" s="326"/>
      <c r="J942" s="326"/>
      <c r="K942" s="326"/>
      <c r="L942" s="326"/>
      <c r="N942" s="326"/>
      <c r="O942" s="326"/>
      <c r="P942" s="326"/>
      <c r="R942" s="326"/>
      <c r="S942" s="326"/>
      <c r="T942" s="326"/>
      <c r="V942" s="326"/>
      <c r="W942" s="326"/>
      <c r="X942" s="326"/>
      <c r="Z942" s="326"/>
    </row>
    <row r="943" spans="1:26">
      <c r="A943" s="326"/>
      <c r="B943" s="326"/>
      <c r="C943" s="326"/>
      <c r="D943" s="326"/>
      <c r="F943" s="328"/>
      <c r="G943" s="326"/>
      <c r="H943" s="326"/>
      <c r="J943" s="326"/>
      <c r="K943" s="326"/>
      <c r="L943" s="326"/>
      <c r="N943" s="326"/>
      <c r="O943" s="326"/>
      <c r="P943" s="326"/>
      <c r="R943" s="326"/>
      <c r="S943" s="326"/>
      <c r="T943" s="326"/>
      <c r="V943" s="326"/>
      <c r="W943" s="326"/>
      <c r="X943" s="326"/>
      <c r="Z943" s="326"/>
    </row>
    <row r="944" spans="1:26">
      <c r="A944" s="326"/>
      <c r="B944" s="326"/>
      <c r="C944" s="326"/>
      <c r="D944" s="326"/>
      <c r="F944" s="328"/>
      <c r="G944" s="326"/>
      <c r="H944" s="326"/>
      <c r="J944" s="326"/>
      <c r="K944" s="326"/>
      <c r="L944" s="326"/>
      <c r="N944" s="326"/>
      <c r="O944" s="326"/>
      <c r="P944" s="326"/>
      <c r="R944" s="326"/>
      <c r="S944" s="326"/>
      <c r="T944" s="326"/>
      <c r="V944" s="326"/>
      <c r="W944" s="326"/>
      <c r="X944" s="326"/>
      <c r="Z944" s="326"/>
    </row>
    <row r="945" spans="1:26">
      <c r="A945" s="326"/>
      <c r="B945" s="326"/>
      <c r="C945" s="326"/>
      <c r="D945" s="326"/>
      <c r="F945" s="328"/>
      <c r="G945" s="326"/>
      <c r="H945" s="326"/>
      <c r="J945" s="326"/>
      <c r="K945" s="326"/>
      <c r="L945" s="326"/>
      <c r="N945" s="326"/>
      <c r="O945" s="326"/>
      <c r="P945" s="326"/>
      <c r="R945" s="326"/>
      <c r="S945" s="326"/>
      <c r="T945" s="326"/>
      <c r="V945" s="326"/>
      <c r="W945" s="326"/>
      <c r="X945" s="326"/>
      <c r="Z945" s="326"/>
    </row>
    <row r="946" spans="1:26">
      <c r="A946" s="326"/>
      <c r="B946" s="326"/>
      <c r="C946" s="326"/>
      <c r="D946" s="326"/>
      <c r="F946" s="328"/>
      <c r="G946" s="326"/>
      <c r="H946" s="326"/>
      <c r="J946" s="326"/>
      <c r="K946" s="326"/>
      <c r="L946" s="326"/>
      <c r="N946" s="326"/>
      <c r="O946" s="326"/>
      <c r="P946" s="326"/>
      <c r="R946" s="326"/>
      <c r="S946" s="326"/>
      <c r="T946" s="326"/>
      <c r="V946" s="326"/>
      <c r="W946" s="326"/>
      <c r="X946" s="326"/>
      <c r="Z946" s="326"/>
    </row>
    <row r="947" spans="1:26">
      <c r="A947" s="326"/>
      <c r="B947" s="326"/>
      <c r="C947" s="326"/>
      <c r="D947" s="326"/>
      <c r="F947" s="328"/>
      <c r="G947" s="326"/>
      <c r="H947" s="326"/>
      <c r="J947" s="326"/>
      <c r="K947" s="326"/>
      <c r="L947" s="326"/>
      <c r="N947" s="326"/>
      <c r="O947" s="326"/>
      <c r="P947" s="326"/>
      <c r="R947" s="326"/>
      <c r="S947" s="326"/>
      <c r="T947" s="326"/>
      <c r="V947" s="326"/>
      <c r="W947" s="326"/>
      <c r="X947" s="326"/>
      <c r="Z947" s="326"/>
    </row>
    <row r="948" spans="1:26">
      <c r="A948" s="326"/>
      <c r="B948" s="326"/>
      <c r="C948" s="326"/>
      <c r="D948" s="326"/>
      <c r="F948" s="328"/>
      <c r="G948" s="326"/>
      <c r="H948" s="326"/>
      <c r="J948" s="326"/>
      <c r="K948" s="326"/>
      <c r="L948" s="326"/>
      <c r="N948" s="326"/>
      <c r="O948" s="326"/>
      <c r="P948" s="326"/>
      <c r="R948" s="326"/>
      <c r="S948" s="326"/>
      <c r="T948" s="326"/>
      <c r="V948" s="326"/>
      <c r="W948" s="326"/>
      <c r="X948" s="326"/>
      <c r="Z948" s="326"/>
    </row>
    <row r="949" spans="1:26">
      <c r="A949" s="326"/>
      <c r="B949" s="326"/>
      <c r="C949" s="326"/>
      <c r="D949" s="326"/>
      <c r="F949" s="328"/>
      <c r="G949" s="326"/>
      <c r="H949" s="326"/>
      <c r="J949" s="326"/>
      <c r="K949" s="326"/>
      <c r="L949" s="326"/>
      <c r="N949" s="326"/>
      <c r="O949" s="326"/>
      <c r="P949" s="326"/>
      <c r="R949" s="326"/>
      <c r="S949" s="326"/>
      <c r="T949" s="326"/>
      <c r="V949" s="326"/>
      <c r="W949" s="326"/>
      <c r="X949" s="326"/>
      <c r="Z949" s="326"/>
    </row>
    <row r="950" spans="1:26">
      <c r="A950" s="326"/>
      <c r="B950" s="326"/>
      <c r="C950" s="326"/>
      <c r="D950" s="326"/>
      <c r="F950" s="328"/>
      <c r="G950" s="326"/>
      <c r="H950" s="326"/>
      <c r="J950" s="326"/>
      <c r="K950" s="326"/>
      <c r="L950" s="326"/>
      <c r="N950" s="326"/>
      <c r="O950" s="326"/>
      <c r="P950" s="326"/>
      <c r="R950" s="326"/>
      <c r="S950" s="326"/>
      <c r="T950" s="326"/>
      <c r="V950" s="326"/>
      <c r="W950" s="326"/>
      <c r="X950" s="326"/>
      <c r="Z950" s="326"/>
    </row>
    <row r="951" spans="1:26">
      <c r="A951" s="326"/>
      <c r="B951" s="326"/>
      <c r="C951" s="326"/>
      <c r="D951" s="326"/>
      <c r="F951" s="328"/>
      <c r="G951" s="326"/>
      <c r="H951" s="326"/>
      <c r="J951" s="326"/>
      <c r="K951" s="326"/>
      <c r="L951" s="326"/>
      <c r="N951" s="326"/>
      <c r="O951" s="326"/>
      <c r="P951" s="326"/>
      <c r="R951" s="326"/>
      <c r="S951" s="326"/>
      <c r="T951" s="326"/>
      <c r="V951" s="326"/>
      <c r="W951" s="326"/>
      <c r="X951" s="326"/>
      <c r="Z951" s="326"/>
    </row>
    <row r="952" spans="1:26">
      <c r="A952" s="326"/>
      <c r="B952" s="326"/>
      <c r="C952" s="326"/>
      <c r="D952" s="326"/>
      <c r="F952" s="328"/>
      <c r="G952" s="326"/>
      <c r="H952" s="326"/>
      <c r="J952" s="326"/>
      <c r="K952" s="326"/>
      <c r="L952" s="326"/>
      <c r="N952" s="326"/>
      <c r="O952" s="326"/>
      <c r="P952" s="326"/>
      <c r="R952" s="326"/>
      <c r="S952" s="326"/>
      <c r="T952" s="326"/>
      <c r="V952" s="326"/>
      <c r="W952" s="326"/>
      <c r="X952" s="326"/>
      <c r="Z952" s="326"/>
    </row>
    <row r="953" spans="1:26">
      <c r="A953" s="326"/>
      <c r="B953" s="326"/>
      <c r="C953" s="326"/>
      <c r="D953" s="326"/>
      <c r="F953" s="328"/>
      <c r="G953" s="326"/>
      <c r="H953" s="326"/>
      <c r="J953" s="326"/>
      <c r="K953" s="326"/>
      <c r="L953" s="326"/>
      <c r="N953" s="326"/>
      <c r="O953" s="326"/>
      <c r="P953" s="326"/>
      <c r="R953" s="326"/>
      <c r="S953" s="326"/>
      <c r="T953" s="326"/>
      <c r="V953" s="326"/>
      <c r="W953" s="326"/>
      <c r="X953" s="326"/>
      <c r="Z953" s="326"/>
    </row>
    <row r="954" spans="1:26">
      <c r="A954" s="326"/>
      <c r="B954" s="326"/>
      <c r="C954" s="326"/>
      <c r="D954" s="326"/>
      <c r="F954" s="328"/>
      <c r="G954" s="326"/>
      <c r="H954" s="326"/>
      <c r="J954" s="326"/>
      <c r="K954" s="326"/>
      <c r="L954" s="326"/>
      <c r="N954" s="326"/>
      <c r="O954" s="326"/>
      <c r="P954" s="326"/>
      <c r="R954" s="326"/>
      <c r="S954" s="326"/>
      <c r="T954" s="326"/>
      <c r="V954" s="326"/>
      <c r="W954" s="326"/>
      <c r="X954" s="326"/>
      <c r="Z954" s="326"/>
    </row>
    <row r="955" spans="1:26">
      <c r="A955" s="326"/>
      <c r="B955" s="326"/>
      <c r="C955" s="326"/>
      <c r="D955" s="326"/>
      <c r="F955" s="328"/>
      <c r="G955" s="326"/>
      <c r="H955" s="326"/>
      <c r="J955" s="326"/>
      <c r="K955" s="326"/>
      <c r="L955" s="326"/>
      <c r="N955" s="326"/>
      <c r="O955" s="326"/>
      <c r="P955" s="326"/>
      <c r="R955" s="326"/>
      <c r="S955" s="326"/>
      <c r="T955" s="326"/>
      <c r="V955" s="326"/>
      <c r="W955" s="326"/>
      <c r="X955" s="326"/>
      <c r="Z955" s="326"/>
    </row>
    <row r="956" spans="1:26">
      <c r="A956" s="326"/>
      <c r="B956" s="326"/>
      <c r="C956" s="326"/>
      <c r="D956" s="326"/>
      <c r="F956" s="328"/>
      <c r="G956" s="326"/>
      <c r="H956" s="326"/>
      <c r="J956" s="326"/>
      <c r="K956" s="326"/>
      <c r="L956" s="326"/>
      <c r="N956" s="326"/>
      <c r="O956" s="326"/>
      <c r="P956" s="326"/>
      <c r="R956" s="326"/>
      <c r="S956" s="326"/>
      <c r="T956" s="326"/>
      <c r="V956" s="326"/>
      <c r="W956" s="326"/>
      <c r="X956" s="326"/>
      <c r="Z956" s="326"/>
    </row>
    <row r="957" spans="1:26">
      <c r="A957" s="326"/>
      <c r="B957" s="326"/>
      <c r="C957" s="326"/>
      <c r="D957" s="326"/>
      <c r="F957" s="328"/>
      <c r="G957" s="326"/>
      <c r="H957" s="326"/>
      <c r="J957" s="326"/>
      <c r="K957" s="326"/>
      <c r="L957" s="326"/>
      <c r="N957" s="326"/>
      <c r="O957" s="326"/>
      <c r="P957" s="326"/>
      <c r="R957" s="326"/>
      <c r="S957" s="326"/>
      <c r="T957" s="326"/>
      <c r="V957" s="326"/>
      <c r="W957" s="326"/>
      <c r="X957" s="326"/>
      <c r="Z957" s="326"/>
    </row>
    <row r="958" spans="1:26">
      <c r="A958" s="326"/>
      <c r="B958" s="326"/>
      <c r="C958" s="326"/>
      <c r="D958" s="326"/>
      <c r="F958" s="328"/>
      <c r="G958" s="326"/>
      <c r="H958" s="326"/>
      <c r="J958" s="326"/>
      <c r="K958" s="326"/>
      <c r="L958" s="326"/>
      <c r="N958" s="326"/>
      <c r="O958" s="326"/>
      <c r="P958" s="326"/>
      <c r="R958" s="326"/>
      <c r="S958" s="326"/>
      <c r="T958" s="326"/>
      <c r="V958" s="326"/>
      <c r="W958" s="326"/>
      <c r="X958" s="326"/>
      <c r="Z958" s="326"/>
    </row>
    <row r="959" spans="1:26">
      <c r="A959" s="326"/>
      <c r="B959" s="326"/>
      <c r="C959" s="326"/>
      <c r="D959" s="326"/>
      <c r="F959" s="328"/>
      <c r="G959" s="326"/>
      <c r="H959" s="326"/>
      <c r="J959" s="326"/>
      <c r="K959" s="326"/>
      <c r="L959" s="326"/>
      <c r="N959" s="326"/>
      <c r="O959" s="326"/>
      <c r="P959" s="326"/>
      <c r="R959" s="326"/>
      <c r="S959" s="326"/>
      <c r="T959" s="326"/>
      <c r="V959" s="326"/>
      <c r="W959" s="326"/>
      <c r="X959" s="326"/>
      <c r="Z959" s="326"/>
    </row>
    <row r="960" spans="1:26">
      <c r="A960" s="326"/>
      <c r="B960" s="326"/>
      <c r="C960" s="326"/>
      <c r="D960" s="326"/>
      <c r="F960" s="328"/>
      <c r="G960" s="326"/>
      <c r="H960" s="326"/>
      <c r="J960" s="326"/>
      <c r="K960" s="326"/>
      <c r="L960" s="326"/>
      <c r="N960" s="326"/>
      <c r="O960" s="326"/>
      <c r="P960" s="326"/>
      <c r="R960" s="326"/>
      <c r="S960" s="326"/>
      <c r="T960" s="326"/>
      <c r="V960" s="326"/>
      <c r="W960" s="326"/>
      <c r="X960" s="326"/>
      <c r="Z960" s="326"/>
    </row>
    <row r="961" spans="1:26">
      <c r="A961" s="326"/>
      <c r="B961" s="326"/>
      <c r="C961" s="326"/>
      <c r="D961" s="326"/>
      <c r="F961" s="328"/>
      <c r="G961" s="326"/>
      <c r="H961" s="326"/>
      <c r="J961" s="326"/>
      <c r="K961" s="326"/>
      <c r="L961" s="326"/>
      <c r="N961" s="326"/>
      <c r="O961" s="326"/>
      <c r="P961" s="326"/>
      <c r="R961" s="326"/>
      <c r="S961" s="326"/>
      <c r="T961" s="326"/>
      <c r="V961" s="326"/>
      <c r="W961" s="326"/>
      <c r="X961" s="326"/>
      <c r="Z961" s="326"/>
    </row>
    <row r="962" spans="1:26">
      <c r="A962" s="326"/>
      <c r="B962" s="326"/>
      <c r="C962" s="326"/>
      <c r="D962" s="326"/>
      <c r="F962" s="328"/>
      <c r="G962" s="326"/>
      <c r="H962" s="326"/>
      <c r="J962" s="326"/>
      <c r="K962" s="326"/>
      <c r="L962" s="326"/>
      <c r="N962" s="326"/>
      <c r="O962" s="326"/>
      <c r="P962" s="326"/>
      <c r="R962" s="326"/>
      <c r="S962" s="326"/>
      <c r="T962" s="326"/>
      <c r="V962" s="326"/>
      <c r="W962" s="326"/>
      <c r="X962" s="326"/>
      <c r="Z962" s="326"/>
    </row>
    <row r="963" spans="1:26">
      <c r="A963" s="326"/>
      <c r="B963" s="326"/>
      <c r="C963" s="326"/>
      <c r="D963" s="326"/>
      <c r="F963" s="328"/>
      <c r="G963" s="326"/>
      <c r="H963" s="326"/>
      <c r="J963" s="326"/>
      <c r="K963" s="326"/>
      <c r="L963" s="326"/>
      <c r="N963" s="326"/>
      <c r="O963" s="326"/>
      <c r="P963" s="326"/>
      <c r="R963" s="326"/>
      <c r="S963" s="326"/>
      <c r="T963" s="326"/>
      <c r="V963" s="326"/>
      <c r="W963" s="326"/>
      <c r="X963" s="326"/>
      <c r="Z963" s="326"/>
    </row>
    <row r="964" spans="1:26">
      <c r="A964" s="326"/>
      <c r="B964" s="326"/>
      <c r="C964" s="326"/>
      <c r="D964" s="326"/>
      <c r="F964" s="328"/>
      <c r="G964" s="326"/>
      <c r="H964" s="326"/>
      <c r="J964" s="326"/>
      <c r="K964" s="326"/>
      <c r="L964" s="326"/>
      <c r="N964" s="326"/>
      <c r="O964" s="326"/>
      <c r="P964" s="326"/>
      <c r="R964" s="326"/>
      <c r="S964" s="326"/>
      <c r="T964" s="326"/>
      <c r="V964" s="326"/>
      <c r="W964" s="326"/>
      <c r="X964" s="326"/>
      <c r="Z964" s="326"/>
    </row>
    <row r="965" spans="1:26">
      <c r="A965" s="326"/>
      <c r="B965" s="326"/>
      <c r="C965" s="326"/>
      <c r="D965" s="326"/>
      <c r="F965" s="328"/>
      <c r="G965" s="326"/>
      <c r="H965" s="326"/>
      <c r="J965" s="326"/>
      <c r="K965" s="326"/>
      <c r="L965" s="326"/>
      <c r="N965" s="326"/>
      <c r="O965" s="326"/>
      <c r="P965" s="326"/>
      <c r="R965" s="326"/>
      <c r="S965" s="326"/>
      <c r="T965" s="326"/>
      <c r="V965" s="326"/>
      <c r="W965" s="326"/>
      <c r="X965" s="326"/>
      <c r="Z965" s="326"/>
    </row>
    <row r="966" spans="1:26">
      <c r="A966" s="326"/>
      <c r="B966" s="326"/>
      <c r="C966" s="326"/>
      <c r="D966" s="326"/>
      <c r="F966" s="328"/>
      <c r="G966" s="326"/>
      <c r="H966" s="326"/>
      <c r="J966" s="326"/>
      <c r="K966" s="326"/>
      <c r="L966" s="326"/>
      <c r="N966" s="326"/>
      <c r="O966" s="326"/>
      <c r="P966" s="326"/>
      <c r="R966" s="326"/>
      <c r="S966" s="326"/>
      <c r="T966" s="326"/>
      <c r="V966" s="326"/>
      <c r="W966" s="326"/>
      <c r="X966" s="326"/>
      <c r="Z966" s="326"/>
    </row>
    <row r="967" spans="1:26">
      <c r="A967" s="326"/>
      <c r="B967" s="326"/>
      <c r="C967" s="326"/>
      <c r="D967" s="326"/>
      <c r="F967" s="328"/>
      <c r="G967" s="326"/>
      <c r="H967" s="326"/>
      <c r="J967" s="326"/>
      <c r="K967" s="326"/>
      <c r="L967" s="326"/>
      <c r="N967" s="326"/>
      <c r="O967" s="326"/>
      <c r="P967" s="326"/>
      <c r="R967" s="326"/>
      <c r="S967" s="326"/>
      <c r="T967" s="326"/>
      <c r="V967" s="326"/>
      <c r="W967" s="326"/>
      <c r="X967" s="326"/>
      <c r="Z967" s="326"/>
    </row>
    <row r="968" spans="1:26">
      <c r="A968" s="326"/>
      <c r="B968" s="326"/>
      <c r="C968" s="326"/>
      <c r="D968" s="326"/>
      <c r="F968" s="328"/>
      <c r="G968" s="326"/>
      <c r="H968" s="326"/>
      <c r="J968" s="326"/>
      <c r="K968" s="326"/>
      <c r="L968" s="326"/>
      <c r="N968" s="326"/>
      <c r="O968" s="326"/>
      <c r="P968" s="326"/>
      <c r="R968" s="326"/>
      <c r="S968" s="326"/>
      <c r="T968" s="326"/>
      <c r="V968" s="326"/>
      <c r="W968" s="326"/>
      <c r="X968" s="326"/>
      <c r="Z968" s="326"/>
    </row>
    <row r="969" spans="1:26">
      <c r="A969" s="326"/>
      <c r="B969" s="326"/>
      <c r="C969" s="326"/>
      <c r="D969" s="326"/>
      <c r="F969" s="328"/>
      <c r="G969" s="326"/>
      <c r="H969" s="326"/>
      <c r="J969" s="326"/>
      <c r="K969" s="326"/>
      <c r="L969" s="326"/>
      <c r="N969" s="326"/>
      <c r="O969" s="326"/>
      <c r="P969" s="326"/>
      <c r="R969" s="326"/>
      <c r="S969" s="326"/>
      <c r="T969" s="326"/>
      <c r="V969" s="326"/>
      <c r="W969" s="326"/>
      <c r="X969" s="326"/>
      <c r="Z969" s="326"/>
    </row>
    <row r="970" spans="1:26">
      <c r="A970" s="326"/>
      <c r="B970" s="326"/>
      <c r="C970" s="326"/>
      <c r="D970" s="326"/>
      <c r="F970" s="328"/>
      <c r="G970" s="326"/>
      <c r="H970" s="326"/>
      <c r="J970" s="326"/>
      <c r="K970" s="326"/>
      <c r="L970" s="326"/>
      <c r="N970" s="326"/>
      <c r="O970" s="326"/>
      <c r="P970" s="326"/>
      <c r="R970" s="326"/>
      <c r="S970" s="326"/>
      <c r="T970" s="326"/>
      <c r="V970" s="326"/>
      <c r="W970" s="326"/>
      <c r="X970" s="326"/>
      <c r="Z970" s="326"/>
    </row>
  </sheetData>
  <sheetProtection algorithmName="SHA-512" hashValue="3J2UpwN14u1UC1y8j/YnUbFNYFHv91zGQpvbFFCKBc08stf2gjLFUHVPKS4Wi+Pe0EJrMfzmE2bt//jTe+3Brw==" saltValue="uTseL97e4xOUO7DpgT1bQQ==" spinCount="100000" sheet="1" objects="1" scenarios="1"/>
  <protectedRanges>
    <protectedRange sqref="AA3" name="ช่วง1"/>
    <protectedRange sqref="AA2" name="ช่วง4"/>
  </protectedRanges>
  <mergeCells count="27">
    <mergeCell ref="M36:S36"/>
    <mergeCell ref="C36:G36"/>
    <mergeCell ref="J34:Y35"/>
    <mergeCell ref="B34:I35"/>
    <mergeCell ref="V32:Y32"/>
    <mergeCell ref="B33:E33"/>
    <mergeCell ref="F33:I33"/>
    <mergeCell ref="J33:M33"/>
    <mergeCell ref="N33:Q33"/>
    <mergeCell ref="V33:Y33"/>
    <mergeCell ref="R33:U33"/>
    <mergeCell ref="B32:E32"/>
    <mergeCell ref="F32:I32"/>
    <mergeCell ref="J32:M32"/>
    <mergeCell ref="N32:Q32"/>
    <mergeCell ref="R32:U32"/>
    <mergeCell ref="A2:A4"/>
    <mergeCell ref="N1:Q1"/>
    <mergeCell ref="R1:Y1"/>
    <mergeCell ref="B2:E2"/>
    <mergeCell ref="F2:I2"/>
    <mergeCell ref="A1:I1"/>
    <mergeCell ref="J1:M1"/>
    <mergeCell ref="J2:M2"/>
    <mergeCell ref="N2:Q2"/>
    <mergeCell ref="R2:U2"/>
    <mergeCell ref="V2:Y2"/>
  </mergeCells>
  <conditionalFormatting sqref="J7:K31 J33">
    <cfRule type="cellIs" dxfId="8" priority="1" operator="equal">
      <formula>"ย้ายออก"</formula>
    </cfRule>
  </conditionalFormatting>
  <conditionalFormatting sqref="K7:K31">
    <cfRule type="cellIs" dxfId="7" priority="2" operator="equal">
      <formula>0</formula>
    </cfRule>
  </conditionalFormatting>
  <printOptions horizontalCentered="1"/>
  <pageMargins left="8.3333333333333329E-2" right="3.3333333333333333E-2" top="0.74803149606299213" bottom="0.74803149606299213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1900-000000000000}">
          <x14:formula1>
            <xm:f>รายการ!$M$2:$M$3</xm:f>
          </x14:formula1>
          <xm:sqref>AA3</xm:sqref>
        </x14:dataValidation>
        <x14:dataValidation type="list" allowBlank="1" showInputMessage="1" showErrorMessage="1" xr:uid="{00000000-0002-0000-1900-000001000000}">
          <x14:formula1>
            <xm:f>รายการ!$K$2:$K$37</xm:f>
          </x14:formula1>
          <xm:sqref>AA2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9">
    <pageSetUpPr fitToPage="1"/>
  </sheetPr>
  <dimension ref="A1:AB970"/>
  <sheetViews>
    <sheetView zoomScaleNormal="100" workbookViewId="0">
      <selection activeCell="V5" activeCellId="5" sqref="B5:C31 F5:G31 J5:K31 N5:O31 R5:S31 V5:W31"/>
    </sheetView>
  </sheetViews>
  <sheetFormatPr defaultColWidth="5.5546875" defaultRowHeight="18"/>
  <cols>
    <col min="1" max="1" width="3.5546875" style="1" customWidth="1"/>
    <col min="2" max="2" width="4.109375" style="1" customWidth="1"/>
    <col min="3" max="3" width="4" style="1" customWidth="1"/>
    <col min="4" max="4" width="3.88671875" style="272" customWidth="1"/>
    <col min="5" max="5" width="3.88671875" style="327" customWidth="1"/>
    <col min="6" max="6" width="4" style="330" customWidth="1"/>
    <col min="7" max="7" width="3.5546875" style="1" customWidth="1"/>
    <col min="8" max="8" width="4.109375" style="272" customWidth="1"/>
    <col min="9" max="9" width="4.44140625" style="329" customWidth="1"/>
    <col min="10" max="11" width="4.44140625" style="1" customWidth="1"/>
    <col min="12" max="12" width="4.109375" style="272" customWidth="1"/>
    <col min="13" max="13" width="4.44140625" style="329" customWidth="1"/>
    <col min="14" max="15" width="4.44140625" style="1" customWidth="1"/>
    <col min="16" max="16" width="4.44140625" style="272" customWidth="1"/>
    <col min="17" max="17" width="4.44140625" style="329" customWidth="1"/>
    <col min="18" max="18" width="4" style="1" customWidth="1"/>
    <col min="19" max="19" width="3.88671875" style="1" customWidth="1"/>
    <col min="20" max="20" width="3.88671875" style="272" customWidth="1"/>
    <col min="21" max="21" width="3.5546875" style="329" customWidth="1"/>
    <col min="22" max="23" width="4.44140625" style="1" customWidth="1"/>
    <col min="24" max="24" width="4" style="272" customWidth="1"/>
    <col min="25" max="25" width="4.5546875" style="329" customWidth="1"/>
    <col min="26" max="26" width="8.5546875" style="1" hidden="1" customWidth="1"/>
    <col min="27" max="27" width="23.5546875" style="1" hidden="1" customWidth="1"/>
    <col min="28" max="28" width="9.5546875" style="1" hidden="1" customWidth="1"/>
    <col min="29" max="16384" width="5.5546875" style="1"/>
  </cols>
  <sheetData>
    <row r="1" spans="1:28" ht="21.6" thickBot="1">
      <c r="A1" s="614" t="s">
        <v>365</v>
      </c>
      <c r="B1" s="615"/>
      <c r="C1" s="615"/>
      <c r="D1" s="615"/>
      <c r="E1" s="615"/>
      <c r="F1" s="615"/>
      <c r="G1" s="615"/>
      <c r="H1" s="615"/>
      <c r="I1" s="616"/>
      <c r="J1" s="614" t="s">
        <v>115</v>
      </c>
      <c r="K1" s="615"/>
      <c r="L1" s="615"/>
      <c r="M1" s="616"/>
      <c r="N1" s="614">
        <f>IF(ตั้งค่า!I3="","",ตั้งค่า!I3)</f>
        <v>2568</v>
      </c>
      <c r="O1" s="615"/>
      <c r="P1" s="615"/>
      <c r="Q1" s="616"/>
      <c r="R1" s="614" t="str">
        <f>"ชั้นประถมศึกษาที่ " &amp; ตั้งค่า!I9 &amp; "/" &amp; ตั้งค่า!I10</f>
        <v>ชั้นประถมศึกษาที่ 1/1</v>
      </c>
      <c r="S1" s="615"/>
      <c r="T1" s="615"/>
      <c r="U1" s="615"/>
      <c r="V1" s="615"/>
      <c r="W1" s="615"/>
      <c r="X1" s="615"/>
      <c r="Y1" s="616"/>
      <c r="Z1" s="295"/>
      <c r="AA1" s="267"/>
      <c r="AB1" s="268"/>
    </row>
    <row r="2" spans="1:28" ht="21.75" customHeight="1" thickBot="1">
      <c r="A2" s="611" t="s">
        <v>21</v>
      </c>
      <c r="B2" s="646" t="str">
        <f>IF(ตั้งค่าวิชาเรียน!F11="","",ตั้งค่าวิชาเรียน!F11)</f>
        <v>ศิลปะ 2</v>
      </c>
      <c r="C2" s="647"/>
      <c r="D2" s="647"/>
      <c r="E2" s="648"/>
      <c r="F2" s="646" t="str">
        <f>IF(ตั้งค่าวิชาเรียน!F12="","",ตั้งค่าวิชาเรียน!F12)</f>
        <v>การงานอาชีพ 2</v>
      </c>
      <c r="G2" s="647"/>
      <c r="H2" s="647"/>
      <c r="I2" s="648"/>
      <c r="J2" s="649" t="str">
        <f>IF(ตั้งค่าวิชาเรียน!F13="","",ตั้งค่าวิชาเรียน!F13)</f>
        <v>ภาษาอังกฤษ 2</v>
      </c>
      <c r="K2" s="650"/>
      <c r="L2" s="650"/>
      <c r="M2" s="651"/>
      <c r="N2" s="649" t="str">
        <f>IF(ตั้งค่าวิชาเรียน!F14="","",ตั้งค่าวิชาเรียน!F14)</f>
        <v>หน้าที่พลเมือง 2</v>
      </c>
      <c r="O2" s="650"/>
      <c r="P2" s="650"/>
      <c r="Q2" s="651"/>
      <c r="R2" s="649" t="str">
        <f>IF(ตั้งค่าวิชาเรียน!F15="","",ตั้งค่าวิชาเรียน!F15)</f>
        <v>การงานฯ (เพิ่ม)</v>
      </c>
      <c r="S2" s="650"/>
      <c r="T2" s="650"/>
      <c r="U2" s="651"/>
      <c r="V2" s="649" t="str">
        <f>IF(ตั้งค่าวิชาเรียน!F16="","",ตั้งค่าวิชาเรียน!F16)</f>
        <v>คอมพิวเตอร์ 2</v>
      </c>
      <c r="W2" s="650"/>
      <c r="X2" s="650"/>
      <c r="Y2" s="651"/>
      <c r="Z2" s="176" t="s">
        <v>139</v>
      </c>
      <c r="AA2" s="173" t="s">
        <v>137</v>
      </c>
      <c r="AB2" s="180" t="str">
        <f>_xlfn.IFNA(IF(VLOOKUP(AA2,รายการ!$K$1:$L$37,2,FALSE)="","",HYPERLINK("#" &amp; VLOOKUP(AA2,รายการ!$K$1:$L$37,2,FALSE)  &amp; "","คลิก")),"")</f>
        <v>คลิก</v>
      </c>
    </row>
    <row r="3" spans="1:28" ht="22.2" customHeight="1" thickBot="1">
      <c r="A3" s="612"/>
      <c r="B3" s="296" t="s">
        <v>417</v>
      </c>
      <c r="C3" s="297" t="s">
        <v>418</v>
      </c>
      <c r="D3" s="298" t="s">
        <v>108</v>
      </c>
      <c r="E3" s="299" t="s">
        <v>293</v>
      </c>
      <c r="F3" s="296" t="s">
        <v>417</v>
      </c>
      <c r="G3" s="297" t="s">
        <v>418</v>
      </c>
      <c r="H3" s="298" t="s">
        <v>108</v>
      </c>
      <c r="I3" s="299" t="s">
        <v>293</v>
      </c>
      <c r="J3" s="296" t="s">
        <v>417</v>
      </c>
      <c r="K3" s="297" t="s">
        <v>418</v>
      </c>
      <c r="L3" s="298" t="s">
        <v>108</v>
      </c>
      <c r="M3" s="299" t="s">
        <v>293</v>
      </c>
      <c r="N3" s="296" t="s">
        <v>417</v>
      </c>
      <c r="O3" s="297" t="s">
        <v>418</v>
      </c>
      <c r="P3" s="298" t="s">
        <v>108</v>
      </c>
      <c r="Q3" s="299" t="s">
        <v>293</v>
      </c>
      <c r="R3" s="296" t="s">
        <v>417</v>
      </c>
      <c r="S3" s="297" t="s">
        <v>418</v>
      </c>
      <c r="T3" s="298" t="s">
        <v>108</v>
      </c>
      <c r="U3" s="299" t="s">
        <v>293</v>
      </c>
      <c r="V3" s="296" t="s">
        <v>417</v>
      </c>
      <c r="W3" s="297" t="s">
        <v>418</v>
      </c>
      <c r="X3" s="298" t="s">
        <v>108</v>
      </c>
      <c r="Y3" s="299" t="s">
        <v>293</v>
      </c>
      <c r="Z3" s="269" t="s">
        <v>157</v>
      </c>
      <c r="AA3" s="67">
        <v>1</v>
      </c>
      <c r="AB3" s="69"/>
    </row>
    <row r="4" spans="1:28" ht="21.6" thickBot="1">
      <c r="A4" s="613"/>
      <c r="B4" s="300">
        <v>70</v>
      </c>
      <c r="C4" s="301">
        <v>30</v>
      </c>
      <c r="D4" s="302">
        <v>100</v>
      </c>
      <c r="E4" s="303"/>
      <c r="F4" s="300">
        <v>70</v>
      </c>
      <c r="G4" s="301">
        <v>30</v>
      </c>
      <c r="H4" s="302">
        <v>100</v>
      </c>
      <c r="I4" s="303"/>
      <c r="J4" s="300">
        <v>70</v>
      </c>
      <c r="K4" s="301">
        <v>30</v>
      </c>
      <c r="L4" s="302">
        <v>100</v>
      </c>
      <c r="M4" s="303"/>
      <c r="N4" s="300">
        <v>70</v>
      </c>
      <c r="O4" s="301">
        <v>30</v>
      </c>
      <c r="P4" s="302">
        <v>100</v>
      </c>
      <c r="Q4" s="303"/>
      <c r="R4" s="300">
        <v>70</v>
      </c>
      <c r="S4" s="301">
        <v>30</v>
      </c>
      <c r="T4" s="302">
        <v>100</v>
      </c>
      <c r="U4" s="303"/>
      <c r="V4" s="300">
        <v>70</v>
      </c>
      <c r="W4" s="301">
        <v>30</v>
      </c>
      <c r="X4" s="302">
        <v>100</v>
      </c>
      <c r="Y4" s="303"/>
      <c r="Z4" s="13"/>
      <c r="AA4" s="13"/>
      <c r="AB4" s="13"/>
    </row>
    <row r="5" spans="1:28" ht="21">
      <c r="A5" s="277">
        <f>IF(B5="","",1)</f>
        <v>1</v>
      </c>
      <c r="B5" s="234">
        <v>70</v>
      </c>
      <c r="C5" s="235">
        <v>30</v>
      </c>
      <c r="D5" s="305">
        <f t="shared" ref="D5:D31" si="0">IF($B$2="","",IF($A5="","",SUM(B5:C5)))</f>
        <v>100</v>
      </c>
      <c r="E5" s="306">
        <f>IF($B$2="","",IF($A5="","",IF($D5="","",IF($D5&gt;=80,4,IF($D5&gt;=75,3.5,IF($D5&gt;=70,3,IF($D5&gt;=65,2.5,IF($D5&gt;=60,2,IF($D5&gt;=55,1.5,IF($D5&gt;=50,1,0))))))))))</f>
        <v>4</v>
      </c>
      <c r="F5" s="234"/>
      <c r="G5" s="238"/>
      <c r="H5" s="305">
        <f t="shared" ref="H5:H31" si="1">IF($F$2="","",IF($A5="","",SUM(F5:G5)))</f>
        <v>0</v>
      </c>
      <c r="I5" s="308">
        <f>IF($F$2="","",IF($A5="","",IF($H5="","",IF($H5&gt;=80,4,IF($H5&gt;=75,3.5,IF($H5&gt;=70,3,IF($H5&gt;=65,2.5,IF($H5&gt;=60,2,IF($H5&gt;=55,1.5,IF($H5&gt;=50,1,0))))))))))</f>
        <v>0</v>
      </c>
      <c r="J5" s="234"/>
      <c r="K5" s="238"/>
      <c r="L5" s="305">
        <f>IF($J$2="","",IF($A5="","",SUM(J5:K5)))</f>
        <v>0</v>
      </c>
      <c r="M5" s="308">
        <f>IF($J$2="","",IF($A5="","",IF($L5="","",IF($L5&gt;=80,4,IF($L5&gt;=75,3.5,IF($L5&gt;=70,3,IF($L5&gt;=65,2.5,IF($L5&gt;=60,2,IF($L5&gt;=55,1.5,IF($L5&gt;=50,1,0))))))))))</f>
        <v>0</v>
      </c>
      <c r="N5" s="242"/>
      <c r="O5" s="243"/>
      <c r="P5" s="305">
        <f>IF($N$2="","",IF($A5="","",SUM(N5:O5)))</f>
        <v>0</v>
      </c>
      <c r="Q5" s="308">
        <f>IF($N$2="","",IF($A5="","",IF($P5="","",IF($P5&gt;=80,4,IF($P5&gt;=75,3.5,IF($P5&gt;=70,3,IF($P5&gt;=65,2.5,IF($P5&gt;=60,2,IF($P5&gt;=55,1.5,IF($P5&gt;=50,1,0))))))))))</f>
        <v>0</v>
      </c>
      <c r="R5" s="242"/>
      <c r="S5" s="243"/>
      <c r="T5" s="305">
        <f>IF($R$2="","",IF($A5="","",SUM(R5:S5)))</f>
        <v>0</v>
      </c>
      <c r="U5" s="308">
        <f>IF($R$2="","",IF($A5="","",IF($T5="","",IF($T5&gt;=80,4,IF($T5&gt;=75,3.5,IF($T5&gt;=70,3,IF($T5&gt;=65,2.5,IF($T5&gt;=60,2,IF($T5&gt;=55,1.5,IF($T5&gt;=50,1,0))))))))))</f>
        <v>0</v>
      </c>
      <c r="V5" s="242"/>
      <c r="W5" s="243"/>
      <c r="X5" s="305">
        <f>IF($V$2="","",IF($A5="","",SUM(V5:W5)))</f>
        <v>0</v>
      </c>
      <c r="Y5" s="308">
        <f>IF($V$2="","",IF($A5="","",IF($X5="","",IF($X5&gt;=80,4,IF($X5&gt;=75,3.5,IF($X5&gt;=70,3,IF($X5&gt;=65,2.5,IF($X5&gt;=60,2,IF($X5&gt;=55,1.5,IF($X5&gt;=50,1,0))))))))))</f>
        <v>0</v>
      </c>
      <c r="Z5" s="13"/>
      <c r="AA5" s="13"/>
      <c r="AB5" s="13"/>
    </row>
    <row r="6" spans="1:28" ht="21">
      <c r="A6" s="277" t="str">
        <f>IF(B6="","",IF(A5="","",A5+1))</f>
        <v/>
      </c>
      <c r="B6" s="233"/>
      <c r="C6" s="236"/>
      <c r="D6" s="305" t="str">
        <f t="shared" si="0"/>
        <v/>
      </c>
      <c r="E6" s="306" t="str">
        <f t="shared" ref="E6:E31" si="2">IF($B$2="","",IF($A6="","",IF($D6="","",IF($D6&gt;=80,4,IF($D6&gt;=75,3.5,IF($D6&gt;=70,3,IF($D6&gt;=65,2.5,IF($D6&gt;=60,2,IF($D6&gt;=55,1.5,IF($D6&gt;=50,1,0))))))))))</f>
        <v/>
      </c>
      <c r="F6" s="239"/>
      <c r="G6" s="240"/>
      <c r="H6" s="305" t="str">
        <f t="shared" si="1"/>
        <v/>
      </c>
      <c r="I6" s="308" t="str">
        <f t="shared" ref="I6:I31" si="3">IF($F$2="","",IF($A6="","",IF($H6="","",IF($H6&gt;=80,4,IF($H6&gt;=75,3.5,IF($H6&gt;=70,3,IF($H6&gt;=65,2.5,IF($H6&gt;=60,2,IF($H6&gt;=55,1.5,IF($H6&gt;=50,1,0))))))))))</f>
        <v/>
      </c>
      <c r="J6" s="239"/>
      <c r="K6" s="240"/>
      <c r="L6" s="305" t="str">
        <f t="shared" ref="L6:L31" si="4">IF($J$2="","",IF($A6="","",SUM(J6:K6)))</f>
        <v/>
      </c>
      <c r="M6" s="308" t="str">
        <f t="shared" ref="M6:M31" si="5">IF($J$2="","",IF($A6="","",IF($L6="","",IF($L6&gt;=80,4,IF($L6&gt;=75,3.5,IF($L6&gt;=70,3,IF($L6&gt;=65,2.5,IF($L6&gt;=60,2,IF($L6&gt;=55,1.5,IF($L6&gt;=50,1,0))))))))))</f>
        <v/>
      </c>
      <c r="N6" s="244"/>
      <c r="O6" s="245"/>
      <c r="P6" s="305" t="str">
        <f t="shared" ref="P6:P31" si="6">IF($N$2="","",IF($A6="","",SUM(N6:O6)))</f>
        <v/>
      </c>
      <c r="Q6" s="308" t="str">
        <f t="shared" ref="Q6:Q31" si="7">IF($N$2="","",IF($A6="","",IF($P6="","",IF($P6&gt;=80,4,IF($P6&gt;=75,3.5,IF($P6&gt;=70,3,IF($P6&gt;=65,2.5,IF($P6&gt;=60,2,IF($P6&gt;=55,1.5,IF($P6&gt;=50,1,0))))))))))</f>
        <v/>
      </c>
      <c r="R6" s="244"/>
      <c r="S6" s="245"/>
      <c r="T6" s="305" t="str">
        <f t="shared" ref="T6:T31" si="8">IF($R$2="","",IF($A6="","",SUM(R6:S6)))</f>
        <v/>
      </c>
      <c r="U6" s="308" t="str">
        <f t="shared" ref="U6:U31" si="9">IF($R$2="","",IF($A6="","",IF($T6="","",IF($T6&gt;=80,4,IF($T6&gt;=75,3.5,IF($T6&gt;=70,3,IF($T6&gt;=65,2.5,IF($T6&gt;=60,2,IF($T6&gt;=55,1.5,IF($T6&gt;=50,1,0))))))))))</f>
        <v/>
      </c>
      <c r="V6" s="244"/>
      <c r="W6" s="245"/>
      <c r="X6" s="305" t="str">
        <f t="shared" ref="X6:X31" si="10">IF($V$2="","",IF($A6="","",SUM(V6:W6)))</f>
        <v/>
      </c>
      <c r="Y6" s="308" t="str">
        <f t="shared" ref="Y6:Y31" si="11">IF($V$2="","",IF($A6="","",IF($X6="","",IF($X6&gt;=80,4,IF($X6&gt;=75,3.5,IF($X6&gt;=70,3,IF($X6&gt;=65,2.5,IF($X6&gt;=60,2,IF($X6&gt;=55,1.5,IF($X6&gt;=50,1,0))))))))))</f>
        <v/>
      </c>
      <c r="Z6" s="13"/>
      <c r="AA6" s="13"/>
      <c r="AB6" s="13"/>
    </row>
    <row r="7" spans="1:28" ht="20.100000000000001" customHeight="1">
      <c r="A7" s="277" t="str">
        <f t="shared" ref="A7:A31" si="12">IF(B7="","",IF(A6="","",A6+1))</f>
        <v/>
      </c>
      <c r="B7" s="233"/>
      <c r="C7" s="237"/>
      <c r="D7" s="305" t="str">
        <f t="shared" si="0"/>
        <v/>
      </c>
      <c r="E7" s="306" t="str">
        <f t="shared" si="2"/>
        <v/>
      </c>
      <c r="F7" s="233"/>
      <c r="G7" s="241"/>
      <c r="H7" s="305" t="str">
        <f t="shared" si="1"/>
        <v/>
      </c>
      <c r="I7" s="308" t="str">
        <f t="shared" si="3"/>
        <v/>
      </c>
      <c r="J7" s="233"/>
      <c r="K7" s="241"/>
      <c r="L7" s="305" t="str">
        <f t="shared" si="4"/>
        <v/>
      </c>
      <c r="M7" s="308" t="str">
        <f t="shared" si="5"/>
        <v/>
      </c>
      <c r="N7" s="244"/>
      <c r="O7" s="245"/>
      <c r="P7" s="305" t="str">
        <f t="shared" si="6"/>
        <v/>
      </c>
      <c r="Q7" s="308" t="str">
        <f t="shared" si="7"/>
        <v/>
      </c>
      <c r="R7" s="244"/>
      <c r="S7" s="245"/>
      <c r="T7" s="305" t="str">
        <f t="shared" si="8"/>
        <v/>
      </c>
      <c r="U7" s="308" t="str">
        <f t="shared" si="9"/>
        <v/>
      </c>
      <c r="V7" s="244"/>
      <c r="W7" s="245"/>
      <c r="X7" s="305" t="str">
        <f t="shared" si="10"/>
        <v/>
      </c>
      <c r="Y7" s="308" t="str">
        <f t="shared" si="11"/>
        <v/>
      </c>
      <c r="Z7" s="270"/>
      <c r="AA7" s="13"/>
      <c r="AB7" s="13"/>
    </row>
    <row r="8" spans="1:28" ht="20.100000000000001" customHeight="1">
      <c r="A8" s="277" t="str">
        <f t="shared" si="12"/>
        <v/>
      </c>
      <c r="B8" s="233"/>
      <c r="C8" s="237"/>
      <c r="D8" s="305" t="str">
        <f t="shared" si="0"/>
        <v/>
      </c>
      <c r="E8" s="306" t="str">
        <f t="shared" si="2"/>
        <v/>
      </c>
      <c r="F8" s="233"/>
      <c r="G8" s="241"/>
      <c r="H8" s="305" t="str">
        <f t="shared" si="1"/>
        <v/>
      </c>
      <c r="I8" s="308" t="str">
        <f t="shared" si="3"/>
        <v/>
      </c>
      <c r="J8" s="233"/>
      <c r="K8" s="241"/>
      <c r="L8" s="305" t="str">
        <f t="shared" si="4"/>
        <v/>
      </c>
      <c r="M8" s="308" t="str">
        <f t="shared" si="5"/>
        <v/>
      </c>
      <c r="N8" s="244"/>
      <c r="O8" s="245"/>
      <c r="P8" s="305" t="str">
        <f t="shared" si="6"/>
        <v/>
      </c>
      <c r="Q8" s="308" t="str">
        <f t="shared" si="7"/>
        <v/>
      </c>
      <c r="R8" s="244"/>
      <c r="S8" s="245"/>
      <c r="T8" s="305" t="str">
        <f t="shared" si="8"/>
        <v/>
      </c>
      <c r="U8" s="308" t="str">
        <f t="shared" si="9"/>
        <v/>
      </c>
      <c r="V8" s="244"/>
      <c r="W8" s="245"/>
      <c r="X8" s="305" t="str">
        <f t="shared" si="10"/>
        <v/>
      </c>
      <c r="Y8" s="308" t="str">
        <f t="shared" si="11"/>
        <v/>
      </c>
      <c r="Z8" s="13"/>
      <c r="AA8" s="13"/>
      <c r="AB8" s="13"/>
    </row>
    <row r="9" spans="1:28" ht="20.100000000000001" customHeight="1">
      <c r="A9" s="277" t="str">
        <f t="shared" si="12"/>
        <v/>
      </c>
      <c r="B9" s="233"/>
      <c r="C9" s="237"/>
      <c r="D9" s="305" t="str">
        <f t="shared" si="0"/>
        <v/>
      </c>
      <c r="E9" s="306" t="str">
        <f t="shared" si="2"/>
        <v/>
      </c>
      <c r="F9" s="233"/>
      <c r="G9" s="241"/>
      <c r="H9" s="305" t="str">
        <f t="shared" si="1"/>
        <v/>
      </c>
      <c r="I9" s="308" t="str">
        <f t="shared" si="3"/>
        <v/>
      </c>
      <c r="J9" s="233"/>
      <c r="K9" s="241"/>
      <c r="L9" s="305" t="str">
        <f t="shared" si="4"/>
        <v/>
      </c>
      <c r="M9" s="308" t="str">
        <f t="shared" si="5"/>
        <v/>
      </c>
      <c r="N9" s="244"/>
      <c r="O9" s="245"/>
      <c r="P9" s="305" t="str">
        <f t="shared" si="6"/>
        <v/>
      </c>
      <c r="Q9" s="308" t="str">
        <f t="shared" si="7"/>
        <v/>
      </c>
      <c r="R9" s="244"/>
      <c r="S9" s="245"/>
      <c r="T9" s="305" t="str">
        <f t="shared" si="8"/>
        <v/>
      </c>
      <c r="U9" s="308" t="str">
        <f t="shared" si="9"/>
        <v/>
      </c>
      <c r="V9" s="244"/>
      <c r="W9" s="245"/>
      <c r="X9" s="305" t="str">
        <f t="shared" si="10"/>
        <v/>
      </c>
      <c r="Y9" s="308" t="str">
        <f t="shared" si="11"/>
        <v/>
      </c>
      <c r="Z9" s="13"/>
      <c r="AA9" s="13"/>
      <c r="AB9" s="13"/>
    </row>
    <row r="10" spans="1:28" ht="20.100000000000001" customHeight="1">
      <c r="A10" s="277" t="str">
        <f t="shared" si="12"/>
        <v/>
      </c>
      <c r="B10" s="233"/>
      <c r="C10" s="237"/>
      <c r="D10" s="305" t="str">
        <f t="shared" si="0"/>
        <v/>
      </c>
      <c r="E10" s="306" t="str">
        <f t="shared" si="2"/>
        <v/>
      </c>
      <c r="F10" s="233"/>
      <c r="G10" s="241"/>
      <c r="H10" s="305" t="str">
        <f t="shared" si="1"/>
        <v/>
      </c>
      <c r="I10" s="308" t="str">
        <f t="shared" si="3"/>
        <v/>
      </c>
      <c r="J10" s="233"/>
      <c r="K10" s="241"/>
      <c r="L10" s="305" t="str">
        <f t="shared" si="4"/>
        <v/>
      </c>
      <c r="M10" s="308" t="str">
        <f t="shared" si="5"/>
        <v/>
      </c>
      <c r="N10" s="244"/>
      <c r="O10" s="245"/>
      <c r="P10" s="305" t="str">
        <f t="shared" si="6"/>
        <v/>
      </c>
      <c r="Q10" s="308" t="str">
        <f t="shared" si="7"/>
        <v/>
      </c>
      <c r="R10" s="244"/>
      <c r="S10" s="245"/>
      <c r="T10" s="305" t="str">
        <f t="shared" si="8"/>
        <v/>
      </c>
      <c r="U10" s="308" t="str">
        <f t="shared" si="9"/>
        <v/>
      </c>
      <c r="V10" s="244"/>
      <c r="W10" s="245"/>
      <c r="X10" s="305" t="str">
        <f t="shared" si="10"/>
        <v/>
      </c>
      <c r="Y10" s="308" t="str">
        <f t="shared" si="11"/>
        <v/>
      </c>
      <c r="Z10" s="13"/>
      <c r="AA10" s="13"/>
      <c r="AB10" s="13"/>
    </row>
    <row r="11" spans="1:28" ht="20.100000000000001" customHeight="1">
      <c r="A11" s="277" t="str">
        <f t="shared" si="12"/>
        <v/>
      </c>
      <c r="B11" s="233"/>
      <c r="C11" s="237"/>
      <c r="D11" s="305" t="str">
        <f t="shared" si="0"/>
        <v/>
      </c>
      <c r="E11" s="306" t="str">
        <f t="shared" si="2"/>
        <v/>
      </c>
      <c r="F11" s="233"/>
      <c r="G11" s="241"/>
      <c r="H11" s="305" t="str">
        <f t="shared" si="1"/>
        <v/>
      </c>
      <c r="I11" s="308" t="str">
        <f t="shared" si="3"/>
        <v/>
      </c>
      <c r="J11" s="233"/>
      <c r="K11" s="241"/>
      <c r="L11" s="305" t="str">
        <f t="shared" si="4"/>
        <v/>
      </c>
      <c r="M11" s="308" t="str">
        <f t="shared" si="5"/>
        <v/>
      </c>
      <c r="N11" s="244"/>
      <c r="O11" s="245"/>
      <c r="P11" s="305" t="str">
        <f t="shared" si="6"/>
        <v/>
      </c>
      <c r="Q11" s="308" t="str">
        <f t="shared" si="7"/>
        <v/>
      </c>
      <c r="R11" s="244"/>
      <c r="S11" s="245"/>
      <c r="T11" s="305" t="str">
        <f t="shared" si="8"/>
        <v/>
      </c>
      <c r="U11" s="308" t="str">
        <f t="shared" si="9"/>
        <v/>
      </c>
      <c r="V11" s="244"/>
      <c r="W11" s="245"/>
      <c r="X11" s="305" t="str">
        <f t="shared" si="10"/>
        <v/>
      </c>
      <c r="Y11" s="308" t="str">
        <f t="shared" si="11"/>
        <v/>
      </c>
      <c r="Z11" s="13"/>
      <c r="AA11" s="13"/>
      <c r="AB11" s="13"/>
    </row>
    <row r="12" spans="1:28" ht="20.100000000000001" customHeight="1">
      <c r="A12" s="277" t="str">
        <f t="shared" si="12"/>
        <v/>
      </c>
      <c r="B12" s="233"/>
      <c r="C12" s="237"/>
      <c r="D12" s="305" t="str">
        <f t="shared" si="0"/>
        <v/>
      </c>
      <c r="E12" s="306" t="str">
        <f t="shared" si="2"/>
        <v/>
      </c>
      <c r="F12" s="233"/>
      <c r="G12" s="241"/>
      <c r="H12" s="305" t="str">
        <f t="shared" si="1"/>
        <v/>
      </c>
      <c r="I12" s="308" t="str">
        <f t="shared" si="3"/>
        <v/>
      </c>
      <c r="J12" s="233"/>
      <c r="K12" s="241"/>
      <c r="L12" s="305" t="str">
        <f t="shared" si="4"/>
        <v/>
      </c>
      <c r="M12" s="308" t="str">
        <f t="shared" si="5"/>
        <v/>
      </c>
      <c r="N12" s="244"/>
      <c r="O12" s="245"/>
      <c r="P12" s="305" t="str">
        <f t="shared" si="6"/>
        <v/>
      </c>
      <c r="Q12" s="308" t="str">
        <f t="shared" si="7"/>
        <v/>
      </c>
      <c r="R12" s="244"/>
      <c r="S12" s="245"/>
      <c r="T12" s="305" t="str">
        <f t="shared" si="8"/>
        <v/>
      </c>
      <c r="U12" s="308" t="str">
        <f t="shared" si="9"/>
        <v/>
      </c>
      <c r="V12" s="244"/>
      <c r="W12" s="245"/>
      <c r="X12" s="305" t="str">
        <f t="shared" si="10"/>
        <v/>
      </c>
      <c r="Y12" s="308" t="str">
        <f t="shared" si="11"/>
        <v/>
      </c>
      <c r="Z12" s="13"/>
      <c r="AA12" s="13"/>
      <c r="AB12" s="13"/>
    </row>
    <row r="13" spans="1:28" ht="20.100000000000001" customHeight="1">
      <c r="A13" s="277" t="str">
        <f t="shared" si="12"/>
        <v/>
      </c>
      <c r="B13" s="233"/>
      <c r="C13" s="237"/>
      <c r="D13" s="305" t="str">
        <f t="shared" si="0"/>
        <v/>
      </c>
      <c r="E13" s="306" t="str">
        <f t="shared" si="2"/>
        <v/>
      </c>
      <c r="F13" s="233"/>
      <c r="G13" s="241"/>
      <c r="H13" s="305" t="str">
        <f t="shared" si="1"/>
        <v/>
      </c>
      <c r="I13" s="308" t="str">
        <f t="shared" si="3"/>
        <v/>
      </c>
      <c r="J13" s="233"/>
      <c r="K13" s="241"/>
      <c r="L13" s="305" t="str">
        <f t="shared" si="4"/>
        <v/>
      </c>
      <c r="M13" s="308" t="str">
        <f t="shared" si="5"/>
        <v/>
      </c>
      <c r="N13" s="244"/>
      <c r="O13" s="245"/>
      <c r="P13" s="305" t="str">
        <f t="shared" si="6"/>
        <v/>
      </c>
      <c r="Q13" s="308" t="str">
        <f t="shared" si="7"/>
        <v/>
      </c>
      <c r="R13" s="244"/>
      <c r="S13" s="245"/>
      <c r="T13" s="305" t="str">
        <f t="shared" si="8"/>
        <v/>
      </c>
      <c r="U13" s="308" t="str">
        <f t="shared" si="9"/>
        <v/>
      </c>
      <c r="V13" s="244"/>
      <c r="W13" s="245"/>
      <c r="X13" s="305" t="str">
        <f t="shared" si="10"/>
        <v/>
      </c>
      <c r="Y13" s="308" t="str">
        <f t="shared" si="11"/>
        <v/>
      </c>
      <c r="Z13" s="13"/>
      <c r="AA13" s="13"/>
      <c r="AB13" s="13"/>
    </row>
    <row r="14" spans="1:28" ht="20.100000000000001" customHeight="1">
      <c r="A14" s="277" t="str">
        <f t="shared" si="12"/>
        <v/>
      </c>
      <c r="B14" s="233"/>
      <c r="C14" s="237"/>
      <c r="D14" s="305" t="str">
        <f t="shared" si="0"/>
        <v/>
      </c>
      <c r="E14" s="306" t="str">
        <f t="shared" si="2"/>
        <v/>
      </c>
      <c r="F14" s="233"/>
      <c r="G14" s="241"/>
      <c r="H14" s="305" t="str">
        <f t="shared" si="1"/>
        <v/>
      </c>
      <c r="I14" s="308" t="str">
        <f t="shared" si="3"/>
        <v/>
      </c>
      <c r="J14" s="233"/>
      <c r="K14" s="241"/>
      <c r="L14" s="305" t="str">
        <f t="shared" si="4"/>
        <v/>
      </c>
      <c r="M14" s="308" t="str">
        <f t="shared" si="5"/>
        <v/>
      </c>
      <c r="N14" s="244"/>
      <c r="O14" s="245"/>
      <c r="P14" s="305" t="str">
        <f t="shared" si="6"/>
        <v/>
      </c>
      <c r="Q14" s="308" t="str">
        <f t="shared" si="7"/>
        <v/>
      </c>
      <c r="R14" s="244"/>
      <c r="S14" s="245"/>
      <c r="T14" s="305" t="str">
        <f t="shared" si="8"/>
        <v/>
      </c>
      <c r="U14" s="308" t="str">
        <f t="shared" si="9"/>
        <v/>
      </c>
      <c r="V14" s="244"/>
      <c r="W14" s="245"/>
      <c r="X14" s="305" t="str">
        <f t="shared" si="10"/>
        <v/>
      </c>
      <c r="Y14" s="308" t="str">
        <f t="shared" si="11"/>
        <v/>
      </c>
      <c r="Z14" s="13"/>
      <c r="AA14" s="13"/>
      <c r="AB14" s="13"/>
    </row>
    <row r="15" spans="1:28" ht="20.100000000000001" customHeight="1">
      <c r="A15" s="277" t="str">
        <f t="shared" si="12"/>
        <v/>
      </c>
      <c r="B15" s="233"/>
      <c r="C15" s="237"/>
      <c r="D15" s="305" t="str">
        <f t="shared" si="0"/>
        <v/>
      </c>
      <c r="E15" s="306" t="str">
        <f t="shared" si="2"/>
        <v/>
      </c>
      <c r="F15" s="233"/>
      <c r="G15" s="241"/>
      <c r="H15" s="305" t="str">
        <f t="shared" si="1"/>
        <v/>
      </c>
      <c r="I15" s="308" t="str">
        <f t="shared" si="3"/>
        <v/>
      </c>
      <c r="J15" s="233"/>
      <c r="K15" s="241"/>
      <c r="L15" s="305" t="str">
        <f t="shared" si="4"/>
        <v/>
      </c>
      <c r="M15" s="308" t="str">
        <f t="shared" si="5"/>
        <v/>
      </c>
      <c r="N15" s="244"/>
      <c r="O15" s="245"/>
      <c r="P15" s="305" t="str">
        <f t="shared" si="6"/>
        <v/>
      </c>
      <c r="Q15" s="308" t="str">
        <f t="shared" si="7"/>
        <v/>
      </c>
      <c r="R15" s="244"/>
      <c r="S15" s="245"/>
      <c r="T15" s="305" t="str">
        <f t="shared" si="8"/>
        <v/>
      </c>
      <c r="U15" s="308" t="str">
        <f t="shared" si="9"/>
        <v/>
      </c>
      <c r="V15" s="244"/>
      <c r="W15" s="245"/>
      <c r="X15" s="305" t="str">
        <f t="shared" si="10"/>
        <v/>
      </c>
      <c r="Y15" s="308" t="str">
        <f t="shared" si="11"/>
        <v/>
      </c>
      <c r="Z15" s="13"/>
      <c r="AA15" s="13"/>
      <c r="AB15" s="13"/>
    </row>
    <row r="16" spans="1:28" ht="20.100000000000001" customHeight="1">
      <c r="A16" s="277" t="str">
        <f t="shared" si="12"/>
        <v/>
      </c>
      <c r="B16" s="233"/>
      <c r="C16" s="237"/>
      <c r="D16" s="305" t="str">
        <f t="shared" si="0"/>
        <v/>
      </c>
      <c r="E16" s="306" t="str">
        <f t="shared" si="2"/>
        <v/>
      </c>
      <c r="F16" s="233"/>
      <c r="G16" s="241"/>
      <c r="H16" s="305" t="str">
        <f t="shared" si="1"/>
        <v/>
      </c>
      <c r="I16" s="308" t="str">
        <f t="shared" si="3"/>
        <v/>
      </c>
      <c r="J16" s="233"/>
      <c r="K16" s="241"/>
      <c r="L16" s="305" t="str">
        <f t="shared" si="4"/>
        <v/>
      </c>
      <c r="M16" s="308" t="str">
        <f t="shared" si="5"/>
        <v/>
      </c>
      <c r="N16" s="244"/>
      <c r="O16" s="245"/>
      <c r="P16" s="305" t="str">
        <f t="shared" si="6"/>
        <v/>
      </c>
      <c r="Q16" s="308" t="str">
        <f t="shared" si="7"/>
        <v/>
      </c>
      <c r="R16" s="244"/>
      <c r="S16" s="245"/>
      <c r="T16" s="305" t="str">
        <f t="shared" si="8"/>
        <v/>
      </c>
      <c r="U16" s="308" t="str">
        <f t="shared" si="9"/>
        <v/>
      </c>
      <c r="V16" s="244"/>
      <c r="W16" s="245"/>
      <c r="X16" s="305" t="str">
        <f t="shared" si="10"/>
        <v/>
      </c>
      <c r="Y16" s="308" t="str">
        <f t="shared" si="11"/>
        <v/>
      </c>
      <c r="Z16" s="13"/>
      <c r="AA16" s="13"/>
      <c r="AB16" s="13"/>
    </row>
    <row r="17" spans="1:28" ht="20.100000000000001" customHeight="1">
      <c r="A17" s="277" t="str">
        <f t="shared" si="12"/>
        <v/>
      </c>
      <c r="B17" s="233"/>
      <c r="C17" s="237"/>
      <c r="D17" s="305" t="str">
        <f t="shared" si="0"/>
        <v/>
      </c>
      <c r="E17" s="306" t="str">
        <f t="shared" si="2"/>
        <v/>
      </c>
      <c r="F17" s="233"/>
      <c r="G17" s="241"/>
      <c r="H17" s="305" t="str">
        <f t="shared" si="1"/>
        <v/>
      </c>
      <c r="I17" s="308" t="str">
        <f t="shared" si="3"/>
        <v/>
      </c>
      <c r="J17" s="233"/>
      <c r="K17" s="241"/>
      <c r="L17" s="305" t="str">
        <f t="shared" si="4"/>
        <v/>
      </c>
      <c r="M17" s="308" t="str">
        <f t="shared" si="5"/>
        <v/>
      </c>
      <c r="N17" s="244"/>
      <c r="O17" s="245"/>
      <c r="P17" s="305" t="str">
        <f t="shared" si="6"/>
        <v/>
      </c>
      <c r="Q17" s="308" t="str">
        <f t="shared" si="7"/>
        <v/>
      </c>
      <c r="R17" s="244"/>
      <c r="S17" s="245"/>
      <c r="T17" s="305" t="str">
        <f t="shared" si="8"/>
        <v/>
      </c>
      <c r="U17" s="308" t="str">
        <f t="shared" si="9"/>
        <v/>
      </c>
      <c r="V17" s="244"/>
      <c r="W17" s="245"/>
      <c r="X17" s="305" t="str">
        <f t="shared" si="10"/>
        <v/>
      </c>
      <c r="Y17" s="308" t="str">
        <f t="shared" si="11"/>
        <v/>
      </c>
      <c r="Z17" s="13"/>
      <c r="AA17" s="13"/>
      <c r="AB17" s="13"/>
    </row>
    <row r="18" spans="1:28" ht="20.100000000000001" customHeight="1">
      <c r="A18" s="277" t="str">
        <f t="shared" si="12"/>
        <v/>
      </c>
      <c r="B18" s="233"/>
      <c r="C18" s="237"/>
      <c r="D18" s="305" t="str">
        <f t="shared" si="0"/>
        <v/>
      </c>
      <c r="E18" s="306" t="str">
        <f t="shared" si="2"/>
        <v/>
      </c>
      <c r="F18" s="233"/>
      <c r="G18" s="241"/>
      <c r="H18" s="305" t="str">
        <f t="shared" si="1"/>
        <v/>
      </c>
      <c r="I18" s="308" t="str">
        <f t="shared" si="3"/>
        <v/>
      </c>
      <c r="J18" s="233"/>
      <c r="K18" s="241"/>
      <c r="L18" s="305" t="str">
        <f t="shared" si="4"/>
        <v/>
      </c>
      <c r="M18" s="308" t="str">
        <f t="shared" si="5"/>
        <v/>
      </c>
      <c r="N18" s="244"/>
      <c r="O18" s="245"/>
      <c r="P18" s="305" t="str">
        <f t="shared" si="6"/>
        <v/>
      </c>
      <c r="Q18" s="308" t="str">
        <f t="shared" si="7"/>
        <v/>
      </c>
      <c r="R18" s="244"/>
      <c r="S18" s="245"/>
      <c r="T18" s="305" t="str">
        <f t="shared" si="8"/>
        <v/>
      </c>
      <c r="U18" s="308" t="str">
        <f t="shared" si="9"/>
        <v/>
      </c>
      <c r="V18" s="244"/>
      <c r="W18" s="245"/>
      <c r="X18" s="305" t="str">
        <f t="shared" si="10"/>
        <v/>
      </c>
      <c r="Y18" s="308" t="str">
        <f t="shared" si="11"/>
        <v/>
      </c>
      <c r="Z18" s="13"/>
      <c r="AA18" s="13"/>
      <c r="AB18" s="13"/>
    </row>
    <row r="19" spans="1:28" ht="20.100000000000001" customHeight="1">
      <c r="A19" s="277" t="str">
        <f t="shared" si="12"/>
        <v/>
      </c>
      <c r="B19" s="233"/>
      <c r="C19" s="237"/>
      <c r="D19" s="305" t="str">
        <f t="shared" si="0"/>
        <v/>
      </c>
      <c r="E19" s="306" t="str">
        <f t="shared" si="2"/>
        <v/>
      </c>
      <c r="F19" s="233"/>
      <c r="G19" s="241"/>
      <c r="H19" s="305" t="str">
        <f t="shared" si="1"/>
        <v/>
      </c>
      <c r="I19" s="308" t="str">
        <f t="shared" si="3"/>
        <v/>
      </c>
      <c r="J19" s="233"/>
      <c r="K19" s="241"/>
      <c r="L19" s="305" t="str">
        <f t="shared" si="4"/>
        <v/>
      </c>
      <c r="M19" s="308" t="str">
        <f t="shared" si="5"/>
        <v/>
      </c>
      <c r="N19" s="244"/>
      <c r="O19" s="245"/>
      <c r="P19" s="305" t="str">
        <f t="shared" si="6"/>
        <v/>
      </c>
      <c r="Q19" s="308" t="str">
        <f t="shared" si="7"/>
        <v/>
      </c>
      <c r="R19" s="244"/>
      <c r="S19" s="245"/>
      <c r="T19" s="305" t="str">
        <f t="shared" si="8"/>
        <v/>
      </c>
      <c r="U19" s="308" t="str">
        <f t="shared" si="9"/>
        <v/>
      </c>
      <c r="V19" s="244"/>
      <c r="W19" s="245"/>
      <c r="X19" s="305" t="str">
        <f t="shared" si="10"/>
        <v/>
      </c>
      <c r="Y19" s="308" t="str">
        <f t="shared" si="11"/>
        <v/>
      </c>
      <c r="Z19" s="13"/>
      <c r="AA19" s="13"/>
      <c r="AB19" s="13"/>
    </row>
    <row r="20" spans="1:28" ht="20.100000000000001" customHeight="1">
      <c r="A20" s="277" t="str">
        <f t="shared" si="12"/>
        <v/>
      </c>
      <c r="B20" s="233"/>
      <c r="C20" s="237"/>
      <c r="D20" s="305" t="str">
        <f t="shared" si="0"/>
        <v/>
      </c>
      <c r="E20" s="306" t="str">
        <f t="shared" si="2"/>
        <v/>
      </c>
      <c r="F20" s="233"/>
      <c r="G20" s="241"/>
      <c r="H20" s="305" t="str">
        <f t="shared" si="1"/>
        <v/>
      </c>
      <c r="I20" s="308" t="str">
        <f t="shared" si="3"/>
        <v/>
      </c>
      <c r="J20" s="233"/>
      <c r="K20" s="241"/>
      <c r="L20" s="305" t="str">
        <f t="shared" si="4"/>
        <v/>
      </c>
      <c r="M20" s="308" t="str">
        <f t="shared" si="5"/>
        <v/>
      </c>
      <c r="N20" s="244"/>
      <c r="O20" s="245"/>
      <c r="P20" s="305" t="str">
        <f t="shared" si="6"/>
        <v/>
      </c>
      <c r="Q20" s="308" t="str">
        <f t="shared" si="7"/>
        <v/>
      </c>
      <c r="R20" s="244"/>
      <c r="S20" s="245"/>
      <c r="T20" s="305" t="str">
        <f t="shared" si="8"/>
        <v/>
      </c>
      <c r="U20" s="308" t="str">
        <f t="shared" si="9"/>
        <v/>
      </c>
      <c r="V20" s="244"/>
      <c r="W20" s="245"/>
      <c r="X20" s="305" t="str">
        <f t="shared" si="10"/>
        <v/>
      </c>
      <c r="Y20" s="308" t="str">
        <f t="shared" si="11"/>
        <v/>
      </c>
      <c r="Z20" s="13"/>
      <c r="AA20" s="13"/>
      <c r="AB20" s="13"/>
    </row>
    <row r="21" spans="1:28" ht="20.100000000000001" customHeight="1">
      <c r="A21" s="277" t="str">
        <f t="shared" si="12"/>
        <v/>
      </c>
      <c r="B21" s="233"/>
      <c r="C21" s="237"/>
      <c r="D21" s="305" t="str">
        <f t="shared" si="0"/>
        <v/>
      </c>
      <c r="E21" s="306" t="str">
        <f t="shared" si="2"/>
        <v/>
      </c>
      <c r="F21" s="233"/>
      <c r="G21" s="241"/>
      <c r="H21" s="305" t="str">
        <f t="shared" si="1"/>
        <v/>
      </c>
      <c r="I21" s="308" t="str">
        <f t="shared" si="3"/>
        <v/>
      </c>
      <c r="J21" s="233"/>
      <c r="K21" s="241"/>
      <c r="L21" s="305" t="str">
        <f t="shared" si="4"/>
        <v/>
      </c>
      <c r="M21" s="308" t="str">
        <f t="shared" si="5"/>
        <v/>
      </c>
      <c r="N21" s="244"/>
      <c r="O21" s="245"/>
      <c r="P21" s="305" t="str">
        <f t="shared" si="6"/>
        <v/>
      </c>
      <c r="Q21" s="308" t="str">
        <f t="shared" si="7"/>
        <v/>
      </c>
      <c r="R21" s="244"/>
      <c r="S21" s="245"/>
      <c r="T21" s="305" t="str">
        <f t="shared" si="8"/>
        <v/>
      </c>
      <c r="U21" s="308" t="str">
        <f t="shared" si="9"/>
        <v/>
      </c>
      <c r="V21" s="244"/>
      <c r="W21" s="245"/>
      <c r="X21" s="305" t="str">
        <f t="shared" si="10"/>
        <v/>
      </c>
      <c r="Y21" s="308" t="str">
        <f t="shared" si="11"/>
        <v/>
      </c>
      <c r="Z21" s="13"/>
      <c r="AA21" s="13"/>
      <c r="AB21" s="13"/>
    </row>
    <row r="22" spans="1:28" ht="20.100000000000001" customHeight="1">
      <c r="A22" s="277" t="str">
        <f t="shared" si="12"/>
        <v/>
      </c>
      <c r="B22" s="233"/>
      <c r="C22" s="237"/>
      <c r="D22" s="305" t="str">
        <f t="shared" si="0"/>
        <v/>
      </c>
      <c r="E22" s="306" t="str">
        <f t="shared" si="2"/>
        <v/>
      </c>
      <c r="F22" s="233"/>
      <c r="G22" s="241"/>
      <c r="H22" s="305" t="str">
        <f t="shared" si="1"/>
        <v/>
      </c>
      <c r="I22" s="308" t="str">
        <f t="shared" si="3"/>
        <v/>
      </c>
      <c r="J22" s="233"/>
      <c r="K22" s="241"/>
      <c r="L22" s="305" t="str">
        <f t="shared" si="4"/>
        <v/>
      </c>
      <c r="M22" s="308" t="str">
        <f t="shared" si="5"/>
        <v/>
      </c>
      <c r="N22" s="244"/>
      <c r="O22" s="245"/>
      <c r="P22" s="305" t="str">
        <f t="shared" si="6"/>
        <v/>
      </c>
      <c r="Q22" s="308" t="str">
        <f t="shared" si="7"/>
        <v/>
      </c>
      <c r="R22" s="244"/>
      <c r="S22" s="245"/>
      <c r="T22" s="305" t="str">
        <f t="shared" si="8"/>
        <v/>
      </c>
      <c r="U22" s="308" t="str">
        <f t="shared" si="9"/>
        <v/>
      </c>
      <c r="V22" s="244"/>
      <c r="W22" s="245"/>
      <c r="X22" s="305" t="str">
        <f t="shared" si="10"/>
        <v/>
      </c>
      <c r="Y22" s="308" t="str">
        <f t="shared" si="11"/>
        <v/>
      </c>
      <c r="Z22" s="13"/>
      <c r="AA22" s="13"/>
      <c r="AB22" s="13"/>
    </row>
    <row r="23" spans="1:28" ht="20.100000000000001" customHeight="1">
      <c r="A23" s="277" t="str">
        <f t="shared" si="12"/>
        <v/>
      </c>
      <c r="B23" s="233"/>
      <c r="C23" s="237"/>
      <c r="D23" s="305" t="str">
        <f t="shared" si="0"/>
        <v/>
      </c>
      <c r="E23" s="306" t="str">
        <f t="shared" si="2"/>
        <v/>
      </c>
      <c r="F23" s="233"/>
      <c r="G23" s="241"/>
      <c r="H23" s="305" t="str">
        <f t="shared" si="1"/>
        <v/>
      </c>
      <c r="I23" s="308" t="str">
        <f t="shared" si="3"/>
        <v/>
      </c>
      <c r="J23" s="233"/>
      <c r="K23" s="241"/>
      <c r="L23" s="305" t="str">
        <f t="shared" si="4"/>
        <v/>
      </c>
      <c r="M23" s="308" t="str">
        <f t="shared" si="5"/>
        <v/>
      </c>
      <c r="N23" s="244"/>
      <c r="O23" s="245"/>
      <c r="P23" s="305" t="str">
        <f t="shared" si="6"/>
        <v/>
      </c>
      <c r="Q23" s="308" t="str">
        <f t="shared" si="7"/>
        <v/>
      </c>
      <c r="R23" s="244"/>
      <c r="S23" s="245"/>
      <c r="T23" s="305" t="str">
        <f t="shared" si="8"/>
        <v/>
      </c>
      <c r="U23" s="308" t="str">
        <f t="shared" si="9"/>
        <v/>
      </c>
      <c r="V23" s="244"/>
      <c r="W23" s="245"/>
      <c r="X23" s="305" t="str">
        <f t="shared" si="10"/>
        <v/>
      </c>
      <c r="Y23" s="308" t="str">
        <f t="shared" si="11"/>
        <v/>
      </c>
      <c r="Z23" s="13"/>
      <c r="AA23" s="13"/>
      <c r="AB23" s="13"/>
    </row>
    <row r="24" spans="1:28" ht="20.100000000000001" customHeight="1">
      <c r="A24" s="277" t="str">
        <f t="shared" si="12"/>
        <v/>
      </c>
      <c r="B24" s="233"/>
      <c r="C24" s="237"/>
      <c r="D24" s="305" t="str">
        <f t="shared" si="0"/>
        <v/>
      </c>
      <c r="E24" s="306" t="str">
        <f t="shared" si="2"/>
        <v/>
      </c>
      <c r="F24" s="233"/>
      <c r="G24" s="241"/>
      <c r="H24" s="305" t="str">
        <f t="shared" si="1"/>
        <v/>
      </c>
      <c r="I24" s="308" t="str">
        <f t="shared" si="3"/>
        <v/>
      </c>
      <c r="J24" s="233"/>
      <c r="K24" s="241"/>
      <c r="L24" s="305" t="str">
        <f t="shared" si="4"/>
        <v/>
      </c>
      <c r="M24" s="308" t="str">
        <f t="shared" si="5"/>
        <v/>
      </c>
      <c r="N24" s="244"/>
      <c r="O24" s="245"/>
      <c r="P24" s="305" t="str">
        <f t="shared" si="6"/>
        <v/>
      </c>
      <c r="Q24" s="308" t="str">
        <f t="shared" si="7"/>
        <v/>
      </c>
      <c r="R24" s="244"/>
      <c r="S24" s="245"/>
      <c r="T24" s="305" t="str">
        <f t="shared" si="8"/>
        <v/>
      </c>
      <c r="U24" s="308" t="str">
        <f t="shared" si="9"/>
        <v/>
      </c>
      <c r="V24" s="244"/>
      <c r="W24" s="245"/>
      <c r="X24" s="305" t="str">
        <f t="shared" si="10"/>
        <v/>
      </c>
      <c r="Y24" s="308" t="str">
        <f t="shared" si="11"/>
        <v/>
      </c>
      <c r="Z24" s="13"/>
      <c r="AA24" s="13"/>
      <c r="AB24" s="13"/>
    </row>
    <row r="25" spans="1:28" ht="20.100000000000001" customHeight="1">
      <c r="A25" s="277" t="str">
        <f t="shared" si="12"/>
        <v/>
      </c>
      <c r="B25" s="233"/>
      <c r="C25" s="237"/>
      <c r="D25" s="305" t="str">
        <f t="shared" si="0"/>
        <v/>
      </c>
      <c r="E25" s="306" t="str">
        <f t="shared" si="2"/>
        <v/>
      </c>
      <c r="F25" s="233"/>
      <c r="G25" s="241"/>
      <c r="H25" s="305" t="str">
        <f t="shared" si="1"/>
        <v/>
      </c>
      <c r="I25" s="308" t="str">
        <f t="shared" si="3"/>
        <v/>
      </c>
      <c r="J25" s="233"/>
      <c r="K25" s="241"/>
      <c r="L25" s="305" t="str">
        <f t="shared" si="4"/>
        <v/>
      </c>
      <c r="M25" s="308" t="str">
        <f t="shared" si="5"/>
        <v/>
      </c>
      <c r="N25" s="244"/>
      <c r="O25" s="245"/>
      <c r="P25" s="305" t="str">
        <f t="shared" si="6"/>
        <v/>
      </c>
      <c r="Q25" s="308" t="str">
        <f t="shared" si="7"/>
        <v/>
      </c>
      <c r="R25" s="244"/>
      <c r="S25" s="245"/>
      <c r="T25" s="305" t="str">
        <f t="shared" si="8"/>
        <v/>
      </c>
      <c r="U25" s="308" t="str">
        <f t="shared" si="9"/>
        <v/>
      </c>
      <c r="V25" s="244"/>
      <c r="W25" s="245"/>
      <c r="X25" s="305" t="str">
        <f t="shared" si="10"/>
        <v/>
      </c>
      <c r="Y25" s="308" t="str">
        <f t="shared" si="11"/>
        <v/>
      </c>
      <c r="Z25" s="13"/>
      <c r="AA25" s="13"/>
      <c r="AB25" s="13"/>
    </row>
    <row r="26" spans="1:28" ht="20.100000000000001" customHeight="1">
      <c r="A26" s="277" t="str">
        <f t="shared" si="12"/>
        <v/>
      </c>
      <c r="B26" s="233"/>
      <c r="C26" s="237"/>
      <c r="D26" s="305" t="str">
        <f t="shared" si="0"/>
        <v/>
      </c>
      <c r="E26" s="306" t="str">
        <f t="shared" si="2"/>
        <v/>
      </c>
      <c r="F26" s="233"/>
      <c r="G26" s="241"/>
      <c r="H26" s="305" t="str">
        <f t="shared" si="1"/>
        <v/>
      </c>
      <c r="I26" s="308" t="str">
        <f t="shared" si="3"/>
        <v/>
      </c>
      <c r="J26" s="233"/>
      <c r="K26" s="241"/>
      <c r="L26" s="305" t="str">
        <f t="shared" si="4"/>
        <v/>
      </c>
      <c r="M26" s="308" t="str">
        <f t="shared" si="5"/>
        <v/>
      </c>
      <c r="N26" s="246"/>
      <c r="O26" s="247"/>
      <c r="P26" s="305" t="str">
        <f t="shared" si="6"/>
        <v/>
      </c>
      <c r="Q26" s="308" t="str">
        <f t="shared" si="7"/>
        <v/>
      </c>
      <c r="R26" s="246"/>
      <c r="S26" s="247"/>
      <c r="T26" s="305" t="str">
        <f t="shared" si="8"/>
        <v/>
      </c>
      <c r="U26" s="308" t="str">
        <f t="shared" si="9"/>
        <v/>
      </c>
      <c r="V26" s="246"/>
      <c r="W26" s="247"/>
      <c r="X26" s="305" t="str">
        <f t="shared" si="10"/>
        <v/>
      </c>
      <c r="Y26" s="308" t="str">
        <f t="shared" si="11"/>
        <v/>
      </c>
      <c r="Z26" s="13"/>
      <c r="AA26" s="13"/>
      <c r="AB26" s="13"/>
    </row>
    <row r="27" spans="1:28" ht="20.100000000000001" customHeight="1">
      <c r="A27" s="277" t="str">
        <f t="shared" si="12"/>
        <v/>
      </c>
      <c r="B27" s="233"/>
      <c r="C27" s="237"/>
      <c r="D27" s="305" t="str">
        <f t="shared" si="0"/>
        <v/>
      </c>
      <c r="E27" s="306" t="str">
        <f t="shared" si="2"/>
        <v/>
      </c>
      <c r="F27" s="233"/>
      <c r="G27" s="241"/>
      <c r="H27" s="305" t="str">
        <f t="shared" si="1"/>
        <v/>
      </c>
      <c r="I27" s="308" t="str">
        <f t="shared" si="3"/>
        <v/>
      </c>
      <c r="J27" s="233"/>
      <c r="K27" s="241"/>
      <c r="L27" s="305" t="str">
        <f t="shared" si="4"/>
        <v/>
      </c>
      <c r="M27" s="308" t="str">
        <f t="shared" si="5"/>
        <v/>
      </c>
      <c r="N27" s="246"/>
      <c r="O27" s="247"/>
      <c r="P27" s="305" t="str">
        <f t="shared" si="6"/>
        <v/>
      </c>
      <c r="Q27" s="308" t="str">
        <f t="shared" si="7"/>
        <v/>
      </c>
      <c r="R27" s="246"/>
      <c r="S27" s="247"/>
      <c r="T27" s="305" t="str">
        <f t="shared" si="8"/>
        <v/>
      </c>
      <c r="U27" s="308" t="str">
        <f t="shared" si="9"/>
        <v/>
      </c>
      <c r="V27" s="246"/>
      <c r="W27" s="247"/>
      <c r="X27" s="305" t="str">
        <f t="shared" si="10"/>
        <v/>
      </c>
      <c r="Y27" s="308" t="str">
        <f t="shared" si="11"/>
        <v/>
      </c>
      <c r="Z27" s="13"/>
      <c r="AA27" s="13"/>
      <c r="AB27" s="13"/>
    </row>
    <row r="28" spans="1:28" ht="20.100000000000001" customHeight="1">
      <c r="A28" s="277" t="str">
        <f t="shared" si="12"/>
        <v/>
      </c>
      <c r="B28" s="233"/>
      <c r="C28" s="237"/>
      <c r="D28" s="305" t="str">
        <f t="shared" si="0"/>
        <v/>
      </c>
      <c r="E28" s="306" t="str">
        <f t="shared" si="2"/>
        <v/>
      </c>
      <c r="F28" s="233"/>
      <c r="G28" s="241"/>
      <c r="H28" s="305" t="str">
        <f t="shared" si="1"/>
        <v/>
      </c>
      <c r="I28" s="308" t="str">
        <f t="shared" si="3"/>
        <v/>
      </c>
      <c r="J28" s="233"/>
      <c r="K28" s="241"/>
      <c r="L28" s="305" t="str">
        <f t="shared" si="4"/>
        <v/>
      </c>
      <c r="M28" s="308" t="str">
        <f t="shared" si="5"/>
        <v/>
      </c>
      <c r="N28" s="246"/>
      <c r="O28" s="247"/>
      <c r="P28" s="305" t="str">
        <f t="shared" si="6"/>
        <v/>
      </c>
      <c r="Q28" s="308" t="str">
        <f t="shared" si="7"/>
        <v/>
      </c>
      <c r="R28" s="246"/>
      <c r="S28" s="247"/>
      <c r="T28" s="305" t="str">
        <f t="shared" si="8"/>
        <v/>
      </c>
      <c r="U28" s="308" t="str">
        <f t="shared" si="9"/>
        <v/>
      </c>
      <c r="V28" s="246"/>
      <c r="W28" s="247"/>
      <c r="X28" s="305" t="str">
        <f t="shared" si="10"/>
        <v/>
      </c>
      <c r="Y28" s="308" t="str">
        <f t="shared" si="11"/>
        <v/>
      </c>
      <c r="Z28" s="13"/>
      <c r="AA28" s="13"/>
      <c r="AB28" s="13"/>
    </row>
    <row r="29" spans="1:28" ht="20.100000000000001" customHeight="1">
      <c r="A29" s="277" t="str">
        <f t="shared" si="12"/>
        <v/>
      </c>
      <c r="B29" s="233"/>
      <c r="C29" s="237"/>
      <c r="D29" s="305" t="str">
        <f t="shared" si="0"/>
        <v/>
      </c>
      <c r="E29" s="306" t="str">
        <f t="shared" si="2"/>
        <v/>
      </c>
      <c r="F29" s="233"/>
      <c r="G29" s="241"/>
      <c r="H29" s="305" t="str">
        <f t="shared" si="1"/>
        <v/>
      </c>
      <c r="I29" s="308" t="str">
        <f t="shared" si="3"/>
        <v/>
      </c>
      <c r="J29" s="233"/>
      <c r="K29" s="241"/>
      <c r="L29" s="305" t="str">
        <f t="shared" si="4"/>
        <v/>
      </c>
      <c r="M29" s="308" t="str">
        <f t="shared" si="5"/>
        <v/>
      </c>
      <c r="N29" s="246"/>
      <c r="O29" s="247"/>
      <c r="P29" s="305" t="str">
        <f t="shared" si="6"/>
        <v/>
      </c>
      <c r="Q29" s="308" t="str">
        <f t="shared" si="7"/>
        <v/>
      </c>
      <c r="R29" s="246"/>
      <c r="S29" s="247"/>
      <c r="T29" s="305" t="str">
        <f t="shared" si="8"/>
        <v/>
      </c>
      <c r="U29" s="308" t="str">
        <f t="shared" si="9"/>
        <v/>
      </c>
      <c r="V29" s="246"/>
      <c r="W29" s="247"/>
      <c r="X29" s="305" t="str">
        <f t="shared" si="10"/>
        <v/>
      </c>
      <c r="Y29" s="308" t="str">
        <f t="shared" si="11"/>
        <v/>
      </c>
      <c r="Z29" s="13"/>
      <c r="AA29" s="13"/>
      <c r="AB29" s="13"/>
    </row>
    <row r="30" spans="1:28" ht="20.100000000000001" customHeight="1">
      <c r="A30" s="277" t="str">
        <f t="shared" si="12"/>
        <v/>
      </c>
      <c r="B30" s="233"/>
      <c r="C30" s="237"/>
      <c r="D30" s="305" t="str">
        <f t="shared" si="0"/>
        <v/>
      </c>
      <c r="E30" s="306" t="str">
        <f t="shared" si="2"/>
        <v/>
      </c>
      <c r="F30" s="233"/>
      <c r="G30" s="241"/>
      <c r="H30" s="305" t="str">
        <f t="shared" si="1"/>
        <v/>
      </c>
      <c r="I30" s="308" t="str">
        <f t="shared" si="3"/>
        <v/>
      </c>
      <c r="J30" s="233"/>
      <c r="K30" s="241"/>
      <c r="L30" s="305" t="str">
        <f t="shared" si="4"/>
        <v/>
      </c>
      <c r="M30" s="308" t="str">
        <f t="shared" si="5"/>
        <v/>
      </c>
      <c r="N30" s="246"/>
      <c r="O30" s="247"/>
      <c r="P30" s="305" t="str">
        <f t="shared" si="6"/>
        <v/>
      </c>
      <c r="Q30" s="308" t="str">
        <f t="shared" si="7"/>
        <v/>
      </c>
      <c r="R30" s="246"/>
      <c r="S30" s="247"/>
      <c r="T30" s="305" t="str">
        <f t="shared" si="8"/>
        <v/>
      </c>
      <c r="U30" s="308" t="str">
        <f t="shared" si="9"/>
        <v/>
      </c>
      <c r="V30" s="246"/>
      <c r="W30" s="247"/>
      <c r="X30" s="305" t="str">
        <f t="shared" si="10"/>
        <v/>
      </c>
      <c r="Y30" s="308" t="str">
        <f t="shared" si="11"/>
        <v/>
      </c>
      <c r="Z30" s="13"/>
      <c r="AA30" s="13"/>
      <c r="AB30" s="13"/>
    </row>
    <row r="31" spans="1:28" ht="20.100000000000001" customHeight="1">
      <c r="A31" s="277" t="str">
        <f t="shared" si="12"/>
        <v/>
      </c>
      <c r="B31" s="233"/>
      <c r="C31" s="237"/>
      <c r="D31" s="305" t="str">
        <f t="shared" si="0"/>
        <v/>
      </c>
      <c r="E31" s="306" t="str">
        <f t="shared" si="2"/>
        <v/>
      </c>
      <c r="F31" s="233"/>
      <c r="G31" s="241"/>
      <c r="H31" s="305" t="str">
        <f t="shared" si="1"/>
        <v/>
      </c>
      <c r="I31" s="308" t="str">
        <f t="shared" si="3"/>
        <v/>
      </c>
      <c r="J31" s="233"/>
      <c r="K31" s="241"/>
      <c r="L31" s="305" t="str">
        <f t="shared" si="4"/>
        <v/>
      </c>
      <c r="M31" s="308" t="str">
        <f t="shared" si="5"/>
        <v/>
      </c>
      <c r="N31" s="246"/>
      <c r="O31" s="247"/>
      <c r="P31" s="305" t="str">
        <f t="shared" si="6"/>
        <v/>
      </c>
      <c r="Q31" s="308" t="str">
        <f t="shared" si="7"/>
        <v/>
      </c>
      <c r="R31" s="246"/>
      <c r="S31" s="247"/>
      <c r="T31" s="305" t="str">
        <f t="shared" si="8"/>
        <v/>
      </c>
      <c r="U31" s="308" t="str">
        <f t="shared" si="9"/>
        <v/>
      </c>
      <c r="V31" s="246"/>
      <c r="W31" s="247"/>
      <c r="X31" s="305" t="str">
        <f t="shared" si="10"/>
        <v/>
      </c>
      <c r="Y31" s="308" t="str">
        <f t="shared" si="11"/>
        <v/>
      </c>
      <c r="Z31" s="13"/>
      <c r="AA31" s="13"/>
      <c r="AB31" s="13"/>
    </row>
    <row r="32" spans="1:28" ht="20.100000000000001" customHeight="1">
      <c r="A32" s="279"/>
      <c r="B32" s="637" t="s">
        <v>376</v>
      </c>
      <c r="C32" s="638"/>
      <c r="D32" s="638"/>
      <c r="E32" s="639"/>
      <c r="F32" s="637" t="s">
        <v>376</v>
      </c>
      <c r="G32" s="638"/>
      <c r="H32" s="638"/>
      <c r="I32" s="639"/>
      <c r="J32" s="637" t="s">
        <v>376</v>
      </c>
      <c r="K32" s="638"/>
      <c r="L32" s="638"/>
      <c r="M32" s="639"/>
      <c r="N32" s="637" t="s">
        <v>376</v>
      </c>
      <c r="O32" s="638"/>
      <c r="P32" s="638"/>
      <c r="Q32" s="639"/>
      <c r="R32" s="637" t="s">
        <v>376</v>
      </c>
      <c r="S32" s="638"/>
      <c r="T32" s="638"/>
      <c r="U32" s="639"/>
      <c r="V32" s="637" t="s">
        <v>376</v>
      </c>
      <c r="W32" s="638"/>
      <c r="X32" s="638"/>
      <c r="Y32" s="639"/>
      <c r="Z32" s="13"/>
      <c r="AA32" s="13"/>
      <c r="AB32" s="13"/>
    </row>
    <row r="33" spans="1:28" ht="20.100000000000001" customHeight="1" thickBot="1">
      <c r="A33" s="279"/>
      <c r="B33" s="640">
        <f>IF($B$2="","",IF($D4="","",IF(ข้อมูลนักเรียน!K3="","",AVERAGE(D5:D31))))</f>
        <v>100</v>
      </c>
      <c r="C33" s="641"/>
      <c r="D33" s="641"/>
      <c r="E33" s="642"/>
      <c r="F33" s="640">
        <f>IF($F$2="","",IF($H4="","",IF(ข้อมูลนักเรียน!K3="","",AVERAGE(H5:H31))))</f>
        <v>0</v>
      </c>
      <c r="G33" s="641"/>
      <c r="H33" s="641"/>
      <c r="I33" s="642"/>
      <c r="J33" s="640">
        <f>IF($J$2="","",IF($L4="","",IF(ข้อมูลนักเรียน!K3="","",AVERAGE(L5:L31))))</f>
        <v>0</v>
      </c>
      <c r="K33" s="641"/>
      <c r="L33" s="641"/>
      <c r="M33" s="642"/>
      <c r="N33" s="643">
        <f>IF($N$2="","",IF($P4="","",IF(ข้อมูลนักเรียน!K3="","",AVERAGE(P5:P31))))</f>
        <v>0</v>
      </c>
      <c r="O33" s="644"/>
      <c r="P33" s="644"/>
      <c r="Q33" s="645"/>
      <c r="R33" s="643">
        <f>IF($R$2="","",IF($T4="","",IF(ข้อมูลนักเรียน!K3="","",AVERAGE(T5:T31))))</f>
        <v>0</v>
      </c>
      <c r="S33" s="644"/>
      <c r="T33" s="644"/>
      <c r="U33" s="645"/>
      <c r="V33" s="643">
        <f>IF($V$2="","",IF($X4="","",IF(ข้อมูลนักเรียน!K3="","",AVERAGE(X5:X31))))</f>
        <v>0</v>
      </c>
      <c r="W33" s="644"/>
      <c r="X33" s="644"/>
      <c r="Y33" s="645"/>
      <c r="Z33" s="13"/>
      <c r="AA33" s="13"/>
      <c r="AB33" s="13"/>
    </row>
    <row r="34" spans="1:28" ht="20.100000000000001" customHeight="1">
      <c r="A34" s="279"/>
      <c r="B34" s="631" t="s">
        <v>432</v>
      </c>
      <c r="C34" s="632"/>
      <c r="D34" s="632"/>
      <c r="E34" s="632"/>
      <c r="F34" s="632"/>
      <c r="G34" s="632"/>
      <c r="H34" s="632"/>
      <c r="I34" s="633"/>
      <c r="J34" s="625" t="s">
        <v>375</v>
      </c>
      <c r="K34" s="626"/>
      <c r="L34" s="626"/>
      <c r="M34" s="626"/>
      <c r="N34" s="626"/>
      <c r="O34" s="626"/>
      <c r="P34" s="626"/>
      <c r="Q34" s="626"/>
      <c r="R34" s="626"/>
      <c r="S34" s="626"/>
      <c r="T34" s="626"/>
      <c r="U34" s="626"/>
      <c r="V34" s="626"/>
      <c r="W34" s="626"/>
      <c r="X34" s="626"/>
      <c r="Y34" s="627"/>
      <c r="Z34" s="13"/>
      <c r="AA34" s="13"/>
      <c r="AB34" s="13"/>
    </row>
    <row r="35" spans="1:28" ht="20.100000000000001" customHeight="1">
      <c r="A35" s="279"/>
      <c r="B35" s="634"/>
      <c r="C35" s="635"/>
      <c r="D35" s="635"/>
      <c r="E35" s="635"/>
      <c r="F35" s="635"/>
      <c r="G35" s="635"/>
      <c r="H35" s="635"/>
      <c r="I35" s="636"/>
      <c r="J35" s="628"/>
      <c r="K35" s="629"/>
      <c r="L35" s="629"/>
      <c r="M35" s="629"/>
      <c r="N35" s="629"/>
      <c r="O35" s="629"/>
      <c r="P35" s="629"/>
      <c r="Q35" s="629"/>
      <c r="R35" s="629"/>
      <c r="S35" s="629"/>
      <c r="T35" s="629"/>
      <c r="U35" s="629"/>
      <c r="V35" s="629"/>
      <c r="W35" s="629"/>
      <c r="X35" s="629"/>
      <c r="Y35" s="630"/>
      <c r="Z35" s="13"/>
      <c r="AA35" s="13"/>
      <c r="AB35" s="13"/>
    </row>
    <row r="36" spans="1:28" ht="20.100000000000001" customHeight="1" thickBot="1">
      <c r="A36" s="279"/>
      <c r="B36" s="319"/>
      <c r="C36" s="624" t="str">
        <f>IF(ตั้งค่า!I14="","","( " &amp; ตั้งค่า!I14 &amp; " )")</f>
        <v>( นายกานต์ สุขกลาง )</v>
      </c>
      <c r="D36" s="624"/>
      <c r="E36" s="624"/>
      <c r="F36" s="624"/>
      <c r="G36" s="624"/>
      <c r="H36" s="320"/>
      <c r="I36" s="321"/>
      <c r="J36" s="322"/>
      <c r="K36" s="323"/>
      <c r="L36" s="323"/>
      <c r="M36" s="623" t="str">
        <f>IF(ตั้งค่า!I17="","","( " &amp; ตั้งค่า!I17 &amp; " )")</f>
        <v>( นางสาวศิริลักษณ์ สืบไทย )</v>
      </c>
      <c r="N36" s="623"/>
      <c r="O36" s="623"/>
      <c r="P36" s="623"/>
      <c r="Q36" s="623"/>
      <c r="R36" s="623"/>
      <c r="S36" s="623"/>
      <c r="T36" s="323"/>
      <c r="U36" s="323"/>
      <c r="V36" s="323"/>
      <c r="W36" s="323"/>
      <c r="X36" s="323"/>
      <c r="Y36" s="324"/>
      <c r="Z36" s="13"/>
      <c r="AA36" s="13"/>
      <c r="AB36" s="13"/>
    </row>
    <row r="37" spans="1:28">
      <c r="A37" s="271"/>
      <c r="B37" s="271"/>
      <c r="C37" s="271"/>
      <c r="D37" s="271"/>
      <c r="E37" s="325"/>
      <c r="F37" s="325"/>
      <c r="G37" s="271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1"/>
      <c r="Z37" s="271"/>
    </row>
    <row r="38" spans="1:28">
      <c r="A38" s="271"/>
      <c r="B38" s="271"/>
      <c r="C38" s="271"/>
      <c r="D38" s="271"/>
      <c r="E38" s="325"/>
      <c r="F38" s="325"/>
      <c r="G38" s="271"/>
      <c r="H38" s="271"/>
      <c r="I38" s="271"/>
      <c r="J38" s="271"/>
      <c r="K38" s="271"/>
      <c r="L38" s="271"/>
      <c r="M38" s="271"/>
      <c r="N38" s="271"/>
      <c r="O38" s="271"/>
      <c r="P38" s="271"/>
      <c r="Q38" s="271"/>
      <c r="R38" s="271"/>
      <c r="S38" s="271"/>
      <c r="T38" s="271"/>
      <c r="U38" s="271"/>
      <c r="V38" s="271"/>
      <c r="W38" s="271"/>
      <c r="X38" s="271"/>
      <c r="Y38" s="271"/>
      <c r="Z38" s="271"/>
    </row>
    <row r="39" spans="1:28">
      <c r="A39" s="271"/>
      <c r="B39" s="271"/>
      <c r="C39" s="271"/>
      <c r="D39" s="271"/>
      <c r="E39" s="325"/>
      <c r="F39" s="325"/>
      <c r="G39" s="271"/>
      <c r="H39" s="271"/>
      <c r="I39" s="271"/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271"/>
      <c r="Z39" s="271"/>
    </row>
    <row r="40" spans="1:28">
      <c r="A40" s="271"/>
      <c r="B40" s="271"/>
      <c r="C40" s="271"/>
      <c r="D40" s="271"/>
      <c r="E40" s="325"/>
      <c r="F40" s="325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271"/>
      <c r="U40" s="271"/>
      <c r="V40" s="271"/>
      <c r="W40" s="271"/>
      <c r="X40" s="271"/>
      <c r="Y40" s="271"/>
      <c r="Z40" s="271"/>
    </row>
    <row r="41" spans="1:28">
      <c r="A41" s="271"/>
      <c r="B41" s="271"/>
      <c r="C41" s="271"/>
      <c r="D41" s="271"/>
      <c r="E41" s="325"/>
      <c r="F41" s="325"/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271"/>
      <c r="Y41" s="271"/>
      <c r="Z41" s="271"/>
    </row>
    <row r="42" spans="1:28">
      <c r="A42" s="271"/>
      <c r="B42" s="271"/>
      <c r="C42" s="271"/>
      <c r="D42" s="271"/>
      <c r="E42" s="325"/>
      <c r="F42" s="325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</row>
    <row r="43" spans="1:28">
      <c r="A43" s="271"/>
      <c r="B43" s="271"/>
      <c r="C43" s="271"/>
      <c r="D43" s="271"/>
      <c r="E43" s="325"/>
      <c r="F43" s="325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  <c r="R43" s="271"/>
      <c r="S43" s="271"/>
      <c r="T43" s="271"/>
      <c r="U43" s="271"/>
      <c r="V43" s="271"/>
      <c r="W43" s="271"/>
      <c r="X43" s="271"/>
      <c r="Y43" s="271"/>
      <c r="Z43" s="271"/>
    </row>
    <row r="44" spans="1:28">
      <c r="A44" s="271"/>
      <c r="B44" s="271"/>
      <c r="C44" s="271"/>
      <c r="D44" s="271"/>
      <c r="E44" s="325"/>
      <c r="F44" s="325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271"/>
      <c r="S44" s="271"/>
      <c r="T44" s="271"/>
      <c r="U44" s="271"/>
      <c r="V44" s="271"/>
      <c r="W44" s="271"/>
      <c r="X44" s="271"/>
      <c r="Y44" s="271"/>
      <c r="Z44" s="271"/>
    </row>
    <row r="45" spans="1:28">
      <c r="A45" s="271"/>
      <c r="B45" s="271"/>
      <c r="C45" s="271"/>
      <c r="D45" s="271"/>
      <c r="E45" s="325"/>
      <c r="F45" s="325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  <c r="Z45" s="271"/>
    </row>
    <row r="46" spans="1:28">
      <c r="A46" s="271"/>
      <c r="B46" s="271"/>
      <c r="C46" s="271"/>
      <c r="D46" s="271"/>
      <c r="E46" s="325"/>
      <c r="F46" s="325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271"/>
      <c r="T46" s="271"/>
      <c r="U46" s="271"/>
      <c r="V46" s="271"/>
      <c r="W46" s="271"/>
      <c r="X46" s="271"/>
      <c r="Y46" s="271"/>
      <c r="Z46" s="271"/>
    </row>
    <row r="47" spans="1:28">
      <c r="A47" s="271"/>
      <c r="B47" s="271"/>
      <c r="C47" s="271"/>
      <c r="D47" s="271"/>
      <c r="E47" s="325"/>
      <c r="F47" s="325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1"/>
      <c r="S47" s="271"/>
      <c r="T47" s="271"/>
      <c r="U47" s="271"/>
      <c r="V47" s="271"/>
      <c r="W47" s="271"/>
      <c r="X47" s="271"/>
      <c r="Y47" s="271"/>
      <c r="Z47" s="271"/>
    </row>
    <row r="48" spans="1:28">
      <c r="A48" s="271"/>
      <c r="B48" s="271"/>
      <c r="C48" s="271"/>
      <c r="D48" s="271"/>
      <c r="E48" s="325"/>
      <c r="F48" s="325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271"/>
      <c r="T48" s="271"/>
      <c r="U48" s="271"/>
      <c r="V48" s="271"/>
      <c r="W48" s="271"/>
      <c r="X48" s="271"/>
      <c r="Y48" s="271"/>
      <c r="Z48" s="271"/>
    </row>
    <row r="49" spans="1:26">
      <c r="A49" s="271"/>
      <c r="B49" s="271"/>
      <c r="C49" s="271"/>
      <c r="D49" s="271"/>
      <c r="E49" s="325"/>
      <c r="F49" s="325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271"/>
      <c r="T49" s="271"/>
      <c r="U49" s="271"/>
      <c r="V49" s="271"/>
      <c r="W49" s="271"/>
      <c r="X49" s="271"/>
      <c r="Y49" s="271"/>
      <c r="Z49" s="271"/>
    </row>
    <row r="50" spans="1:26">
      <c r="A50" s="271"/>
      <c r="B50" s="271"/>
      <c r="C50" s="271"/>
      <c r="D50" s="271"/>
      <c r="E50" s="325"/>
      <c r="F50" s="325"/>
      <c r="G50" s="271"/>
      <c r="H50" s="271"/>
      <c r="I50" s="271"/>
      <c r="J50" s="271"/>
      <c r="K50" s="271"/>
      <c r="L50" s="271"/>
      <c r="M50" s="271"/>
      <c r="N50" s="271"/>
      <c r="O50" s="271"/>
      <c r="P50" s="271"/>
      <c r="Q50" s="271"/>
      <c r="R50" s="271"/>
      <c r="S50" s="271"/>
      <c r="T50" s="271"/>
      <c r="U50" s="271"/>
      <c r="V50" s="271"/>
      <c r="W50" s="271"/>
      <c r="X50" s="271"/>
      <c r="Y50" s="271"/>
      <c r="Z50" s="271"/>
    </row>
    <row r="51" spans="1:26">
      <c r="A51" s="271"/>
      <c r="B51" s="271"/>
      <c r="C51" s="271"/>
      <c r="D51" s="271"/>
      <c r="E51" s="325"/>
      <c r="F51" s="325"/>
      <c r="G51" s="271"/>
      <c r="H51" s="271"/>
      <c r="I51" s="271"/>
      <c r="J51" s="271"/>
      <c r="K51" s="271"/>
      <c r="L51" s="271"/>
      <c r="M51" s="271"/>
      <c r="N51" s="271"/>
      <c r="O51" s="271"/>
      <c r="P51" s="271"/>
      <c r="Q51" s="271"/>
      <c r="R51" s="271"/>
      <c r="S51" s="271"/>
      <c r="T51" s="271"/>
      <c r="U51" s="271"/>
      <c r="V51" s="271"/>
      <c r="W51" s="271"/>
      <c r="X51" s="271"/>
      <c r="Y51" s="271"/>
      <c r="Z51" s="271"/>
    </row>
    <row r="52" spans="1:26">
      <c r="A52" s="271"/>
      <c r="B52" s="271"/>
      <c r="C52" s="271"/>
      <c r="D52" s="271"/>
      <c r="E52" s="325"/>
      <c r="F52" s="325"/>
      <c r="G52" s="271"/>
      <c r="H52" s="271"/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271"/>
    </row>
    <row r="53" spans="1:26">
      <c r="A53" s="271"/>
      <c r="B53" s="271"/>
      <c r="C53" s="271"/>
      <c r="D53" s="271"/>
      <c r="E53" s="325"/>
      <c r="F53" s="325"/>
      <c r="G53" s="271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1"/>
      <c r="Z53" s="271"/>
    </row>
    <row r="54" spans="1:26">
      <c r="A54" s="271"/>
      <c r="B54" s="271"/>
      <c r="C54" s="271"/>
      <c r="D54" s="271"/>
      <c r="E54" s="325"/>
      <c r="F54" s="325"/>
      <c r="G54" s="271"/>
      <c r="H54" s="271"/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  <c r="T54" s="271"/>
      <c r="U54" s="271"/>
      <c r="V54" s="271"/>
      <c r="W54" s="271"/>
      <c r="X54" s="271"/>
      <c r="Y54" s="271"/>
      <c r="Z54" s="271"/>
    </row>
    <row r="55" spans="1:26">
      <c r="A55" s="271"/>
      <c r="B55" s="271"/>
      <c r="C55" s="271"/>
      <c r="D55" s="271"/>
      <c r="E55" s="325"/>
      <c r="F55" s="325"/>
      <c r="G55" s="271"/>
      <c r="H55" s="271"/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X55" s="271"/>
      <c r="Y55" s="271"/>
      <c r="Z55" s="271"/>
    </row>
    <row r="56" spans="1:26">
      <c r="A56" s="271"/>
      <c r="B56" s="271"/>
      <c r="C56" s="271"/>
      <c r="D56" s="271"/>
      <c r="E56" s="325"/>
      <c r="F56" s="325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</row>
    <row r="57" spans="1:26">
      <c r="A57" s="271"/>
      <c r="B57" s="271"/>
      <c r="C57" s="271"/>
      <c r="D57" s="271"/>
      <c r="E57" s="325"/>
      <c r="F57" s="325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  <c r="T57" s="271"/>
      <c r="U57" s="271"/>
      <c r="V57" s="271"/>
      <c r="W57" s="271"/>
      <c r="X57" s="271"/>
      <c r="Y57" s="271"/>
      <c r="Z57" s="271"/>
    </row>
    <row r="58" spans="1:26">
      <c r="A58" s="271"/>
      <c r="B58" s="271"/>
      <c r="C58" s="271"/>
      <c r="D58" s="271"/>
      <c r="E58" s="325"/>
      <c r="F58" s="325"/>
      <c r="G58" s="271"/>
      <c r="H58" s="271"/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271"/>
      <c r="U58" s="271"/>
      <c r="V58" s="271"/>
      <c r="W58" s="271"/>
      <c r="X58" s="271"/>
      <c r="Y58" s="271"/>
      <c r="Z58" s="271"/>
    </row>
    <row r="59" spans="1:26">
      <c r="A59" s="271"/>
      <c r="B59" s="271"/>
      <c r="C59" s="271"/>
      <c r="D59" s="271"/>
      <c r="E59" s="325"/>
      <c r="F59" s="325"/>
      <c r="G59" s="271"/>
      <c r="H59" s="271"/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1"/>
      <c r="T59" s="271"/>
      <c r="U59" s="271"/>
      <c r="V59" s="271"/>
      <c r="W59" s="271"/>
      <c r="X59" s="271"/>
      <c r="Y59" s="271"/>
      <c r="Z59" s="271"/>
    </row>
    <row r="60" spans="1:26">
      <c r="A60" s="271"/>
      <c r="B60" s="271"/>
      <c r="C60" s="271"/>
      <c r="D60" s="271"/>
      <c r="E60" s="325"/>
      <c r="F60" s="325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</row>
    <row r="61" spans="1:26">
      <c r="A61" s="271"/>
      <c r="B61" s="271"/>
      <c r="C61" s="271"/>
      <c r="D61" s="271"/>
      <c r="E61" s="325"/>
      <c r="F61" s="325"/>
      <c r="G61" s="271"/>
      <c r="H61" s="271"/>
      <c r="I61" s="271"/>
      <c r="J61" s="271"/>
      <c r="K61" s="271"/>
      <c r="L61" s="271"/>
      <c r="M61" s="271"/>
      <c r="N61" s="271"/>
      <c r="O61" s="271"/>
      <c r="P61" s="271"/>
      <c r="Q61" s="271"/>
      <c r="R61" s="271"/>
      <c r="S61" s="271"/>
      <c r="T61" s="271"/>
      <c r="U61" s="271"/>
      <c r="V61" s="271"/>
      <c r="W61" s="271"/>
      <c r="X61" s="271"/>
      <c r="Y61" s="271"/>
      <c r="Z61" s="271"/>
    </row>
    <row r="62" spans="1:26">
      <c r="A62" s="271"/>
      <c r="B62" s="271"/>
      <c r="C62" s="271"/>
      <c r="D62" s="271"/>
      <c r="E62" s="325"/>
      <c r="F62" s="325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  <c r="Z62" s="271"/>
    </row>
    <row r="63" spans="1:26">
      <c r="A63" s="271"/>
      <c r="B63" s="271"/>
      <c r="C63" s="271"/>
      <c r="D63" s="271"/>
      <c r="E63" s="325"/>
      <c r="F63" s="325"/>
      <c r="G63" s="271"/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1"/>
      <c r="T63" s="271"/>
      <c r="U63" s="271"/>
      <c r="V63" s="271"/>
      <c r="W63" s="271"/>
      <c r="X63" s="271"/>
      <c r="Y63" s="271"/>
      <c r="Z63" s="271"/>
    </row>
    <row r="64" spans="1:26">
      <c r="A64" s="271"/>
      <c r="B64" s="271"/>
      <c r="C64" s="271"/>
      <c r="D64" s="271"/>
      <c r="E64" s="325"/>
      <c r="F64" s="325"/>
      <c r="G64" s="271"/>
      <c r="H64" s="271"/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271"/>
      <c r="U64" s="271"/>
      <c r="V64" s="271"/>
      <c r="W64" s="271"/>
      <c r="X64" s="271"/>
      <c r="Y64" s="271"/>
      <c r="Z64" s="271"/>
    </row>
    <row r="65" spans="1:26">
      <c r="A65" s="271"/>
      <c r="B65" s="271"/>
      <c r="C65" s="271"/>
      <c r="D65" s="271"/>
      <c r="E65" s="325"/>
      <c r="F65" s="325"/>
      <c r="G65" s="271"/>
      <c r="H65" s="271"/>
      <c r="I65" s="271"/>
      <c r="J65" s="271"/>
      <c r="K65" s="271"/>
      <c r="L65" s="271"/>
      <c r="M65" s="271"/>
      <c r="N65" s="271"/>
      <c r="O65" s="271"/>
      <c r="P65" s="271"/>
      <c r="Q65" s="271"/>
      <c r="R65" s="271"/>
      <c r="S65" s="271"/>
      <c r="T65" s="271"/>
      <c r="U65" s="271"/>
      <c r="V65" s="271"/>
      <c r="W65" s="271"/>
      <c r="X65" s="271"/>
      <c r="Y65" s="271"/>
      <c r="Z65" s="271"/>
    </row>
    <row r="66" spans="1:26">
      <c r="A66" s="271"/>
      <c r="B66" s="271"/>
      <c r="C66" s="271"/>
      <c r="D66" s="271"/>
      <c r="E66" s="325"/>
      <c r="F66" s="325"/>
      <c r="G66" s="271"/>
      <c r="H66" s="271"/>
      <c r="I66" s="271"/>
      <c r="J66" s="271"/>
      <c r="K66" s="271"/>
      <c r="L66" s="271"/>
      <c r="M66" s="271"/>
      <c r="N66" s="271"/>
      <c r="O66" s="271"/>
      <c r="P66" s="271"/>
      <c r="Q66" s="271"/>
      <c r="R66" s="271"/>
      <c r="S66" s="271"/>
      <c r="T66" s="271"/>
      <c r="U66" s="271"/>
      <c r="V66" s="271"/>
      <c r="W66" s="271"/>
      <c r="X66" s="271"/>
      <c r="Y66" s="271"/>
      <c r="Z66" s="271"/>
    </row>
    <row r="67" spans="1:26">
      <c r="A67" s="271"/>
      <c r="B67" s="271"/>
      <c r="C67" s="271"/>
      <c r="D67" s="271"/>
      <c r="E67" s="325"/>
      <c r="F67" s="325"/>
      <c r="G67" s="271"/>
      <c r="H67" s="271"/>
      <c r="I67" s="271"/>
      <c r="J67" s="271"/>
      <c r="K67" s="271"/>
      <c r="L67" s="271"/>
      <c r="M67" s="271"/>
      <c r="N67" s="271"/>
      <c r="O67" s="271"/>
      <c r="P67" s="271"/>
      <c r="Q67" s="271"/>
      <c r="R67" s="271"/>
      <c r="S67" s="271"/>
      <c r="T67" s="271"/>
      <c r="U67" s="271"/>
      <c r="V67" s="271"/>
      <c r="W67" s="271"/>
      <c r="X67" s="271"/>
      <c r="Y67" s="271"/>
      <c r="Z67" s="271"/>
    </row>
    <row r="68" spans="1:26">
      <c r="A68" s="271"/>
      <c r="B68" s="271"/>
      <c r="C68" s="271"/>
      <c r="D68" s="271"/>
      <c r="E68" s="325"/>
      <c r="F68" s="325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Q68" s="271"/>
      <c r="R68" s="271"/>
      <c r="S68" s="271"/>
      <c r="T68" s="271"/>
      <c r="U68" s="271"/>
      <c r="V68" s="271"/>
      <c r="W68" s="271"/>
      <c r="X68" s="271"/>
      <c r="Y68" s="271"/>
      <c r="Z68" s="271"/>
    </row>
    <row r="69" spans="1:26">
      <c r="A69" s="271"/>
      <c r="B69" s="271"/>
      <c r="C69" s="271"/>
      <c r="D69" s="271"/>
      <c r="E69" s="325"/>
      <c r="F69" s="325"/>
      <c r="G69" s="271"/>
      <c r="H69" s="271"/>
      <c r="I69" s="271"/>
      <c r="J69" s="271"/>
      <c r="K69" s="271"/>
      <c r="L69" s="271"/>
      <c r="M69" s="271"/>
      <c r="N69" s="271"/>
      <c r="O69" s="271"/>
      <c r="P69" s="271"/>
      <c r="Q69" s="271"/>
      <c r="R69" s="271"/>
      <c r="S69" s="271"/>
      <c r="T69" s="271"/>
      <c r="U69" s="271"/>
      <c r="V69" s="271"/>
      <c r="W69" s="271"/>
      <c r="X69" s="271"/>
      <c r="Y69" s="271"/>
      <c r="Z69" s="271"/>
    </row>
    <row r="70" spans="1:26">
      <c r="A70" s="271"/>
      <c r="B70" s="271"/>
      <c r="C70" s="271"/>
      <c r="D70" s="271"/>
      <c r="E70" s="325"/>
      <c r="F70" s="325"/>
      <c r="G70" s="271"/>
      <c r="H70" s="271"/>
      <c r="I70" s="271"/>
      <c r="J70" s="271"/>
      <c r="K70" s="271"/>
      <c r="L70" s="271"/>
      <c r="M70" s="271"/>
      <c r="N70" s="271"/>
      <c r="O70" s="271"/>
      <c r="P70" s="271"/>
      <c r="Q70" s="271"/>
      <c r="R70" s="271"/>
      <c r="S70" s="271"/>
      <c r="T70" s="271"/>
      <c r="U70" s="271"/>
      <c r="V70" s="271"/>
      <c r="W70" s="271"/>
      <c r="X70" s="271"/>
      <c r="Y70" s="271"/>
      <c r="Z70" s="271"/>
    </row>
    <row r="71" spans="1:26">
      <c r="A71" s="271"/>
      <c r="B71" s="271"/>
      <c r="C71" s="271"/>
      <c r="D71" s="271"/>
      <c r="E71" s="325"/>
      <c r="F71" s="325"/>
      <c r="G71" s="271"/>
      <c r="H71" s="271"/>
      <c r="I71" s="271"/>
      <c r="J71" s="271"/>
      <c r="K71" s="271"/>
      <c r="L71" s="271"/>
      <c r="M71" s="271"/>
      <c r="N71" s="271"/>
      <c r="O71" s="271"/>
      <c r="P71" s="271"/>
      <c r="Q71" s="271"/>
      <c r="R71" s="271"/>
      <c r="S71" s="271"/>
      <c r="T71" s="271"/>
      <c r="U71" s="271"/>
      <c r="V71" s="271"/>
      <c r="W71" s="271"/>
      <c r="X71" s="271"/>
      <c r="Y71" s="271"/>
      <c r="Z71" s="271"/>
    </row>
    <row r="72" spans="1:26">
      <c r="A72" s="271"/>
      <c r="B72" s="271"/>
      <c r="C72" s="271"/>
      <c r="D72" s="271"/>
      <c r="E72" s="325"/>
      <c r="F72" s="325"/>
      <c r="G72" s="271"/>
      <c r="H72" s="271"/>
      <c r="I72" s="271"/>
      <c r="J72" s="271"/>
      <c r="K72" s="271"/>
      <c r="L72" s="271"/>
      <c r="M72" s="271"/>
      <c r="N72" s="271"/>
      <c r="O72" s="271"/>
      <c r="P72" s="271"/>
      <c r="Q72" s="271"/>
      <c r="R72" s="271"/>
      <c r="S72" s="271"/>
      <c r="T72" s="271"/>
      <c r="U72" s="271"/>
      <c r="V72" s="271"/>
      <c r="W72" s="271"/>
      <c r="X72" s="271"/>
      <c r="Y72" s="271"/>
      <c r="Z72" s="271"/>
    </row>
    <row r="73" spans="1:26">
      <c r="A73" s="271"/>
      <c r="B73" s="271"/>
      <c r="C73" s="271"/>
      <c r="D73" s="271"/>
      <c r="E73" s="325"/>
      <c r="F73" s="325"/>
      <c r="G73" s="271"/>
      <c r="H73" s="271"/>
      <c r="I73" s="271"/>
      <c r="J73" s="271"/>
      <c r="K73" s="271"/>
      <c r="L73" s="271"/>
      <c r="M73" s="271"/>
      <c r="N73" s="271"/>
      <c r="O73" s="271"/>
      <c r="P73" s="271"/>
      <c r="Q73" s="271"/>
      <c r="R73" s="271"/>
      <c r="S73" s="271"/>
      <c r="T73" s="271"/>
      <c r="U73" s="271"/>
      <c r="V73" s="271"/>
      <c r="W73" s="271"/>
      <c r="X73" s="271"/>
      <c r="Y73" s="271"/>
      <c r="Z73" s="271"/>
    </row>
    <row r="74" spans="1:26">
      <c r="A74" s="271"/>
      <c r="B74" s="271"/>
      <c r="C74" s="271"/>
      <c r="D74" s="271"/>
      <c r="E74" s="325"/>
      <c r="F74" s="325"/>
      <c r="G74" s="271"/>
      <c r="H74" s="271"/>
      <c r="I74" s="271"/>
      <c r="J74" s="271"/>
      <c r="K74" s="271"/>
      <c r="L74" s="271"/>
      <c r="M74" s="271"/>
      <c r="N74" s="271"/>
      <c r="O74" s="271"/>
      <c r="P74" s="271"/>
      <c r="Q74" s="271"/>
      <c r="R74" s="271"/>
      <c r="S74" s="271"/>
      <c r="T74" s="271"/>
      <c r="U74" s="271"/>
      <c r="V74" s="271"/>
      <c r="W74" s="271"/>
      <c r="X74" s="271"/>
      <c r="Y74" s="271"/>
      <c r="Z74" s="271"/>
    </row>
    <row r="75" spans="1:26">
      <c r="A75" s="271"/>
      <c r="B75" s="271"/>
      <c r="C75" s="271"/>
      <c r="D75" s="271"/>
      <c r="E75" s="325"/>
      <c r="F75" s="325"/>
      <c r="G75" s="271"/>
      <c r="H75" s="271"/>
      <c r="I75" s="271"/>
      <c r="J75" s="271"/>
      <c r="K75" s="271"/>
      <c r="L75" s="271"/>
      <c r="M75" s="271"/>
      <c r="N75" s="271"/>
      <c r="O75" s="271"/>
      <c r="P75" s="271"/>
      <c r="Q75" s="271"/>
      <c r="R75" s="271"/>
      <c r="S75" s="271"/>
      <c r="T75" s="271"/>
      <c r="U75" s="271"/>
      <c r="V75" s="271"/>
      <c r="W75" s="271"/>
      <c r="X75" s="271"/>
      <c r="Y75" s="271"/>
      <c r="Z75" s="271"/>
    </row>
    <row r="76" spans="1:26">
      <c r="A76" s="271"/>
      <c r="B76" s="271"/>
      <c r="C76" s="271"/>
      <c r="D76" s="271"/>
      <c r="E76" s="325"/>
      <c r="F76" s="325"/>
      <c r="G76" s="271"/>
      <c r="H76" s="271"/>
      <c r="I76" s="271"/>
      <c r="J76" s="271"/>
      <c r="K76" s="271"/>
      <c r="L76" s="271"/>
      <c r="M76" s="271"/>
      <c r="N76" s="271"/>
      <c r="O76" s="271"/>
      <c r="P76" s="271"/>
      <c r="Q76" s="271"/>
      <c r="R76" s="271"/>
      <c r="S76" s="271"/>
      <c r="T76" s="271"/>
      <c r="U76" s="271"/>
      <c r="V76" s="271"/>
      <c r="W76" s="271"/>
      <c r="X76" s="271"/>
      <c r="Y76" s="271"/>
      <c r="Z76" s="271"/>
    </row>
    <row r="77" spans="1:26">
      <c r="A77" s="271"/>
      <c r="B77" s="271"/>
      <c r="C77" s="271"/>
      <c r="D77" s="271"/>
      <c r="E77" s="325"/>
      <c r="F77" s="325"/>
      <c r="G77" s="271"/>
      <c r="H77" s="271"/>
      <c r="I77" s="271"/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271"/>
      <c r="V77" s="271"/>
      <c r="W77" s="271"/>
      <c r="X77" s="271"/>
      <c r="Y77" s="271"/>
      <c r="Z77" s="271"/>
    </row>
    <row r="78" spans="1:26">
      <c r="A78" s="271"/>
      <c r="B78" s="271"/>
      <c r="C78" s="271"/>
      <c r="D78" s="271"/>
      <c r="E78" s="325"/>
      <c r="F78" s="325"/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271"/>
      <c r="U78" s="271"/>
      <c r="V78" s="271"/>
      <c r="W78" s="271"/>
      <c r="X78" s="271"/>
      <c r="Y78" s="271"/>
      <c r="Z78" s="271"/>
    </row>
    <row r="79" spans="1:26">
      <c r="A79" s="271"/>
      <c r="B79" s="271"/>
      <c r="C79" s="271"/>
      <c r="D79" s="271"/>
      <c r="E79" s="325"/>
      <c r="F79" s="325"/>
      <c r="G79" s="271"/>
      <c r="H79" s="271"/>
      <c r="I79" s="271"/>
      <c r="J79" s="271"/>
      <c r="K79" s="271"/>
      <c r="L79" s="271"/>
      <c r="M79" s="271"/>
      <c r="N79" s="271"/>
      <c r="O79" s="271"/>
      <c r="P79" s="271"/>
      <c r="Q79" s="271"/>
      <c r="R79" s="271"/>
      <c r="S79" s="271"/>
      <c r="T79" s="271"/>
      <c r="U79" s="271"/>
      <c r="V79" s="271"/>
      <c r="W79" s="271"/>
      <c r="X79" s="271"/>
      <c r="Y79" s="271"/>
      <c r="Z79" s="271"/>
    </row>
    <row r="80" spans="1:26">
      <c r="A80" s="271"/>
      <c r="B80" s="271"/>
      <c r="C80" s="271"/>
      <c r="D80" s="271"/>
      <c r="E80" s="325"/>
      <c r="F80" s="325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271"/>
      <c r="U80" s="271"/>
      <c r="V80" s="271"/>
      <c r="W80" s="271"/>
      <c r="X80" s="271"/>
      <c r="Y80" s="271"/>
      <c r="Z80" s="271"/>
    </row>
    <row r="81" spans="1:26">
      <c r="A81" s="271"/>
      <c r="B81" s="271"/>
      <c r="C81" s="271"/>
      <c r="D81" s="271"/>
      <c r="E81" s="325"/>
      <c r="F81" s="325"/>
      <c r="G81" s="271"/>
      <c r="H81" s="271"/>
      <c r="I81" s="271"/>
      <c r="J81" s="271"/>
      <c r="K81" s="271"/>
      <c r="L81" s="271"/>
      <c r="M81" s="271"/>
      <c r="N81" s="271"/>
      <c r="O81" s="271"/>
      <c r="P81" s="271"/>
      <c r="Q81" s="271"/>
      <c r="R81" s="271"/>
      <c r="S81" s="271"/>
      <c r="T81" s="271"/>
      <c r="U81" s="271"/>
      <c r="V81" s="271"/>
      <c r="W81" s="271"/>
      <c r="X81" s="271"/>
      <c r="Y81" s="271"/>
      <c r="Z81" s="271"/>
    </row>
    <row r="82" spans="1:26">
      <c r="A82" s="271"/>
      <c r="B82" s="271"/>
      <c r="C82" s="271"/>
      <c r="D82" s="271"/>
      <c r="E82" s="325"/>
      <c r="F82" s="325"/>
      <c r="G82" s="271"/>
      <c r="H82" s="271"/>
      <c r="I82" s="271"/>
      <c r="J82" s="271"/>
      <c r="K82" s="271"/>
      <c r="L82" s="271"/>
      <c r="M82" s="271"/>
      <c r="N82" s="271"/>
      <c r="O82" s="271"/>
      <c r="P82" s="271"/>
      <c r="Q82" s="271"/>
      <c r="R82" s="271"/>
      <c r="S82" s="271"/>
      <c r="T82" s="271"/>
      <c r="U82" s="271"/>
      <c r="V82" s="271"/>
      <c r="W82" s="271"/>
      <c r="X82" s="271"/>
      <c r="Y82" s="271"/>
      <c r="Z82" s="271"/>
    </row>
    <row r="83" spans="1:26">
      <c r="A83" s="271"/>
      <c r="B83" s="271"/>
      <c r="C83" s="271"/>
      <c r="D83" s="271"/>
      <c r="E83" s="325"/>
      <c r="F83" s="325"/>
      <c r="G83" s="271"/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  <c r="Z83" s="271"/>
    </row>
    <row r="84" spans="1:26">
      <c r="A84" s="271"/>
      <c r="B84" s="271"/>
      <c r="C84" s="271"/>
      <c r="D84" s="271"/>
      <c r="E84" s="325"/>
      <c r="F84" s="325"/>
      <c r="G84" s="271"/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1"/>
      <c r="Z84" s="271"/>
    </row>
    <row r="85" spans="1:26">
      <c r="A85" s="271"/>
      <c r="B85" s="271"/>
      <c r="C85" s="271"/>
      <c r="D85" s="271"/>
      <c r="E85" s="325"/>
      <c r="F85" s="325"/>
      <c r="G85" s="271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</row>
    <row r="86" spans="1:26">
      <c r="A86" s="271"/>
      <c r="B86" s="271"/>
      <c r="C86" s="271"/>
      <c r="D86" s="271"/>
      <c r="E86" s="325"/>
      <c r="F86" s="325"/>
      <c r="G86" s="271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71"/>
      <c r="Z86" s="271"/>
    </row>
    <row r="87" spans="1:26">
      <c r="A87" s="271"/>
      <c r="B87" s="271"/>
      <c r="C87" s="271"/>
      <c r="D87" s="271"/>
      <c r="E87" s="325"/>
      <c r="F87" s="325"/>
      <c r="G87" s="271"/>
      <c r="H87" s="271"/>
      <c r="I87" s="271"/>
      <c r="J87" s="271"/>
      <c r="K87" s="271"/>
      <c r="L87" s="271"/>
      <c r="M87" s="271"/>
      <c r="N87" s="271"/>
      <c r="O87" s="271"/>
      <c r="P87" s="271"/>
      <c r="Q87" s="271"/>
      <c r="R87" s="271"/>
      <c r="S87" s="271"/>
      <c r="T87" s="271"/>
      <c r="U87" s="271"/>
      <c r="V87" s="271"/>
      <c r="W87" s="271"/>
      <c r="X87" s="271"/>
      <c r="Y87" s="271"/>
      <c r="Z87" s="271"/>
    </row>
    <row r="88" spans="1:26">
      <c r="A88" s="271"/>
      <c r="B88" s="271"/>
      <c r="C88" s="271"/>
      <c r="D88" s="271"/>
      <c r="E88" s="325"/>
      <c r="F88" s="325"/>
      <c r="G88" s="271"/>
      <c r="H88" s="271"/>
      <c r="I88" s="271"/>
      <c r="J88" s="271"/>
      <c r="K88" s="271"/>
      <c r="L88" s="271"/>
      <c r="M88" s="271"/>
      <c r="N88" s="271"/>
      <c r="O88" s="271"/>
      <c r="P88" s="271"/>
      <c r="Q88" s="271"/>
      <c r="R88" s="271"/>
      <c r="S88" s="271"/>
      <c r="T88" s="271"/>
      <c r="U88" s="271"/>
      <c r="V88" s="271"/>
      <c r="W88" s="271"/>
      <c r="X88" s="271"/>
      <c r="Y88" s="271"/>
      <c r="Z88" s="271"/>
    </row>
    <row r="89" spans="1:26">
      <c r="A89" s="271"/>
      <c r="B89" s="271"/>
      <c r="C89" s="271"/>
      <c r="D89" s="271"/>
      <c r="E89" s="325"/>
      <c r="F89" s="325"/>
      <c r="G89" s="271"/>
      <c r="H89" s="271"/>
      <c r="I89" s="271"/>
      <c r="J89" s="271"/>
      <c r="K89" s="271"/>
      <c r="L89" s="271"/>
      <c r="M89" s="271"/>
      <c r="N89" s="271"/>
      <c r="O89" s="271"/>
      <c r="P89" s="271"/>
      <c r="Q89" s="271"/>
      <c r="R89" s="271"/>
      <c r="S89" s="271"/>
      <c r="T89" s="271"/>
      <c r="U89" s="271"/>
      <c r="V89" s="271"/>
      <c r="W89" s="271"/>
      <c r="X89" s="271"/>
      <c r="Y89" s="271"/>
      <c r="Z89" s="271"/>
    </row>
    <row r="90" spans="1:26">
      <c r="A90" s="271"/>
      <c r="B90" s="271"/>
      <c r="C90" s="271"/>
      <c r="D90" s="271"/>
      <c r="E90" s="325"/>
      <c r="F90" s="325"/>
      <c r="G90" s="271"/>
      <c r="H90" s="271"/>
      <c r="I90" s="271"/>
      <c r="J90" s="271"/>
      <c r="K90" s="271"/>
      <c r="L90" s="271"/>
      <c r="M90" s="271"/>
      <c r="N90" s="271"/>
      <c r="O90" s="271"/>
      <c r="P90" s="271"/>
      <c r="Q90" s="271"/>
      <c r="R90" s="271"/>
      <c r="S90" s="271"/>
      <c r="T90" s="271"/>
      <c r="U90" s="271"/>
      <c r="V90" s="271"/>
      <c r="W90" s="271"/>
      <c r="X90" s="271"/>
      <c r="Y90" s="271"/>
      <c r="Z90" s="271"/>
    </row>
    <row r="91" spans="1:26">
      <c r="A91" s="271"/>
      <c r="B91" s="271"/>
      <c r="C91" s="271"/>
      <c r="D91" s="271"/>
      <c r="E91" s="325"/>
      <c r="F91" s="325"/>
      <c r="G91" s="271"/>
      <c r="H91" s="271"/>
      <c r="I91" s="271"/>
      <c r="J91" s="271"/>
      <c r="K91" s="271"/>
      <c r="L91" s="271"/>
      <c r="M91" s="271"/>
      <c r="N91" s="271"/>
      <c r="O91" s="271"/>
      <c r="P91" s="271"/>
      <c r="Q91" s="271"/>
      <c r="R91" s="271"/>
      <c r="S91" s="271"/>
      <c r="T91" s="271"/>
      <c r="U91" s="271"/>
      <c r="V91" s="271"/>
      <c r="W91" s="271"/>
      <c r="X91" s="271"/>
      <c r="Y91" s="271"/>
      <c r="Z91" s="271"/>
    </row>
    <row r="92" spans="1:26">
      <c r="A92" s="271"/>
      <c r="B92" s="271"/>
      <c r="C92" s="271"/>
      <c r="D92" s="271"/>
      <c r="E92" s="325"/>
      <c r="F92" s="325"/>
      <c r="G92" s="271"/>
      <c r="H92" s="271"/>
      <c r="I92" s="271"/>
      <c r="J92" s="271"/>
      <c r="K92" s="271"/>
      <c r="L92" s="271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1"/>
      <c r="X92" s="271"/>
      <c r="Y92" s="271"/>
      <c r="Z92" s="271"/>
    </row>
    <row r="93" spans="1:26">
      <c r="A93" s="271"/>
      <c r="B93" s="271"/>
      <c r="C93" s="271"/>
      <c r="D93" s="271"/>
      <c r="E93" s="325"/>
      <c r="F93" s="325"/>
      <c r="G93" s="271"/>
      <c r="H93" s="271"/>
      <c r="I93" s="271"/>
      <c r="J93" s="271"/>
      <c r="K93" s="271"/>
      <c r="L93" s="271"/>
      <c r="M93" s="271"/>
      <c r="N93" s="271"/>
      <c r="O93" s="271"/>
      <c r="P93" s="271"/>
      <c r="Q93" s="271"/>
      <c r="R93" s="271"/>
      <c r="S93" s="271"/>
      <c r="T93" s="271"/>
      <c r="U93" s="271"/>
      <c r="V93" s="271"/>
      <c r="W93" s="271"/>
      <c r="X93" s="271"/>
      <c r="Y93" s="271"/>
      <c r="Z93" s="271"/>
    </row>
    <row r="94" spans="1:26">
      <c r="A94" s="271"/>
      <c r="B94" s="271"/>
      <c r="C94" s="271"/>
      <c r="D94" s="271"/>
      <c r="E94" s="325"/>
      <c r="F94" s="325"/>
      <c r="G94" s="271"/>
      <c r="H94" s="271"/>
      <c r="I94" s="271"/>
      <c r="J94" s="271"/>
      <c r="K94" s="271"/>
      <c r="L94" s="271"/>
      <c r="M94" s="271"/>
      <c r="N94" s="271"/>
      <c r="O94" s="271"/>
      <c r="P94" s="271"/>
      <c r="Q94" s="271"/>
      <c r="R94" s="271"/>
      <c r="S94" s="271"/>
      <c r="T94" s="271"/>
      <c r="U94" s="271"/>
      <c r="V94" s="271"/>
      <c r="W94" s="271"/>
      <c r="X94" s="271"/>
      <c r="Y94" s="271"/>
      <c r="Z94" s="271"/>
    </row>
    <row r="95" spans="1:26">
      <c r="A95" s="271"/>
      <c r="B95" s="271"/>
      <c r="C95" s="271"/>
      <c r="D95" s="271"/>
      <c r="E95" s="325"/>
      <c r="F95" s="325"/>
      <c r="G95" s="271"/>
      <c r="H95" s="271"/>
      <c r="I95" s="271"/>
      <c r="J95" s="271"/>
      <c r="K95" s="271"/>
      <c r="L95" s="271"/>
      <c r="M95" s="271"/>
      <c r="N95" s="271"/>
      <c r="O95" s="271"/>
      <c r="P95" s="271"/>
      <c r="Q95" s="271"/>
      <c r="R95" s="271"/>
      <c r="S95" s="271"/>
      <c r="T95" s="271"/>
      <c r="U95" s="271"/>
      <c r="V95" s="271"/>
      <c r="W95" s="271"/>
      <c r="X95" s="271"/>
      <c r="Y95" s="271"/>
      <c r="Z95" s="271"/>
    </row>
    <row r="96" spans="1:26">
      <c r="A96" s="271"/>
      <c r="B96" s="271"/>
      <c r="C96" s="271"/>
      <c r="D96" s="271"/>
      <c r="E96" s="325"/>
      <c r="F96" s="325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</row>
    <row r="97" spans="1:26">
      <c r="A97" s="271"/>
      <c r="B97" s="271"/>
      <c r="C97" s="271"/>
      <c r="D97" s="271"/>
      <c r="E97" s="325"/>
      <c r="F97" s="325"/>
      <c r="G97" s="271"/>
      <c r="H97" s="271"/>
      <c r="I97" s="271"/>
      <c r="J97" s="271"/>
      <c r="K97" s="271"/>
      <c r="L97" s="271"/>
      <c r="M97" s="271"/>
      <c r="N97" s="271"/>
      <c r="O97" s="271"/>
      <c r="P97" s="271"/>
      <c r="Q97" s="271"/>
      <c r="R97" s="271"/>
      <c r="S97" s="271"/>
      <c r="T97" s="271"/>
      <c r="U97" s="271"/>
      <c r="V97" s="271"/>
      <c r="W97" s="271"/>
      <c r="X97" s="271"/>
      <c r="Y97" s="271"/>
      <c r="Z97" s="271"/>
    </row>
    <row r="98" spans="1:26">
      <c r="A98" s="271"/>
      <c r="B98" s="271"/>
      <c r="C98" s="271"/>
      <c r="D98" s="271"/>
      <c r="E98" s="325"/>
      <c r="F98" s="325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Q98" s="271"/>
      <c r="R98" s="271"/>
      <c r="S98" s="271"/>
      <c r="T98" s="271"/>
      <c r="U98" s="271"/>
      <c r="V98" s="271"/>
      <c r="W98" s="271"/>
      <c r="X98" s="271"/>
      <c r="Y98" s="271"/>
      <c r="Z98" s="271"/>
    </row>
    <row r="99" spans="1:26">
      <c r="A99" s="271"/>
      <c r="B99" s="271"/>
      <c r="C99" s="271"/>
      <c r="D99" s="271"/>
      <c r="E99" s="325"/>
      <c r="F99" s="325"/>
      <c r="G99" s="271"/>
      <c r="H99" s="271"/>
      <c r="I99" s="271"/>
      <c r="J99" s="271"/>
      <c r="K99" s="271"/>
      <c r="L99" s="271"/>
      <c r="M99" s="271"/>
      <c r="N99" s="271"/>
      <c r="O99" s="271"/>
      <c r="P99" s="271"/>
      <c r="Q99" s="271"/>
      <c r="R99" s="271"/>
      <c r="S99" s="271"/>
      <c r="T99" s="271"/>
      <c r="U99" s="271"/>
      <c r="V99" s="271"/>
      <c r="W99" s="271"/>
      <c r="X99" s="271"/>
      <c r="Y99" s="271"/>
      <c r="Z99" s="271"/>
    </row>
    <row r="100" spans="1:26">
      <c r="A100" s="271"/>
      <c r="B100" s="271"/>
      <c r="C100" s="271"/>
      <c r="D100" s="271"/>
      <c r="E100" s="325"/>
      <c r="F100" s="325"/>
      <c r="G100" s="271"/>
      <c r="H100" s="271"/>
      <c r="I100" s="271"/>
      <c r="J100" s="271"/>
      <c r="K100" s="271"/>
      <c r="L100" s="271"/>
      <c r="M100" s="271"/>
      <c r="N100" s="271"/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  <c r="Z100" s="271"/>
    </row>
    <row r="101" spans="1:26">
      <c r="A101" s="271"/>
      <c r="B101" s="271"/>
      <c r="C101" s="271"/>
      <c r="D101" s="271"/>
      <c r="E101" s="325"/>
      <c r="F101" s="325"/>
      <c r="G101" s="271"/>
      <c r="H101" s="271"/>
      <c r="I101" s="271"/>
      <c r="J101" s="271"/>
      <c r="K101" s="271"/>
      <c r="L101" s="271"/>
      <c r="M101" s="271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1"/>
      <c r="Y101" s="271"/>
      <c r="Z101" s="271"/>
    </row>
    <row r="102" spans="1:26">
      <c r="A102" s="271"/>
      <c r="B102" s="271"/>
      <c r="C102" s="271"/>
      <c r="D102" s="271"/>
      <c r="E102" s="325"/>
      <c r="F102" s="325"/>
      <c r="G102" s="271"/>
      <c r="H102" s="271"/>
      <c r="I102" s="271"/>
      <c r="J102" s="271"/>
      <c r="K102" s="271"/>
      <c r="L102" s="271"/>
      <c r="M102" s="271"/>
      <c r="N102" s="271"/>
      <c r="O102" s="271"/>
      <c r="P102" s="271"/>
      <c r="Q102" s="271"/>
      <c r="R102" s="271"/>
      <c r="S102" s="271"/>
      <c r="T102" s="271"/>
      <c r="U102" s="271"/>
      <c r="V102" s="271"/>
      <c r="W102" s="271"/>
      <c r="X102" s="271"/>
      <c r="Y102" s="271"/>
      <c r="Z102" s="271"/>
    </row>
    <row r="103" spans="1:26">
      <c r="A103" s="271"/>
      <c r="B103" s="271"/>
      <c r="C103" s="271"/>
      <c r="D103" s="271"/>
      <c r="E103" s="325"/>
      <c r="F103" s="325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Q103" s="271"/>
      <c r="R103" s="271"/>
      <c r="S103" s="271"/>
      <c r="T103" s="271"/>
      <c r="U103" s="271"/>
      <c r="V103" s="271"/>
      <c r="W103" s="271"/>
      <c r="X103" s="271"/>
      <c r="Y103" s="271"/>
      <c r="Z103" s="271"/>
    </row>
    <row r="104" spans="1:26">
      <c r="A104" s="271"/>
      <c r="B104" s="271"/>
      <c r="C104" s="271"/>
      <c r="D104" s="271"/>
      <c r="E104" s="325"/>
      <c r="F104" s="325"/>
      <c r="G104" s="271"/>
      <c r="H104" s="271"/>
      <c r="I104" s="271"/>
      <c r="J104" s="271"/>
      <c r="K104" s="271"/>
      <c r="L104" s="271"/>
      <c r="M104" s="271"/>
      <c r="N104" s="271"/>
      <c r="O104" s="271"/>
      <c r="P104" s="271"/>
      <c r="Q104" s="271"/>
      <c r="R104" s="271"/>
      <c r="S104" s="271"/>
      <c r="T104" s="271"/>
      <c r="U104" s="271"/>
      <c r="V104" s="271"/>
      <c r="W104" s="271"/>
      <c r="X104" s="271"/>
      <c r="Y104" s="271"/>
      <c r="Z104" s="271"/>
    </row>
    <row r="105" spans="1:26">
      <c r="A105" s="271"/>
      <c r="B105" s="271"/>
      <c r="C105" s="271"/>
      <c r="D105" s="271"/>
      <c r="E105" s="325"/>
      <c r="F105" s="325"/>
      <c r="G105" s="271"/>
      <c r="H105" s="271"/>
      <c r="I105" s="271"/>
      <c r="J105" s="271"/>
      <c r="K105" s="271"/>
      <c r="L105" s="271"/>
      <c r="M105" s="271"/>
      <c r="N105" s="271"/>
      <c r="O105" s="271"/>
      <c r="P105" s="271"/>
      <c r="Q105" s="271"/>
      <c r="R105" s="271"/>
      <c r="S105" s="271"/>
      <c r="T105" s="271"/>
      <c r="U105" s="271"/>
      <c r="V105" s="271"/>
      <c r="W105" s="271"/>
      <c r="X105" s="271"/>
      <c r="Y105" s="271"/>
      <c r="Z105" s="271"/>
    </row>
    <row r="106" spans="1:26">
      <c r="A106" s="271"/>
      <c r="B106" s="271"/>
      <c r="C106" s="271"/>
      <c r="D106" s="271"/>
      <c r="E106" s="325"/>
      <c r="F106" s="325"/>
      <c r="G106" s="271"/>
      <c r="H106" s="271"/>
      <c r="I106" s="271"/>
      <c r="J106" s="271"/>
      <c r="K106" s="271"/>
      <c r="L106" s="271"/>
      <c r="M106" s="271"/>
      <c r="N106" s="271"/>
      <c r="O106" s="271"/>
      <c r="P106" s="271"/>
      <c r="Q106" s="271"/>
      <c r="R106" s="271"/>
      <c r="S106" s="271"/>
      <c r="T106" s="271"/>
      <c r="U106" s="271"/>
      <c r="V106" s="271"/>
      <c r="W106" s="271"/>
      <c r="X106" s="271"/>
      <c r="Y106" s="271"/>
      <c r="Z106" s="271"/>
    </row>
    <row r="107" spans="1:26">
      <c r="A107" s="271"/>
      <c r="B107" s="271"/>
      <c r="C107" s="271"/>
      <c r="D107" s="271"/>
      <c r="E107" s="325"/>
      <c r="F107" s="325"/>
      <c r="G107" s="271"/>
      <c r="H107" s="271"/>
      <c r="I107" s="271"/>
      <c r="J107" s="271"/>
      <c r="K107" s="271"/>
      <c r="L107" s="271"/>
      <c r="M107" s="271"/>
      <c r="N107" s="271"/>
      <c r="O107" s="271"/>
      <c r="P107" s="271"/>
      <c r="Q107" s="271"/>
      <c r="R107" s="271"/>
      <c r="S107" s="271"/>
      <c r="T107" s="271"/>
      <c r="U107" s="271"/>
      <c r="V107" s="271"/>
      <c r="W107" s="271"/>
      <c r="X107" s="271"/>
      <c r="Y107" s="271"/>
      <c r="Z107" s="271"/>
    </row>
    <row r="108" spans="1:26">
      <c r="A108" s="271"/>
      <c r="B108" s="271"/>
      <c r="C108" s="271"/>
      <c r="D108" s="271"/>
      <c r="E108" s="325"/>
      <c r="F108" s="325"/>
      <c r="G108" s="271"/>
      <c r="H108" s="271"/>
      <c r="I108" s="271"/>
      <c r="J108" s="271"/>
      <c r="K108" s="271"/>
      <c r="L108" s="271"/>
      <c r="M108" s="271"/>
      <c r="N108" s="271"/>
      <c r="O108" s="271"/>
      <c r="P108" s="271"/>
      <c r="Q108" s="271"/>
      <c r="R108" s="271"/>
      <c r="S108" s="271"/>
      <c r="T108" s="271"/>
      <c r="U108" s="271"/>
      <c r="V108" s="271"/>
      <c r="W108" s="271"/>
      <c r="X108" s="271"/>
      <c r="Y108" s="271"/>
      <c r="Z108" s="271"/>
    </row>
    <row r="109" spans="1:26">
      <c r="A109" s="271"/>
      <c r="B109" s="271"/>
      <c r="C109" s="271"/>
      <c r="D109" s="271"/>
      <c r="E109" s="325"/>
      <c r="F109" s="325"/>
      <c r="G109" s="271"/>
      <c r="H109" s="271"/>
      <c r="I109" s="271"/>
      <c r="J109" s="271"/>
      <c r="K109" s="271"/>
      <c r="L109" s="271"/>
      <c r="M109" s="271"/>
      <c r="N109" s="271"/>
      <c r="O109" s="271"/>
      <c r="P109" s="271"/>
      <c r="Q109" s="271"/>
      <c r="R109" s="271"/>
      <c r="S109" s="271"/>
      <c r="T109" s="271"/>
      <c r="U109" s="271"/>
      <c r="V109" s="271"/>
      <c r="W109" s="271"/>
      <c r="X109" s="271"/>
      <c r="Y109" s="271"/>
      <c r="Z109" s="271"/>
    </row>
    <row r="110" spans="1:26">
      <c r="A110" s="271"/>
      <c r="B110" s="271"/>
      <c r="C110" s="271"/>
      <c r="D110" s="271"/>
      <c r="E110" s="325"/>
      <c r="F110" s="325"/>
      <c r="G110" s="271"/>
      <c r="H110" s="271"/>
      <c r="I110" s="271"/>
      <c r="J110" s="271"/>
      <c r="K110" s="271"/>
      <c r="L110" s="271"/>
      <c r="M110" s="271"/>
      <c r="N110" s="271"/>
      <c r="O110" s="271"/>
      <c r="P110" s="271"/>
      <c r="Q110" s="271"/>
      <c r="R110" s="271"/>
      <c r="S110" s="271"/>
      <c r="T110" s="271"/>
      <c r="U110" s="271"/>
      <c r="V110" s="271"/>
      <c r="W110" s="271"/>
      <c r="X110" s="271"/>
      <c r="Y110" s="271"/>
      <c r="Z110" s="271"/>
    </row>
    <row r="111" spans="1:26">
      <c r="A111" s="271"/>
      <c r="B111" s="271"/>
      <c r="C111" s="271"/>
      <c r="D111" s="271"/>
      <c r="E111" s="325"/>
      <c r="F111" s="325"/>
      <c r="G111" s="271"/>
      <c r="H111" s="271"/>
      <c r="I111" s="271"/>
      <c r="J111" s="271"/>
      <c r="K111" s="271"/>
      <c r="L111" s="271"/>
      <c r="M111" s="271"/>
      <c r="N111" s="271"/>
      <c r="O111" s="271"/>
      <c r="P111" s="271"/>
      <c r="Q111" s="271"/>
      <c r="R111" s="271"/>
      <c r="S111" s="271"/>
      <c r="T111" s="271"/>
      <c r="U111" s="271"/>
      <c r="V111" s="271"/>
      <c r="W111" s="271"/>
      <c r="X111" s="271"/>
      <c r="Y111" s="271"/>
      <c r="Z111" s="271"/>
    </row>
    <row r="112" spans="1:26">
      <c r="A112" s="271"/>
      <c r="B112" s="271"/>
      <c r="C112" s="271"/>
      <c r="D112" s="271"/>
      <c r="E112" s="325"/>
      <c r="F112" s="325"/>
      <c r="G112" s="271"/>
      <c r="H112" s="271"/>
      <c r="I112" s="271"/>
      <c r="J112" s="271"/>
      <c r="K112" s="271"/>
      <c r="L112" s="271"/>
      <c r="M112" s="271"/>
      <c r="N112" s="271"/>
      <c r="O112" s="271"/>
      <c r="P112" s="271"/>
      <c r="Q112" s="271"/>
      <c r="R112" s="271"/>
      <c r="S112" s="271"/>
      <c r="T112" s="271"/>
      <c r="U112" s="271"/>
      <c r="V112" s="271"/>
      <c r="W112" s="271"/>
      <c r="X112" s="271"/>
      <c r="Y112" s="271"/>
      <c r="Z112" s="271"/>
    </row>
    <row r="113" spans="1:26">
      <c r="A113" s="271"/>
      <c r="B113" s="271"/>
      <c r="C113" s="271"/>
      <c r="D113" s="271"/>
      <c r="E113" s="325"/>
      <c r="F113" s="325"/>
      <c r="G113" s="271"/>
      <c r="H113" s="271"/>
      <c r="I113" s="271"/>
      <c r="J113" s="271"/>
      <c r="K113" s="271"/>
      <c r="L113" s="271"/>
      <c r="M113" s="271"/>
      <c r="N113" s="271"/>
      <c r="O113" s="271"/>
      <c r="P113" s="271"/>
      <c r="Q113" s="271"/>
      <c r="R113" s="271"/>
      <c r="S113" s="271"/>
      <c r="T113" s="271"/>
      <c r="U113" s="271"/>
      <c r="V113" s="271"/>
      <c r="W113" s="271"/>
      <c r="X113" s="271"/>
      <c r="Y113" s="271"/>
      <c r="Z113" s="271"/>
    </row>
    <row r="114" spans="1:26">
      <c r="A114" s="271"/>
      <c r="B114" s="271"/>
      <c r="C114" s="271"/>
      <c r="D114" s="271"/>
      <c r="E114" s="325"/>
      <c r="F114" s="325"/>
      <c r="G114" s="271"/>
      <c r="H114" s="271"/>
      <c r="I114" s="271"/>
      <c r="J114" s="271"/>
      <c r="K114" s="271"/>
      <c r="L114" s="271"/>
      <c r="M114" s="271"/>
      <c r="N114" s="271"/>
      <c r="O114" s="271"/>
      <c r="P114" s="271"/>
      <c r="Q114" s="271"/>
      <c r="R114" s="271"/>
      <c r="S114" s="271"/>
      <c r="T114" s="271"/>
      <c r="U114" s="271"/>
      <c r="V114" s="271"/>
      <c r="W114" s="271"/>
      <c r="X114" s="271"/>
      <c r="Y114" s="271"/>
      <c r="Z114" s="271"/>
    </row>
    <row r="115" spans="1:26">
      <c r="A115" s="271"/>
      <c r="B115" s="271"/>
      <c r="C115" s="271"/>
      <c r="D115" s="271"/>
      <c r="E115" s="325"/>
      <c r="F115" s="325"/>
      <c r="G115" s="271"/>
      <c r="H115" s="271"/>
      <c r="I115" s="271"/>
      <c r="J115" s="271"/>
      <c r="K115" s="271"/>
      <c r="L115" s="271"/>
      <c r="M115" s="271"/>
      <c r="N115" s="271"/>
      <c r="O115" s="271"/>
      <c r="P115" s="271"/>
      <c r="Q115" s="271"/>
      <c r="R115" s="271"/>
      <c r="S115" s="271"/>
      <c r="T115" s="271"/>
      <c r="U115" s="271"/>
      <c r="V115" s="271"/>
      <c r="W115" s="271"/>
      <c r="X115" s="271"/>
      <c r="Y115" s="271"/>
      <c r="Z115" s="271"/>
    </row>
    <row r="116" spans="1:26">
      <c r="A116" s="271"/>
      <c r="B116" s="271"/>
      <c r="C116" s="271"/>
      <c r="D116" s="271"/>
      <c r="E116" s="325"/>
      <c r="F116" s="325"/>
      <c r="G116" s="271"/>
      <c r="H116" s="271"/>
      <c r="I116" s="271"/>
      <c r="J116" s="271"/>
      <c r="K116" s="271"/>
      <c r="L116" s="271"/>
      <c r="M116" s="271"/>
      <c r="N116" s="271"/>
      <c r="O116" s="271"/>
      <c r="P116" s="271"/>
      <c r="Q116" s="271"/>
      <c r="R116" s="271"/>
      <c r="S116" s="271"/>
      <c r="T116" s="271"/>
      <c r="U116" s="271"/>
      <c r="V116" s="271"/>
      <c r="W116" s="271"/>
      <c r="X116" s="271"/>
      <c r="Y116" s="271"/>
      <c r="Z116" s="271"/>
    </row>
    <row r="117" spans="1:26">
      <c r="A117" s="271"/>
      <c r="B117" s="271"/>
      <c r="C117" s="271"/>
      <c r="D117" s="271"/>
      <c r="E117" s="325"/>
      <c r="F117" s="325"/>
      <c r="G117" s="271"/>
      <c r="H117" s="271"/>
      <c r="I117" s="271"/>
      <c r="J117" s="271"/>
      <c r="K117" s="271"/>
      <c r="L117" s="271"/>
      <c r="M117" s="271"/>
      <c r="N117" s="271"/>
      <c r="O117" s="271"/>
      <c r="P117" s="271"/>
      <c r="Q117" s="271"/>
      <c r="R117" s="271"/>
      <c r="S117" s="271"/>
      <c r="T117" s="271"/>
      <c r="U117" s="271"/>
      <c r="V117" s="271"/>
      <c r="W117" s="271"/>
      <c r="X117" s="271"/>
      <c r="Y117" s="271"/>
      <c r="Z117" s="271"/>
    </row>
    <row r="118" spans="1:26">
      <c r="A118" s="271"/>
      <c r="B118" s="271"/>
      <c r="C118" s="271"/>
      <c r="D118" s="271"/>
      <c r="E118" s="325"/>
      <c r="F118" s="325"/>
      <c r="G118" s="271"/>
      <c r="H118" s="271"/>
      <c r="I118" s="271"/>
      <c r="J118" s="271"/>
      <c r="K118" s="271"/>
      <c r="L118" s="271"/>
      <c r="M118" s="271"/>
      <c r="N118" s="271"/>
      <c r="O118" s="271"/>
      <c r="P118" s="271"/>
      <c r="Q118" s="271"/>
      <c r="R118" s="271"/>
      <c r="S118" s="271"/>
      <c r="T118" s="271"/>
      <c r="U118" s="271"/>
      <c r="V118" s="271"/>
      <c r="W118" s="271"/>
      <c r="X118" s="271"/>
      <c r="Y118" s="271"/>
      <c r="Z118" s="271"/>
    </row>
    <row r="119" spans="1:26">
      <c r="A119" s="271"/>
      <c r="B119" s="271"/>
      <c r="C119" s="271"/>
      <c r="D119" s="271"/>
      <c r="E119" s="325"/>
      <c r="F119" s="325"/>
      <c r="G119" s="271"/>
      <c r="H119" s="271"/>
      <c r="I119" s="271"/>
      <c r="J119" s="271"/>
      <c r="K119" s="271"/>
      <c r="L119" s="271"/>
      <c r="M119" s="271"/>
      <c r="N119" s="271"/>
      <c r="O119" s="271"/>
      <c r="P119" s="271"/>
      <c r="Q119" s="271"/>
      <c r="R119" s="271"/>
      <c r="S119" s="271"/>
      <c r="T119" s="271"/>
      <c r="U119" s="271"/>
      <c r="V119" s="271"/>
      <c r="W119" s="271"/>
      <c r="X119" s="271"/>
      <c r="Y119" s="271"/>
      <c r="Z119" s="271"/>
    </row>
    <row r="120" spans="1:26">
      <c r="A120" s="271"/>
      <c r="B120" s="271"/>
      <c r="C120" s="271"/>
      <c r="D120" s="271"/>
      <c r="E120" s="325"/>
      <c r="F120" s="325"/>
      <c r="G120" s="271"/>
      <c r="H120" s="271"/>
      <c r="I120" s="271"/>
      <c r="J120" s="271"/>
      <c r="K120" s="271"/>
      <c r="L120" s="271"/>
      <c r="M120" s="271"/>
      <c r="N120" s="271"/>
      <c r="O120" s="271"/>
      <c r="P120" s="271"/>
      <c r="Q120" s="271"/>
      <c r="R120" s="271"/>
      <c r="S120" s="271"/>
      <c r="T120" s="271"/>
      <c r="U120" s="271"/>
      <c r="V120" s="271"/>
      <c r="W120" s="271"/>
      <c r="X120" s="271"/>
      <c r="Y120" s="271"/>
      <c r="Z120" s="271"/>
    </row>
    <row r="121" spans="1:26">
      <c r="A121" s="271"/>
      <c r="B121" s="271"/>
      <c r="C121" s="271"/>
      <c r="D121" s="271"/>
      <c r="E121" s="325"/>
      <c r="F121" s="325"/>
      <c r="G121" s="271"/>
      <c r="H121" s="271"/>
      <c r="I121" s="271"/>
      <c r="J121" s="271"/>
      <c r="K121" s="271"/>
      <c r="L121" s="271"/>
      <c r="M121" s="271"/>
      <c r="N121" s="271"/>
      <c r="O121" s="271"/>
      <c r="P121" s="271"/>
      <c r="Q121" s="271"/>
      <c r="R121" s="271"/>
      <c r="S121" s="271"/>
      <c r="T121" s="271"/>
      <c r="U121" s="271"/>
      <c r="V121" s="271"/>
      <c r="W121" s="271"/>
      <c r="X121" s="271"/>
      <c r="Y121" s="271"/>
      <c r="Z121" s="271"/>
    </row>
    <row r="122" spans="1:26">
      <c r="A122" s="271"/>
      <c r="B122" s="271"/>
      <c r="C122" s="271"/>
      <c r="D122" s="271"/>
      <c r="E122" s="325"/>
      <c r="F122" s="325"/>
      <c r="G122" s="271"/>
      <c r="H122" s="271"/>
      <c r="I122" s="271"/>
      <c r="J122" s="271"/>
      <c r="K122" s="271"/>
      <c r="L122" s="271"/>
      <c r="M122" s="271"/>
      <c r="N122" s="271"/>
      <c r="O122" s="271"/>
      <c r="P122" s="271"/>
      <c r="Q122" s="271"/>
      <c r="R122" s="271"/>
      <c r="S122" s="271"/>
      <c r="T122" s="271"/>
      <c r="U122" s="271"/>
      <c r="V122" s="271"/>
      <c r="W122" s="271"/>
      <c r="X122" s="271"/>
      <c r="Y122" s="271"/>
      <c r="Z122" s="271"/>
    </row>
    <row r="123" spans="1:26">
      <c r="A123" s="271"/>
      <c r="B123" s="271"/>
      <c r="C123" s="271"/>
      <c r="D123" s="271"/>
      <c r="E123" s="325"/>
      <c r="F123" s="325"/>
      <c r="G123" s="271"/>
      <c r="H123" s="271"/>
      <c r="I123" s="271"/>
      <c r="J123" s="271"/>
      <c r="K123" s="271"/>
      <c r="L123" s="271"/>
      <c r="M123" s="271"/>
      <c r="N123" s="271"/>
      <c r="O123" s="271"/>
      <c r="P123" s="271"/>
      <c r="Q123" s="271"/>
      <c r="R123" s="271"/>
      <c r="S123" s="271"/>
      <c r="T123" s="271"/>
      <c r="U123" s="271"/>
      <c r="V123" s="271"/>
      <c r="W123" s="271"/>
      <c r="X123" s="271"/>
      <c r="Y123" s="271"/>
      <c r="Z123" s="271"/>
    </row>
    <row r="124" spans="1:26">
      <c r="A124" s="271"/>
      <c r="B124" s="271"/>
      <c r="C124" s="271"/>
      <c r="D124" s="271"/>
      <c r="E124" s="325"/>
      <c r="F124" s="325"/>
      <c r="G124" s="271"/>
      <c r="H124" s="271"/>
      <c r="I124" s="271"/>
      <c r="J124" s="271"/>
      <c r="K124" s="271"/>
      <c r="L124" s="271"/>
      <c r="M124" s="271"/>
      <c r="N124" s="271"/>
      <c r="O124" s="271"/>
      <c r="P124" s="271"/>
      <c r="Q124" s="271"/>
      <c r="R124" s="271"/>
      <c r="S124" s="271"/>
      <c r="T124" s="271"/>
      <c r="U124" s="271"/>
      <c r="V124" s="271"/>
      <c r="W124" s="271"/>
      <c r="X124" s="271"/>
      <c r="Y124" s="271"/>
      <c r="Z124" s="271"/>
    </row>
    <row r="125" spans="1:26">
      <c r="A125" s="271"/>
      <c r="B125" s="271"/>
      <c r="C125" s="271"/>
      <c r="D125" s="271"/>
      <c r="E125" s="325"/>
      <c r="F125" s="325"/>
      <c r="G125" s="271"/>
      <c r="H125" s="271"/>
      <c r="I125" s="271"/>
      <c r="J125" s="271"/>
      <c r="K125" s="271"/>
      <c r="L125" s="271"/>
      <c r="M125" s="271"/>
      <c r="N125" s="271"/>
      <c r="O125" s="271"/>
      <c r="P125" s="271"/>
      <c r="Q125" s="271"/>
      <c r="R125" s="271"/>
      <c r="S125" s="271"/>
      <c r="T125" s="271"/>
      <c r="U125" s="271"/>
      <c r="V125" s="271"/>
      <c r="W125" s="271"/>
      <c r="X125" s="271"/>
      <c r="Y125" s="271"/>
      <c r="Z125" s="271"/>
    </row>
    <row r="126" spans="1:26">
      <c r="A126" s="271"/>
      <c r="B126" s="271"/>
      <c r="C126" s="271"/>
      <c r="D126" s="271"/>
      <c r="E126" s="325"/>
      <c r="F126" s="325"/>
      <c r="G126" s="271"/>
      <c r="H126" s="271"/>
      <c r="I126" s="271"/>
      <c r="J126" s="271"/>
      <c r="K126" s="271"/>
      <c r="L126" s="271"/>
      <c r="M126" s="271"/>
      <c r="N126" s="271"/>
      <c r="O126" s="271"/>
      <c r="P126" s="271"/>
      <c r="Q126" s="271"/>
      <c r="R126" s="271"/>
      <c r="S126" s="271"/>
      <c r="T126" s="271"/>
      <c r="U126" s="271"/>
      <c r="V126" s="271"/>
      <c r="W126" s="271"/>
      <c r="X126" s="271"/>
      <c r="Y126" s="271"/>
      <c r="Z126" s="271"/>
    </row>
    <row r="127" spans="1:26">
      <c r="A127" s="271"/>
      <c r="B127" s="271"/>
      <c r="C127" s="271"/>
      <c r="D127" s="271"/>
      <c r="E127" s="325"/>
      <c r="F127" s="325"/>
      <c r="G127" s="271"/>
      <c r="H127" s="271"/>
      <c r="I127" s="271"/>
      <c r="J127" s="271"/>
      <c r="K127" s="271"/>
      <c r="L127" s="271"/>
      <c r="M127" s="271"/>
      <c r="N127" s="271"/>
      <c r="O127" s="271"/>
      <c r="P127" s="271"/>
      <c r="Q127" s="271"/>
      <c r="R127" s="271"/>
      <c r="S127" s="271"/>
      <c r="T127" s="271"/>
      <c r="U127" s="271"/>
      <c r="V127" s="271"/>
      <c r="W127" s="271"/>
      <c r="X127" s="271"/>
      <c r="Y127" s="271"/>
      <c r="Z127" s="271"/>
    </row>
    <row r="128" spans="1:26">
      <c r="A128" s="271"/>
      <c r="B128" s="271"/>
      <c r="C128" s="271"/>
      <c r="D128" s="271"/>
      <c r="E128" s="325"/>
      <c r="F128" s="325"/>
      <c r="G128" s="271"/>
      <c r="H128" s="271"/>
      <c r="I128" s="271"/>
      <c r="J128" s="271"/>
      <c r="K128" s="271"/>
      <c r="L128" s="271"/>
      <c r="M128" s="271"/>
      <c r="N128" s="271"/>
      <c r="O128" s="271"/>
      <c r="P128" s="271"/>
      <c r="Q128" s="271"/>
      <c r="R128" s="271"/>
      <c r="S128" s="271"/>
      <c r="T128" s="271"/>
      <c r="U128" s="271"/>
      <c r="V128" s="271"/>
      <c r="W128" s="271"/>
      <c r="X128" s="271"/>
      <c r="Y128" s="271"/>
      <c r="Z128" s="271"/>
    </row>
    <row r="129" spans="1:26">
      <c r="A129" s="271"/>
      <c r="B129" s="271"/>
      <c r="C129" s="271"/>
      <c r="D129" s="271"/>
      <c r="E129" s="325"/>
      <c r="F129" s="325"/>
      <c r="G129" s="271"/>
      <c r="H129" s="271"/>
      <c r="I129" s="271"/>
      <c r="J129" s="271"/>
      <c r="K129" s="271"/>
      <c r="L129" s="271"/>
      <c r="M129" s="271"/>
      <c r="N129" s="271"/>
      <c r="O129" s="271"/>
      <c r="P129" s="271"/>
      <c r="Q129" s="271"/>
      <c r="R129" s="271"/>
      <c r="S129" s="271"/>
      <c r="T129" s="271"/>
      <c r="U129" s="271"/>
      <c r="V129" s="271"/>
      <c r="W129" s="271"/>
      <c r="X129" s="271"/>
      <c r="Y129" s="271"/>
      <c r="Z129" s="271"/>
    </row>
    <row r="130" spans="1:26">
      <c r="A130" s="271"/>
      <c r="B130" s="271"/>
      <c r="C130" s="271"/>
      <c r="D130" s="271"/>
      <c r="E130" s="325"/>
      <c r="F130" s="325"/>
      <c r="G130" s="271"/>
      <c r="H130" s="271"/>
      <c r="I130" s="271"/>
      <c r="J130" s="271"/>
      <c r="K130" s="271"/>
      <c r="L130" s="271"/>
      <c r="M130" s="271"/>
      <c r="N130" s="271"/>
      <c r="O130" s="271"/>
      <c r="P130" s="271"/>
      <c r="Q130" s="271"/>
      <c r="R130" s="271"/>
      <c r="S130" s="271"/>
      <c r="T130" s="271"/>
      <c r="U130" s="271"/>
      <c r="V130" s="271"/>
      <c r="W130" s="271"/>
      <c r="X130" s="271"/>
      <c r="Y130" s="271"/>
      <c r="Z130" s="271"/>
    </row>
    <row r="131" spans="1:26">
      <c r="A131" s="271"/>
      <c r="B131" s="271"/>
      <c r="C131" s="271"/>
      <c r="D131" s="271"/>
      <c r="E131" s="325"/>
      <c r="F131" s="325"/>
      <c r="G131" s="271"/>
      <c r="H131" s="271"/>
      <c r="I131" s="271"/>
      <c r="J131" s="271"/>
      <c r="K131" s="271"/>
      <c r="L131" s="271"/>
      <c r="M131" s="271"/>
      <c r="N131" s="271"/>
      <c r="O131" s="271"/>
      <c r="P131" s="271"/>
      <c r="Q131" s="271"/>
      <c r="R131" s="271"/>
      <c r="S131" s="271"/>
      <c r="T131" s="271"/>
      <c r="U131" s="271"/>
      <c r="V131" s="271"/>
      <c r="W131" s="271"/>
      <c r="X131" s="271"/>
      <c r="Y131" s="271"/>
      <c r="Z131" s="271"/>
    </row>
    <row r="132" spans="1:26">
      <c r="A132" s="271"/>
      <c r="B132" s="271"/>
      <c r="C132" s="271"/>
      <c r="D132" s="271"/>
      <c r="E132" s="325"/>
      <c r="F132" s="325"/>
      <c r="G132" s="271"/>
      <c r="H132" s="271"/>
      <c r="I132" s="271"/>
      <c r="J132" s="271"/>
      <c r="K132" s="271"/>
      <c r="L132" s="271"/>
      <c r="M132" s="271"/>
      <c r="N132" s="271"/>
      <c r="O132" s="271"/>
      <c r="P132" s="271"/>
      <c r="Q132" s="271"/>
      <c r="R132" s="271"/>
      <c r="S132" s="271"/>
      <c r="T132" s="271"/>
      <c r="U132" s="271"/>
      <c r="V132" s="271"/>
      <c r="W132" s="271"/>
      <c r="X132" s="271"/>
      <c r="Y132" s="271"/>
      <c r="Z132" s="271"/>
    </row>
    <row r="133" spans="1:26">
      <c r="A133" s="271"/>
      <c r="B133" s="271"/>
      <c r="C133" s="271"/>
      <c r="D133" s="271"/>
      <c r="E133" s="325"/>
      <c r="F133" s="325"/>
      <c r="G133" s="271"/>
      <c r="H133" s="271"/>
      <c r="I133" s="271"/>
      <c r="J133" s="271"/>
      <c r="K133" s="271"/>
      <c r="L133" s="271"/>
      <c r="M133" s="271"/>
      <c r="N133" s="271"/>
      <c r="O133" s="271"/>
      <c r="P133" s="271"/>
      <c r="Q133" s="271"/>
      <c r="R133" s="271"/>
      <c r="S133" s="271"/>
      <c r="T133" s="271"/>
      <c r="U133" s="271"/>
      <c r="V133" s="271"/>
      <c r="W133" s="271"/>
      <c r="X133" s="271"/>
      <c r="Y133" s="271"/>
      <c r="Z133" s="271"/>
    </row>
    <row r="134" spans="1:26">
      <c r="A134" s="271"/>
      <c r="B134" s="271"/>
      <c r="C134" s="271"/>
      <c r="D134" s="271"/>
      <c r="E134" s="325"/>
      <c r="F134" s="325"/>
      <c r="G134" s="271"/>
      <c r="H134" s="271"/>
      <c r="I134" s="271"/>
      <c r="J134" s="271"/>
      <c r="K134" s="271"/>
      <c r="L134" s="271"/>
      <c r="M134" s="271"/>
      <c r="N134" s="271"/>
      <c r="O134" s="271"/>
      <c r="P134" s="271"/>
      <c r="Q134" s="271"/>
      <c r="R134" s="271"/>
      <c r="S134" s="271"/>
      <c r="T134" s="271"/>
      <c r="U134" s="271"/>
      <c r="V134" s="271"/>
      <c r="W134" s="271"/>
      <c r="X134" s="271"/>
      <c r="Y134" s="271"/>
      <c r="Z134" s="271"/>
    </row>
    <row r="135" spans="1:26">
      <c r="A135" s="271"/>
      <c r="B135" s="271"/>
      <c r="C135" s="271"/>
      <c r="D135" s="271"/>
      <c r="E135" s="325"/>
      <c r="F135" s="325"/>
      <c r="G135" s="271"/>
      <c r="H135" s="271"/>
      <c r="I135" s="271"/>
      <c r="J135" s="271"/>
      <c r="K135" s="271"/>
      <c r="L135" s="271"/>
      <c r="M135" s="271"/>
      <c r="N135" s="271"/>
      <c r="O135" s="271"/>
      <c r="P135" s="271"/>
      <c r="Q135" s="271"/>
      <c r="R135" s="271"/>
      <c r="S135" s="271"/>
      <c r="T135" s="271"/>
      <c r="U135" s="271"/>
      <c r="V135" s="271"/>
      <c r="W135" s="271"/>
      <c r="X135" s="271"/>
      <c r="Y135" s="271"/>
      <c r="Z135" s="271"/>
    </row>
    <row r="136" spans="1:26">
      <c r="A136" s="271"/>
      <c r="B136" s="271"/>
      <c r="C136" s="271"/>
      <c r="D136" s="271"/>
      <c r="E136" s="325"/>
      <c r="F136" s="325"/>
      <c r="G136" s="271"/>
      <c r="H136" s="271"/>
      <c r="I136" s="271"/>
      <c r="J136" s="271"/>
      <c r="K136" s="271"/>
      <c r="L136" s="271"/>
      <c r="M136" s="271"/>
      <c r="N136" s="271"/>
      <c r="O136" s="271"/>
      <c r="P136" s="271"/>
      <c r="Q136" s="271"/>
      <c r="R136" s="271"/>
      <c r="S136" s="271"/>
      <c r="T136" s="271"/>
      <c r="U136" s="271"/>
      <c r="V136" s="271"/>
      <c r="W136" s="271"/>
      <c r="X136" s="271"/>
      <c r="Y136" s="271"/>
      <c r="Z136" s="271"/>
    </row>
    <row r="137" spans="1:26">
      <c r="A137" s="271"/>
      <c r="B137" s="271"/>
      <c r="C137" s="271"/>
      <c r="D137" s="271"/>
      <c r="E137" s="325"/>
      <c r="F137" s="325"/>
      <c r="G137" s="271"/>
      <c r="H137" s="271"/>
      <c r="I137" s="271"/>
      <c r="J137" s="271"/>
      <c r="K137" s="271"/>
      <c r="L137" s="271"/>
      <c r="M137" s="271"/>
      <c r="N137" s="271"/>
      <c r="O137" s="271"/>
      <c r="P137" s="271"/>
      <c r="Q137" s="271"/>
      <c r="R137" s="271"/>
      <c r="S137" s="271"/>
      <c r="T137" s="271"/>
      <c r="U137" s="271"/>
      <c r="V137" s="271"/>
      <c r="W137" s="271"/>
      <c r="X137" s="271"/>
      <c r="Y137" s="271"/>
      <c r="Z137" s="271"/>
    </row>
    <row r="138" spans="1:26">
      <c r="A138" s="271"/>
      <c r="B138" s="271"/>
      <c r="C138" s="271"/>
      <c r="D138" s="271"/>
      <c r="E138" s="325"/>
      <c r="F138" s="325"/>
      <c r="G138" s="271"/>
      <c r="H138" s="271"/>
      <c r="I138" s="271"/>
      <c r="J138" s="271"/>
      <c r="K138" s="271"/>
      <c r="L138" s="271"/>
      <c r="M138" s="271"/>
      <c r="N138" s="271"/>
      <c r="O138" s="271"/>
      <c r="P138" s="271"/>
      <c r="Q138" s="271"/>
      <c r="R138" s="271"/>
      <c r="S138" s="271"/>
      <c r="T138" s="271"/>
      <c r="U138" s="271"/>
      <c r="V138" s="271"/>
      <c r="W138" s="271"/>
      <c r="X138" s="271"/>
      <c r="Y138" s="271"/>
      <c r="Z138" s="271"/>
    </row>
    <row r="139" spans="1:26">
      <c r="A139" s="271"/>
      <c r="B139" s="271"/>
      <c r="C139" s="271"/>
      <c r="D139" s="271"/>
      <c r="E139" s="325"/>
      <c r="F139" s="325"/>
      <c r="G139" s="271"/>
      <c r="H139" s="271"/>
      <c r="I139" s="271"/>
      <c r="J139" s="271"/>
      <c r="K139" s="271"/>
      <c r="L139" s="271"/>
      <c r="M139" s="271"/>
      <c r="N139" s="271"/>
      <c r="O139" s="271"/>
      <c r="P139" s="271"/>
      <c r="Q139" s="271"/>
      <c r="R139" s="271"/>
      <c r="S139" s="271"/>
      <c r="T139" s="271"/>
      <c r="U139" s="271"/>
      <c r="V139" s="271"/>
      <c r="W139" s="271"/>
      <c r="X139" s="271"/>
      <c r="Y139" s="271"/>
      <c r="Z139" s="271"/>
    </row>
    <row r="140" spans="1:26">
      <c r="A140" s="271"/>
      <c r="B140" s="271"/>
      <c r="C140" s="271"/>
      <c r="D140" s="271"/>
      <c r="E140" s="325"/>
      <c r="F140" s="325"/>
      <c r="G140" s="271"/>
      <c r="H140" s="271"/>
      <c r="I140" s="271"/>
      <c r="J140" s="271"/>
      <c r="K140" s="271"/>
      <c r="L140" s="271"/>
      <c r="M140" s="271"/>
      <c r="N140" s="271"/>
      <c r="O140" s="271"/>
      <c r="P140" s="271"/>
      <c r="Q140" s="271"/>
      <c r="R140" s="271"/>
      <c r="S140" s="271"/>
      <c r="T140" s="271"/>
      <c r="U140" s="271"/>
      <c r="V140" s="271"/>
      <c r="W140" s="271"/>
      <c r="X140" s="271"/>
      <c r="Y140" s="271"/>
      <c r="Z140" s="271"/>
    </row>
    <row r="141" spans="1:26">
      <c r="A141" s="271"/>
      <c r="B141" s="271"/>
      <c r="C141" s="271"/>
      <c r="D141" s="271"/>
      <c r="E141" s="325"/>
      <c r="F141" s="325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1"/>
      <c r="S141" s="271"/>
      <c r="T141" s="271"/>
      <c r="U141" s="271"/>
      <c r="V141" s="271"/>
      <c r="W141" s="271"/>
      <c r="X141" s="271"/>
      <c r="Y141" s="271"/>
      <c r="Z141" s="271"/>
    </row>
    <row r="142" spans="1:26">
      <c r="A142" s="271"/>
      <c r="B142" s="271"/>
      <c r="C142" s="271"/>
      <c r="D142" s="271"/>
      <c r="E142" s="325"/>
      <c r="F142" s="325"/>
      <c r="G142" s="271"/>
      <c r="H142" s="271"/>
      <c r="I142" s="271"/>
      <c r="J142" s="271"/>
      <c r="K142" s="271"/>
      <c r="L142" s="271"/>
      <c r="M142" s="271"/>
      <c r="N142" s="271"/>
      <c r="O142" s="271"/>
      <c r="P142" s="271"/>
      <c r="Q142" s="271"/>
      <c r="R142" s="271"/>
      <c r="S142" s="271"/>
      <c r="T142" s="271"/>
      <c r="U142" s="271"/>
      <c r="V142" s="271"/>
      <c r="W142" s="271"/>
      <c r="X142" s="271"/>
      <c r="Y142" s="271"/>
      <c r="Z142" s="271"/>
    </row>
    <row r="143" spans="1:26">
      <c r="A143" s="271"/>
      <c r="B143" s="271"/>
      <c r="C143" s="271"/>
      <c r="D143" s="271"/>
      <c r="E143" s="325"/>
      <c r="F143" s="325"/>
      <c r="G143" s="271"/>
      <c r="H143" s="271"/>
      <c r="I143" s="271"/>
      <c r="J143" s="271"/>
      <c r="K143" s="271"/>
      <c r="L143" s="271"/>
      <c r="M143" s="271"/>
      <c r="N143" s="271"/>
      <c r="O143" s="271"/>
      <c r="P143" s="271"/>
      <c r="Q143" s="271"/>
      <c r="R143" s="271"/>
      <c r="S143" s="271"/>
      <c r="T143" s="271"/>
      <c r="U143" s="271"/>
      <c r="V143" s="271"/>
      <c r="W143" s="271"/>
      <c r="X143" s="271"/>
      <c r="Y143" s="271"/>
      <c r="Z143" s="271"/>
    </row>
    <row r="144" spans="1:26">
      <c r="A144" s="271"/>
      <c r="B144" s="271"/>
      <c r="C144" s="271"/>
      <c r="D144" s="271"/>
      <c r="E144" s="325"/>
      <c r="F144" s="325"/>
      <c r="G144" s="271"/>
      <c r="H144" s="271"/>
      <c r="I144" s="271"/>
      <c r="J144" s="271"/>
      <c r="K144" s="271"/>
      <c r="L144" s="271"/>
      <c r="M144" s="271"/>
      <c r="N144" s="271"/>
      <c r="O144" s="271"/>
      <c r="P144" s="271"/>
      <c r="Q144" s="271"/>
      <c r="R144" s="271"/>
      <c r="S144" s="271"/>
      <c r="T144" s="271"/>
      <c r="U144" s="271"/>
      <c r="V144" s="271"/>
      <c r="W144" s="271"/>
      <c r="X144" s="271"/>
      <c r="Y144" s="271"/>
      <c r="Z144" s="271"/>
    </row>
    <row r="145" spans="1:26">
      <c r="A145" s="271"/>
      <c r="B145" s="271"/>
      <c r="C145" s="271"/>
      <c r="D145" s="271"/>
      <c r="E145" s="325"/>
      <c r="F145" s="325"/>
      <c r="G145" s="271"/>
      <c r="H145" s="271"/>
      <c r="I145" s="271"/>
      <c r="J145" s="271"/>
      <c r="K145" s="271"/>
      <c r="L145" s="271"/>
      <c r="M145" s="271"/>
      <c r="N145" s="271"/>
      <c r="O145" s="271"/>
      <c r="P145" s="271"/>
      <c r="Q145" s="271"/>
      <c r="R145" s="271"/>
      <c r="S145" s="271"/>
      <c r="T145" s="271"/>
      <c r="U145" s="271"/>
      <c r="V145" s="271"/>
      <c r="W145" s="271"/>
      <c r="X145" s="271"/>
      <c r="Y145" s="271"/>
      <c r="Z145" s="271"/>
    </row>
    <row r="146" spans="1:26">
      <c r="A146" s="271"/>
      <c r="B146" s="271"/>
      <c r="C146" s="271"/>
      <c r="D146" s="271"/>
      <c r="E146" s="325"/>
      <c r="F146" s="325"/>
      <c r="G146" s="271"/>
      <c r="H146" s="271"/>
      <c r="I146" s="271"/>
      <c r="J146" s="271"/>
      <c r="K146" s="271"/>
      <c r="L146" s="271"/>
      <c r="M146" s="271"/>
      <c r="N146" s="271"/>
      <c r="O146" s="271"/>
      <c r="P146" s="271"/>
      <c r="Q146" s="271"/>
      <c r="R146" s="271"/>
      <c r="S146" s="271"/>
      <c r="T146" s="271"/>
      <c r="U146" s="271"/>
      <c r="V146" s="271"/>
      <c r="W146" s="271"/>
      <c r="X146" s="271"/>
      <c r="Y146" s="271"/>
      <c r="Z146" s="271"/>
    </row>
    <row r="147" spans="1:26">
      <c r="A147" s="271"/>
      <c r="B147" s="271"/>
      <c r="C147" s="271"/>
      <c r="D147" s="271"/>
      <c r="E147" s="325"/>
      <c r="F147" s="325"/>
      <c r="G147" s="271"/>
      <c r="H147" s="271"/>
      <c r="I147" s="271"/>
      <c r="J147" s="271"/>
      <c r="K147" s="271"/>
      <c r="L147" s="271"/>
      <c r="M147" s="271"/>
      <c r="N147" s="271"/>
      <c r="O147" s="271"/>
      <c r="P147" s="271"/>
      <c r="Q147" s="271"/>
      <c r="R147" s="271"/>
      <c r="S147" s="271"/>
      <c r="T147" s="271"/>
      <c r="U147" s="271"/>
      <c r="V147" s="271"/>
      <c r="W147" s="271"/>
      <c r="X147" s="271"/>
      <c r="Y147" s="271"/>
      <c r="Z147" s="271"/>
    </row>
    <row r="148" spans="1:26">
      <c r="A148" s="271"/>
      <c r="B148" s="271"/>
      <c r="C148" s="271"/>
      <c r="D148" s="271"/>
      <c r="E148" s="325"/>
      <c r="F148" s="325"/>
      <c r="G148" s="271"/>
      <c r="H148" s="271"/>
      <c r="I148" s="271"/>
      <c r="J148" s="271"/>
      <c r="K148" s="271"/>
      <c r="L148" s="271"/>
      <c r="M148" s="271"/>
      <c r="N148" s="271"/>
      <c r="O148" s="271"/>
      <c r="P148" s="271"/>
      <c r="Q148" s="271"/>
      <c r="R148" s="271"/>
      <c r="S148" s="271"/>
      <c r="T148" s="271"/>
      <c r="U148" s="271"/>
      <c r="V148" s="271"/>
      <c r="W148" s="271"/>
      <c r="X148" s="271"/>
      <c r="Y148" s="271"/>
      <c r="Z148" s="271"/>
    </row>
    <row r="149" spans="1:26">
      <c r="A149" s="271"/>
      <c r="B149" s="271"/>
      <c r="C149" s="271"/>
      <c r="D149" s="271"/>
      <c r="E149" s="325"/>
      <c r="F149" s="325"/>
      <c r="G149" s="271"/>
      <c r="H149" s="271"/>
      <c r="I149" s="271"/>
      <c r="J149" s="271"/>
      <c r="K149" s="271"/>
      <c r="L149" s="271"/>
      <c r="M149" s="271"/>
      <c r="N149" s="271"/>
      <c r="O149" s="271"/>
      <c r="P149" s="271"/>
      <c r="Q149" s="271"/>
      <c r="R149" s="271"/>
      <c r="S149" s="271"/>
      <c r="T149" s="271"/>
      <c r="U149" s="271"/>
      <c r="V149" s="271"/>
      <c r="W149" s="271"/>
      <c r="X149" s="271"/>
      <c r="Y149" s="271"/>
      <c r="Z149" s="271"/>
    </row>
    <row r="150" spans="1:26">
      <c r="A150" s="271"/>
      <c r="B150" s="271"/>
      <c r="C150" s="271"/>
      <c r="D150" s="271"/>
      <c r="E150" s="325"/>
      <c r="F150" s="325"/>
      <c r="G150" s="271"/>
      <c r="H150" s="271"/>
      <c r="I150" s="271"/>
      <c r="J150" s="271"/>
      <c r="K150" s="271"/>
      <c r="L150" s="271"/>
      <c r="M150" s="271"/>
      <c r="N150" s="271"/>
      <c r="O150" s="271"/>
      <c r="P150" s="271"/>
      <c r="Q150" s="271"/>
      <c r="R150" s="271"/>
      <c r="S150" s="271"/>
      <c r="T150" s="271"/>
      <c r="U150" s="271"/>
      <c r="V150" s="271"/>
      <c r="W150" s="271"/>
      <c r="X150" s="271"/>
      <c r="Y150" s="271"/>
      <c r="Z150" s="271"/>
    </row>
    <row r="151" spans="1:26">
      <c r="A151" s="271"/>
      <c r="B151" s="271"/>
      <c r="C151" s="271"/>
      <c r="D151" s="271"/>
      <c r="E151" s="325"/>
      <c r="F151" s="325"/>
      <c r="G151" s="271"/>
      <c r="H151" s="271"/>
      <c r="I151" s="271"/>
      <c r="J151" s="271"/>
      <c r="K151" s="271"/>
      <c r="L151" s="271"/>
      <c r="M151" s="271"/>
      <c r="N151" s="271"/>
      <c r="O151" s="271"/>
      <c r="P151" s="271"/>
      <c r="Q151" s="271"/>
      <c r="R151" s="271"/>
      <c r="S151" s="271"/>
      <c r="T151" s="271"/>
      <c r="U151" s="271"/>
      <c r="V151" s="271"/>
      <c r="W151" s="271"/>
      <c r="X151" s="271"/>
      <c r="Y151" s="271"/>
      <c r="Z151" s="271"/>
    </row>
    <row r="152" spans="1:26">
      <c r="A152" s="271"/>
      <c r="B152" s="271"/>
      <c r="C152" s="271"/>
      <c r="D152" s="271"/>
      <c r="E152" s="325"/>
      <c r="F152" s="325"/>
      <c r="G152" s="271"/>
      <c r="H152" s="271"/>
      <c r="I152" s="271"/>
      <c r="J152" s="271"/>
      <c r="K152" s="271"/>
      <c r="L152" s="271"/>
      <c r="M152" s="271"/>
      <c r="N152" s="271"/>
      <c r="O152" s="271"/>
      <c r="P152" s="271"/>
      <c r="Q152" s="271"/>
      <c r="R152" s="271"/>
      <c r="S152" s="271"/>
      <c r="T152" s="271"/>
      <c r="U152" s="271"/>
      <c r="V152" s="271"/>
      <c r="W152" s="271"/>
      <c r="X152" s="271"/>
      <c r="Y152" s="271"/>
      <c r="Z152" s="271"/>
    </row>
    <row r="153" spans="1:26">
      <c r="A153" s="271"/>
      <c r="B153" s="271"/>
      <c r="C153" s="271"/>
      <c r="D153" s="271"/>
      <c r="E153" s="325"/>
      <c r="F153" s="325"/>
      <c r="G153" s="271"/>
      <c r="H153" s="271"/>
      <c r="I153" s="271"/>
      <c r="J153" s="271"/>
      <c r="K153" s="271"/>
      <c r="L153" s="271"/>
      <c r="M153" s="271"/>
      <c r="N153" s="271"/>
      <c r="O153" s="271"/>
      <c r="P153" s="271"/>
      <c r="Q153" s="271"/>
      <c r="R153" s="271"/>
      <c r="S153" s="271"/>
      <c r="T153" s="271"/>
      <c r="U153" s="271"/>
      <c r="V153" s="271"/>
      <c r="W153" s="271"/>
      <c r="X153" s="271"/>
      <c r="Y153" s="271"/>
      <c r="Z153" s="271"/>
    </row>
    <row r="154" spans="1:26">
      <c r="A154" s="271"/>
      <c r="B154" s="271"/>
      <c r="C154" s="271"/>
      <c r="D154" s="271"/>
      <c r="E154" s="325"/>
      <c r="F154" s="325"/>
      <c r="G154" s="271"/>
      <c r="H154" s="271"/>
      <c r="I154" s="271"/>
      <c r="J154" s="271"/>
      <c r="K154" s="271"/>
      <c r="L154" s="271"/>
      <c r="M154" s="271"/>
      <c r="N154" s="271"/>
      <c r="O154" s="271"/>
      <c r="P154" s="271"/>
      <c r="Q154" s="271"/>
      <c r="R154" s="271"/>
      <c r="S154" s="271"/>
      <c r="T154" s="271"/>
      <c r="U154" s="271"/>
      <c r="V154" s="271"/>
      <c r="W154" s="271"/>
      <c r="X154" s="271"/>
      <c r="Y154" s="271"/>
      <c r="Z154" s="271"/>
    </row>
    <row r="155" spans="1:26">
      <c r="A155" s="271"/>
      <c r="B155" s="271"/>
      <c r="C155" s="271"/>
      <c r="D155" s="271"/>
      <c r="E155" s="325"/>
      <c r="F155" s="325"/>
      <c r="G155" s="271"/>
      <c r="H155" s="271"/>
      <c r="I155" s="271"/>
      <c r="J155" s="271"/>
      <c r="K155" s="271"/>
      <c r="L155" s="271"/>
      <c r="M155" s="271"/>
      <c r="N155" s="271"/>
      <c r="O155" s="271"/>
      <c r="P155" s="271"/>
      <c r="Q155" s="271"/>
      <c r="R155" s="271"/>
      <c r="S155" s="271"/>
      <c r="T155" s="271"/>
      <c r="U155" s="271"/>
      <c r="V155" s="271"/>
      <c r="W155" s="271"/>
      <c r="X155" s="271"/>
      <c r="Y155" s="271"/>
      <c r="Z155" s="271"/>
    </row>
    <row r="156" spans="1:26">
      <c r="A156" s="271"/>
      <c r="B156" s="271"/>
      <c r="C156" s="271"/>
      <c r="D156" s="271"/>
      <c r="E156" s="325"/>
      <c r="F156" s="325"/>
      <c r="G156" s="271"/>
      <c r="H156" s="271"/>
      <c r="I156" s="271"/>
      <c r="J156" s="271"/>
      <c r="K156" s="271"/>
      <c r="L156" s="271"/>
      <c r="M156" s="271"/>
      <c r="N156" s="271"/>
      <c r="O156" s="271"/>
      <c r="P156" s="271"/>
      <c r="Q156" s="271"/>
      <c r="R156" s="271"/>
      <c r="S156" s="271"/>
      <c r="T156" s="271"/>
      <c r="U156" s="271"/>
      <c r="V156" s="271"/>
      <c r="W156" s="271"/>
      <c r="X156" s="271"/>
      <c r="Y156" s="271"/>
      <c r="Z156" s="271"/>
    </row>
    <row r="157" spans="1:26">
      <c r="A157" s="271"/>
      <c r="B157" s="271"/>
      <c r="C157" s="271"/>
      <c r="D157" s="271"/>
      <c r="E157" s="325"/>
      <c r="F157" s="325"/>
      <c r="G157" s="271"/>
      <c r="H157" s="271"/>
      <c r="I157" s="271"/>
      <c r="J157" s="271"/>
      <c r="K157" s="271"/>
      <c r="L157" s="271"/>
      <c r="M157" s="271"/>
      <c r="N157" s="271"/>
      <c r="O157" s="271"/>
      <c r="P157" s="271"/>
      <c r="Q157" s="271"/>
      <c r="R157" s="271"/>
      <c r="S157" s="271"/>
      <c r="T157" s="271"/>
      <c r="U157" s="271"/>
      <c r="V157" s="271"/>
      <c r="W157" s="271"/>
      <c r="X157" s="271"/>
      <c r="Y157" s="271"/>
      <c r="Z157" s="271"/>
    </row>
    <row r="158" spans="1:26">
      <c r="A158" s="271"/>
      <c r="B158" s="271"/>
      <c r="C158" s="271"/>
      <c r="D158" s="271"/>
      <c r="E158" s="325"/>
      <c r="F158" s="325"/>
      <c r="G158" s="271"/>
      <c r="H158" s="271"/>
      <c r="I158" s="271"/>
      <c r="J158" s="271"/>
      <c r="K158" s="271"/>
      <c r="L158" s="271"/>
      <c r="M158" s="271"/>
      <c r="N158" s="271"/>
      <c r="O158" s="271"/>
      <c r="P158" s="271"/>
      <c r="Q158" s="271"/>
      <c r="R158" s="271"/>
      <c r="S158" s="271"/>
      <c r="T158" s="271"/>
      <c r="U158" s="271"/>
      <c r="V158" s="271"/>
      <c r="W158" s="271"/>
      <c r="X158" s="271"/>
      <c r="Y158" s="271"/>
      <c r="Z158" s="271"/>
    </row>
    <row r="159" spans="1:26">
      <c r="A159" s="271"/>
      <c r="B159" s="271"/>
      <c r="C159" s="271"/>
      <c r="D159" s="271"/>
      <c r="E159" s="325"/>
      <c r="F159" s="325"/>
      <c r="G159" s="271"/>
      <c r="H159" s="271"/>
      <c r="I159" s="271"/>
      <c r="J159" s="271"/>
      <c r="K159" s="271"/>
      <c r="L159" s="271"/>
      <c r="M159" s="271"/>
      <c r="N159" s="271"/>
      <c r="O159" s="271"/>
      <c r="P159" s="271"/>
      <c r="Q159" s="271"/>
      <c r="R159" s="271"/>
      <c r="S159" s="271"/>
      <c r="T159" s="271"/>
      <c r="U159" s="271"/>
      <c r="V159" s="271"/>
      <c r="W159" s="271"/>
      <c r="X159" s="271"/>
      <c r="Y159" s="271"/>
      <c r="Z159" s="271"/>
    </row>
    <row r="160" spans="1:26">
      <c r="A160" s="271"/>
      <c r="B160" s="271"/>
      <c r="C160" s="271"/>
      <c r="D160" s="271"/>
      <c r="E160" s="325"/>
      <c r="F160" s="325"/>
      <c r="G160" s="271"/>
      <c r="H160" s="271"/>
      <c r="I160" s="271"/>
      <c r="J160" s="271"/>
      <c r="K160" s="271"/>
      <c r="L160" s="271"/>
      <c r="M160" s="271"/>
      <c r="N160" s="271"/>
      <c r="O160" s="271"/>
      <c r="P160" s="271"/>
      <c r="Q160" s="271"/>
      <c r="R160" s="271"/>
      <c r="S160" s="271"/>
      <c r="T160" s="271"/>
      <c r="U160" s="271"/>
      <c r="V160" s="271"/>
      <c r="W160" s="271"/>
      <c r="X160" s="271"/>
      <c r="Y160" s="271"/>
      <c r="Z160" s="271"/>
    </row>
    <row r="161" spans="1:26">
      <c r="A161" s="271"/>
      <c r="B161" s="271"/>
      <c r="C161" s="271"/>
      <c r="D161" s="271"/>
      <c r="E161" s="325"/>
      <c r="F161" s="325"/>
      <c r="G161" s="271"/>
      <c r="H161" s="271"/>
      <c r="I161" s="271"/>
      <c r="J161" s="271"/>
      <c r="K161" s="271"/>
      <c r="L161" s="271"/>
      <c r="M161" s="271"/>
      <c r="N161" s="271"/>
      <c r="O161" s="271"/>
      <c r="P161" s="271"/>
      <c r="Q161" s="271"/>
      <c r="R161" s="271"/>
      <c r="S161" s="271"/>
      <c r="T161" s="271"/>
      <c r="U161" s="271"/>
      <c r="V161" s="271"/>
      <c r="W161" s="271"/>
      <c r="X161" s="271"/>
      <c r="Y161" s="271"/>
      <c r="Z161" s="271"/>
    </row>
    <row r="162" spans="1:26">
      <c r="A162" s="271"/>
      <c r="B162" s="271"/>
      <c r="C162" s="271"/>
      <c r="D162" s="271"/>
      <c r="E162" s="325"/>
      <c r="F162" s="325"/>
      <c r="G162" s="271"/>
      <c r="H162" s="271"/>
      <c r="I162" s="271"/>
      <c r="J162" s="271"/>
      <c r="K162" s="271"/>
      <c r="L162" s="271"/>
      <c r="M162" s="271"/>
      <c r="N162" s="271"/>
      <c r="O162" s="271"/>
      <c r="P162" s="271"/>
      <c r="Q162" s="271"/>
      <c r="R162" s="271"/>
      <c r="S162" s="271"/>
      <c r="T162" s="271"/>
      <c r="U162" s="271"/>
      <c r="V162" s="271"/>
      <c r="W162" s="271"/>
      <c r="X162" s="271"/>
      <c r="Y162" s="271"/>
      <c r="Z162" s="271"/>
    </row>
    <row r="163" spans="1:26">
      <c r="A163" s="271"/>
      <c r="B163" s="271"/>
      <c r="C163" s="271"/>
      <c r="D163" s="271"/>
      <c r="E163" s="325"/>
      <c r="F163" s="325"/>
      <c r="G163" s="271"/>
      <c r="H163" s="271"/>
      <c r="I163" s="271"/>
      <c r="J163" s="271"/>
      <c r="K163" s="271"/>
      <c r="L163" s="271"/>
      <c r="M163" s="271"/>
      <c r="N163" s="271"/>
      <c r="O163" s="271"/>
      <c r="P163" s="271"/>
      <c r="Q163" s="271"/>
      <c r="R163" s="271"/>
      <c r="S163" s="271"/>
      <c r="T163" s="271"/>
      <c r="U163" s="271"/>
      <c r="V163" s="271"/>
      <c r="W163" s="271"/>
      <c r="X163" s="271"/>
      <c r="Y163" s="271"/>
      <c r="Z163" s="271"/>
    </row>
    <row r="164" spans="1:26">
      <c r="A164" s="271"/>
      <c r="B164" s="271"/>
      <c r="C164" s="271"/>
      <c r="D164" s="271"/>
      <c r="E164" s="325"/>
      <c r="F164" s="325"/>
      <c r="G164" s="271"/>
      <c r="H164" s="271"/>
      <c r="I164" s="271"/>
      <c r="J164" s="271"/>
      <c r="K164" s="271"/>
      <c r="L164" s="271"/>
      <c r="M164" s="271"/>
      <c r="N164" s="271"/>
      <c r="O164" s="271"/>
      <c r="P164" s="271"/>
      <c r="Q164" s="271"/>
      <c r="R164" s="271"/>
      <c r="S164" s="271"/>
      <c r="T164" s="271"/>
      <c r="U164" s="271"/>
      <c r="V164" s="271"/>
      <c r="W164" s="271"/>
      <c r="X164" s="271"/>
      <c r="Y164" s="271"/>
      <c r="Z164" s="271"/>
    </row>
    <row r="165" spans="1:26">
      <c r="A165" s="271"/>
      <c r="B165" s="271"/>
      <c r="C165" s="271"/>
      <c r="D165" s="271"/>
      <c r="E165" s="325"/>
      <c r="F165" s="325"/>
      <c r="G165" s="271"/>
      <c r="H165" s="271"/>
      <c r="I165" s="271"/>
      <c r="J165" s="271"/>
      <c r="K165" s="271"/>
      <c r="L165" s="271"/>
      <c r="M165" s="271"/>
      <c r="N165" s="271"/>
      <c r="O165" s="271"/>
      <c r="P165" s="271"/>
      <c r="Q165" s="271"/>
      <c r="R165" s="271"/>
      <c r="S165" s="271"/>
      <c r="T165" s="271"/>
      <c r="U165" s="271"/>
      <c r="V165" s="271"/>
      <c r="W165" s="271"/>
      <c r="X165" s="271"/>
      <c r="Y165" s="271"/>
      <c r="Z165" s="271"/>
    </row>
    <row r="166" spans="1:26">
      <c r="A166" s="271"/>
      <c r="B166" s="271"/>
      <c r="C166" s="271"/>
      <c r="D166" s="271"/>
      <c r="E166" s="325"/>
      <c r="F166" s="325"/>
      <c r="G166" s="271"/>
      <c r="H166" s="271"/>
      <c r="I166" s="271"/>
      <c r="J166" s="271"/>
      <c r="K166" s="271"/>
      <c r="L166" s="271"/>
      <c r="M166" s="271"/>
      <c r="N166" s="271"/>
      <c r="O166" s="271"/>
      <c r="P166" s="271"/>
      <c r="Q166" s="271"/>
      <c r="R166" s="271"/>
      <c r="S166" s="271"/>
      <c r="T166" s="271"/>
      <c r="U166" s="271"/>
      <c r="V166" s="271"/>
      <c r="W166" s="271"/>
      <c r="X166" s="271"/>
      <c r="Y166" s="271"/>
      <c r="Z166" s="271"/>
    </row>
    <row r="167" spans="1:26">
      <c r="A167" s="271"/>
      <c r="B167" s="271"/>
      <c r="C167" s="271"/>
      <c r="D167" s="271"/>
      <c r="E167" s="325"/>
      <c r="F167" s="325"/>
      <c r="G167" s="271"/>
      <c r="H167" s="271"/>
      <c r="I167" s="271"/>
      <c r="J167" s="271"/>
      <c r="K167" s="271"/>
      <c r="L167" s="271"/>
      <c r="M167" s="271"/>
      <c r="N167" s="271"/>
      <c r="O167" s="271"/>
      <c r="P167" s="271"/>
      <c r="Q167" s="271"/>
      <c r="R167" s="271"/>
      <c r="S167" s="271"/>
      <c r="T167" s="271"/>
      <c r="U167" s="271"/>
      <c r="V167" s="271"/>
      <c r="W167" s="271"/>
      <c r="X167" s="271"/>
      <c r="Y167" s="271"/>
      <c r="Z167" s="271"/>
    </row>
    <row r="168" spans="1:26">
      <c r="A168" s="271"/>
      <c r="B168" s="271"/>
      <c r="C168" s="271"/>
      <c r="D168" s="271"/>
      <c r="E168" s="325"/>
      <c r="F168" s="325"/>
      <c r="G168" s="271"/>
      <c r="H168" s="271"/>
      <c r="I168" s="271"/>
      <c r="J168" s="271"/>
      <c r="K168" s="271"/>
      <c r="L168" s="271"/>
      <c r="M168" s="271"/>
      <c r="N168" s="271"/>
      <c r="O168" s="271"/>
      <c r="P168" s="271"/>
      <c r="Q168" s="271"/>
      <c r="R168" s="271"/>
      <c r="S168" s="271"/>
      <c r="T168" s="271"/>
      <c r="U168" s="271"/>
      <c r="V168" s="271"/>
      <c r="W168" s="271"/>
      <c r="X168" s="271"/>
      <c r="Y168" s="271"/>
      <c r="Z168" s="271"/>
    </row>
    <row r="169" spans="1:26">
      <c r="A169" s="271"/>
      <c r="B169" s="271"/>
      <c r="C169" s="271"/>
      <c r="D169" s="271"/>
      <c r="E169" s="325"/>
      <c r="F169" s="325"/>
      <c r="G169" s="271"/>
      <c r="H169" s="271"/>
      <c r="I169" s="271"/>
      <c r="J169" s="271"/>
      <c r="K169" s="271"/>
      <c r="L169" s="271"/>
      <c r="M169" s="271"/>
      <c r="N169" s="271"/>
      <c r="O169" s="271"/>
      <c r="P169" s="271"/>
      <c r="Q169" s="271"/>
      <c r="R169" s="271"/>
      <c r="S169" s="271"/>
      <c r="T169" s="271"/>
      <c r="U169" s="271"/>
      <c r="V169" s="271"/>
      <c r="W169" s="271"/>
      <c r="X169" s="271"/>
      <c r="Y169" s="271"/>
      <c r="Z169" s="271"/>
    </row>
    <row r="170" spans="1:26">
      <c r="A170" s="271"/>
      <c r="B170" s="271"/>
      <c r="C170" s="271"/>
      <c r="D170" s="271"/>
      <c r="E170" s="325"/>
      <c r="F170" s="325"/>
      <c r="G170" s="271"/>
      <c r="H170" s="271"/>
      <c r="I170" s="271"/>
      <c r="J170" s="271"/>
      <c r="K170" s="271"/>
      <c r="L170" s="271"/>
      <c r="M170" s="271"/>
      <c r="N170" s="271"/>
      <c r="O170" s="271"/>
      <c r="P170" s="271"/>
      <c r="Q170" s="271"/>
      <c r="R170" s="271"/>
      <c r="S170" s="271"/>
      <c r="T170" s="271"/>
      <c r="U170" s="271"/>
      <c r="V170" s="271"/>
      <c r="W170" s="271"/>
      <c r="X170" s="271"/>
      <c r="Y170" s="271"/>
      <c r="Z170" s="271"/>
    </row>
    <row r="171" spans="1:26">
      <c r="A171" s="271"/>
      <c r="B171" s="271"/>
      <c r="C171" s="271"/>
      <c r="D171" s="271"/>
      <c r="E171" s="325"/>
      <c r="F171" s="325"/>
      <c r="G171" s="271"/>
      <c r="H171" s="271"/>
      <c r="I171" s="271"/>
      <c r="J171" s="271"/>
      <c r="K171" s="271"/>
      <c r="L171" s="271"/>
      <c r="M171" s="271"/>
      <c r="N171" s="271"/>
      <c r="O171" s="271"/>
      <c r="P171" s="271"/>
      <c r="Q171" s="271"/>
      <c r="R171" s="271"/>
      <c r="S171" s="271"/>
      <c r="T171" s="271"/>
      <c r="U171" s="271"/>
      <c r="V171" s="271"/>
      <c r="W171" s="271"/>
      <c r="X171" s="271"/>
      <c r="Y171" s="271"/>
      <c r="Z171" s="271"/>
    </row>
    <row r="172" spans="1:26">
      <c r="A172" s="271"/>
      <c r="B172" s="271"/>
      <c r="C172" s="271"/>
      <c r="D172" s="271"/>
      <c r="E172" s="325"/>
      <c r="F172" s="325"/>
      <c r="G172" s="271"/>
      <c r="H172" s="271"/>
      <c r="I172" s="271"/>
      <c r="J172" s="271"/>
      <c r="K172" s="271"/>
      <c r="L172" s="271"/>
      <c r="M172" s="271"/>
      <c r="N172" s="271"/>
      <c r="O172" s="271"/>
      <c r="P172" s="271"/>
      <c r="Q172" s="271"/>
      <c r="R172" s="271"/>
      <c r="S172" s="271"/>
      <c r="T172" s="271"/>
      <c r="U172" s="271"/>
      <c r="V172" s="271"/>
      <c r="W172" s="271"/>
      <c r="X172" s="271"/>
      <c r="Y172" s="271"/>
      <c r="Z172" s="271"/>
    </row>
    <row r="173" spans="1:26">
      <c r="A173" s="271"/>
      <c r="B173" s="271"/>
      <c r="C173" s="271"/>
      <c r="D173" s="271"/>
      <c r="E173" s="325"/>
      <c r="F173" s="325"/>
      <c r="G173" s="271"/>
      <c r="H173" s="271"/>
      <c r="I173" s="271"/>
      <c r="J173" s="271"/>
      <c r="K173" s="271"/>
      <c r="L173" s="271"/>
      <c r="M173" s="271"/>
      <c r="N173" s="271"/>
      <c r="O173" s="271"/>
      <c r="P173" s="271"/>
      <c r="Q173" s="271"/>
      <c r="R173" s="271"/>
      <c r="S173" s="271"/>
      <c r="T173" s="271"/>
      <c r="U173" s="271"/>
      <c r="V173" s="271"/>
      <c r="W173" s="271"/>
      <c r="X173" s="271"/>
      <c r="Y173" s="271"/>
      <c r="Z173" s="271"/>
    </row>
    <row r="174" spans="1:26">
      <c r="A174" s="271"/>
      <c r="B174" s="271"/>
      <c r="C174" s="271"/>
      <c r="D174" s="271"/>
      <c r="E174" s="325"/>
      <c r="F174" s="325"/>
      <c r="G174" s="271"/>
      <c r="H174" s="271"/>
      <c r="I174" s="271"/>
      <c r="J174" s="271"/>
      <c r="K174" s="271"/>
      <c r="L174" s="271"/>
      <c r="M174" s="271"/>
      <c r="N174" s="271"/>
      <c r="O174" s="271"/>
      <c r="P174" s="271"/>
      <c r="Q174" s="271"/>
      <c r="R174" s="271"/>
      <c r="S174" s="271"/>
      <c r="T174" s="271"/>
      <c r="U174" s="271"/>
      <c r="V174" s="271"/>
      <c r="W174" s="271"/>
      <c r="X174" s="271"/>
      <c r="Y174" s="271"/>
      <c r="Z174" s="271"/>
    </row>
    <row r="175" spans="1:26">
      <c r="A175" s="271"/>
      <c r="B175" s="271"/>
      <c r="C175" s="271"/>
      <c r="D175" s="271"/>
      <c r="E175" s="325"/>
      <c r="F175" s="325"/>
      <c r="G175" s="271"/>
      <c r="H175" s="271"/>
      <c r="I175" s="271"/>
      <c r="J175" s="271"/>
      <c r="K175" s="271"/>
      <c r="L175" s="271"/>
      <c r="M175" s="271"/>
      <c r="N175" s="271"/>
      <c r="O175" s="271"/>
      <c r="P175" s="271"/>
      <c r="Q175" s="271"/>
      <c r="R175" s="271"/>
      <c r="S175" s="271"/>
      <c r="T175" s="271"/>
      <c r="U175" s="271"/>
      <c r="V175" s="271"/>
      <c r="W175" s="271"/>
      <c r="X175" s="271"/>
      <c r="Y175" s="271"/>
      <c r="Z175" s="271"/>
    </row>
    <row r="176" spans="1:26">
      <c r="A176" s="271"/>
      <c r="B176" s="271"/>
      <c r="C176" s="271"/>
      <c r="D176" s="271"/>
      <c r="E176" s="325"/>
      <c r="F176" s="325"/>
      <c r="G176" s="271"/>
      <c r="H176" s="271"/>
      <c r="I176" s="271"/>
      <c r="J176" s="271"/>
      <c r="K176" s="271"/>
      <c r="L176" s="271"/>
      <c r="M176" s="271"/>
      <c r="N176" s="271"/>
      <c r="O176" s="271"/>
      <c r="P176" s="271"/>
      <c r="Q176" s="271"/>
      <c r="R176" s="271"/>
      <c r="S176" s="271"/>
      <c r="T176" s="271"/>
      <c r="U176" s="271"/>
      <c r="V176" s="271"/>
      <c r="W176" s="271"/>
      <c r="X176" s="271"/>
      <c r="Y176" s="271"/>
      <c r="Z176" s="271"/>
    </row>
    <row r="177" spans="1:26">
      <c r="A177" s="271"/>
      <c r="B177" s="271"/>
      <c r="C177" s="271"/>
      <c r="D177" s="271"/>
      <c r="E177" s="325"/>
      <c r="F177" s="325"/>
      <c r="G177" s="271"/>
      <c r="H177" s="271"/>
      <c r="I177" s="271"/>
      <c r="J177" s="271"/>
      <c r="K177" s="271"/>
      <c r="L177" s="271"/>
      <c r="M177" s="271"/>
      <c r="N177" s="271"/>
      <c r="O177" s="271"/>
      <c r="P177" s="271"/>
      <c r="Q177" s="271"/>
      <c r="R177" s="271"/>
      <c r="S177" s="271"/>
      <c r="T177" s="271"/>
      <c r="U177" s="271"/>
      <c r="V177" s="271"/>
      <c r="W177" s="271"/>
      <c r="X177" s="271"/>
      <c r="Y177" s="271"/>
      <c r="Z177" s="271"/>
    </row>
    <row r="178" spans="1:26">
      <c r="A178" s="271"/>
      <c r="B178" s="271"/>
      <c r="C178" s="271"/>
      <c r="D178" s="271"/>
      <c r="E178" s="325"/>
      <c r="F178" s="325"/>
      <c r="G178" s="271"/>
      <c r="H178" s="271"/>
      <c r="I178" s="271"/>
      <c r="J178" s="271"/>
      <c r="K178" s="271"/>
      <c r="L178" s="271"/>
      <c r="M178" s="271"/>
      <c r="N178" s="271"/>
      <c r="O178" s="271"/>
      <c r="P178" s="271"/>
      <c r="Q178" s="271"/>
      <c r="R178" s="271"/>
      <c r="S178" s="271"/>
      <c r="T178" s="271"/>
      <c r="U178" s="271"/>
      <c r="V178" s="271"/>
      <c r="W178" s="271"/>
      <c r="X178" s="271"/>
      <c r="Y178" s="271"/>
      <c r="Z178" s="271"/>
    </row>
    <row r="179" spans="1:26">
      <c r="A179" s="271"/>
      <c r="B179" s="271"/>
      <c r="C179" s="271"/>
      <c r="D179" s="271"/>
      <c r="E179" s="325"/>
      <c r="F179" s="325"/>
      <c r="G179" s="271"/>
      <c r="H179" s="271"/>
      <c r="I179" s="271"/>
      <c r="J179" s="271"/>
      <c r="K179" s="271"/>
      <c r="L179" s="271"/>
      <c r="M179" s="271"/>
      <c r="N179" s="271"/>
      <c r="O179" s="271"/>
      <c r="P179" s="271"/>
      <c r="Q179" s="271"/>
      <c r="R179" s="271"/>
      <c r="S179" s="271"/>
      <c r="T179" s="271"/>
      <c r="U179" s="271"/>
      <c r="V179" s="271"/>
      <c r="W179" s="271"/>
      <c r="X179" s="271"/>
      <c r="Y179" s="271"/>
      <c r="Z179" s="271"/>
    </row>
    <row r="180" spans="1:26">
      <c r="A180" s="271"/>
      <c r="B180" s="271"/>
      <c r="C180" s="271"/>
      <c r="D180" s="271"/>
      <c r="E180" s="325"/>
      <c r="F180" s="325"/>
      <c r="G180" s="271"/>
      <c r="H180" s="271"/>
      <c r="I180" s="271"/>
      <c r="J180" s="271"/>
      <c r="K180" s="271"/>
      <c r="L180" s="271"/>
      <c r="M180" s="271"/>
      <c r="N180" s="271"/>
      <c r="O180" s="271"/>
      <c r="P180" s="271"/>
      <c r="Q180" s="271"/>
      <c r="R180" s="271"/>
      <c r="S180" s="271"/>
      <c r="T180" s="271"/>
      <c r="U180" s="271"/>
      <c r="V180" s="271"/>
      <c r="W180" s="271"/>
      <c r="X180" s="271"/>
      <c r="Y180" s="271"/>
      <c r="Z180" s="271"/>
    </row>
    <row r="181" spans="1:26">
      <c r="A181" s="271"/>
      <c r="B181" s="271"/>
      <c r="C181" s="271"/>
      <c r="D181" s="271"/>
      <c r="E181" s="325"/>
      <c r="F181" s="325"/>
      <c r="G181" s="271"/>
      <c r="H181" s="271"/>
      <c r="I181" s="271"/>
      <c r="J181" s="271"/>
      <c r="K181" s="271"/>
      <c r="L181" s="271"/>
      <c r="M181" s="271"/>
      <c r="N181" s="271"/>
      <c r="O181" s="271"/>
      <c r="P181" s="271"/>
      <c r="Q181" s="271"/>
      <c r="R181" s="271"/>
      <c r="S181" s="271"/>
      <c r="T181" s="271"/>
      <c r="U181" s="271"/>
      <c r="V181" s="271"/>
      <c r="W181" s="271"/>
      <c r="X181" s="271"/>
      <c r="Y181" s="271"/>
      <c r="Z181" s="271"/>
    </row>
    <row r="182" spans="1:26">
      <c r="A182" s="271"/>
      <c r="B182" s="271"/>
      <c r="C182" s="271"/>
      <c r="D182" s="271"/>
      <c r="E182" s="325"/>
      <c r="F182" s="325"/>
      <c r="G182" s="271"/>
      <c r="H182" s="271"/>
      <c r="I182" s="271"/>
      <c r="J182" s="271"/>
      <c r="K182" s="271"/>
      <c r="L182" s="271"/>
      <c r="M182" s="271"/>
      <c r="N182" s="271"/>
      <c r="O182" s="271"/>
      <c r="P182" s="271"/>
      <c r="Q182" s="271"/>
      <c r="R182" s="271"/>
      <c r="S182" s="271"/>
      <c r="T182" s="271"/>
      <c r="U182" s="271"/>
      <c r="V182" s="271"/>
      <c r="W182" s="271"/>
      <c r="X182" s="271"/>
      <c r="Y182" s="271"/>
      <c r="Z182" s="271"/>
    </row>
    <row r="183" spans="1:26">
      <c r="A183" s="271"/>
      <c r="B183" s="271"/>
      <c r="C183" s="271"/>
      <c r="D183" s="271"/>
      <c r="E183" s="325"/>
      <c r="F183" s="325"/>
      <c r="G183" s="271"/>
      <c r="H183" s="271"/>
      <c r="I183" s="271"/>
      <c r="J183" s="271"/>
      <c r="K183" s="271"/>
      <c r="L183" s="271"/>
      <c r="M183" s="271"/>
      <c r="N183" s="271"/>
      <c r="O183" s="271"/>
      <c r="P183" s="271"/>
      <c r="Q183" s="271"/>
      <c r="R183" s="271"/>
      <c r="S183" s="271"/>
      <c r="T183" s="271"/>
      <c r="U183" s="271"/>
      <c r="V183" s="271"/>
      <c r="W183" s="271"/>
      <c r="X183" s="271"/>
      <c r="Y183" s="271"/>
      <c r="Z183" s="271"/>
    </row>
    <row r="184" spans="1:26">
      <c r="A184" s="271"/>
      <c r="B184" s="271"/>
      <c r="C184" s="271"/>
      <c r="D184" s="271"/>
      <c r="E184" s="325"/>
      <c r="F184" s="325"/>
      <c r="G184" s="271"/>
      <c r="H184" s="271"/>
      <c r="I184" s="271"/>
      <c r="J184" s="271"/>
      <c r="K184" s="271"/>
      <c r="L184" s="271"/>
      <c r="M184" s="271"/>
      <c r="N184" s="271"/>
      <c r="O184" s="271"/>
      <c r="P184" s="271"/>
      <c r="Q184" s="271"/>
      <c r="R184" s="271"/>
      <c r="S184" s="271"/>
      <c r="T184" s="271"/>
      <c r="U184" s="271"/>
      <c r="V184" s="271"/>
      <c r="W184" s="271"/>
      <c r="X184" s="271"/>
      <c r="Y184" s="271"/>
      <c r="Z184" s="271"/>
    </row>
    <row r="185" spans="1:26">
      <c r="A185" s="271"/>
      <c r="B185" s="271"/>
      <c r="C185" s="271"/>
      <c r="D185" s="271"/>
      <c r="E185" s="325"/>
      <c r="F185" s="325"/>
      <c r="G185" s="271"/>
      <c r="H185" s="271"/>
      <c r="I185" s="271"/>
      <c r="J185" s="271"/>
      <c r="K185" s="271"/>
      <c r="L185" s="271"/>
      <c r="M185" s="271"/>
      <c r="N185" s="271"/>
      <c r="O185" s="271"/>
      <c r="P185" s="271"/>
      <c r="Q185" s="271"/>
      <c r="R185" s="271"/>
      <c r="S185" s="271"/>
      <c r="T185" s="271"/>
      <c r="U185" s="271"/>
      <c r="V185" s="271"/>
      <c r="W185" s="271"/>
      <c r="X185" s="271"/>
      <c r="Y185" s="271"/>
      <c r="Z185" s="271"/>
    </row>
    <row r="186" spans="1:26">
      <c r="A186" s="271"/>
      <c r="B186" s="271"/>
      <c r="C186" s="271"/>
      <c r="D186" s="271"/>
      <c r="E186" s="325"/>
      <c r="F186" s="325"/>
      <c r="G186" s="271"/>
      <c r="H186" s="271"/>
      <c r="I186" s="271"/>
      <c r="J186" s="271"/>
      <c r="K186" s="271"/>
      <c r="L186" s="271"/>
      <c r="M186" s="271"/>
      <c r="N186" s="271"/>
      <c r="O186" s="271"/>
      <c r="P186" s="271"/>
      <c r="Q186" s="271"/>
      <c r="R186" s="271"/>
      <c r="S186" s="271"/>
      <c r="T186" s="271"/>
      <c r="U186" s="271"/>
      <c r="V186" s="271"/>
      <c r="W186" s="271"/>
      <c r="X186" s="271"/>
      <c r="Y186" s="271"/>
      <c r="Z186" s="271"/>
    </row>
    <row r="187" spans="1:26">
      <c r="A187" s="271"/>
      <c r="B187" s="271"/>
      <c r="C187" s="271"/>
      <c r="D187" s="271"/>
      <c r="E187" s="325"/>
      <c r="F187" s="325"/>
      <c r="G187" s="271"/>
      <c r="H187" s="271"/>
      <c r="I187" s="271"/>
      <c r="J187" s="271"/>
      <c r="K187" s="271"/>
      <c r="L187" s="271"/>
      <c r="M187" s="271"/>
      <c r="N187" s="271"/>
      <c r="O187" s="271"/>
      <c r="P187" s="271"/>
      <c r="Q187" s="271"/>
      <c r="R187" s="271"/>
      <c r="S187" s="271"/>
      <c r="T187" s="271"/>
      <c r="U187" s="271"/>
      <c r="V187" s="271"/>
      <c r="W187" s="271"/>
      <c r="X187" s="271"/>
      <c r="Y187" s="271"/>
      <c r="Z187" s="271"/>
    </row>
    <row r="188" spans="1:26">
      <c r="A188" s="271"/>
      <c r="B188" s="271"/>
      <c r="C188" s="271"/>
      <c r="D188" s="271"/>
      <c r="E188" s="325"/>
      <c r="F188" s="325"/>
      <c r="G188" s="271"/>
      <c r="H188" s="271"/>
      <c r="I188" s="271"/>
      <c r="J188" s="271"/>
      <c r="K188" s="271"/>
      <c r="L188" s="271"/>
      <c r="M188" s="271"/>
      <c r="N188" s="271"/>
      <c r="O188" s="271"/>
      <c r="P188" s="271"/>
      <c r="Q188" s="271"/>
      <c r="R188" s="271"/>
      <c r="S188" s="271"/>
      <c r="T188" s="271"/>
      <c r="U188" s="271"/>
      <c r="V188" s="271"/>
      <c r="W188" s="271"/>
      <c r="X188" s="271"/>
      <c r="Y188" s="271"/>
      <c r="Z188" s="271"/>
    </row>
    <row r="189" spans="1:26">
      <c r="A189" s="271"/>
      <c r="B189" s="271"/>
      <c r="C189" s="271"/>
      <c r="D189" s="271"/>
      <c r="E189" s="325"/>
      <c r="F189" s="325"/>
      <c r="G189" s="271"/>
      <c r="H189" s="271"/>
      <c r="I189" s="271"/>
      <c r="J189" s="271"/>
      <c r="K189" s="271"/>
      <c r="L189" s="271"/>
      <c r="M189" s="271"/>
      <c r="N189" s="271"/>
      <c r="O189" s="271"/>
      <c r="P189" s="271"/>
      <c r="Q189" s="271"/>
      <c r="R189" s="271"/>
      <c r="S189" s="271"/>
      <c r="T189" s="271"/>
      <c r="U189" s="271"/>
      <c r="V189" s="271"/>
      <c r="W189" s="271"/>
      <c r="X189" s="271"/>
      <c r="Y189" s="271"/>
      <c r="Z189" s="271"/>
    </row>
    <row r="190" spans="1:26">
      <c r="A190" s="271"/>
      <c r="B190" s="271"/>
      <c r="C190" s="271"/>
      <c r="D190" s="271"/>
      <c r="E190" s="325"/>
      <c r="F190" s="325"/>
      <c r="G190" s="271"/>
      <c r="H190" s="271"/>
      <c r="I190" s="271"/>
      <c r="J190" s="271"/>
      <c r="K190" s="271"/>
      <c r="L190" s="271"/>
      <c r="M190" s="271"/>
      <c r="N190" s="271"/>
      <c r="O190" s="271"/>
      <c r="P190" s="271"/>
      <c r="Q190" s="271"/>
      <c r="R190" s="271"/>
      <c r="S190" s="271"/>
      <c r="T190" s="271"/>
      <c r="U190" s="271"/>
      <c r="V190" s="271"/>
      <c r="W190" s="271"/>
      <c r="X190" s="271"/>
      <c r="Y190" s="271"/>
      <c r="Z190" s="271"/>
    </row>
    <row r="191" spans="1:26">
      <c r="A191" s="271"/>
      <c r="B191" s="271"/>
      <c r="C191" s="271"/>
      <c r="D191" s="271"/>
      <c r="E191" s="325"/>
      <c r="F191" s="325"/>
      <c r="G191" s="271"/>
      <c r="H191" s="271"/>
      <c r="I191" s="271"/>
      <c r="J191" s="271"/>
      <c r="K191" s="271"/>
      <c r="L191" s="271"/>
      <c r="M191" s="271"/>
      <c r="N191" s="271"/>
      <c r="O191" s="271"/>
      <c r="P191" s="271"/>
      <c r="Q191" s="271"/>
      <c r="R191" s="271"/>
      <c r="S191" s="271"/>
      <c r="T191" s="271"/>
      <c r="U191" s="271"/>
      <c r="V191" s="271"/>
      <c r="W191" s="271"/>
      <c r="X191" s="271"/>
      <c r="Y191" s="271"/>
      <c r="Z191" s="271"/>
    </row>
    <row r="192" spans="1:26">
      <c r="A192" s="271"/>
      <c r="B192" s="271"/>
      <c r="C192" s="271"/>
      <c r="D192" s="271"/>
      <c r="E192" s="325"/>
      <c r="F192" s="325"/>
      <c r="G192" s="271"/>
      <c r="H192" s="271"/>
      <c r="I192" s="271"/>
      <c r="J192" s="271"/>
      <c r="K192" s="271"/>
      <c r="L192" s="271"/>
      <c r="M192" s="271"/>
      <c r="N192" s="271"/>
      <c r="O192" s="271"/>
      <c r="P192" s="271"/>
      <c r="Q192" s="271"/>
      <c r="R192" s="271"/>
      <c r="S192" s="271"/>
      <c r="T192" s="271"/>
      <c r="U192" s="271"/>
      <c r="V192" s="271"/>
      <c r="W192" s="271"/>
      <c r="X192" s="271"/>
      <c r="Y192" s="271"/>
      <c r="Z192" s="271"/>
    </row>
    <row r="193" spans="1:26">
      <c r="A193" s="271"/>
      <c r="B193" s="271"/>
      <c r="C193" s="271"/>
      <c r="D193" s="271"/>
      <c r="E193" s="325"/>
      <c r="F193" s="325"/>
      <c r="G193" s="271"/>
      <c r="H193" s="271"/>
      <c r="I193" s="271"/>
      <c r="J193" s="271"/>
      <c r="K193" s="271"/>
      <c r="L193" s="271"/>
      <c r="M193" s="271"/>
      <c r="N193" s="271"/>
      <c r="O193" s="271"/>
      <c r="P193" s="271"/>
      <c r="Q193" s="271"/>
      <c r="R193" s="271"/>
      <c r="S193" s="271"/>
      <c r="T193" s="271"/>
      <c r="U193" s="271"/>
      <c r="V193" s="271"/>
      <c r="W193" s="271"/>
      <c r="X193" s="271"/>
      <c r="Y193" s="271"/>
      <c r="Z193" s="271"/>
    </row>
    <row r="194" spans="1:26">
      <c r="A194" s="271"/>
      <c r="B194" s="271"/>
      <c r="C194" s="271"/>
      <c r="D194" s="271"/>
      <c r="E194" s="325"/>
      <c r="F194" s="325"/>
      <c r="G194" s="271"/>
      <c r="H194" s="271"/>
      <c r="I194" s="271"/>
      <c r="J194" s="271"/>
      <c r="K194" s="271"/>
      <c r="L194" s="271"/>
      <c r="M194" s="271"/>
      <c r="N194" s="271"/>
      <c r="O194" s="271"/>
      <c r="P194" s="271"/>
      <c r="Q194" s="271"/>
      <c r="R194" s="271"/>
      <c r="S194" s="271"/>
      <c r="T194" s="271"/>
      <c r="U194" s="271"/>
      <c r="V194" s="271"/>
      <c r="W194" s="271"/>
      <c r="X194" s="271"/>
      <c r="Y194" s="271"/>
      <c r="Z194" s="271"/>
    </row>
    <row r="195" spans="1:26">
      <c r="A195" s="271"/>
      <c r="B195" s="271"/>
      <c r="C195" s="271"/>
      <c r="D195" s="271"/>
      <c r="E195" s="325"/>
      <c r="F195" s="325"/>
      <c r="G195" s="271"/>
      <c r="H195" s="271"/>
      <c r="I195" s="271"/>
      <c r="J195" s="271"/>
      <c r="K195" s="271"/>
      <c r="L195" s="271"/>
      <c r="M195" s="271"/>
      <c r="N195" s="271"/>
      <c r="O195" s="271"/>
      <c r="P195" s="271"/>
      <c r="Q195" s="271"/>
      <c r="R195" s="271"/>
      <c r="S195" s="271"/>
      <c r="T195" s="271"/>
      <c r="U195" s="271"/>
      <c r="V195" s="271"/>
      <c r="W195" s="271"/>
      <c r="X195" s="271"/>
      <c r="Y195" s="271"/>
      <c r="Z195" s="271"/>
    </row>
    <row r="196" spans="1:26">
      <c r="A196" s="271"/>
      <c r="B196" s="271"/>
      <c r="C196" s="271"/>
      <c r="D196" s="271"/>
      <c r="E196" s="325"/>
      <c r="F196" s="325"/>
      <c r="G196" s="271"/>
      <c r="H196" s="271"/>
      <c r="I196" s="271"/>
      <c r="J196" s="271"/>
      <c r="K196" s="271"/>
      <c r="L196" s="271"/>
      <c r="M196" s="271"/>
      <c r="N196" s="271"/>
      <c r="O196" s="271"/>
      <c r="P196" s="271"/>
      <c r="Q196" s="271"/>
      <c r="R196" s="271"/>
      <c r="S196" s="271"/>
      <c r="T196" s="271"/>
      <c r="U196" s="271"/>
      <c r="V196" s="271"/>
      <c r="W196" s="271"/>
      <c r="X196" s="271"/>
      <c r="Y196" s="271"/>
      <c r="Z196" s="271"/>
    </row>
    <row r="197" spans="1:26">
      <c r="A197" s="271"/>
      <c r="B197" s="271"/>
      <c r="C197" s="271"/>
      <c r="D197" s="271"/>
      <c r="E197" s="325"/>
      <c r="F197" s="325"/>
      <c r="G197" s="271"/>
      <c r="H197" s="271"/>
      <c r="I197" s="271"/>
      <c r="J197" s="271"/>
      <c r="K197" s="271"/>
      <c r="L197" s="271"/>
      <c r="M197" s="271"/>
      <c r="N197" s="271"/>
      <c r="O197" s="271"/>
      <c r="P197" s="271"/>
      <c r="Q197" s="271"/>
      <c r="R197" s="271"/>
      <c r="S197" s="271"/>
      <c r="T197" s="271"/>
      <c r="U197" s="271"/>
      <c r="V197" s="271"/>
      <c r="W197" s="271"/>
      <c r="X197" s="271"/>
      <c r="Y197" s="271"/>
      <c r="Z197" s="271"/>
    </row>
    <row r="198" spans="1:26">
      <c r="A198" s="271"/>
      <c r="B198" s="271"/>
      <c r="C198" s="271"/>
      <c r="D198" s="271"/>
      <c r="E198" s="325"/>
      <c r="F198" s="325"/>
      <c r="G198" s="271"/>
      <c r="H198" s="271"/>
      <c r="I198" s="271"/>
      <c r="J198" s="271"/>
      <c r="K198" s="271"/>
      <c r="L198" s="271"/>
      <c r="M198" s="271"/>
      <c r="N198" s="271"/>
      <c r="O198" s="271"/>
      <c r="P198" s="271"/>
      <c r="Q198" s="271"/>
      <c r="R198" s="271"/>
      <c r="S198" s="271"/>
      <c r="T198" s="271"/>
      <c r="U198" s="271"/>
      <c r="V198" s="271"/>
      <c r="W198" s="271"/>
      <c r="X198" s="271"/>
      <c r="Y198" s="271"/>
      <c r="Z198" s="271"/>
    </row>
    <row r="199" spans="1:26">
      <c r="A199" s="271"/>
      <c r="B199" s="271"/>
      <c r="C199" s="271"/>
      <c r="D199" s="271"/>
      <c r="E199" s="325"/>
      <c r="F199" s="325"/>
      <c r="G199" s="271"/>
      <c r="H199" s="271"/>
      <c r="I199" s="271"/>
      <c r="J199" s="271"/>
      <c r="K199" s="271"/>
      <c r="L199" s="271"/>
      <c r="M199" s="271"/>
      <c r="N199" s="271"/>
      <c r="O199" s="271"/>
      <c r="P199" s="271"/>
      <c r="Q199" s="271"/>
      <c r="R199" s="271"/>
      <c r="S199" s="271"/>
      <c r="T199" s="271"/>
      <c r="U199" s="271"/>
      <c r="V199" s="271"/>
      <c r="W199" s="271"/>
      <c r="X199" s="271"/>
      <c r="Y199" s="271"/>
      <c r="Z199" s="271"/>
    </row>
    <row r="200" spans="1:26">
      <c r="A200" s="271"/>
      <c r="B200" s="271"/>
      <c r="C200" s="271"/>
      <c r="D200" s="271"/>
      <c r="E200" s="325"/>
      <c r="F200" s="325"/>
      <c r="G200" s="271"/>
      <c r="H200" s="271"/>
      <c r="I200" s="271"/>
      <c r="J200" s="271"/>
      <c r="K200" s="271"/>
      <c r="L200" s="271"/>
      <c r="M200" s="271"/>
      <c r="N200" s="271"/>
      <c r="O200" s="271"/>
      <c r="P200" s="271"/>
      <c r="Q200" s="271"/>
      <c r="R200" s="271"/>
      <c r="S200" s="271"/>
      <c r="T200" s="271"/>
      <c r="U200" s="271"/>
      <c r="V200" s="271"/>
      <c r="W200" s="271"/>
      <c r="X200" s="271"/>
      <c r="Y200" s="271"/>
      <c r="Z200" s="271"/>
    </row>
    <row r="201" spans="1:26">
      <c r="A201" s="271"/>
      <c r="B201" s="271"/>
      <c r="C201" s="271"/>
      <c r="D201" s="271"/>
      <c r="E201" s="325"/>
      <c r="F201" s="325"/>
      <c r="G201" s="271"/>
      <c r="H201" s="271"/>
      <c r="I201" s="271"/>
      <c r="J201" s="271"/>
      <c r="K201" s="271"/>
      <c r="L201" s="271"/>
      <c r="M201" s="271"/>
      <c r="N201" s="271"/>
      <c r="O201" s="271"/>
      <c r="P201" s="271"/>
      <c r="Q201" s="271"/>
      <c r="R201" s="271"/>
      <c r="S201" s="271"/>
      <c r="T201" s="271"/>
      <c r="U201" s="271"/>
      <c r="V201" s="271"/>
      <c r="W201" s="271"/>
      <c r="X201" s="271"/>
      <c r="Y201" s="271"/>
      <c r="Z201" s="271"/>
    </row>
    <row r="202" spans="1:26">
      <c r="A202" s="271"/>
      <c r="B202" s="271"/>
      <c r="C202" s="271"/>
      <c r="D202" s="271"/>
      <c r="E202" s="325"/>
      <c r="F202" s="325"/>
      <c r="G202" s="271"/>
      <c r="H202" s="271"/>
      <c r="I202" s="271"/>
      <c r="J202" s="271"/>
      <c r="K202" s="271"/>
      <c r="L202" s="271"/>
      <c r="M202" s="271"/>
      <c r="N202" s="271"/>
      <c r="O202" s="271"/>
      <c r="P202" s="271"/>
      <c r="Q202" s="271"/>
      <c r="R202" s="271"/>
      <c r="S202" s="271"/>
      <c r="T202" s="271"/>
      <c r="U202" s="271"/>
      <c r="V202" s="271"/>
      <c r="W202" s="271"/>
      <c r="X202" s="271"/>
      <c r="Y202" s="271"/>
      <c r="Z202" s="271"/>
    </row>
    <row r="203" spans="1:26">
      <c r="A203" s="271"/>
      <c r="B203" s="271"/>
      <c r="C203" s="271"/>
      <c r="D203" s="271"/>
      <c r="E203" s="325"/>
      <c r="F203" s="325"/>
      <c r="G203" s="271"/>
      <c r="H203" s="271"/>
      <c r="I203" s="271"/>
      <c r="J203" s="271"/>
      <c r="K203" s="271"/>
      <c r="L203" s="271"/>
      <c r="M203" s="271"/>
      <c r="N203" s="271"/>
      <c r="O203" s="271"/>
      <c r="P203" s="271"/>
      <c r="Q203" s="271"/>
      <c r="R203" s="271"/>
      <c r="S203" s="271"/>
      <c r="T203" s="271"/>
      <c r="U203" s="271"/>
      <c r="V203" s="271"/>
      <c r="W203" s="271"/>
      <c r="X203" s="271"/>
      <c r="Y203" s="271"/>
      <c r="Z203" s="271"/>
    </row>
    <row r="204" spans="1:26">
      <c r="A204" s="271"/>
      <c r="B204" s="271"/>
      <c r="C204" s="271"/>
      <c r="D204" s="271"/>
      <c r="E204" s="325"/>
      <c r="F204" s="325"/>
      <c r="G204" s="271"/>
      <c r="H204" s="271"/>
      <c r="I204" s="271"/>
      <c r="J204" s="271"/>
      <c r="K204" s="271"/>
      <c r="L204" s="271"/>
      <c r="M204" s="271"/>
      <c r="N204" s="271"/>
      <c r="O204" s="271"/>
      <c r="P204" s="271"/>
      <c r="Q204" s="271"/>
      <c r="R204" s="271"/>
      <c r="S204" s="271"/>
      <c r="T204" s="271"/>
      <c r="U204" s="271"/>
      <c r="V204" s="271"/>
      <c r="W204" s="271"/>
      <c r="X204" s="271"/>
      <c r="Y204" s="271"/>
      <c r="Z204" s="271"/>
    </row>
    <row r="205" spans="1:26">
      <c r="A205" s="271"/>
      <c r="B205" s="271"/>
      <c r="C205" s="271"/>
      <c r="D205" s="271"/>
      <c r="E205" s="325"/>
      <c r="F205" s="325"/>
      <c r="G205" s="271"/>
      <c r="H205" s="271"/>
      <c r="I205" s="271"/>
      <c r="J205" s="271"/>
      <c r="K205" s="271"/>
      <c r="L205" s="271"/>
      <c r="M205" s="271"/>
      <c r="N205" s="271"/>
      <c r="O205" s="271"/>
      <c r="P205" s="271"/>
      <c r="Q205" s="271"/>
      <c r="R205" s="271"/>
      <c r="S205" s="271"/>
      <c r="T205" s="271"/>
      <c r="U205" s="271"/>
      <c r="V205" s="271"/>
      <c r="W205" s="271"/>
      <c r="X205" s="271"/>
      <c r="Y205" s="271"/>
      <c r="Z205" s="271"/>
    </row>
    <row r="206" spans="1:26">
      <c r="A206" s="271"/>
      <c r="B206" s="271"/>
      <c r="C206" s="271"/>
      <c r="D206" s="271"/>
      <c r="E206" s="325"/>
      <c r="F206" s="325"/>
      <c r="G206" s="271"/>
      <c r="H206" s="271"/>
      <c r="I206" s="271"/>
      <c r="J206" s="271"/>
      <c r="K206" s="271"/>
      <c r="L206" s="271"/>
      <c r="M206" s="271"/>
      <c r="N206" s="271"/>
      <c r="O206" s="271"/>
      <c r="P206" s="271"/>
      <c r="Q206" s="271"/>
      <c r="R206" s="271"/>
      <c r="S206" s="271"/>
      <c r="T206" s="271"/>
      <c r="U206" s="271"/>
      <c r="V206" s="271"/>
      <c r="W206" s="271"/>
      <c r="X206" s="271"/>
      <c r="Y206" s="271"/>
      <c r="Z206" s="271"/>
    </row>
    <row r="207" spans="1:26">
      <c r="A207" s="271"/>
      <c r="B207" s="271"/>
      <c r="C207" s="271"/>
      <c r="D207" s="271"/>
      <c r="E207" s="325"/>
      <c r="F207" s="325"/>
      <c r="G207" s="271"/>
      <c r="H207" s="271"/>
      <c r="I207" s="271"/>
      <c r="J207" s="271"/>
      <c r="K207" s="271"/>
      <c r="L207" s="271"/>
      <c r="M207" s="271"/>
      <c r="N207" s="271"/>
      <c r="O207" s="271"/>
      <c r="P207" s="271"/>
      <c r="Q207" s="271"/>
      <c r="R207" s="271"/>
      <c r="S207" s="271"/>
      <c r="T207" s="271"/>
      <c r="U207" s="271"/>
      <c r="V207" s="271"/>
      <c r="W207" s="271"/>
      <c r="X207" s="271"/>
      <c r="Y207" s="271"/>
      <c r="Z207" s="271"/>
    </row>
    <row r="208" spans="1:26">
      <c r="A208" s="271"/>
      <c r="B208" s="271"/>
      <c r="C208" s="271"/>
      <c r="D208" s="271"/>
      <c r="E208" s="325"/>
      <c r="F208" s="325"/>
      <c r="G208" s="271"/>
      <c r="H208" s="271"/>
      <c r="I208" s="271"/>
      <c r="J208" s="271"/>
      <c r="K208" s="271"/>
      <c r="L208" s="271"/>
      <c r="M208" s="271"/>
      <c r="N208" s="271"/>
      <c r="O208" s="271"/>
      <c r="P208" s="271"/>
      <c r="Q208" s="271"/>
      <c r="R208" s="271"/>
      <c r="S208" s="271"/>
      <c r="T208" s="271"/>
      <c r="U208" s="271"/>
      <c r="V208" s="271"/>
      <c r="W208" s="271"/>
      <c r="X208" s="271"/>
      <c r="Y208" s="271"/>
      <c r="Z208" s="271"/>
    </row>
    <row r="209" spans="1:26">
      <c r="A209" s="271"/>
      <c r="B209" s="271"/>
      <c r="C209" s="271"/>
      <c r="D209" s="271"/>
      <c r="E209" s="325"/>
      <c r="F209" s="325"/>
      <c r="G209" s="271"/>
      <c r="H209" s="271"/>
      <c r="I209" s="271"/>
      <c r="J209" s="271"/>
      <c r="K209" s="271"/>
      <c r="L209" s="271"/>
      <c r="M209" s="271"/>
      <c r="N209" s="271"/>
      <c r="O209" s="271"/>
      <c r="P209" s="271"/>
      <c r="Q209" s="271"/>
      <c r="R209" s="271"/>
      <c r="S209" s="271"/>
      <c r="T209" s="271"/>
      <c r="U209" s="271"/>
      <c r="V209" s="271"/>
      <c r="W209" s="271"/>
      <c r="X209" s="271"/>
      <c r="Y209" s="271"/>
      <c r="Z209" s="271"/>
    </row>
    <row r="210" spans="1:26">
      <c r="A210" s="271"/>
      <c r="B210" s="271"/>
      <c r="C210" s="271"/>
      <c r="D210" s="271"/>
      <c r="E210" s="325"/>
      <c r="F210" s="325"/>
      <c r="G210" s="271"/>
      <c r="H210" s="271"/>
      <c r="I210" s="271"/>
      <c r="J210" s="271"/>
      <c r="K210" s="271"/>
      <c r="L210" s="271"/>
      <c r="M210" s="271"/>
      <c r="N210" s="271"/>
      <c r="O210" s="271"/>
      <c r="P210" s="271"/>
      <c r="Q210" s="271"/>
      <c r="R210" s="271"/>
      <c r="S210" s="271"/>
      <c r="T210" s="271"/>
      <c r="U210" s="271"/>
      <c r="V210" s="271"/>
      <c r="W210" s="271"/>
      <c r="X210" s="271"/>
      <c r="Y210" s="271"/>
      <c r="Z210" s="271"/>
    </row>
    <row r="211" spans="1:26">
      <c r="A211" s="271"/>
      <c r="B211" s="271"/>
      <c r="C211" s="271"/>
      <c r="D211" s="271"/>
      <c r="E211" s="325"/>
      <c r="F211" s="325"/>
      <c r="G211" s="271"/>
      <c r="H211" s="271"/>
      <c r="I211" s="271"/>
      <c r="J211" s="271"/>
      <c r="K211" s="271"/>
      <c r="L211" s="271"/>
      <c r="M211" s="271"/>
      <c r="N211" s="271"/>
      <c r="O211" s="271"/>
      <c r="P211" s="271"/>
      <c r="Q211" s="271"/>
      <c r="R211" s="271"/>
      <c r="S211" s="271"/>
      <c r="T211" s="271"/>
      <c r="U211" s="271"/>
      <c r="V211" s="271"/>
      <c r="W211" s="271"/>
      <c r="X211" s="271"/>
      <c r="Y211" s="271"/>
      <c r="Z211" s="271"/>
    </row>
    <row r="212" spans="1:26">
      <c r="A212" s="271"/>
      <c r="B212" s="271"/>
      <c r="C212" s="271"/>
      <c r="D212" s="271"/>
      <c r="E212" s="325"/>
      <c r="F212" s="325"/>
      <c r="G212" s="271"/>
      <c r="H212" s="271"/>
      <c r="I212" s="271"/>
      <c r="J212" s="271"/>
      <c r="K212" s="271"/>
      <c r="L212" s="271"/>
      <c r="M212" s="271"/>
      <c r="N212" s="271"/>
      <c r="O212" s="271"/>
      <c r="P212" s="271"/>
      <c r="Q212" s="271"/>
      <c r="R212" s="271"/>
      <c r="S212" s="271"/>
      <c r="T212" s="271"/>
      <c r="U212" s="271"/>
      <c r="V212" s="271"/>
      <c r="W212" s="271"/>
      <c r="X212" s="271"/>
      <c r="Y212" s="271"/>
      <c r="Z212" s="271"/>
    </row>
    <row r="213" spans="1:26">
      <c r="A213" s="271"/>
      <c r="B213" s="271"/>
      <c r="C213" s="271"/>
      <c r="D213" s="271"/>
      <c r="E213" s="325"/>
      <c r="F213" s="325"/>
      <c r="G213" s="271"/>
      <c r="H213" s="271"/>
      <c r="I213" s="271"/>
      <c r="J213" s="271"/>
      <c r="K213" s="271"/>
      <c r="L213" s="271"/>
      <c r="M213" s="271"/>
      <c r="N213" s="271"/>
      <c r="O213" s="271"/>
      <c r="P213" s="271"/>
      <c r="Q213" s="271"/>
      <c r="R213" s="271"/>
      <c r="S213" s="271"/>
      <c r="T213" s="271"/>
      <c r="U213" s="271"/>
      <c r="V213" s="271"/>
      <c r="W213" s="271"/>
      <c r="X213" s="271"/>
      <c r="Y213" s="271"/>
      <c r="Z213" s="271"/>
    </row>
    <row r="214" spans="1:26">
      <c r="A214" s="271"/>
      <c r="B214" s="271"/>
      <c r="C214" s="271"/>
      <c r="D214" s="271"/>
      <c r="E214" s="325"/>
      <c r="F214" s="325"/>
      <c r="G214" s="271"/>
      <c r="H214" s="271"/>
      <c r="I214" s="271"/>
      <c r="J214" s="271"/>
      <c r="K214" s="271"/>
      <c r="L214" s="271"/>
      <c r="M214" s="271"/>
      <c r="N214" s="271"/>
      <c r="O214" s="271"/>
      <c r="P214" s="271"/>
      <c r="Q214" s="271"/>
      <c r="R214" s="271"/>
      <c r="S214" s="271"/>
      <c r="T214" s="271"/>
      <c r="U214" s="271"/>
      <c r="V214" s="271"/>
      <c r="W214" s="271"/>
      <c r="X214" s="271"/>
      <c r="Y214" s="271"/>
      <c r="Z214" s="271"/>
    </row>
    <row r="215" spans="1:26">
      <c r="A215" s="271"/>
      <c r="B215" s="271"/>
      <c r="C215" s="271"/>
      <c r="D215" s="271"/>
      <c r="E215" s="325"/>
      <c r="F215" s="325"/>
      <c r="G215" s="271"/>
      <c r="H215" s="271"/>
      <c r="I215" s="271"/>
      <c r="J215" s="271"/>
      <c r="K215" s="271"/>
      <c r="L215" s="271"/>
      <c r="M215" s="271"/>
      <c r="N215" s="271"/>
      <c r="O215" s="271"/>
      <c r="P215" s="271"/>
      <c r="Q215" s="271"/>
      <c r="R215" s="271"/>
      <c r="S215" s="271"/>
      <c r="T215" s="271"/>
      <c r="U215" s="271"/>
      <c r="V215" s="271"/>
      <c r="W215" s="271"/>
      <c r="X215" s="271"/>
      <c r="Y215" s="271"/>
      <c r="Z215" s="271"/>
    </row>
    <row r="216" spans="1:26">
      <c r="A216" s="271"/>
      <c r="B216" s="271"/>
      <c r="C216" s="271"/>
      <c r="D216" s="271"/>
      <c r="E216" s="325"/>
      <c r="F216" s="325"/>
      <c r="G216" s="271"/>
      <c r="H216" s="271"/>
      <c r="I216" s="271"/>
      <c r="J216" s="271"/>
      <c r="K216" s="271"/>
      <c r="L216" s="271"/>
      <c r="M216" s="271"/>
      <c r="N216" s="271"/>
      <c r="O216" s="271"/>
      <c r="P216" s="271"/>
      <c r="Q216" s="271"/>
      <c r="R216" s="271"/>
      <c r="S216" s="271"/>
      <c r="T216" s="271"/>
      <c r="U216" s="271"/>
      <c r="V216" s="271"/>
      <c r="W216" s="271"/>
      <c r="X216" s="271"/>
      <c r="Y216" s="271"/>
      <c r="Z216" s="271"/>
    </row>
    <row r="217" spans="1:26">
      <c r="A217" s="271"/>
      <c r="B217" s="271"/>
      <c r="C217" s="271"/>
      <c r="D217" s="271"/>
      <c r="E217" s="325"/>
      <c r="F217" s="325"/>
      <c r="G217" s="271"/>
      <c r="H217" s="271"/>
      <c r="I217" s="271"/>
      <c r="J217" s="271"/>
      <c r="K217" s="271"/>
      <c r="L217" s="271"/>
      <c r="M217" s="271"/>
      <c r="N217" s="271"/>
      <c r="O217" s="271"/>
      <c r="P217" s="271"/>
      <c r="Q217" s="271"/>
      <c r="R217" s="271"/>
      <c r="S217" s="271"/>
      <c r="T217" s="271"/>
      <c r="U217" s="271"/>
      <c r="V217" s="271"/>
      <c r="W217" s="271"/>
      <c r="X217" s="271"/>
      <c r="Y217" s="271"/>
      <c r="Z217" s="271"/>
    </row>
    <row r="218" spans="1:26">
      <c r="A218" s="271"/>
      <c r="B218" s="271"/>
      <c r="C218" s="271"/>
      <c r="D218" s="271"/>
      <c r="E218" s="325"/>
      <c r="F218" s="325"/>
      <c r="G218" s="271"/>
      <c r="H218" s="271"/>
      <c r="I218" s="271"/>
      <c r="J218" s="271"/>
      <c r="K218" s="271"/>
      <c r="L218" s="271"/>
      <c r="M218" s="271"/>
      <c r="N218" s="271"/>
      <c r="O218" s="271"/>
      <c r="P218" s="271"/>
      <c r="Q218" s="271"/>
      <c r="R218" s="271"/>
      <c r="S218" s="271"/>
      <c r="T218" s="271"/>
      <c r="U218" s="271"/>
      <c r="V218" s="271"/>
      <c r="W218" s="271"/>
      <c r="X218" s="271"/>
      <c r="Y218" s="271"/>
      <c r="Z218" s="271"/>
    </row>
    <row r="219" spans="1:26">
      <c r="A219" s="271"/>
      <c r="B219" s="271"/>
      <c r="C219" s="271"/>
      <c r="D219" s="271"/>
      <c r="E219" s="325"/>
      <c r="F219" s="325"/>
      <c r="G219" s="271"/>
      <c r="H219" s="271"/>
      <c r="I219" s="271"/>
      <c r="J219" s="271"/>
      <c r="K219" s="271"/>
      <c r="L219" s="271"/>
      <c r="M219" s="271"/>
      <c r="N219" s="271"/>
      <c r="O219" s="271"/>
      <c r="P219" s="271"/>
      <c r="Q219" s="271"/>
      <c r="R219" s="271"/>
      <c r="S219" s="271"/>
      <c r="T219" s="271"/>
      <c r="U219" s="271"/>
      <c r="V219" s="271"/>
      <c r="W219" s="271"/>
      <c r="X219" s="271"/>
      <c r="Y219" s="271"/>
      <c r="Z219" s="271"/>
    </row>
    <row r="220" spans="1:26">
      <c r="A220" s="271"/>
      <c r="B220" s="271"/>
      <c r="C220" s="271"/>
      <c r="D220" s="271"/>
      <c r="E220" s="325"/>
      <c r="F220" s="325"/>
      <c r="G220" s="271"/>
      <c r="H220" s="271"/>
      <c r="I220" s="271"/>
      <c r="J220" s="271"/>
      <c r="K220" s="271"/>
      <c r="L220" s="271"/>
      <c r="M220" s="271"/>
      <c r="N220" s="271"/>
      <c r="O220" s="271"/>
      <c r="P220" s="271"/>
      <c r="Q220" s="271"/>
      <c r="R220" s="271"/>
      <c r="S220" s="271"/>
      <c r="T220" s="271"/>
      <c r="U220" s="271"/>
      <c r="V220" s="271"/>
      <c r="W220" s="271"/>
      <c r="X220" s="271"/>
      <c r="Y220" s="271"/>
      <c r="Z220" s="271"/>
    </row>
    <row r="221" spans="1:26">
      <c r="A221" s="271"/>
      <c r="B221" s="271"/>
      <c r="C221" s="271"/>
      <c r="D221" s="271"/>
      <c r="E221" s="325"/>
      <c r="F221" s="325"/>
      <c r="G221" s="271"/>
      <c r="H221" s="271"/>
      <c r="I221" s="271"/>
      <c r="J221" s="271"/>
      <c r="K221" s="271"/>
      <c r="L221" s="271"/>
      <c r="M221" s="271"/>
      <c r="N221" s="271"/>
      <c r="O221" s="271"/>
      <c r="P221" s="271"/>
      <c r="Q221" s="271"/>
      <c r="R221" s="271"/>
      <c r="S221" s="271"/>
      <c r="T221" s="271"/>
      <c r="U221" s="271"/>
      <c r="V221" s="271"/>
      <c r="W221" s="271"/>
      <c r="X221" s="271"/>
      <c r="Y221" s="271"/>
      <c r="Z221" s="271"/>
    </row>
    <row r="222" spans="1:26">
      <c r="A222" s="271"/>
      <c r="B222" s="271"/>
      <c r="C222" s="271"/>
      <c r="D222" s="271"/>
      <c r="E222" s="325"/>
      <c r="F222" s="325"/>
      <c r="G222" s="271"/>
      <c r="H222" s="271"/>
      <c r="I222" s="271"/>
      <c r="J222" s="271"/>
      <c r="K222" s="271"/>
      <c r="L222" s="271"/>
      <c r="M222" s="271"/>
      <c r="N222" s="271"/>
      <c r="O222" s="271"/>
      <c r="P222" s="271"/>
      <c r="Q222" s="271"/>
      <c r="R222" s="271"/>
      <c r="S222" s="271"/>
      <c r="T222" s="271"/>
      <c r="U222" s="271"/>
      <c r="V222" s="271"/>
      <c r="W222" s="271"/>
      <c r="X222" s="271"/>
      <c r="Y222" s="271"/>
      <c r="Z222" s="271"/>
    </row>
    <row r="223" spans="1:26">
      <c r="A223" s="271"/>
      <c r="B223" s="271"/>
      <c r="C223" s="271"/>
      <c r="D223" s="271"/>
      <c r="E223" s="325"/>
      <c r="F223" s="325"/>
      <c r="G223" s="271"/>
      <c r="H223" s="271"/>
      <c r="I223" s="271"/>
      <c r="J223" s="271"/>
      <c r="K223" s="271"/>
      <c r="L223" s="271"/>
      <c r="M223" s="271"/>
      <c r="N223" s="271"/>
      <c r="O223" s="271"/>
      <c r="P223" s="271"/>
      <c r="Q223" s="271"/>
      <c r="R223" s="271"/>
      <c r="S223" s="271"/>
      <c r="T223" s="271"/>
      <c r="U223" s="271"/>
      <c r="V223" s="271"/>
      <c r="W223" s="271"/>
      <c r="X223" s="271"/>
      <c r="Y223" s="271"/>
      <c r="Z223" s="271"/>
    </row>
    <row r="224" spans="1:26">
      <c r="A224" s="271"/>
      <c r="B224" s="271"/>
      <c r="C224" s="271"/>
      <c r="D224" s="271"/>
      <c r="E224" s="325"/>
      <c r="F224" s="325"/>
      <c r="G224" s="271"/>
      <c r="H224" s="271"/>
      <c r="I224" s="271"/>
      <c r="J224" s="271"/>
      <c r="K224" s="271"/>
      <c r="L224" s="271"/>
      <c r="M224" s="271"/>
      <c r="N224" s="271"/>
      <c r="O224" s="271"/>
      <c r="P224" s="271"/>
      <c r="Q224" s="271"/>
      <c r="R224" s="271"/>
      <c r="S224" s="271"/>
      <c r="T224" s="271"/>
      <c r="U224" s="271"/>
      <c r="V224" s="271"/>
      <c r="W224" s="271"/>
      <c r="X224" s="271"/>
      <c r="Y224" s="271"/>
      <c r="Z224" s="271"/>
    </row>
    <row r="225" spans="1:26">
      <c r="A225" s="271"/>
      <c r="B225" s="271"/>
      <c r="C225" s="271"/>
      <c r="D225" s="271"/>
      <c r="E225" s="325"/>
      <c r="F225" s="325"/>
      <c r="G225" s="271"/>
      <c r="H225" s="271"/>
      <c r="I225" s="271"/>
      <c r="J225" s="271"/>
      <c r="K225" s="271"/>
      <c r="L225" s="271"/>
      <c r="M225" s="271"/>
      <c r="N225" s="271"/>
      <c r="O225" s="271"/>
      <c r="P225" s="271"/>
      <c r="Q225" s="271"/>
      <c r="R225" s="271"/>
      <c r="S225" s="271"/>
      <c r="T225" s="271"/>
      <c r="U225" s="271"/>
      <c r="V225" s="271"/>
      <c r="W225" s="271"/>
      <c r="X225" s="271"/>
      <c r="Y225" s="271"/>
      <c r="Z225" s="271"/>
    </row>
    <row r="226" spans="1:26">
      <c r="A226" s="271"/>
      <c r="B226" s="271"/>
      <c r="C226" s="271"/>
      <c r="D226" s="271"/>
      <c r="E226" s="325"/>
      <c r="F226" s="325"/>
      <c r="G226" s="271"/>
      <c r="H226" s="271"/>
      <c r="I226" s="271"/>
      <c r="J226" s="271"/>
      <c r="K226" s="271"/>
      <c r="L226" s="271"/>
      <c r="M226" s="271"/>
      <c r="N226" s="271"/>
      <c r="O226" s="271"/>
      <c r="P226" s="271"/>
      <c r="Q226" s="271"/>
      <c r="R226" s="271"/>
      <c r="S226" s="271"/>
      <c r="T226" s="271"/>
      <c r="U226" s="271"/>
      <c r="V226" s="271"/>
      <c r="W226" s="271"/>
      <c r="X226" s="271"/>
      <c r="Y226" s="271"/>
      <c r="Z226" s="271"/>
    </row>
    <row r="227" spans="1:26">
      <c r="A227" s="271"/>
      <c r="B227" s="271"/>
      <c r="C227" s="271"/>
      <c r="D227" s="271"/>
      <c r="E227" s="325"/>
      <c r="F227" s="325"/>
      <c r="G227" s="271"/>
      <c r="H227" s="271"/>
      <c r="I227" s="271"/>
      <c r="J227" s="271"/>
      <c r="K227" s="271"/>
      <c r="L227" s="271"/>
      <c r="M227" s="271"/>
      <c r="N227" s="271"/>
      <c r="O227" s="271"/>
      <c r="P227" s="271"/>
      <c r="Q227" s="271"/>
      <c r="R227" s="271"/>
      <c r="S227" s="271"/>
      <c r="T227" s="271"/>
      <c r="U227" s="271"/>
      <c r="V227" s="271"/>
      <c r="W227" s="271"/>
      <c r="X227" s="271"/>
      <c r="Y227" s="271"/>
      <c r="Z227" s="271"/>
    </row>
    <row r="228" spans="1:26">
      <c r="A228" s="271"/>
      <c r="B228" s="271"/>
      <c r="C228" s="271"/>
      <c r="D228" s="271"/>
      <c r="E228" s="325"/>
      <c r="F228" s="325"/>
      <c r="G228" s="271"/>
      <c r="H228" s="271"/>
      <c r="I228" s="271"/>
      <c r="J228" s="271"/>
      <c r="K228" s="271"/>
      <c r="L228" s="271"/>
      <c r="M228" s="271"/>
      <c r="N228" s="271"/>
      <c r="O228" s="271"/>
      <c r="P228" s="271"/>
      <c r="Q228" s="271"/>
      <c r="R228" s="271"/>
      <c r="S228" s="271"/>
      <c r="T228" s="271"/>
      <c r="U228" s="271"/>
      <c r="V228" s="271"/>
      <c r="W228" s="271"/>
      <c r="X228" s="271"/>
      <c r="Y228" s="271"/>
      <c r="Z228" s="271"/>
    </row>
    <row r="229" spans="1:26">
      <c r="A229" s="271"/>
      <c r="B229" s="271"/>
      <c r="C229" s="271"/>
      <c r="D229" s="271"/>
      <c r="E229" s="325"/>
      <c r="F229" s="325"/>
      <c r="G229" s="271"/>
      <c r="H229" s="271"/>
      <c r="I229" s="271"/>
      <c r="J229" s="271"/>
      <c r="K229" s="271"/>
      <c r="L229" s="271"/>
      <c r="M229" s="271"/>
      <c r="N229" s="271"/>
      <c r="O229" s="271"/>
      <c r="P229" s="271"/>
      <c r="Q229" s="271"/>
      <c r="R229" s="271"/>
      <c r="S229" s="271"/>
      <c r="T229" s="271"/>
      <c r="U229" s="271"/>
      <c r="V229" s="271"/>
      <c r="W229" s="271"/>
      <c r="X229" s="271"/>
      <c r="Y229" s="271"/>
      <c r="Z229" s="271"/>
    </row>
    <row r="230" spans="1:26">
      <c r="A230" s="271"/>
      <c r="B230" s="271"/>
      <c r="C230" s="271"/>
      <c r="D230" s="271"/>
      <c r="E230" s="325"/>
      <c r="F230" s="325"/>
      <c r="G230" s="271"/>
      <c r="H230" s="271"/>
      <c r="I230" s="271"/>
      <c r="J230" s="271"/>
      <c r="K230" s="271"/>
      <c r="L230" s="271"/>
      <c r="M230" s="271"/>
      <c r="N230" s="271"/>
      <c r="O230" s="271"/>
      <c r="P230" s="271"/>
      <c r="Q230" s="271"/>
      <c r="R230" s="271"/>
      <c r="S230" s="271"/>
      <c r="T230" s="271"/>
      <c r="U230" s="271"/>
      <c r="V230" s="271"/>
      <c r="W230" s="271"/>
      <c r="X230" s="271"/>
      <c r="Y230" s="271"/>
      <c r="Z230" s="271"/>
    </row>
    <row r="231" spans="1:26">
      <c r="A231" s="271"/>
      <c r="B231" s="271"/>
      <c r="C231" s="271"/>
      <c r="D231" s="271"/>
      <c r="E231" s="325"/>
      <c r="F231" s="325"/>
      <c r="G231" s="271"/>
      <c r="H231" s="271"/>
      <c r="I231" s="271"/>
      <c r="J231" s="271"/>
      <c r="K231" s="271"/>
      <c r="L231" s="271"/>
      <c r="M231" s="271"/>
      <c r="N231" s="271"/>
      <c r="O231" s="271"/>
      <c r="P231" s="271"/>
      <c r="Q231" s="271"/>
      <c r="R231" s="271"/>
      <c r="S231" s="271"/>
      <c r="T231" s="271"/>
      <c r="U231" s="271"/>
      <c r="V231" s="271"/>
      <c r="W231" s="271"/>
      <c r="X231" s="271"/>
      <c r="Y231" s="271"/>
      <c r="Z231" s="271"/>
    </row>
    <row r="232" spans="1:26">
      <c r="A232" s="271"/>
      <c r="B232" s="271"/>
      <c r="C232" s="271"/>
      <c r="D232" s="271"/>
      <c r="E232" s="325"/>
      <c r="F232" s="325"/>
      <c r="G232" s="271"/>
      <c r="H232" s="271"/>
      <c r="I232" s="271"/>
      <c r="J232" s="271"/>
      <c r="K232" s="271"/>
      <c r="L232" s="271"/>
      <c r="M232" s="271"/>
      <c r="N232" s="271"/>
      <c r="O232" s="271"/>
      <c r="P232" s="271"/>
      <c r="Q232" s="271"/>
      <c r="R232" s="271"/>
      <c r="S232" s="271"/>
      <c r="T232" s="271"/>
      <c r="U232" s="271"/>
      <c r="V232" s="271"/>
      <c r="W232" s="271"/>
      <c r="X232" s="271"/>
      <c r="Y232" s="271"/>
      <c r="Z232" s="271"/>
    </row>
    <row r="233" spans="1:26">
      <c r="A233" s="271"/>
      <c r="B233" s="271"/>
      <c r="C233" s="271"/>
      <c r="D233" s="271"/>
      <c r="E233" s="325"/>
      <c r="F233" s="325"/>
      <c r="G233" s="271"/>
      <c r="H233" s="271"/>
      <c r="I233" s="271"/>
      <c r="J233" s="271"/>
      <c r="K233" s="271"/>
      <c r="L233" s="271"/>
      <c r="M233" s="271"/>
      <c r="N233" s="271"/>
      <c r="O233" s="271"/>
      <c r="P233" s="271"/>
      <c r="Q233" s="271"/>
      <c r="R233" s="271"/>
      <c r="S233" s="271"/>
      <c r="T233" s="271"/>
      <c r="U233" s="271"/>
      <c r="V233" s="271"/>
      <c r="W233" s="271"/>
      <c r="X233" s="271"/>
      <c r="Y233" s="271"/>
      <c r="Z233" s="271"/>
    </row>
    <row r="234" spans="1:26">
      <c r="A234" s="271"/>
      <c r="B234" s="271"/>
      <c r="C234" s="271"/>
      <c r="D234" s="271"/>
      <c r="E234" s="325"/>
      <c r="F234" s="325"/>
      <c r="G234" s="271"/>
      <c r="H234" s="271"/>
      <c r="I234" s="271"/>
      <c r="J234" s="271"/>
      <c r="K234" s="271"/>
      <c r="L234" s="271"/>
      <c r="M234" s="271"/>
      <c r="N234" s="271"/>
      <c r="O234" s="271"/>
      <c r="P234" s="271"/>
      <c r="Q234" s="271"/>
      <c r="R234" s="271"/>
      <c r="S234" s="271"/>
      <c r="T234" s="271"/>
      <c r="U234" s="271"/>
      <c r="V234" s="271"/>
      <c r="W234" s="271"/>
      <c r="X234" s="271"/>
      <c r="Y234" s="271"/>
      <c r="Z234" s="271"/>
    </row>
    <row r="235" spans="1:26">
      <c r="A235" s="271"/>
      <c r="B235" s="271"/>
      <c r="C235" s="271"/>
      <c r="D235" s="271"/>
      <c r="E235" s="325"/>
      <c r="F235" s="325"/>
      <c r="G235" s="271"/>
      <c r="H235" s="271"/>
      <c r="I235" s="271"/>
      <c r="J235" s="271"/>
      <c r="K235" s="271"/>
      <c r="L235" s="271"/>
      <c r="M235" s="271"/>
      <c r="N235" s="271"/>
      <c r="O235" s="271"/>
      <c r="P235" s="271"/>
      <c r="Q235" s="271"/>
      <c r="R235" s="271"/>
      <c r="S235" s="271"/>
      <c r="T235" s="271"/>
      <c r="U235" s="271"/>
      <c r="V235" s="271"/>
      <c r="W235" s="271"/>
      <c r="X235" s="271"/>
      <c r="Y235" s="271"/>
      <c r="Z235" s="271"/>
    </row>
    <row r="236" spans="1:26">
      <c r="A236" s="271"/>
      <c r="B236" s="271"/>
      <c r="C236" s="271"/>
      <c r="D236" s="271"/>
      <c r="E236" s="325"/>
      <c r="F236" s="325"/>
      <c r="G236" s="271"/>
      <c r="H236" s="271"/>
      <c r="I236" s="271"/>
      <c r="J236" s="271"/>
      <c r="K236" s="271"/>
      <c r="L236" s="271"/>
      <c r="M236" s="271"/>
      <c r="N236" s="271"/>
      <c r="O236" s="271"/>
      <c r="P236" s="271"/>
      <c r="Q236" s="271"/>
      <c r="R236" s="271"/>
      <c r="S236" s="271"/>
      <c r="T236" s="271"/>
      <c r="U236" s="271"/>
      <c r="V236" s="271"/>
      <c r="W236" s="271"/>
      <c r="X236" s="271"/>
      <c r="Y236" s="271"/>
      <c r="Z236" s="271"/>
    </row>
    <row r="237" spans="1:26">
      <c r="A237" s="271"/>
      <c r="B237" s="271"/>
      <c r="C237" s="271"/>
      <c r="D237" s="271"/>
      <c r="E237" s="325"/>
      <c r="F237" s="325"/>
      <c r="G237" s="271"/>
      <c r="H237" s="271"/>
      <c r="I237" s="271"/>
      <c r="J237" s="271"/>
      <c r="K237" s="271"/>
      <c r="L237" s="271"/>
      <c r="M237" s="271"/>
      <c r="N237" s="271"/>
      <c r="O237" s="271"/>
      <c r="P237" s="271"/>
      <c r="Q237" s="271"/>
      <c r="R237" s="271"/>
      <c r="S237" s="271"/>
      <c r="T237" s="271"/>
      <c r="U237" s="271"/>
      <c r="V237" s="271"/>
      <c r="W237" s="271"/>
      <c r="X237" s="271"/>
      <c r="Y237" s="271"/>
      <c r="Z237" s="271"/>
    </row>
    <row r="238" spans="1:26">
      <c r="A238" s="271"/>
      <c r="B238" s="271"/>
      <c r="C238" s="271"/>
      <c r="D238" s="271"/>
      <c r="E238" s="325"/>
      <c r="F238" s="325"/>
      <c r="G238" s="271"/>
      <c r="H238" s="271"/>
      <c r="I238" s="271"/>
      <c r="J238" s="271"/>
      <c r="K238" s="271"/>
      <c r="L238" s="271"/>
      <c r="M238" s="271"/>
      <c r="N238" s="271"/>
      <c r="O238" s="271"/>
      <c r="P238" s="271"/>
      <c r="Q238" s="271"/>
      <c r="R238" s="271"/>
      <c r="S238" s="271"/>
      <c r="T238" s="271"/>
      <c r="U238" s="271"/>
      <c r="V238" s="271"/>
      <c r="W238" s="271"/>
      <c r="X238" s="271"/>
      <c r="Y238" s="271"/>
      <c r="Z238" s="271"/>
    </row>
    <row r="239" spans="1:26">
      <c r="A239" s="271"/>
      <c r="B239" s="271"/>
      <c r="C239" s="271"/>
      <c r="D239" s="271"/>
      <c r="E239" s="325"/>
      <c r="F239" s="325"/>
      <c r="G239" s="271"/>
      <c r="H239" s="271"/>
      <c r="I239" s="271"/>
      <c r="J239" s="271"/>
      <c r="K239" s="271"/>
      <c r="L239" s="271"/>
      <c r="M239" s="271"/>
      <c r="N239" s="271"/>
      <c r="O239" s="271"/>
      <c r="P239" s="271"/>
      <c r="Q239" s="271"/>
      <c r="R239" s="271"/>
      <c r="S239" s="271"/>
      <c r="T239" s="271"/>
      <c r="U239" s="271"/>
      <c r="V239" s="271"/>
      <c r="W239" s="271"/>
      <c r="X239" s="271"/>
      <c r="Y239" s="271"/>
      <c r="Z239" s="271"/>
    </row>
    <row r="240" spans="1:26">
      <c r="A240" s="271"/>
      <c r="B240" s="271"/>
      <c r="C240" s="271"/>
      <c r="D240" s="271"/>
      <c r="E240" s="325"/>
      <c r="F240" s="325"/>
      <c r="G240" s="271"/>
      <c r="H240" s="271"/>
      <c r="I240" s="271"/>
      <c r="J240" s="271"/>
      <c r="K240" s="271"/>
      <c r="L240" s="271"/>
      <c r="M240" s="271"/>
      <c r="N240" s="271"/>
      <c r="O240" s="271"/>
      <c r="P240" s="271"/>
      <c r="Q240" s="271"/>
      <c r="R240" s="271"/>
      <c r="S240" s="271"/>
      <c r="T240" s="271"/>
      <c r="U240" s="271"/>
      <c r="V240" s="271"/>
      <c r="W240" s="271"/>
      <c r="X240" s="271"/>
      <c r="Y240" s="271"/>
      <c r="Z240" s="271"/>
    </row>
    <row r="241" spans="1:26">
      <c r="A241" s="271"/>
      <c r="B241" s="271"/>
      <c r="C241" s="271"/>
      <c r="D241" s="271"/>
      <c r="E241" s="325"/>
      <c r="F241" s="325"/>
      <c r="G241" s="271"/>
      <c r="H241" s="271"/>
      <c r="I241" s="271"/>
      <c r="J241" s="271"/>
      <c r="K241" s="271"/>
      <c r="L241" s="271"/>
      <c r="M241" s="271"/>
      <c r="N241" s="271"/>
      <c r="O241" s="271"/>
      <c r="P241" s="271"/>
      <c r="Q241" s="271"/>
      <c r="R241" s="271"/>
      <c r="S241" s="271"/>
      <c r="T241" s="271"/>
      <c r="U241" s="271"/>
      <c r="V241" s="271"/>
      <c r="W241" s="271"/>
      <c r="X241" s="271"/>
      <c r="Y241" s="271"/>
      <c r="Z241" s="271"/>
    </row>
    <row r="242" spans="1:26">
      <c r="A242" s="271"/>
      <c r="B242" s="271"/>
      <c r="C242" s="271"/>
      <c r="D242" s="271"/>
      <c r="E242" s="325"/>
      <c r="F242" s="325"/>
      <c r="G242" s="271"/>
      <c r="H242" s="271"/>
      <c r="I242" s="271"/>
      <c r="J242" s="271"/>
      <c r="K242" s="271"/>
      <c r="L242" s="271"/>
      <c r="M242" s="271"/>
      <c r="N242" s="271"/>
      <c r="O242" s="271"/>
      <c r="P242" s="271"/>
      <c r="Q242" s="271"/>
      <c r="R242" s="271"/>
      <c r="S242" s="271"/>
      <c r="T242" s="271"/>
      <c r="U242" s="271"/>
      <c r="V242" s="271"/>
      <c r="W242" s="271"/>
      <c r="X242" s="271"/>
      <c r="Y242" s="271"/>
      <c r="Z242" s="271"/>
    </row>
    <row r="243" spans="1:26">
      <c r="A243" s="271"/>
      <c r="B243" s="271"/>
      <c r="C243" s="271"/>
      <c r="D243" s="271"/>
      <c r="E243" s="325"/>
      <c r="F243" s="325"/>
      <c r="G243" s="271"/>
      <c r="H243" s="271"/>
      <c r="I243" s="271"/>
      <c r="J243" s="271"/>
      <c r="K243" s="271"/>
      <c r="L243" s="271"/>
      <c r="M243" s="271"/>
      <c r="N243" s="271"/>
      <c r="O243" s="271"/>
      <c r="P243" s="271"/>
      <c r="Q243" s="271"/>
      <c r="R243" s="271"/>
      <c r="S243" s="271"/>
      <c r="T243" s="271"/>
      <c r="U243" s="271"/>
      <c r="V243" s="271"/>
      <c r="W243" s="271"/>
      <c r="X243" s="271"/>
      <c r="Y243" s="271"/>
      <c r="Z243" s="271"/>
    </row>
    <row r="244" spans="1:26">
      <c r="A244" s="271"/>
      <c r="B244" s="271"/>
      <c r="C244" s="271"/>
      <c r="D244" s="271"/>
      <c r="E244" s="325"/>
      <c r="F244" s="325"/>
      <c r="G244" s="271"/>
      <c r="H244" s="271"/>
      <c r="I244" s="271"/>
      <c r="J244" s="271"/>
      <c r="K244" s="271"/>
      <c r="L244" s="271"/>
      <c r="M244" s="271"/>
      <c r="N244" s="271"/>
      <c r="O244" s="271"/>
      <c r="P244" s="271"/>
      <c r="Q244" s="271"/>
      <c r="R244" s="271"/>
      <c r="S244" s="271"/>
      <c r="T244" s="271"/>
      <c r="U244" s="271"/>
      <c r="V244" s="271"/>
      <c r="W244" s="271"/>
      <c r="X244" s="271"/>
      <c r="Y244" s="271"/>
      <c r="Z244" s="271"/>
    </row>
    <row r="245" spans="1:26">
      <c r="A245" s="271"/>
      <c r="B245" s="271"/>
      <c r="C245" s="271"/>
      <c r="D245" s="271"/>
      <c r="E245" s="325"/>
      <c r="F245" s="325"/>
      <c r="G245" s="271"/>
      <c r="H245" s="271"/>
      <c r="I245" s="271"/>
      <c r="J245" s="271"/>
      <c r="K245" s="271"/>
      <c r="L245" s="271"/>
      <c r="M245" s="271"/>
      <c r="N245" s="271"/>
      <c r="O245" s="271"/>
      <c r="P245" s="271"/>
      <c r="Q245" s="271"/>
      <c r="R245" s="271"/>
      <c r="S245" s="271"/>
      <c r="T245" s="271"/>
      <c r="U245" s="271"/>
      <c r="V245" s="271"/>
      <c r="W245" s="271"/>
      <c r="X245" s="271"/>
      <c r="Y245" s="271"/>
      <c r="Z245" s="271"/>
    </row>
    <row r="246" spans="1:26">
      <c r="A246" s="271"/>
      <c r="B246" s="271"/>
      <c r="C246" s="271"/>
      <c r="D246" s="271"/>
      <c r="E246" s="325"/>
      <c r="F246" s="325"/>
      <c r="G246" s="271"/>
      <c r="H246" s="271"/>
      <c r="I246" s="271"/>
      <c r="J246" s="271"/>
      <c r="K246" s="271"/>
      <c r="L246" s="271"/>
      <c r="M246" s="271"/>
      <c r="N246" s="271"/>
      <c r="O246" s="271"/>
      <c r="P246" s="271"/>
      <c r="Q246" s="271"/>
      <c r="R246" s="271"/>
      <c r="S246" s="271"/>
      <c r="T246" s="271"/>
      <c r="U246" s="271"/>
      <c r="V246" s="271"/>
      <c r="W246" s="271"/>
      <c r="X246" s="271"/>
      <c r="Y246" s="271"/>
      <c r="Z246" s="271"/>
    </row>
    <row r="247" spans="1:26">
      <c r="A247" s="271"/>
      <c r="B247" s="271"/>
      <c r="C247" s="271"/>
      <c r="D247" s="271"/>
      <c r="E247" s="325"/>
      <c r="F247" s="325"/>
      <c r="G247" s="271"/>
      <c r="H247" s="271"/>
      <c r="I247" s="271"/>
      <c r="J247" s="271"/>
      <c r="K247" s="271"/>
      <c r="L247" s="271"/>
      <c r="M247" s="271"/>
      <c r="N247" s="271"/>
      <c r="O247" s="271"/>
      <c r="P247" s="271"/>
      <c r="Q247" s="271"/>
      <c r="R247" s="271"/>
      <c r="S247" s="271"/>
      <c r="T247" s="271"/>
      <c r="U247" s="271"/>
      <c r="V247" s="271"/>
      <c r="W247" s="271"/>
      <c r="X247" s="271"/>
      <c r="Y247" s="271"/>
      <c r="Z247" s="271"/>
    </row>
    <row r="248" spans="1:26">
      <c r="A248" s="271"/>
      <c r="B248" s="271"/>
      <c r="C248" s="271"/>
      <c r="D248" s="271"/>
      <c r="E248" s="325"/>
      <c r="F248" s="325"/>
      <c r="G248" s="271"/>
      <c r="H248" s="271"/>
      <c r="I248" s="271"/>
      <c r="J248" s="271"/>
      <c r="K248" s="271"/>
      <c r="L248" s="271"/>
      <c r="M248" s="271"/>
      <c r="N248" s="271"/>
      <c r="O248" s="271"/>
      <c r="P248" s="271"/>
      <c r="Q248" s="271"/>
      <c r="R248" s="271"/>
      <c r="S248" s="271"/>
      <c r="T248" s="271"/>
      <c r="U248" s="271"/>
      <c r="V248" s="271"/>
      <c r="W248" s="271"/>
      <c r="X248" s="271"/>
      <c r="Y248" s="271"/>
      <c r="Z248" s="271"/>
    </row>
    <row r="249" spans="1:26">
      <c r="A249" s="271"/>
      <c r="B249" s="271"/>
      <c r="C249" s="271"/>
      <c r="D249" s="271"/>
      <c r="E249" s="325"/>
      <c r="F249" s="325"/>
      <c r="G249" s="271"/>
      <c r="H249" s="271"/>
      <c r="I249" s="271"/>
      <c r="J249" s="271"/>
      <c r="K249" s="271"/>
      <c r="L249" s="271"/>
      <c r="M249" s="271"/>
      <c r="N249" s="271"/>
      <c r="O249" s="271"/>
      <c r="P249" s="271"/>
      <c r="Q249" s="271"/>
      <c r="R249" s="271"/>
      <c r="S249" s="271"/>
      <c r="T249" s="271"/>
      <c r="U249" s="271"/>
      <c r="V249" s="271"/>
      <c r="W249" s="271"/>
      <c r="X249" s="271"/>
      <c r="Y249" s="271"/>
      <c r="Z249" s="271"/>
    </row>
    <row r="250" spans="1:26">
      <c r="A250" s="271"/>
      <c r="B250" s="271"/>
      <c r="C250" s="271"/>
      <c r="D250" s="271"/>
      <c r="E250" s="325"/>
      <c r="F250" s="325"/>
      <c r="G250" s="271"/>
      <c r="H250" s="271"/>
      <c r="I250" s="271"/>
      <c r="J250" s="271"/>
      <c r="K250" s="271"/>
      <c r="L250" s="271"/>
      <c r="M250" s="271"/>
      <c r="N250" s="271"/>
      <c r="O250" s="271"/>
      <c r="P250" s="271"/>
      <c r="Q250" s="271"/>
      <c r="R250" s="271"/>
      <c r="S250" s="271"/>
      <c r="T250" s="271"/>
      <c r="U250" s="271"/>
      <c r="V250" s="271"/>
      <c r="W250" s="271"/>
      <c r="X250" s="271"/>
      <c r="Y250" s="271"/>
      <c r="Z250" s="271"/>
    </row>
    <row r="251" spans="1:26">
      <c r="A251" s="271"/>
      <c r="B251" s="271"/>
      <c r="C251" s="271"/>
      <c r="D251" s="271"/>
      <c r="E251" s="325"/>
      <c r="F251" s="325"/>
      <c r="G251" s="271"/>
      <c r="H251" s="271"/>
      <c r="I251" s="271"/>
      <c r="J251" s="271"/>
      <c r="K251" s="271"/>
      <c r="L251" s="271"/>
      <c r="M251" s="271"/>
      <c r="N251" s="271"/>
      <c r="O251" s="271"/>
      <c r="P251" s="271"/>
      <c r="Q251" s="271"/>
      <c r="R251" s="271"/>
      <c r="S251" s="271"/>
      <c r="T251" s="271"/>
      <c r="U251" s="271"/>
      <c r="V251" s="271"/>
      <c r="W251" s="271"/>
      <c r="X251" s="271"/>
      <c r="Y251" s="271"/>
      <c r="Z251" s="271"/>
    </row>
    <row r="252" spans="1:26">
      <c r="A252" s="271"/>
      <c r="B252" s="271"/>
      <c r="C252" s="271"/>
      <c r="D252" s="271"/>
      <c r="E252" s="325"/>
      <c r="F252" s="325"/>
      <c r="G252" s="271"/>
      <c r="H252" s="271"/>
      <c r="I252" s="271"/>
      <c r="J252" s="271"/>
      <c r="K252" s="271"/>
      <c r="L252" s="271"/>
      <c r="M252" s="271"/>
      <c r="N252" s="271"/>
      <c r="O252" s="271"/>
      <c r="P252" s="271"/>
      <c r="Q252" s="271"/>
      <c r="R252" s="271"/>
      <c r="S252" s="271"/>
      <c r="T252" s="271"/>
      <c r="U252" s="271"/>
      <c r="V252" s="271"/>
      <c r="W252" s="271"/>
      <c r="X252" s="271"/>
      <c r="Y252" s="271"/>
      <c r="Z252" s="271"/>
    </row>
    <row r="253" spans="1:26">
      <c r="A253" s="271"/>
      <c r="B253" s="271"/>
      <c r="C253" s="271"/>
      <c r="D253" s="271"/>
      <c r="E253" s="325"/>
      <c r="F253" s="325"/>
      <c r="G253" s="271"/>
      <c r="H253" s="271"/>
      <c r="I253" s="271"/>
      <c r="J253" s="271"/>
      <c r="K253" s="271"/>
      <c r="L253" s="271"/>
      <c r="M253" s="271"/>
      <c r="N253" s="271"/>
      <c r="O253" s="271"/>
      <c r="P253" s="271"/>
      <c r="Q253" s="271"/>
      <c r="R253" s="271"/>
      <c r="S253" s="271"/>
      <c r="T253" s="271"/>
      <c r="U253" s="271"/>
      <c r="V253" s="271"/>
      <c r="W253" s="271"/>
      <c r="X253" s="271"/>
      <c r="Y253" s="271"/>
      <c r="Z253" s="271"/>
    </row>
    <row r="254" spans="1:26">
      <c r="A254" s="271"/>
      <c r="B254" s="271"/>
      <c r="C254" s="271"/>
      <c r="D254" s="271"/>
      <c r="E254" s="325"/>
      <c r="F254" s="325"/>
      <c r="G254" s="271"/>
      <c r="H254" s="271"/>
      <c r="I254" s="271"/>
      <c r="J254" s="271"/>
      <c r="K254" s="271"/>
      <c r="L254" s="271"/>
      <c r="M254" s="271"/>
      <c r="N254" s="271"/>
      <c r="O254" s="271"/>
      <c r="P254" s="271"/>
      <c r="Q254" s="271"/>
      <c r="R254" s="271"/>
      <c r="S254" s="271"/>
      <c r="T254" s="271"/>
      <c r="U254" s="271"/>
      <c r="V254" s="271"/>
      <c r="W254" s="271"/>
      <c r="X254" s="271"/>
      <c r="Y254" s="271"/>
      <c r="Z254" s="271"/>
    </row>
    <row r="255" spans="1:26">
      <c r="A255" s="271"/>
      <c r="B255" s="271"/>
      <c r="C255" s="271"/>
      <c r="D255" s="271"/>
      <c r="E255" s="325"/>
      <c r="F255" s="325"/>
      <c r="G255" s="271"/>
      <c r="H255" s="271"/>
      <c r="I255" s="271"/>
      <c r="J255" s="271"/>
      <c r="K255" s="271"/>
      <c r="L255" s="271"/>
      <c r="M255" s="271"/>
      <c r="N255" s="271"/>
      <c r="O255" s="271"/>
      <c r="P255" s="271"/>
      <c r="Q255" s="271"/>
      <c r="R255" s="271"/>
      <c r="S255" s="271"/>
      <c r="T255" s="271"/>
      <c r="U255" s="271"/>
      <c r="V255" s="271"/>
      <c r="W255" s="271"/>
      <c r="X255" s="271"/>
      <c r="Y255" s="271"/>
      <c r="Z255" s="271"/>
    </row>
    <row r="256" spans="1:26">
      <c r="A256" s="271"/>
      <c r="B256" s="271"/>
      <c r="C256" s="271"/>
      <c r="D256" s="271"/>
      <c r="E256" s="325"/>
      <c r="F256" s="325"/>
      <c r="G256" s="271"/>
      <c r="H256" s="271"/>
      <c r="I256" s="271"/>
      <c r="J256" s="271"/>
      <c r="K256" s="271"/>
      <c r="L256" s="271"/>
      <c r="M256" s="271"/>
      <c r="N256" s="271"/>
      <c r="O256" s="271"/>
      <c r="P256" s="271"/>
      <c r="Q256" s="271"/>
      <c r="R256" s="271"/>
      <c r="S256" s="271"/>
      <c r="T256" s="271"/>
      <c r="U256" s="271"/>
      <c r="V256" s="271"/>
      <c r="W256" s="271"/>
      <c r="X256" s="271"/>
      <c r="Y256" s="271"/>
      <c r="Z256" s="271"/>
    </row>
    <row r="257" spans="1:26">
      <c r="A257" s="271"/>
      <c r="B257" s="271"/>
      <c r="C257" s="271"/>
      <c r="D257" s="271"/>
      <c r="E257" s="325"/>
      <c r="F257" s="325"/>
      <c r="G257" s="271"/>
      <c r="H257" s="271"/>
      <c r="I257" s="271"/>
      <c r="J257" s="271"/>
      <c r="K257" s="271"/>
      <c r="L257" s="271"/>
      <c r="M257" s="271"/>
      <c r="N257" s="271"/>
      <c r="O257" s="271"/>
      <c r="P257" s="271"/>
      <c r="Q257" s="271"/>
      <c r="R257" s="271"/>
      <c r="S257" s="271"/>
      <c r="T257" s="271"/>
      <c r="U257" s="271"/>
      <c r="V257" s="271"/>
      <c r="W257" s="271"/>
      <c r="X257" s="271"/>
      <c r="Y257" s="271"/>
      <c r="Z257" s="271"/>
    </row>
    <row r="258" spans="1:26">
      <c r="A258" s="271"/>
      <c r="B258" s="271"/>
      <c r="C258" s="271"/>
      <c r="D258" s="271"/>
      <c r="E258" s="325"/>
      <c r="F258" s="325"/>
      <c r="G258" s="271"/>
      <c r="H258" s="271"/>
      <c r="I258" s="271"/>
      <c r="J258" s="271"/>
      <c r="K258" s="271"/>
      <c r="L258" s="271"/>
      <c r="M258" s="271"/>
      <c r="N258" s="271"/>
      <c r="O258" s="271"/>
      <c r="P258" s="271"/>
      <c r="Q258" s="271"/>
      <c r="R258" s="271"/>
      <c r="S258" s="271"/>
      <c r="T258" s="271"/>
      <c r="U258" s="271"/>
      <c r="V258" s="271"/>
      <c r="W258" s="271"/>
      <c r="X258" s="271"/>
      <c r="Y258" s="271"/>
      <c r="Z258" s="271"/>
    </row>
    <row r="259" spans="1:26">
      <c r="A259" s="271"/>
      <c r="B259" s="271"/>
      <c r="C259" s="271"/>
      <c r="D259" s="271"/>
      <c r="E259" s="325"/>
      <c r="F259" s="325"/>
      <c r="G259" s="271"/>
      <c r="H259" s="271"/>
      <c r="I259" s="271"/>
      <c r="J259" s="271"/>
      <c r="K259" s="271"/>
      <c r="L259" s="271"/>
      <c r="M259" s="271"/>
      <c r="N259" s="271"/>
      <c r="O259" s="271"/>
      <c r="P259" s="271"/>
      <c r="Q259" s="271"/>
      <c r="R259" s="271"/>
      <c r="S259" s="271"/>
      <c r="T259" s="271"/>
      <c r="U259" s="271"/>
      <c r="V259" s="271"/>
      <c r="W259" s="271"/>
      <c r="X259" s="271"/>
      <c r="Y259" s="271"/>
      <c r="Z259" s="271"/>
    </row>
    <row r="260" spans="1:26">
      <c r="A260" s="271"/>
      <c r="B260" s="271"/>
      <c r="C260" s="271"/>
      <c r="D260" s="271"/>
      <c r="E260" s="325"/>
      <c r="F260" s="325"/>
      <c r="G260" s="271"/>
      <c r="H260" s="271"/>
      <c r="I260" s="271"/>
      <c r="J260" s="271"/>
      <c r="K260" s="271"/>
      <c r="L260" s="271"/>
      <c r="M260" s="271"/>
      <c r="N260" s="271"/>
      <c r="O260" s="271"/>
      <c r="P260" s="271"/>
      <c r="Q260" s="271"/>
      <c r="R260" s="271"/>
      <c r="S260" s="271"/>
      <c r="T260" s="271"/>
      <c r="U260" s="271"/>
      <c r="V260" s="271"/>
      <c r="W260" s="271"/>
      <c r="X260" s="271"/>
      <c r="Y260" s="271"/>
      <c r="Z260" s="271"/>
    </row>
    <row r="261" spans="1:26">
      <c r="A261" s="271"/>
      <c r="B261" s="271"/>
      <c r="C261" s="271"/>
      <c r="D261" s="271"/>
      <c r="E261" s="325"/>
      <c r="F261" s="325"/>
      <c r="G261" s="271"/>
      <c r="H261" s="271"/>
      <c r="I261" s="271"/>
      <c r="J261" s="271"/>
      <c r="K261" s="271"/>
      <c r="L261" s="271"/>
      <c r="M261" s="271"/>
      <c r="N261" s="271"/>
      <c r="O261" s="271"/>
      <c r="P261" s="271"/>
      <c r="Q261" s="271"/>
      <c r="R261" s="271"/>
      <c r="S261" s="271"/>
      <c r="T261" s="271"/>
      <c r="U261" s="271"/>
      <c r="V261" s="271"/>
      <c r="W261" s="271"/>
      <c r="X261" s="271"/>
      <c r="Y261" s="271"/>
      <c r="Z261" s="271"/>
    </row>
    <row r="262" spans="1:26">
      <c r="A262" s="271"/>
      <c r="B262" s="271"/>
      <c r="C262" s="271"/>
      <c r="D262" s="271"/>
      <c r="E262" s="325"/>
      <c r="F262" s="325"/>
      <c r="G262" s="271"/>
      <c r="H262" s="271"/>
      <c r="I262" s="271"/>
      <c r="J262" s="271"/>
      <c r="K262" s="271"/>
      <c r="L262" s="271"/>
      <c r="M262" s="271"/>
      <c r="N262" s="271"/>
      <c r="O262" s="271"/>
      <c r="P262" s="271"/>
      <c r="Q262" s="271"/>
      <c r="R262" s="271"/>
      <c r="S262" s="271"/>
      <c r="T262" s="271"/>
      <c r="U262" s="271"/>
      <c r="V262" s="271"/>
      <c r="W262" s="271"/>
      <c r="X262" s="271"/>
      <c r="Y262" s="271"/>
      <c r="Z262" s="271"/>
    </row>
    <row r="263" spans="1:26">
      <c r="A263" s="271"/>
      <c r="B263" s="271"/>
      <c r="C263" s="271"/>
      <c r="D263" s="271"/>
      <c r="E263" s="325"/>
      <c r="F263" s="325"/>
      <c r="G263" s="271"/>
      <c r="H263" s="271"/>
      <c r="I263" s="271"/>
      <c r="J263" s="271"/>
      <c r="K263" s="271"/>
      <c r="L263" s="271"/>
      <c r="M263" s="271"/>
      <c r="N263" s="271"/>
      <c r="O263" s="271"/>
      <c r="P263" s="271"/>
      <c r="Q263" s="271"/>
      <c r="R263" s="271"/>
      <c r="S263" s="271"/>
      <c r="T263" s="271"/>
      <c r="U263" s="271"/>
      <c r="V263" s="271"/>
      <c r="W263" s="271"/>
      <c r="X263" s="271"/>
      <c r="Y263" s="271"/>
      <c r="Z263" s="271"/>
    </row>
    <row r="264" spans="1:26">
      <c r="A264" s="271"/>
      <c r="B264" s="271"/>
      <c r="C264" s="271"/>
      <c r="D264" s="271"/>
      <c r="E264" s="325"/>
      <c r="F264" s="325"/>
      <c r="G264" s="271"/>
      <c r="H264" s="271"/>
      <c r="I264" s="271"/>
      <c r="J264" s="271"/>
      <c r="K264" s="271"/>
      <c r="L264" s="271"/>
      <c r="M264" s="271"/>
      <c r="N264" s="271"/>
      <c r="O264" s="271"/>
      <c r="P264" s="271"/>
      <c r="Q264" s="271"/>
      <c r="R264" s="271"/>
      <c r="S264" s="271"/>
      <c r="T264" s="271"/>
      <c r="U264" s="271"/>
      <c r="V264" s="271"/>
      <c r="W264" s="271"/>
      <c r="X264" s="271"/>
      <c r="Y264" s="271"/>
      <c r="Z264" s="271"/>
    </row>
    <row r="265" spans="1:26">
      <c r="A265" s="271"/>
      <c r="B265" s="271"/>
      <c r="C265" s="271"/>
      <c r="D265" s="271"/>
      <c r="E265" s="325"/>
      <c r="F265" s="325"/>
      <c r="G265" s="271"/>
      <c r="H265" s="271"/>
      <c r="I265" s="271"/>
      <c r="J265" s="271"/>
      <c r="K265" s="271"/>
      <c r="L265" s="271"/>
      <c r="M265" s="271"/>
      <c r="N265" s="271"/>
      <c r="O265" s="271"/>
      <c r="P265" s="271"/>
      <c r="Q265" s="271"/>
      <c r="R265" s="271"/>
      <c r="S265" s="271"/>
      <c r="T265" s="271"/>
      <c r="U265" s="271"/>
      <c r="V265" s="271"/>
      <c r="W265" s="271"/>
      <c r="X265" s="271"/>
      <c r="Y265" s="271"/>
      <c r="Z265" s="271"/>
    </row>
    <row r="266" spans="1:26">
      <c r="A266" s="271"/>
      <c r="B266" s="271"/>
      <c r="C266" s="271"/>
      <c r="D266" s="271"/>
      <c r="E266" s="325"/>
      <c r="F266" s="325"/>
      <c r="G266" s="271"/>
      <c r="H266" s="271"/>
      <c r="I266" s="271"/>
      <c r="J266" s="271"/>
      <c r="K266" s="271"/>
      <c r="L266" s="271"/>
      <c r="M266" s="271"/>
      <c r="N266" s="271"/>
      <c r="O266" s="271"/>
      <c r="P266" s="271"/>
      <c r="Q266" s="271"/>
      <c r="R266" s="271"/>
      <c r="S266" s="271"/>
      <c r="T266" s="271"/>
      <c r="U266" s="271"/>
      <c r="V266" s="271"/>
      <c r="W266" s="271"/>
      <c r="X266" s="271"/>
      <c r="Y266" s="271"/>
      <c r="Z266" s="271"/>
    </row>
    <row r="267" spans="1:26">
      <c r="A267" s="271"/>
      <c r="B267" s="271"/>
      <c r="C267" s="271"/>
      <c r="D267" s="271"/>
      <c r="E267" s="325"/>
      <c r="F267" s="325"/>
      <c r="G267" s="271"/>
      <c r="H267" s="271"/>
      <c r="I267" s="271"/>
      <c r="J267" s="271"/>
      <c r="K267" s="271"/>
      <c r="L267" s="271"/>
      <c r="M267" s="271"/>
      <c r="N267" s="271"/>
      <c r="O267" s="271"/>
      <c r="P267" s="271"/>
      <c r="Q267" s="271"/>
      <c r="R267" s="271"/>
      <c r="S267" s="271"/>
      <c r="T267" s="271"/>
      <c r="U267" s="271"/>
      <c r="V267" s="271"/>
      <c r="W267" s="271"/>
      <c r="X267" s="271"/>
      <c r="Y267" s="271"/>
      <c r="Z267" s="271"/>
    </row>
    <row r="268" spans="1:26">
      <c r="A268" s="271"/>
      <c r="B268" s="271"/>
      <c r="C268" s="271"/>
      <c r="D268" s="271"/>
      <c r="E268" s="325"/>
      <c r="F268" s="325"/>
      <c r="G268" s="271"/>
      <c r="H268" s="271"/>
      <c r="I268" s="271"/>
      <c r="J268" s="271"/>
      <c r="K268" s="271"/>
      <c r="L268" s="271"/>
      <c r="M268" s="271"/>
      <c r="N268" s="271"/>
      <c r="O268" s="271"/>
      <c r="P268" s="271"/>
      <c r="Q268" s="271"/>
      <c r="R268" s="271"/>
      <c r="S268" s="271"/>
      <c r="T268" s="271"/>
      <c r="U268" s="271"/>
      <c r="V268" s="271"/>
      <c r="W268" s="271"/>
      <c r="X268" s="271"/>
      <c r="Y268" s="271"/>
      <c r="Z268" s="271"/>
    </row>
    <row r="269" spans="1:26">
      <c r="A269" s="271"/>
      <c r="B269" s="271"/>
      <c r="C269" s="271"/>
      <c r="D269" s="271"/>
      <c r="E269" s="325"/>
      <c r="F269" s="325"/>
      <c r="G269" s="271"/>
      <c r="H269" s="271"/>
      <c r="I269" s="271"/>
      <c r="J269" s="271"/>
      <c r="K269" s="271"/>
      <c r="L269" s="271"/>
      <c r="M269" s="271"/>
      <c r="N269" s="271"/>
      <c r="O269" s="271"/>
      <c r="P269" s="271"/>
      <c r="Q269" s="271"/>
      <c r="R269" s="271"/>
      <c r="S269" s="271"/>
      <c r="T269" s="271"/>
      <c r="U269" s="271"/>
      <c r="V269" s="271"/>
      <c r="W269" s="271"/>
      <c r="X269" s="271"/>
      <c r="Y269" s="271"/>
      <c r="Z269" s="271"/>
    </row>
    <row r="270" spans="1:26">
      <c r="A270" s="271"/>
      <c r="B270" s="271"/>
      <c r="C270" s="271"/>
      <c r="D270" s="271"/>
      <c r="E270" s="325"/>
      <c r="F270" s="325"/>
      <c r="G270" s="271"/>
      <c r="H270" s="271"/>
      <c r="I270" s="271"/>
      <c r="J270" s="271"/>
      <c r="K270" s="271"/>
      <c r="L270" s="271"/>
      <c r="M270" s="271"/>
      <c r="N270" s="271"/>
      <c r="O270" s="271"/>
      <c r="P270" s="271"/>
      <c r="Q270" s="271"/>
      <c r="R270" s="271"/>
      <c r="S270" s="271"/>
      <c r="T270" s="271"/>
      <c r="U270" s="271"/>
      <c r="V270" s="271"/>
      <c r="W270" s="271"/>
      <c r="X270" s="271"/>
      <c r="Y270" s="271"/>
      <c r="Z270" s="271"/>
    </row>
    <row r="271" spans="1:26">
      <c r="A271" s="271"/>
      <c r="B271" s="271"/>
      <c r="C271" s="271"/>
      <c r="D271" s="271"/>
      <c r="E271" s="325"/>
      <c r="F271" s="325"/>
      <c r="G271" s="271"/>
      <c r="H271" s="271"/>
      <c r="I271" s="271"/>
      <c r="J271" s="271"/>
      <c r="K271" s="271"/>
      <c r="L271" s="271"/>
      <c r="M271" s="271"/>
      <c r="N271" s="271"/>
      <c r="O271" s="271"/>
      <c r="P271" s="271"/>
      <c r="Q271" s="271"/>
      <c r="R271" s="271"/>
      <c r="S271" s="271"/>
      <c r="T271" s="271"/>
      <c r="U271" s="271"/>
      <c r="V271" s="271"/>
      <c r="W271" s="271"/>
      <c r="X271" s="271"/>
      <c r="Y271" s="271"/>
      <c r="Z271" s="271"/>
    </row>
    <row r="272" spans="1:26">
      <c r="A272" s="271"/>
      <c r="B272" s="271"/>
      <c r="C272" s="271"/>
      <c r="D272" s="271"/>
      <c r="E272" s="325"/>
      <c r="F272" s="325"/>
      <c r="G272" s="271"/>
      <c r="H272" s="271"/>
      <c r="I272" s="271"/>
      <c r="J272" s="271"/>
      <c r="K272" s="271"/>
      <c r="L272" s="271"/>
      <c r="M272" s="271"/>
      <c r="N272" s="271"/>
      <c r="O272" s="271"/>
      <c r="P272" s="271"/>
      <c r="Q272" s="271"/>
      <c r="R272" s="271"/>
      <c r="S272" s="271"/>
      <c r="T272" s="271"/>
      <c r="U272" s="271"/>
      <c r="V272" s="271"/>
      <c r="W272" s="271"/>
      <c r="X272" s="271"/>
      <c r="Y272" s="271"/>
      <c r="Z272" s="271"/>
    </row>
    <row r="273" spans="1:26">
      <c r="A273" s="271"/>
      <c r="B273" s="271"/>
      <c r="C273" s="271"/>
      <c r="D273" s="271"/>
      <c r="E273" s="325"/>
      <c r="F273" s="325"/>
      <c r="G273" s="271"/>
      <c r="H273" s="271"/>
      <c r="I273" s="271"/>
      <c r="J273" s="271"/>
      <c r="K273" s="271"/>
      <c r="L273" s="271"/>
      <c r="M273" s="271"/>
      <c r="N273" s="271"/>
      <c r="O273" s="271"/>
      <c r="P273" s="271"/>
      <c r="Q273" s="271"/>
      <c r="R273" s="271"/>
      <c r="S273" s="271"/>
      <c r="T273" s="271"/>
      <c r="U273" s="271"/>
      <c r="V273" s="271"/>
      <c r="W273" s="271"/>
      <c r="X273" s="271"/>
      <c r="Y273" s="271"/>
      <c r="Z273" s="271"/>
    </row>
    <row r="274" spans="1:26">
      <c r="A274" s="271"/>
      <c r="B274" s="271"/>
      <c r="C274" s="271"/>
      <c r="D274" s="271"/>
      <c r="E274" s="325"/>
      <c r="F274" s="325"/>
      <c r="G274" s="271"/>
      <c r="H274" s="271"/>
      <c r="I274" s="271"/>
      <c r="J274" s="271"/>
      <c r="K274" s="271"/>
      <c r="L274" s="271"/>
      <c r="M274" s="271"/>
      <c r="N274" s="271"/>
      <c r="O274" s="271"/>
      <c r="P274" s="271"/>
      <c r="Q274" s="271"/>
      <c r="R274" s="271"/>
      <c r="S274" s="271"/>
      <c r="T274" s="271"/>
      <c r="U274" s="271"/>
      <c r="V274" s="271"/>
      <c r="W274" s="271"/>
      <c r="X274" s="271"/>
      <c r="Y274" s="271"/>
      <c r="Z274" s="271"/>
    </row>
    <row r="275" spans="1:26">
      <c r="A275" s="271"/>
      <c r="B275" s="271"/>
      <c r="C275" s="271"/>
      <c r="D275" s="271"/>
      <c r="E275" s="325"/>
      <c r="F275" s="325"/>
      <c r="G275" s="271"/>
      <c r="H275" s="271"/>
      <c r="I275" s="271"/>
      <c r="J275" s="271"/>
      <c r="K275" s="271"/>
      <c r="L275" s="271"/>
      <c r="M275" s="271"/>
      <c r="N275" s="271"/>
      <c r="O275" s="271"/>
      <c r="P275" s="271"/>
      <c r="Q275" s="271"/>
      <c r="R275" s="271"/>
      <c r="S275" s="271"/>
      <c r="T275" s="271"/>
      <c r="U275" s="271"/>
      <c r="V275" s="271"/>
      <c r="W275" s="271"/>
      <c r="X275" s="271"/>
      <c r="Y275" s="271"/>
      <c r="Z275" s="271"/>
    </row>
    <row r="276" spans="1:26">
      <c r="A276" s="271"/>
      <c r="B276" s="271"/>
      <c r="C276" s="271"/>
      <c r="D276" s="271"/>
      <c r="E276" s="325"/>
      <c r="F276" s="325"/>
      <c r="G276" s="271"/>
      <c r="H276" s="271"/>
      <c r="I276" s="271"/>
      <c r="J276" s="271"/>
      <c r="K276" s="271"/>
      <c r="L276" s="271"/>
      <c r="M276" s="271"/>
      <c r="N276" s="271"/>
      <c r="O276" s="271"/>
      <c r="P276" s="271"/>
      <c r="Q276" s="271"/>
      <c r="R276" s="271"/>
      <c r="S276" s="271"/>
      <c r="T276" s="271"/>
      <c r="U276" s="271"/>
      <c r="V276" s="271"/>
      <c r="W276" s="271"/>
      <c r="X276" s="271"/>
      <c r="Y276" s="271"/>
      <c r="Z276" s="271"/>
    </row>
    <row r="277" spans="1:26">
      <c r="A277" s="271"/>
      <c r="B277" s="271"/>
      <c r="C277" s="271"/>
      <c r="D277" s="271"/>
      <c r="E277" s="325"/>
      <c r="F277" s="325"/>
      <c r="G277" s="271"/>
      <c r="H277" s="271"/>
      <c r="I277" s="271"/>
      <c r="J277" s="271"/>
      <c r="K277" s="271"/>
      <c r="L277" s="271"/>
      <c r="M277" s="271"/>
      <c r="N277" s="271"/>
      <c r="O277" s="271"/>
      <c r="P277" s="271"/>
      <c r="Q277" s="271"/>
      <c r="R277" s="271"/>
      <c r="S277" s="271"/>
      <c r="T277" s="271"/>
      <c r="U277" s="271"/>
      <c r="V277" s="271"/>
      <c r="W277" s="271"/>
      <c r="X277" s="271"/>
      <c r="Y277" s="271"/>
      <c r="Z277" s="271"/>
    </row>
    <row r="278" spans="1:26">
      <c r="A278" s="271"/>
      <c r="B278" s="271"/>
      <c r="C278" s="271"/>
      <c r="D278" s="271"/>
      <c r="E278" s="325"/>
      <c r="F278" s="325"/>
      <c r="G278" s="271"/>
      <c r="H278" s="271"/>
      <c r="I278" s="271"/>
      <c r="J278" s="271"/>
      <c r="K278" s="271"/>
      <c r="L278" s="271"/>
      <c r="M278" s="271"/>
      <c r="N278" s="271"/>
      <c r="O278" s="271"/>
      <c r="P278" s="271"/>
      <c r="Q278" s="271"/>
      <c r="R278" s="271"/>
      <c r="S278" s="271"/>
      <c r="T278" s="271"/>
      <c r="U278" s="271"/>
      <c r="V278" s="271"/>
      <c r="W278" s="271"/>
      <c r="X278" s="271"/>
      <c r="Y278" s="271"/>
      <c r="Z278" s="271"/>
    </row>
    <row r="279" spans="1:26">
      <c r="A279" s="271"/>
      <c r="B279" s="271"/>
      <c r="C279" s="271"/>
      <c r="D279" s="271"/>
      <c r="E279" s="325"/>
      <c r="F279" s="325"/>
      <c r="G279" s="271"/>
      <c r="H279" s="271"/>
      <c r="I279" s="271"/>
      <c r="J279" s="271"/>
      <c r="K279" s="271"/>
      <c r="L279" s="271"/>
      <c r="M279" s="271"/>
      <c r="N279" s="271"/>
      <c r="O279" s="271"/>
      <c r="P279" s="271"/>
      <c r="Q279" s="271"/>
      <c r="R279" s="271"/>
      <c r="S279" s="271"/>
      <c r="T279" s="271"/>
      <c r="U279" s="271"/>
      <c r="V279" s="271"/>
      <c r="W279" s="271"/>
      <c r="X279" s="271"/>
      <c r="Y279" s="271"/>
      <c r="Z279" s="271"/>
    </row>
    <row r="280" spans="1:26">
      <c r="A280" s="271"/>
      <c r="B280" s="271"/>
      <c r="C280" s="271"/>
      <c r="D280" s="271"/>
      <c r="E280" s="325"/>
      <c r="F280" s="325"/>
      <c r="G280" s="271"/>
      <c r="H280" s="271"/>
      <c r="I280" s="271"/>
      <c r="J280" s="271"/>
      <c r="K280" s="271"/>
      <c r="L280" s="271"/>
      <c r="M280" s="271"/>
      <c r="N280" s="271"/>
      <c r="O280" s="271"/>
      <c r="P280" s="271"/>
      <c r="Q280" s="271"/>
      <c r="R280" s="271"/>
      <c r="S280" s="271"/>
      <c r="T280" s="271"/>
      <c r="U280" s="271"/>
      <c r="V280" s="271"/>
      <c r="W280" s="271"/>
      <c r="X280" s="271"/>
      <c r="Y280" s="271"/>
      <c r="Z280" s="271"/>
    </row>
    <row r="281" spans="1:26">
      <c r="A281" s="271"/>
      <c r="B281" s="271"/>
      <c r="C281" s="271"/>
      <c r="D281" s="271"/>
      <c r="E281" s="325"/>
      <c r="F281" s="325"/>
      <c r="G281" s="271"/>
      <c r="H281" s="271"/>
      <c r="I281" s="271"/>
      <c r="J281" s="271"/>
      <c r="K281" s="271"/>
      <c r="L281" s="271"/>
      <c r="M281" s="271"/>
      <c r="N281" s="271"/>
      <c r="O281" s="271"/>
      <c r="P281" s="271"/>
      <c r="Q281" s="271"/>
      <c r="R281" s="271"/>
      <c r="S281" s="271"/>
      <c r="T281" s="271"/>
      <c r="U281" s="271"/>
      <c r="V281" s="271"/>
      <c r="W281" s="271"/>
      <c r="X281" s="271"/>
      <c r="Y281" s="271"/>
      <c r="Z281" s="271"/>
    </row>
    <row r="282" spans="1:26">
      <c r="A282" s="271"/>
      <c r="B282" s="271"/>
      <c r="C282" s="271"/>
      <c r="D282" s="271"/>
      <c r="E282" s="325"/>
      <c r="F282" s="325"/>
      <c r="G282" s="271"/>
      <c r="H282" s="271"/>
      <c r="I282" s="271"/>
      <c r="J282" s="271"/>
      <c r="K282" s="271"/>
      <c r="L282" s="271"/>
      <c r="M282" s="271"/>
      <c r="N282" s="271"/>
      <c r="O282" s="271"/>
      <c r="P282" s="271"/>
      <c r="Q282" s="271"/>
      <c r="R282" s="271"/>
      <c r="S282" s="271"/>
      <c r="T282" s="271"/>
      <c r="U282" s="271"/>
      <c r="V282" s="271"/>
      <c r="W282" s="271"/>
      <c r="X282" s="271"/>
      <c r="Y282" s="271"/>
      <c r="Z282" s="271"/>
    </row>
    <row r="283" spans="1:26">
      <c r="A283" s="271"/>
      <c r="B283" s="271"/>
      <c r="C283" s="271"/>
      <c r="D283" s="271"/>
      <c r="E283" s="325"/>
      <c r="F283" s="325"/>
      <c r="G283" s="271"/>
      <c r="H283" s="271"/>
      <c r="I283" s="271"/>
      <c r="J283" s="271"/>
      <c r="K283" s="271"/>
      <c r="L283" s="271"/>
      <c r="M283" s="271"/>
      <c r="N283" s="271"/>
      <c r="O283" s="271"/>
      <c r="P283" s="271"/>
      <c r="Q283" s="271"/>
      <c r="R283" s="271"/>
      <c r="S283" s="271"/>
      <c r="T283" s="271"/>
      <c r="U283" s="271"/>
      <c r="V283" s="271"/>
      <c r="W283" s="271"/>
      <c r="X283" s="271"/>
      <c r="Y283" s="271"/>
      <c r="Z283" s="271"/>
    </row>
    <row r="284" spans="1:26">
      <c r="A284" s="271"/>
      <c r="B284" s="271"/>
      <c r="C284" s="271"/>
      <c r="D284" s="271"/>
      <c r="E284" s="325"/>
      <c r="F284" s="325"/>
      <c r="G284" s="271"/>
      <c r="H284" s="271"/>
      <c r="I284" s="271"/>
      <c r="J284" s="271"/>
      <c r="K284" s="271"/>
      <c r="L284" s="271"/>
      <c r="M284" s="271"/>
      <c r="N284" s="271"/>
      <c r="O284" s="271"/>
      <c r="P284" s="271"/>
      <c r="Q284" s="271"/>
      <c r="R284" s="271"/>
      <c r="S284" s="271"/>
      <c r="T284" s="271"/>
      <c r="U284" s="271"/>
      <c r="V284" s="271"/>
      <c r="W284" s="271"/>
      <c r="X284" s="271"/>
      <c r="Y284" s="271"/>
      <c r="Z284" s="271"/>
    </row>
    <row r="285" spans="1:26">
      <c r="A285" s="271"/>
      <c r="B285" s="271"/>
      <c r="C285" s="271"/>
      <c r="D285" s="271"/>
      <c r="E285" s="325"/>
      <c r="F285" s="325"/>
      <c r="G285" s="271"/>
      <c r="H285" s="271"/>
      <c r="I285" s="271"/>
      <c r="J285" s="271"/>
      <c r="K285" s="271"/>
      <c r="L285" s="271"/>
      <c r="M285" s="271"/>
      <c r="N285" s="271"/>
      <c r="O285" s="271"/>
      <c r="P285" s="271"/>
      <c r="Q285" s="271"/>
      <c r="R285" s="271"/>
      <c r="S285" s="271"/>
      <c r="T285" s="271"/>
      <c r="U285" s="271"/>
      <c r="V285" s="271"/>
      <c r="W285" s="271"/>
      <c r="X285" s="271"/>
      <c r="Y285" s="271"/>
      <c r="Z285" s="271"/>
    </row>
    <row r="286" spans="1:26">
      <c r="A286" s="271"/>
      <c r="B286" s="271"/>
      <c r="C286" s="271"/>
      <c r="D286" s="271"/>
      <c r="E286" s="325"/>
      <c r="F286" s="325"/>
      <c r="G286" s="271"/>
      <c r="H286" s="271"/>
      <c r="I286" s="271"/>
      <c r="J286" s="271"/>
      <c r="K286" s="271"/>
      <c r="L286" s="271"/>
      <c r="M286" s="271"/>
      <c r="N286" s="271"/>
      <c r="O286" s="271"/>
      <c r="P286" s="271"/>
      <c r="Q286" s="271"/>
      <c r="R286" s="271"/>
      <c r="S286" s="271"/>
      <c r="T286" s="271"/>
      <c r="U286" s="271"/>
      <c r="V286" s="271"/>
      <c r="W286" s="271"/>
      <c r="X286" s="271"/>
      <c r="Y286" s="271"/>
      <c r="Z286" s="271"/>
    </row>
    <row r="287" spans="1:26">
      <c r="A287" s="271"/>
      <c r="B287" s="271"/>
      <c r="C287" s="271"/>
      <c r="D287" s="271"/>
      <c r="E287" s="325"/>
      <c r="F287" s="325"/>
      <c r="G287" s="271"/>
      <c r="H287" s="271"/>
      <c r="I287" s="271"/>
      <c r="J287" s="271"/>
      <c r="K287" s="271"/>
      <c r="L287" s="271"/>
      <c r="M287" s="271"/>
      <c r="N287" s="271"/>
      <c r="O287" s="271"/>
      <c r="P287" s="271"/>
      <c r="Q287" s="271"/>
      <c r="R287" s="271"/>
      <c r="S287" s="271"/>
      <c r="T287" s="271"/>
      <c r="U287" s="271"/>
      <c r="V287" s="271"/>
      <c r="W287" s="271"/>
      <c r="X287" s="271"/>
      <c r="Y287" s="271"/>
      <c r="Z287" s="271"/>
    </row>
    <row r="288" spans="1:26">
      <c r="A288" s="271"/>
      <c r="B288" s="271"/>
      <c r="C288" s="271"/>
      <c r="D288" s="271"/>
      <c r="E288" s="325"/>
      <c r="F288" s="325"/>
      <c r="G288" s="271"/>
      <c r="H288" s="271"/>
      <c r="I288" s="271"/>
      <c r="J288" s="271"/>
      <c r="K288" s="271"/>
      <c r="L288" s="271"/>
      <c r="M288" s="271"/>
      <c r="N288" s="271"/>
      <c r="O288" s="271"/>
      <c r="P288" s="271"/>
      <c r="Q288" s="271"/>
      <c r="R288" s="271"/>
      <c r="S288" s="271"/>
      <c r="T288" s="271"/>
      <c r="U288" s="271"/>
      <c r="V288" s="271"/>
      <c r="W288" s="271"/>
      <c r="X288" s="271"/>
      <c r="Y288" s="271"/>
      <c r="Z288" s="271"/>
    </row>
    <row r="289" spans="1:26">
      <c r="A289" s="271"/>
      <c r="B289" s="271"/>
      <c r="C289" s="271"/>
      <c r="D289" s="271"/>
      <c r="E289" s="325"/>
      <c r="F289" s="325"/>
      <c r="G289" s="271"/>
      <c r="H289" s="271"/>
      <c r="I289" s="271"/>
      <c r="J289" s="271"/>
      <c r="K289" s="271"/>
      <c r="L289" s="271"/>
      <c r="M289" s="271"/>
      <c r="N289" s="271"/>
      <c r="O289" s="271"/>
      <c r="P289" s="271"/>
      <c r="Q289" s="271"/>
      <c r="R289" s="271"/>
      <c r="S289" s="271"/>
      <c r="T289" s="271"/>
      <c r="U289" s="271"/>
      <c r="V289" s="271"/>
      <c r="W289" s="271"/>
      <c r="X289" s="271"/>
      <c r="Y289" s="271"/>
      <c r="Z289" s="271"/>
    </row>
    <row r="290" spans="1:26">
      <c r="A290" s="271"/>
      <c r="B290" s="271"/>
      <c r="C290" s="271"/>
      <c r="D290" s="271"/>
      <c r="E290" s="325"/>
      <c r="F290" s="325"/>
      <c r="G290" s="271"/>
      <c r="H290" s="271"/>
      <c r="I290" s="271"/>
      <c r="J290" s="271"/>
      <c r="K290" s="271"/>
      <c r="L290" s="271"/>
      <c r="M290" s="271"/>
      <c r="N290" s="271"/>
      <c r="O290" s="271"/>
      <c r="P290" s="271"/>
      <c r="Q290" s="271"/>
      <c r="R290" s="271"/>
      <c r="S290" s="271"/>
      <c r="T290" s="271"/>
      <c r="U290" s="271"/>
      <c r="V290" s="271"/>
      <c r="W290" s="271"/>
      <c r="X290" s="271"/>
      <c r="Y290" s="271"/>
      <c r="Z290" s="271"/>
    </row>
    <row r="291" spans="1:26">
      <c r="A291" s="271"/>
      <c r="B291" s="271"/>
      <c r="C291" s="271"/>
      <c r="D291" s="271"/>
      <c r="E291" s="325"/>
      <c r="F291" s="325"/>
      <c r="G291" s="271"/>
      <c r="H291" s="271"/>
      <c r="I291" s="271"/>
      <c r="J291" s="271"/>
      <c r="K291" s="271"/>
      <c r="L291" s="271"/>
      <c r="M291" s="271"/>
      <c r="N291" s="271"/>
      <c r="O291" s="271"/>
      <c r="P291" s="271"/>
      <c r="Q291" s="271"/>
      <c r="R291" s="271"/>
      <c r="S291" s="271"/>
      <c r="T291" s="271"/>
      <c r="U291" s="271"/>
      <c r="V291" s="271"/>
      <c r="W291" s="271"/>
      <c r="X291" s="271"/>
      <c r="Y291" s="271"/>
      <c r="Z291" s="271"/>
    </row>
    <row r="292" spans="1:26">
      <c r="A292" s="271"/>
      <c r="B292" s="271"/>
      <c r="C292" s="271"/>
      <c r="D292" s="271"/>
      <c r="E292" s="325"/>
      <c r="F292" s="325"/>
      <c r="G292" s="271"/>
      <c r="H292" s="271"/>
      <c r="I292" s="271"/>
      <c r="J292" s="271"/>
      <c r="K292" s="271"/>
      <c r="L292" s="271"/>
      <c r="M292" s="271"/>
      <c r="N292" s="271"/>
      <c r="O292" s="271"/>
      <c r="P292" s="271"/>
      <c r="Q292" s="271"/>
      <c r="R292" s="271"/>
      <c r="S292" s="271"/>
      <c r="T292" s="271"/>
      <c r="U292" s="271"/>
      <c r="V292" s="271"/>
      <c r="W292" s="271"/>
      <c r="X292" s="271"/>
      <c r="Y292" s="271"/>
      <c r="Z292" s="271"/>
    </row>
    <row r="293" spans="1:26">
      <c r="A293" s="271"/>
      <c r="B293" s="271"/>
      <c r="C293" s="271"/>
      <c r="D293" s="271"/>
      <c r="E293" s="325"/>
      <c r="F293" s="325"/>
      <c r="G293" s="271"/>
      <c r="H293" s="271"/>
      <c r="I293" s="271"/>
      <c r="J293" s="271"/>
      <c r="K293" s="271"/>
      <c r="L293" s="271"/>
      <c r="M293" s="271"/>
      <c r="N293" s="271"/>
      <c r="O293" s="271"/>
      <c r="P293" s="271"/>
      <c r="Q293" s="271"/>
      <c r="R293" s="271"/>
      <c r="S293" s="271"/>
      <c r="T293" s="271"/>
      <c r="U293" s="271"/>
      <c r="V293" s="271"/>
      <c r="W293" s="271"/>
      <c r="X293" s="271"/>
      <c r="Y293" s="271"/>
      <c r="Z293" s="271"/>
    </row>
    <row r="294" spans="1:26">
      <c r="A294" s="271"/>
      <c r="B294" s="271"/>
      <c r="C294" s="271"/>
      <c r="D294" s="271"/>
      <c r="E294" s="325"/>
      <c r="F294" s="325"/>
      <c r="G294" s="271"/>
      <c r="H294" s="271"/>
      <c r="I294" s="271"/>
      <c r="J294" s="271"/>
      <c r="K294" s="271"/>
      <c r="L294" s="271"/>
      <c r="M294" s="271"/>
      <c r="N294" s="271"/>
      <c r="O294" s="271"/>
      <c r="P294" s="271"/>
      <c r="Q294" s="271"/>
      <c r="R294" s="271"/>
      <c r="S294" s="271"/>
      <c r="T294" s="271"/>
      <c r="U294" s="271"/>
      <c r="V294" s="271"/>
      <c r="W294" s="271"/>
      <c r="X294" s="271"/>
      <c r="Y294" s="271"/>
      <c r="Z294" s="271"/>
    </row>
    <row r="295" spans="1:26">
      <c r="A295" s="271"/>
      <c r="B295" s="271"/>
      <c r="C295" s="271"/>
      <c r="D295" s="271"/>
      <c r="E295" s="325"/>
      <c r="F295" s="325"/>
      <c r="G295" s="271"/>
      <c r="H295" s="271"/>
      <c r="I295" s="271"/>
      <c r="J295" s="271"/>
      <c r="K295" s="271"/>
      <c r="L295" s="271"/>
      <c r="M295" s="271"/>
      <c r="N295" s="271"/>
      <c r="O295" s="271"/>
      <c r="P295" s="271"/>
      <c r="Q295" s="271"/>
      <c r="R295" s="271"/>
      <c r="S295" s="271"/>
      <c r="T295" s="271"/>
      <c r="U295" s="271"/>
      <c r="V295" s="271"/>
      <c r="W295" s="271"/>
      <c r="X295" s="271"/>
      <c r="Y295" s="271"/>
      <c r="Z295" s="271"/>
    </row>
    <row r="296" spans="1:26">
      <c r="A296" s="271"/>
      <c r="B296" s="271"/>
      <c r="C296" s="271"/>
      <c r="D296" s="271"/>
      <c r="E296" s="325"/>
      <c r="F296" s="325"/>
      <c r="G296" s="271"/>
      <c r="H296" s="271"/>
      <c r="I296" s="271"/>
      <c r="J296" s="271"/>
      <c r="K296" s="271"/>
      <c r="L296" s="271"/>
      <c r="M296" s="271"/>
      <c r="N296" s="271"/>
      <c r="O296" s="271"/>
      <c r="P296" s="271"/>
      <c r="Q296" s="271"/>
      <c r="R296" s="271"/>
      <c r="S296" s="271"/>
      <c r="T296" s="271"/>
      <c r="U296" s="271"/>
      <c r="V296" s="271"/>
      <c r="W296" s="271"/>
      <c r="X296" s="271"/>
      <c r="Y296" s="271"/>
      <c r="Z296" s="271"/>
    </row>
    <row r="297" spans="1:26">
      <c r="A297" s="271"/>
      <c r="B297" s="271"/>
      <c r="C297" s="271"/>
      <c r="D297" s="271"/>
      <c r="E297" s="325"/>
      <c r="F297" s="325"/>
      <c r="G297" s="271"/>
      <c r="H297" s="271"/>
      <c r="I297" s="271"/>
      <c r="J297" s="271"/>
      <c r="K297" s="271"/>
      <c r="L297" s="271"/>
      <c r="M297" s="271"/>
      <c r="N297" s="271"/>
      <c r="O297" s="271"/>
      <c r="P297" s="271"/>
      <c r="Q297" s="271"/>
      <c r="R297" s="271"/>
      <c r="S297" s="271"/>
      <c r="T297" s="271"/>
      <c r="U297" s="271"/>
      <c r="V297" s="271"/>
      <c r="W297" s="271"/>
      <c r="X297" s="271"/>
      <c r="Y297" s="271"/>
      <c r="Z297" s="271"/>
    </row>
    <row r="298" spans="1:26">
      <c r="A298" s="271"/>
      <c r="B298" s="271"/>
      <c r="C298" s="271"/>
      <c r="D298" s="271"/>
      <c r="E298" s="325"/>
      <c r="F298" s="325"/>
      <c r="G298" s="271"/>
      <c r="H298" s="271"/>
      <c r="I298" s="271"/>
      <c r="J298" s="271"/>
      <c r="K298" s="271"/>
      <c r="L298" s="271"/>
      <c r="M298" s="271"/>
      <c r="N298" s="271"/>
      <c r="O298" s="271"/>
      <c r="P298" s="271"/>
      <c r="Q298" s="271"/>
      <c r="R298" s="271"/>
      <c r="S298" s="271"/>
      <c r="T298" s="271"/>
      <c r="U298" s="271"/>
      <c r="V298" s="271"/>
      <c r="W298" s="271"/>
      <c r="X298" s="271"/>
      <c r="Y298" s="271"/>
      <c r="Z298" s="271"/>
    </row>
    <row r="299" spans="1:26">
      <c r="A299" s="271"/>
      <c r="B299" s="271"/>
      <c r="C299" s="271"/>
      <c r="D299" s="271"/>
      <c r="E299" s="325"/>
      <c r="F299" s="325"/>
      <c r="G299" s="271"/>
      <c r="H299" s="271"/>
      <c r="I299" s="271"/>
      <c r="J299" s="271"/>
      <c r="K299" s="271"/>
      <c r="L299" s="271"/>
      <c r="M299" s="271"/>
      <c r="N299" s="271"/>
      <c r="O299" s="271"/>
      <c r="P299" s="271"/>
      <c r="Q299" s="271"/>
      <c r="R299" s="271"/>
      <c r="S299" s="271"/>
      <c r="T299" s="271"/>
      <c r="U299" s="271"/>
      <c r="V299" s="271"/>
      <c r="W299" s="271"/>
      <c r="X299" s="271"/>
      <c r="Y299" s="271"/>
      <c r="Z299" s="271"/>
    </row>
    <row r="300" spans="1:26">
      <c r="A300" s="271"/>
      <c r="B300" s="271"/>
      <c r="C300" s="271"/>
      <c r="D300" s="271"/>
      <c r="E300" s="325"/>
      <c r="F300" s="325"/>
      <c r="G300" s="271"/>
      <c r="H300" s="271"/>
      <c r="I300" s="271"/>
      <c r="J300" s="271"/>
      <c r="K300" s="271"/>
      <c r="L300" s="271"/>
      <c r="M300" s="271"/>
      <c r="N300" s="271"/>
      <c r="O300" s="271"/>
      <c r="P300" s="271"/>
      <c r="Q300" s="271"/>
      <c r="R300" s="271"/>
      <c r="S300" s="271"/>
      <c r="T300" s="271"/>
      <c r="U300" s="271"/>
      <c r="V300" s="271"/>
      <c r="W300" s="271"/>
      <c r="X300" s="271"/>
      <c r="Y300" s="271"/>
      <c r="Z300" s="271"/>
    </row>
    <row r="301" spans="1:26">
      <c r="A301" s="271"/>
      <c r="B301" s="271"/>
      <c r="C301" s="271"/>
      <c r="D301" s="271"/>
      <c r="E301" s="325"/>
      <c r="F301" s="325"/>
      <c r="G301" s="271"/>
      <c r="H301" s="271"/>
      <c r="I301" s="271"/>
      <c r="J301" s="271"/>
      <c r="K301" s="271"/>
      <c r="L301" s="271"/>
      <c r="M301" s="271"/>
      <c r="N301" s="271"/>
      <c r="O301" s="271"/>
      <c r="P301" s="271"/>
      <c r="Q301" s="271"/>
      <c r="R301" s="271"/>
      <c r="S301" s="271"/>
      <c r="T301" s="271"/>
      <c r="U301" s="271"/>
      <c r="V301" s="271"/>
      <c r="W301" s="271"/>
      <c r="X301" s="271"/>
      <c r="Y301" s="271"/>
      <c r="Z301" s="271"/>
    </row>
    <row r="302" spans="1:26">
      <c r="A302" s="271"/>
      <c r="B302" s="271"/>
      <c r="C302" s="271"/>
      <c r="D302" s="271"/>
      <c r="E302" s="325"/>
      <c r="F302" s="325"/>
      <c r="G302" s="271"/>
      <c r="H302" s="271"/>
      <c r="I302" s="271"/>
      <c r="J302" s="271"/>
      <c r="K302" s="271"/>
      <c r="L302" s="271"/>
      <c r="M302" s="271"/>
      <c r="N302" s="271"/>
      <c r="O302" s="271"/>
      <c r="P302" s="271"/>
      <c r="Q302" s="271"/>
      <c r="R302" s="271"/>
      <c r="S302" s="271"/>
      <c r="T302" s="271"/>
      <c r="U302" s="271"/>
      <c r="V302" s="271"/>
      <c r="W302" s="271"/>
      <c r="X302" s="271"/>
      <c r="Y302" s="271"/>
      <c r="Z302" s="271"/>
    </row>
    <row r="303" spans="1:26">
      <c r="A303" s="271"/>
      <c r="B303" s="271"/>
      <c r="C303" s="271"/>
      <c r="D303" s="271"/>
      <c r="E303" s="325"/>
      <c r="F303" s="325"/>
      <c r="G303" s="271"/>
      <c r="H303" s="271"/>
      <c r="I303" s="271"/>
      <c r="J303" s="271"/>
      <c r="K303" s="271"/>
      <c r="L303" s="271"/>
      <c r="M303" s="271"/>
      <c r="N303" s="271"/>
      <c r="O303" s="271"/>
      <c r="P303" s="271"/>
      <c r="Q303" s="271"/>
      <c r="R303" s="271"/>
      <c r="S303" s="271"/>
      <c r="T303" s="271"/>
      <c r="U303" s="271"/>
      <c r="V303" s="271"/>
      <c r="W303" s="271"/>
      <c r="X303" s="271"/>
      <c r="Y303" s="271"/>
      <c r="Z303" s="271"/>
    </row>
    <row r="304" spans="1:26">
      <c r="A304" s="271"/>
      <c r="B304" s="271"/>
      <c r="C304" s="271"/>
      <c r="D304" s="271"/>
      <c r="E304" s="325"/>
      <c r="F304" s="325"/>
      <c r="G304" s="271"/>
      <c r="H304" s="271"/>
      <c r="I304" s="271"/>
      <c r="J304" s="271"/>
      <c r="K304" s="271"/>
      <c r="L304" s="271"/>
      <c r="M304" s="271"/>
      <c r="N304" s="271"/>
      <c r="O304" s="271"/>
      <c r="P304" s="271"/>
      <c r="Q304" s="271"/>
      <c r="R304" s="271"/>
      <c r="S304" s="271"/>
      <c r="T304" s="271"/>
      <c r="U304" s="271"/>
      <c r="V304" s="271"/>
      <c r="W304" s="271"/>
      <c r="X304" s="271"/>
      <c r="Y304" s="271"/>
      <c r="Z304" s="271"/>
    </row>
    <row r="305" spans="1:26">
      <c r="A305" s="271"/>
      <c r="B305" s="271"/>
      <c r="C305" s="271"/>
      <c r="D305" s="271"/>
      <c r="E305" s="325"/>
      <c r="F305" s="325"/>
      <c r="G305" s="271"/>
      <c r="H305" s="271"/>
      <c r="I305" s="271"/>
      <c r="J305" s="271"/>
      <c r="K305" s="271"/>
      <c r="L305" s="271"/>
      <c r="M305" s="271"/>
      <c r="N305" s="271"/>
      <c r="O305" s="271"/>
      <c r="P305" s="271"/>
      <c r="Q305" s="271"/>
      <c r="R305" s="271"/>
      <c r="S305" s="271"/>
      <c r="T305" s="271"/>
      <c r="U305" s="271"/>
      <c r="V305" s="271"/>
      <c r="W305" s="271"/>
      <c r="X305" s="271"/>
      <c r="Y305" s="271"/>
      <c r="Z305" s="271"/>
    </row>
    <row r="306" spans="1:26">
      <c r="A306" s="271"/>
      <c r="B306" s="271"/>
      <c r="C306" s="271"/>
      <c r="D306" s="271"/>
      <c r="E306" s="325"/>
      <c r="F306" s="325"/>
      <c r="G306" s="271"/>
      <c r="H306" s="271"/>
      <c r="I306" s="271"/>
      <c r="J306" s="271"/>
      <c r="K306" s="271"/>
      <c r="L306" s="271"/>
      <c r="M306" s="271"/>
      <c r="N306" s="271"/>
      <c r="O306" s="271"/>
      <c r="P306" s="271"/>
      <c r="Q306" s="271"/>
      <c r="R306" s="271"/>
      <c r="S306" s="271"/>
      <c r="T306" s="271"/>
      <c r="U306" s="271"/>
      <c r="V306" s="271"/>
      <c r="W306" s="271"/>
      <c r="X306" s="271"/>
      <c r="Y306" s="271"/>
      <c r="Z306" s="271"/>
    </row>
    <row r="307" spans="1:26">
      <c r="A307" s="271"/>
      <c r="B307" s="271"/>
      <c r="C307" s="271"/>
      <c r="D307" s="271"/>
      <c r="E307" s="325"/>
      <c r="F307" s="325"/>
      <c r="G307" s="271"/>
      <c r="H307" s="271"/>
      <c r="I307" s="271"/>
      <c r="J307" s="271"/>
      <c r="K307" s="271"/>
      <c r="L307" s="271"/>
      <c r="M307" s="271"/>
      <c r="N307" s="271"/>
      <c r="O307" s="271"/>
      <c r="P307" s="271"/>
      <c r="Q307" s="271"/>
      <c r="R307" s="271"/>
      <c r="S307" s="271"/>
      <c r="T307" s="271"/>
      <c r="U307" s="271"/>
      <c r="V307" s="271"/>
      <c r="W307" s="271"/>
      <c r="X307" s="271"/>
      <c r="Y307" s="271"/>
      <c r="Z307" s="271"/>
    </row>
    <row r="308" spans="1:26">
      <c r="A308" s="271"/>
      <c r="B308" s="271"/>
      <c r="C308" s="271"/>
      <c r="D308" s="271"/>
      <c r="E308" s="325"/>
      <c r="F308" s="325"/>
      <c r="G308" s="271"/>
      <c r="H308" s="271"/>
      <c r="I308" s="271"/>
      <c r="J308" s="271"/>
      <c r="K308" s="271"/>
      <c r="L308" s="271"/>
      <c r="M308" s="271"/>
      <c r="N308" s="271"/>
      <c r="O308" s="271"/>
      <c r="P308" s="271"/>
      <c r="Q308" s="271"/>
      <c r="R308" s="271"/>
      <c r="S308" s="271"/>
      <c r="T308" s="271"/>
      <c r="U308" s="271"/>
      <c r="V308" s="271"/>
      <c r="W308" s="271"/>
      <c r="X308" s="271"/>
      <c r="Y308" s="271"/>
      <c r="Z308" s="271"/>
    </row>
    <row r="309" spans="1:26">
      <c r="A309" s="271"/>
      <c r="B309" s="271"/>
      <c r="C309" s="271"/>
      <c r="D309" s="271"/>
      <c r="E309" s="325"/>
      <c r="F309" s="325"/>
      <c r="G309" s="271"/>
      <c r="H309" s="271"/>
      <c r="I309" s="271"/>
      <c r="J309" s="271"/>
      <c r="K309" s="271"/>
      <c r="L309" s="271"/>
      <c r="M309" s="271"/>
      <c r="N309" s="271"/>
      <c r="O309" s="271"/>
      <c r="P309" s="271"/>
      <c r="Q309" s="271"/>
      <c r="R309" s="271"/>
      <c r="S309" s="271"/>
      <c r="T309" s="271"/>
      <c r="U309" s="271"/>
      <c r="V309" s="271"/>
      <c r="W309" s="271"/>
      <c r="X309" s="271"/>
      <c r="Y309" s="271"/>
      <c r="Z309" s="271"/>
    </row>
    <row r="310" spans="1:26">
      <c r="A310" s="271"/>
      <c r="B310" s="271"/>
      <c r="C310" s="271"/>
      <c r="D310" s="271"/>
      <c r="E310" s="325"/>
      <c r="F310" s="325"/>
      <c r="G310" s="271"/>
      <c r="H310" s="271"/>
      <c r="I310" s="271"/>
      <c r="J310" s="271"/>
      <c r="K310" s="271"/>
      <c r="L310" s="271"/>
      <c r="M310" s="271"/>
      <c r="N310" s="271"/>
      <c r="O310" s="271"/>
      <c r="P310" s="271"/>
      <c r="Q310" s="271"/>
      <c r="R310" s="271"/>
      <c r="S310" s="271"/>
      <c r="T310" s="271"/>
      <c r="U310" s="271"/>
      <c r="V310" s="271"/>
      <c r="W310" s="271"/>
      <c r="X310" s="271"/>
      <c r="Y310" s="271"/>
      <c r="Z310" s="271"/>
    </row>
    <row r="311" spans="1:26">
      <c r="A311" s="271"/>
      <c r="B311" s="271"/>
      <c r="C311" s="271"/>
      <c r="D311" s="271"/>
      <c r="E311" s="325"/>
      <c r="F311" s="325"/>
      <c r="G311" s="271"/>
      <c r="H311" s="271"/>
      <c r="I311" s="271"/>
      <c r="J311" s="271"/>
      <c r="K311" s="271"/>
      <c r="L311" s="271"/>
      <c r="M311" s="271"/>
      <c r="N311" s="271"/>
      <c r="O311" s="271"/>
      <c r="P311" s="271"/>
      <c r="Q311" s="271"/>
      <c r="R311" s="271"/>
      <c r="S311" s="271"/>
      <c r="T311" s="271"/>
      <c r="U311" s="271"/>
      <c r="V311" s="271"/>
      <c r="W311" s="271"/>
      <c r="X311" s="271"/>
      <c r="Y311" s="271"/>
      <c r="Z311" s="271"/>
    </row>
    <row r="312" spans="1:26">
      <c r="A312" s="271"/>
      <c r="B312" s="271"/>
      <c r="C312" s="271"/>
      <c r="D312" s="271"/>
      <c r="E312" s="325"/>
      <c r="F312" s="325"/>
      <c r="G312" s="271"/>
      <c r="H312" s="271"/>
      <c r="I312" s="271"/>
      <c r="J312" s="271"/>
      <c r="K312" s="271"/>
      <c r="L312" s="271"/>
      <c r="M312" s="271"/>
      <c r="N312" s="271"/>
      <c r="O312" s="271"/>
      <c r="P312" s="271"/>
      <c r="Q312" s="271"/>
      <c r="R312" s="271"/>
      <c r="S312" s="271"/>
      <c r="T312" s="271"/>
      <c r="U312" s="271"/>
      <c r="V312" s="271"/>
      <c r="W312" s="271"/>
      <c r="X312" s="271"/>
      <c r="Y312" s="271"/>
      <c r="Z312" s="271"/>
    </row>
    <row r="313" spans="1:26">
      <c r="A313" s="271"/>
      <c r="B313" s="271"/>
      <c r="C313" s="271"/>
      <c r="D313" s="271"/>
      <c r="E313" s="325"/>
      <c r="F313" s="325"/>
      <c r="G313" s="271"/>
      <c r="H313" s="271"/>
      <c r="I313" s="271"/>
      <c r="J313" s="271"/>
      <c r="K313" s="271"/>
      <c r="L313" s="271"/>
      <c r="M313" s="271"/>
      <c r="N313" s="271"/>
      <c r="O313" s="271"/>
      <c r="P313" s="271"/>
      <c r="Q313" s="271"/>
      <c r="R313" s="271"/>
      <c r="S313" s="271"/>
      <c r="T313" s="271"/>
      <c r="U313" s="271"/>
      <c r="V313" s="271"/>
      <c r="W313" s="271"/>
      <c r="X313" s="271"/>
      <c r="Y313" s="271"/>
      <c r="Z313" s="271"/>
    </row>
    <row r="314" spans="1:26">
      <c r="A314" s="271"/>
      <c r="B314" s="271"/>
      <c r="C314" s="271"/>
      <c r="D314" s="271"/>
      <c r="E314" s="325"/>
      <c r="F314" s="325"/>
      <c r="G314" s="271"/>
      <c r="H314" s="271"/>
      <c r="I314" s="271"/>
      <c r="J314" s="271"/>
      <c r="K314" s="271"/>
      <c r="L314" s="271"/>
      <c r="M314" s="271"/>
      <c r="N314" s="271"/>
      <c r="O314" s="271"/>
      <c r="P314" s="271"/>
      <c r="Q314" s="271"/>
      <c r="R314" s="271"/>
      <c r="S314" s="271"/>
      <c r="T314" s="271"/>
      <c r="U314" s="271"/>
      <c r="V314" s="271"/>
      <c r="W314" s="271"/>
      <c r="X314" s="271"/>
      <c r="Y314" s="271"/>
      <c r="Z314" s="271"/>
    </row>
    <row r="315" spans="1:26">
      <c r="A315" s="271"/>
      <c r="B315" s="271"/>
      <c r="C315" s="271"/>
      <c r="D315" s="271"/>
      <c r="E315" s="325"/>
      <c r="F315" s="325"/>
      <c r="G315" s="271"/>
      <c r="H315" s="271"/>
      <c r="I315" s="271"/>
      <c r="J315" s="271"/>
      <c r="K315" s="271"/>
      <c r="L315" s="271"/>
      <c r="M315" s="271"/>
      <c r="N315" s="271"/>
      <c r="O315" s="271"/>
      <c r="P315" s="271"/>
      <c r="Q315" s="271"/>
      <c r="R315" s="271"/>
      <c r="S315" s="271"/>
      <c r="T315" s="271"/>
      <c r="U315" s="271"/>
      <c r="V315" s="271"/>
      <c r="W315" s="271"/>
      <c r="X315" s="271"/>
      <c r="Y315" s="271"/>
      <c r="Z315" s="271"/>
    </row>
    <row r="316" spans="1:26">
      <c r="A316" s="271"/>
      <c r="B316" s="271"/>
      <c r="C316" s="271"/>
      <c r="D316" s="271"/>
      <c r="E316" s="325"/>
      <c r="F316" s="325"/>
      <c r="G316" s="271"/>
      <c r="H316" s="271"/>
      <c r="I316" s="271"/>
      <c r="J316" s="271"/>
      <c r="K316" s="271"/>
      <c r="L316" s="271"/>
      <c r="M316" s="271"/>
      <c r="N316" s="271"/>
      <c r="O316" s="271"/>
      <c r="P316" s="271"/>
      <c r="Q316" s="271"/>
      <c r="R316" s="271"/>
      <c r="S316" s="271"/>
      <c r="T316" s="271"/>
      <c r="U316" s="271"/>
      <c r="V316" s="271"/>
      <c r="W316" s="271"/>
      <c r="X316" s="271"/>
      <c r="Y316" s="271"/>
      <c r="Z316" s="271"/>
    </row>
    <row r="317" spans="1:26">
      <c r="A317" s="271"/>
      <c r="B317" s="271"/>
      <c r="C317" s="271"/>
      <c r="D317" s="271"/>
      <c r="E317" s="325"/>
      <c r="F317" s="325"/>
      <c r="G317" s="271"/>
      <c r="H317" s="271"/>
      <c r="I317" s="271"/>
      <c r="J317" s="271"/>
      <c r="K317" s="271"/>
      <c r="L317" s="271"/>
      <c r="M317" s="271"/>
      <c r="N317" s="271"/>
      <c r="O317" s="271"/>
      <c r="P317" s="271"/>
      <c r="Q317" s="271"/>
      <c r="R317" s="271"/>
      <c r="S317" s="271"/>
      <c r="T317" s="271"/>
      <c r="U317" s="271"/>
      <c r="V317" s="271"/>
      <c r="W317" s="271"/>
      <c r="X317" s="271"/>
      <c r="Y317" s="271"/>
      <c r="Z317" s="271"/>
    </row>
    <row r="318" spans="1:26">
      <c r="A318" s="271"/>
      <c r="B318" s="271"/>
      <c r="C318" s="271"/>
      <c r="D318" s="271"/>
      <c r="E318" s="325"/>
      <c r="F318" s="325"/>
      <c r="G318" s="271"/>
      <c r="H318" s="271"/>
      <c r="I318" s="271"/>
      <c r="J318" s="271"/>
      <c r="K318" s="271"/>
      <c r="L318" s="271"/>
      <c r="M318" s="271"/>
      <c r="N318" s="271"/>
      <c r="O318" s="271"/>
      <c r="P318" s="271"/>
      <c r="Q318" s="271"/>
      <c r="R318" s="271"/>
      <c r="S318" s="271"/>
      <c r="T318" s="271"/>
      <c r="U318" s="271"/>
      <c r="V318" s="271"/>
      <c r="W318" s="271"/>
      <c r="X318" s="271"/>
      <c r="Y318" s="271"/>
      <c r="Z318" s="271"/>
    </row>
    <row r="319" spans="1:26">
      <c r="A319" s="271"/>
      <c r="B319" s="271"/>
      <c r="C319" s="271"/>
      <c r="D319" s="271"/>
      <c r="E319" s="325"/>
      <c r="F319" s="325"/>
      <c r="G319" s="271"/>
      <c r="H319" s="271"/>
      <c r="I319" s="271"/>
      <c r="J319" s="271"/>
      <c r="K319" s="271"/>
      <c r="L319" s="271"/>
      <c r="M319" s="271"/>
      <c r="N319" s="271"/>
      <c r="O319" s="271"/>
      <c r="P319" s="271"/>
      <c r="Q319" s="271"/>
      <c r="R319" s="271"/>
      <c r="S319" s="271"/>
      <c r="T319" s="271"/>
      <c r="U319" s="271"/>
      <c r="V319" s="271"/>
      <c r="W319" s="271"/>
      <c r="X319" s="271"/>
      <c r="Y319" s="271"/>
      <c r="Z319" s="271"/>
    </row>
    <row r="320" spans="1:26">
      <c r="A320" s="271"/>
      <c r="B320" s="271"/>
      <c r="C320" s="271"/>
      <c r="D320" s="271"/>
      <c r="E320" s="325"/>
      <c r="F320" s="325"/>
      <c r="G320" s="271"/>
      <c r="H320" s="271"/>
      <c r="I320" s="271"/>
      <c r="J320" s="271"/>
      <c r="K320" s="271"/>
      <c r="L320" s="271"/>
      <c r="M320" s="271"/>
      <c r="N320" s="271"/>
      <c r="O320" s="271"/>
      <c r="P320" s="271"/>
      <c r="Q320" s="271"/>
      <c r="R320" s="271"/>
      <c r="S320" s="271"/>
      <c r="T320" s="271"/>
      <c r="U320" s="271"/>
      <c r="V320" s="271"/>
      <c r="W320" s="271"/>
      <c r="X320" s="271"/>
      <c r="Y320" s="271"/>
      <c r="Z320" s="271"/>
    </row>
    <row r="321" spans="1:26">
      <c r="A321" s="271"/>
      <c r="B321" s="271"/>
      <c r="C321" s="271"/>
      <c r="D321" s="271"/>
      <c r="E321" s="325"/>
      <c r="F321" s="325"/>
      <c r="G321" s="271"/>
      <c r="H321" s="271"/>
      <c r="I321" s="271"/>
      <c r="J321" s="271"/>
      <c r="K321" s="271"/>
      <c r="L321" s="271"/>
      <c r="M321" s="271"/>
      <c r="N321" s="271"/>
      <c r="O321" s="271"/>
      <c r="P321" s="271"/>
      <c r="Q321" s="271"/>
      <c r="R321" s="271"/>
      <c r="S321" s="271"/>
      <c r="T321" s="271"/>
      <c r="U321" s="271"/>
      <c r="V321" s="271"/>
      <c r="W321" s="271"/>
      <c r="X321" s="271"/>
      <c r="Y321" s="271"/>
      <c r="Z321" s="271"/>
    </row>
    <row r="322" spans="1:26">
      <c r="A322" s="271"/>
      <c r="B322" s="271"/>
      <c r="C322" s="271"/>
      <c r="D322" s="271"/>
      <c r="E322" s="325"/>
      <c r="F322" s="325"/>
      <c r="G322" s="271"/>
      <c r="H322" s="271"/>
      <c r="I322" s="271"/>
      <c r="J322" s="271"/>
      <c r="K322" s="271"/>
      <c r="L322" s="271"/>
      <c r="M322" s="271"/>
      <c r="N322" s="271"/>
      <c r="O322" s="271"/>
      <c r="P322" s="271"/>
      <c r="Q322" s="271"/>
      <c r="R322" s="271"/>
      <c r="S322" s="271"/>
      <c r="T322" s="271"/>
      <c r="U322" s="271"/>
      <c r="V322" s="271"/>
      <c r="W322" s="271"/>
      <c r="X322" s="271"/>
      <c r="Y322" s="271"/>
      <c r="Z322" s="271"/>
    </row>
    <row r="323" spans="1:26">
      <c r="A323" s="271"/>
      <c r="B323" s="271"/>
      <c r="C323" s="271"/>
      <c r="D323" s="271"/>
      <c r="E323" s="325"/>
      <c r="F323" s="325"/>
      <c r="G323" s="271"/>
      <c r="H323" s="271"/>
      <c r="I323" s="271"/>
      <c r="J323" s="271"/>
      <c r="K323" s="271"/>
      <c r="L323" s="271"/>
      <c r="M323" s="271"/>
      <c r="N323" s="271"/>
      <c r="O323" s="271"/>
      <c r="P323" s="271"/>
      <c r="Q323" s="271"/>
      <c r="R323" s="271"/>
      <c r="S323" s="271"/>
      <c r="T323" s="271"/>
      <c r="U323" s="271"/>
      <c r="V323" s="271"/>
      <c r="W323" s="271"/>
      <c r="X323" s="271"/>
      <c r="Y323" s="271"/>
      <c r="Z323" s="271"/>
    </row>
    <row r="324" spans="1:26">
      <c r="A324" s="271"/>
      <c r="B324" s="271"/>
      <c r="C324" s="271"/>
      <c r="D324" s="271"/>
      <c r="E324" s="325"/>
      <c r="F324" s="325"/>
      <c r="G324" s="271"/>
      <c r="H324" s="271"/>
      <c r="I324" s="271"/>
      <c r="J324" s="271"/>
      <c r="K324" s="271"/>
      <c r="L324" s="271"/>
      <c r="M324" s="271"/>
      <c r="N324" s="271"/>
      <c r="O324" s="271"/>
      <c r="P324" s="271"/>
      <c r="Q324" s="271"/>
      <c r="R324" s="271"/>
      <c r="S324" s="271"/>
      <c r="T324" s="271"/>
      <c r="U324" s="271"/>
      <c r="V324" s="271"/>
      <c r="W324" s="271"/>
      <c r="X324" s="271"/>
      <c r="Y324" s="271"/>
      <c r="Z324" s="271"/>
    </row>
    <row r="325" spans="1:26">
      <c r="A325" s="271"/>
      <c r="B325" s="271"/>
      <c r="C325" s="271"/>
      <c r="D325" s="271"/>
      <c r="E325" s="325"/>
      <c r="F325" s="325"/>
      <c r="G325" s="271"/>
      <c r="H325" s="271"/>
      <c r="I325" s="271"/>
      <c r="J325" s="271"/>
      <c r="K325" s="271"/>
      <c r="L325" s="271"/>
      <c r="M325" s="271"/>
      <c r="N325" s="271"/>
      <c r="O325" s="271"/>
      <c r="P325" s="271"/>
      <c r="Q325" s="271"/>
      <c r="R325" s="271"/>
      <c r="S325" s="271"/>
      <c r="T325" s="271"/>
      <c r="U325" s="271"/>
      <c r="V325" s="271"/>
      <c r="W325" s="271"/>
      <c r="X325" s="271"/>
      <c r="Y325" s="271"/>
      <c r="Z325" s="271"/>
    </row>
    <row r="326" spans="1:26">
      <c r="A326" s="271"/>
      <c r="B326" s="271"/>
      <c r="C326" s="271"/>
      <c r="D326" s="271"/>
      <c r="E326" s="325"/>
      <c r="F326" s="325"/>
      <c r="G326" s="271"/>
      <c r="H326" s="271"/>
      <c r="I326" s="271"/>
      <c r="J326" s="271"/>
      <c r="K326" s="271"/>
      <c r="L326" s="271"/>
      <c r="M326" s="271"/>
      <c r="N326" s="271"/>
      <c r="O326" s="271"/>
      <c r="P326" s="271"/>
      <c r="Q326" s="271"/>
      <c r="R326" s="271"/>
      <c r="S326" s="271"/>
      <c r="T326" s="271"/>
      <c r="U326" s="271"/>
      <c r="V326" s="271"/>
      <c r="W326" s="271"/>
      <c r="X326" s="271"/>
      <c r="Y326" s="271"/>
      <c r="Z326" s="271"/>
    </row>
    <row r="327" spans="1:26">
      <c r="A327" s="271"/>
      <c r="B327" s="271"/>
      <c r="C327" s="271"/>
      <c r="D327" s="271"/>
      <c r="E327" s="325"/>
      <c r="F327" s="325"/>
      <c r="G327" s="271"/>
      <c r="H327" s="271"/>
      <c r="I327" s="271"/>
      <c r="J327" s="271"/>
      <c r="K327" s="271"/>
      <c r="L327" s="271"/>
      <c r="M327" s="271"/>
      <c r="N327" s="271"/>
      <c r="O327" s="271"/>
      <c r="P327" s="271"/>
      <c r="Q327" s="271"/>
      <c r="R327" s="271"/>
      <c r="S327" s="271"/>
      <c r="T327" s="271"/>
      <c r="U327" s="271"/>
      <c r="V327" s="271"/>
      <c r="W327" s="271"/>
      <c r="X327" s="271"/>
      <c r="Y327" s="271"/>
      <c r="Z327" s="271"/>
    </row>
    <row r="328" spans="1:26">
      <c r="A328" s="271"/>
      <c r="B328" s="271"/>
      <c r="C328" s="271"/>
      <c r="D328" s="271"/>
      <c r="E328" s="325"/>
      <c r="F328" s="325"/>
      <c r="G328" s="271"/>
      <c r="H328" s="271"/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1"/>
      <c r="T328" s="271"/>
      <c r="U328" s="271"/>
      <c r="V328" s="271"/>
      <c r="W328" s="271"/>
      <c r="X328" s="271"/>
      <c r="Y328" s="271"/>
      <c r="Z328" s="271"/>
    </row>
    <row r="329" spans="1:26">
      <c r="A329" s="271"/>
      <c r="B329" s="271"/>
      <c r="C329" s="271"/>
      <c r="D329" s="271"/>
      <c r="E329" s="325"/>
      <c r="F329" s="325"/>
      <c r="G329" s="271"/>
      <c r="H329" s="271"/>
      <c r="I329" s="271"/>
      <c r="J329" s="271"/>
      <c r="K329" s="271"/>
      <c r="L329" s="271"/>
      <c r="M329" s="271"/>
      <c r="N329" s="271"/>
      <c r="O329" s="271"/>
      <c r="P329" s="271"/>
      <c r="Q329" s="271"/>
      <c r="R329" s="271"/>
      <c r="S329" s="271"/>
      <c r="T329" s="271"/>
      <c r="U329" s="271"/>
      <c r="V329" s="271"/>
      <c r="W329" s="271"/>
      <c r="X329" s="271"/>
      <c r="Y329" s="271"/>
      <c r="Z329" s="271"/>
    </row>
    <row r="330" spans="1:26">
      <c r="A330" s="271"/>
      <c r="B330" s="271"/>
      <c r="C330" s="271"/>
      <c r="D330" s="271"/>
      <c r="E330" s="325"/>
      <c r="F330" s="325"/>
      <c r="G330" s="271"/>
      <c r="H330" s="271"/>
      <c r="I330" s="271"/>
      <c r="J330" s="271"/>
      <c r="K330" s="271"/>
      <c r="L330" s="271"/>
      <c r="M330" s="271"/>
      <c r="N330" s="271"/>
      <c r="O330" s="271"/>
      <c r="P330" s="271"/>
      <c r="Q330" s="271"/>
      <c r="R330" s="271"/>
      <c r="S330" s="271"/>
      <c r="T330" s="271"/>
      <c r="U330" s="271"/>
      <c r="V330" s="271"/>
      <c r="W330" s="271"/>
      <c r="X330" s="271"/>
      <c r="Y330" s="271"/>
      <c r="Z330" s="271"/>
    </row>
    <row r="331" spans="1:26">
      <c r="A331" s="271"/>
      <c r="B331" s="271"/>
      <c r="C331" s="271"/>
      <c r="D331" s="271"/>
      <c r="E331" s="325"/>
      <c r="F331" s="325"/>
      <c r="G331" s="271"/>
      <c r="H331" s="271"/>
      <c r="I331" s="271"/>
      <c r="J331" s="271"/>
      <c r="K331" s="271"/>
      <c r="L331" s="271"/>
      <c r="M331" s="271"/>
      <c r="N331" s="271"/>
      <c r="O331" s="271"/>
      <c r="P331" s="271"/>
      <c r="Q331" s="271"/>
      <c r="R331" s="271"/>
      <c r="S331" s="271"/>
      <c r="T331" s="271"/>
      <c r="U331" s="271"/>
      <c r="V331" s="271"/>
      <c r="W331" s="271"/>
      <c r="X331" s="271"/>
      <c r="Y331" s="271"/>
      <c r="Z331" s="271"/>
    </row>
    <row r="332" spans="1:26">
      <c r="A332" s="271"/>
      <c r="B332" s="271"/>
      <c r="C332" s="271"/>
      <c r="D332" s="271"/>
      <c r="E332" s="325"/>
      <c r="F332" s="325"/>
      <c r="G332" s="271"/>
      <c r="H332" s="271"/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  <c r="T332" s="271"/>
      <c r="U332" s="271"/>
      <c r="V332" s="271"/>
      <c r="W332" s="271"/>
      <c r="X332" s="271"/>
      <c r="Y332" s="271"/>
      <c r="Z332" s="271"/>
    </row>
    <row r="333" spans="1:26">
      <c r="A333" s="271"/>
      <c r="B333" s="271"/>
      <c r="C333" s="271"/>
      <c r="D333" s="271"/>
      <c r="E333" s="325"/>
      <c r="F333" s="325"/>
      <c r="G333" s="271"/>
      <c r="H333" s="271"/>
      <c r="I333" s="271"/>
      <c r="J333" s="271"/>
      <c r="K333" s="271"/>
      <c r="L333" s="271"/>
      <c r="M333" s="271"/>
      <c r="N333" s="271"/>
      <c r="O333" s="271"/>
      <c r="P333" s="271"/>
      <c r="Q333" s="271"/>
      <c r="R333" s="271"/>
      <c r="S333" s="271"/>
      <c r="T333" s="271"/>
      <c r="U333" s="271"/>
      <c r="V333" s="271"/>
      <c r="W333" s="271"/>
      <c r="X333" s="271"/>
      <c r="Y333" s="271"/>
      <c r="Z333" s="271"/>
    </row>
    <row r="334" spans="1:26">
      <c r="A334" s="271"/>
      <c r="B334" s="271"/>
      <c r="C334" s="271"/>
      <c r="D334" s="271"/>
      <c r="E334" s="325"/>
      <c r="F334" s="325"/>
      <c r="G334" s="271"/>
      <c r="H334" s="271"/>
      <c r="I334" s="271"/>
      <c r="J334" s="271"/>
      <c r="K334" s="271"/>
      <c r="L334" s="271"/>
      <c r="M334" s="271"/>
      <c r="N334" s="271"/>
      <c r="O334" s="271"/>
      <c r="P334" s="271"/>
      <c r="Q334" s="271"/>
      <c r="R334" s="271"/>
      <c r="S334" s="271"/>
      <c r="T334" s="271"/>
      <c r="U334" s="271"/>
      <c r="V334" s="271"/>
      <c r="W334" s="271"/>
      <c r="X334" s="271"/>
      <c r="Y334" s="271"/>
      <c r="Z334" s="271"/>
    </row>
    <row r="335" spans="1:26">
      <c r="A335" s="271"/>
      <c r="B335" s="271"/>
      <c r="C335" s="271"/>
      <c r="D335" s="271"/>
      <c r="E335" s="325"/>
      <c r="F335" s="325"/>
      <c r="G335" s="271"/>
      <c r="H335" s="271"/>
      <c r="I335" s="271"/>
      <c r="J335" s="271"/>
      <c r="K335" s="271"/>
      <c r="L335" s="271"/>
      <c r="M335" s="271"/>
      <c r="N335" s="271"/>
      <c r="O335" s="271"/>
      <c r="P335" s="271"/>
      <c r="Q335" s="271"/>
      <c r="R335" s="271"/>
      <c r="S335" s="271"/>
      <c r="T335" s="271"/>
      <c r="U335" s="271"/>
      <c r="V335" s="271"/>
      <c r="W335" s="271"/>
      <c r="X335" s="271"/>
      <c r="Y335" s="271"/>
      <c r="Z335" s="271"/>
    </row>
    <row r="336" spans="1:26">
      <c r="A336" s="271"/>
      <c r="B336" s="271"/>
      <c r="C336" s="271"/>
      <c r="D336" s="271"/>
      <c r="E336" s="325"/>
      <c r="F336" s="325"/>
      <c r="G336" s="271"/>
      <c r="H336" s="271"/>
      <c r="I336" s="271"/>
      <c r="J336" s="271"/>
      <c r="K336" s="271"/>
      <c r="L336" s="271"/>
      <c r="M336" s="271"/>
      <c r="N336" s="271"/>
      <c r="O336" s="271"/>
      <c r="P336" s="271"/>
      <c r="Q336" s="271"/>
      <c r="R336" s="271"/>
      <c r="S336" s="271"/>
      <c r="T336" s="271"/>
      <c r="U336" s="271"/>
      <c r="V336" s="271"/>
      <c r="W336" s="271"/>
      <c r="X336" s="271"/>
      <c r="Y336" s="271"/>
      <c r="Z336" s="271"/>
    </row>
    <row r="337" spans="1:26">
      <c r="A337" s="271"/>
      <c r="B337" s="271"/>
      <c r="C337" s="271"/>
      <c r="D337" s="271"/>
      <c r="E337" s="325"/>
      <c r="F337" s="325"/>
      <c r="G337" s="271"/>
      <c r="H337" s="271"/>
      <c r="I337" s="271"/>
      <c r="J337" s="271"/>
      <c r="K337" s="271"/>
      <c r="L337" s="271"/>
      <c r="M337" s="271"/>
      <c r="N337" s="271"/>
      <c r="O337" s="271"/>
      <c r="P337" s="271"/>
      <c r="Q337" s="271"/>
      <c r="R337" s="271"/>
      <c r="S337" s="271"/>
      <c r="T337" s="271"/>
      <c r="U337" s="271"/>
      <c r="V337" s="271"/>
      <c r="W337" s="271"/>
      <c r="X337" s="271"/>
      <c r="Y337" s="271"/>
      <c r="Z337" s="271"/>
    </row>
    <row r="338" spans="1:26">
      <c r="A338" s="271"/>
      <c r="B338" s="271"/>
      <c r="C338" s="271"/>
      <c r="D338" s="271"/>
      <c r="E338" s="325"/>
      <c r="F338" s="325"/>
      <c r="G338" s="271"/>
      <c r="H338" s="271"/>
      <c r="I338" s="271"/>
      <c r="J338" s="271"/>
      <c r="K338" s="271"/>
      <c r="L338" s="271"/>
      <c r="M338" s="271"/>
      <c r="N338" s="271"/>
      <c r="O338" s="271"/>
      <c r="P338" s="271"/>
      <c r="Q338" s="271"/>
      <c r="R338" s="271"/>
      <c r="S338" s="271"/>
      <c r="T338" s="271"/>
      <c r="U338" s="271"/>
      <c r="V338" s="271"/>
      <c r="W338" s="271"/>
      <c r="X338" s="271"/>
      <c r="Y338" s="271"/>
      <c r="Z338" s="271"/>
    </row>
    <row r="339" spans="1:26">
      <c r="A339" s="271"/>
      <c r="B339" s="271"/>
      <c r="C339" s="271"/>
      <c r="D339" s="271"/>
      <c r="E339" s="325"/>
      <c r="F339" s="325"/>
      <c r="G339" s="271"/>
      <c r="H339" s="271"/>
      <c r="I339" s="271"/>
      <c r="J339" s="271"/>
      <c r="K339" s="271"/>
      <c r="L339" s="271"/>
      <c r="M339" s="271"/>
      <c r="N339" s="271"/>
      <c r="O339" s="271"/>
      <c r="P339" s="271"/>
      <c r="Q339" s="271"/>
      <c r="R339" s="271"/>
      <c r="S339" s="271"/>
      <c r="T339" s="271"/>
      <c r="U339" s="271"/>
      <c r="V339" s="271"/>
      <c r="W339" s="271"/>
      <c r="X339" s="271"/>
      <c r="Y339" s="271"/>
      <c r="Z339" s="271"/>
    </row>
    <row r="340" spans="1:26">
      <c r="A340" s="271"/>
      <c r="B340" s="271"/>
      <c r="C340" s="271"/>
      <c r="D340" s="271"/>
      <c r="E340" s="325"/>
      <c r="F340" s="325"/>
      <c r="G340" s="271"/>
      <c r="H340" s="271"/>
      <c r="I340" s="271"/>
      <c r="J340" s="271"/>
      <c r="K340" s="271"/>
      <c r="L340" s="271"/>
      <c r="M340" s="271"/>
      <c r="N340" s="271"/>
      <c r="O340" s="271"/>
      <c r="P340" s="271"/>
      <c r="Q340" s="271"/>
      <c r="R340" s="271"/>
      <c r="S340" s="271"/>
      <c r="T340" s="271"/>
      <c r="U340" s="271"/>
      <c r="V340" s="271"/>
      <c r="W340" s="271"/>
      <c r="X340" s="271"/>
      <c r="Y340" s="271"/>
      <c r="Z340" s="271"/>
    </row>
    <row r="341" spans="1:26">
      <c r="A341" s="271"/>
      <c r="B341" s="271"/>
      <c r="C341" s="271"/>
      <c r="D341" s="271"/>
      <c r="E341" s="325"/>
      <c r="F341" s="325"/>
      <c r="G341" s="271"/>
      <c r="H341" s="271"/>
      <c r="I341" s="271"/>
      <c r="J341" s="271"/>
      <c r="K341" s="271"/>
      <c r="L341" s="271"/>
      <c r="M341" s="271"/>
      <c r="N341" s="271"/>
      <c r="O341" s="271"/>
      <c r="P341" s="271"/>
      <c r="Q341" s="271"/>
      <c r="R341" s="271"/>
      <c r="S341" s="271"/>
      <c r="T341" s="271"/>
      <c r="U341" s="271"/>
      <c r="V341" s="271"/>
      <c r="W341" s="271"/>
      <c r="X341" s="271"/>
      <c r="Y341" s="271"/>
      <c r="Z341" s="271"/>
    </row>
    <row r="342" spans="1:26">
      <c r="A342" s="271"/>
      <c r="B342" s="271"/>
      <c r="C342" s="271"/>
      <c r="D342" s="271"/>
      <c r="E342" s="325"/>
      <c r="F342" s="325"/>
      <c r="G342" s="271"/>
      <c r="H342" s="271"/>
      <c r="I342" s="271"/>
      <c r="J342" s="271"/>
      <c r="K342" s="271"/>
      <c r="L342" s="271"/>
      <c r="M342" s="271"/>
      <c r="N342" s="271"/>
      <c r="O342" s="271"/>
      <c r="P342" s="271"/>
      <c r="Q342" s="271"/>
      <c r="R342" s="271"/>
      <c r="S342" s="271"/>
      <c r="T342" s="271"/>
      <c r="U342" s="271"/>
      <c r="V342" s="271"/>
      <c r="W342" s="271"/>
      <c r="X342" s="271"/>
      <c r="Y342" s="271"/>
      <c r="Z342" s="271"/>
    </row>
    <row r="343" spans="1:26">
      <c r="A343" s="271"/>
      <c r="B343" s="271"/>
      <c r="C343" s="271"/>
      <c r="D343" s="271"/>
      <c r="E343" s="325"/>
      <c r="F343" s="325"/>
      <c r="G343" s="271"/>
      <c r="H343" s="271"/>
      <c r="I343" s="271"/>
      <c r="J343" s="271"/>
      <c r="K343" s="271"/>
      <c r="L343" s="271"/>
      <c r="M343" s="271"/>
      <c r="N343" s="271"/>
      <c r="O343" s="271"/>
      <c r="P343" s="271"/>
      <c r="Q343" s="271"/>
      <c r="R343" s="271"/>
      <c r="S343" s="271"/>
      <c r="T343" s="271"/>
      <c r="U343" s="271"/>
      <c r="V343" s="271"/>
      <c r="W343" s="271"/>
      <c r="X343" s="271"/>
      <c r="Y343" s="271"/>
      <c r="Z343" s="271"/>
    </row>
    <row r="344" spans="1:26">
      <c r="A344" s="271"/>
      <c r="B344" s="271"/>
      <c r="C344" s="271"/>
      <c r="D344" s="271"/>
      <c r="E344" s="325"/>
      <c r="F344" s="325"/>
      <c r="G344" s="271"/>
      <c r="H344" s="271"/>
      <c r="I344" s="271"/>
      <c r="J344" s="271"/>
      <c r="K344" s="271"/>
      <c r="L344" s="271"/>
      <c r="M344" s="271"/>
      <c r="N344" s="271"/>
      <c r="O344" s="271"/>
      <c r="P344" s="271"/>
      <c r="Q344" s="271"/>
      <c r="R344" s="271"/>
      <c r="S344" s="271"/>
      <c r="T344" s="271"/>
      <c r="U344" s="271"/>
      <c r="V344" s="271"/>
      <c r="W344" s="271"/>
      <c r="X344" s="271"/>
      <c r="Y344" s="271"/>
      <c r="Z344" s="271"/>
    </row>
    <row r="345" spans="1:26">
      <c r="A345" s="271"/>
      <c r="B345" s="271"/>
      <c r="C345" s="271"/>
      <c r="D345" s="271"/>
      <c r="E345" s="325"/>
      <c r="F345" s="325"/>
      <c r="G345" s="271"/>
      <c r="H345" s="271"/>
      <c r="I345" s="271"/>
      <c r="J345" s="271"/>
      <c r="K345" s="271"/>
      <c r="L345" s="271"/>
      <c r="M345" s="271"/>
      <c r="N345" s="271"/>
      <c r="O345" s="271"/>
      <c r="P345" s="271"/>
      <c r="Q345" s="271"/>
      <c r="R345" s="271"/>
      <c r="S345" s="271"/>
      <c r="T345" s="271"/>
      <c r="U345" s="271"/>
      <c r="V345" s="271"/>
      <c r="W345" s="271"/>
      <c r="X345" s="271"/>
      <c r="Y345" s="271"/>
      <c r="Z345" s="271"/>
    </row>
    <row r="346" spans="1:26">
      <c r="A346" s="271"/>
      <c r="B346" s="271"/>
      <c r="C346" s="271"/>
      <c r="D346" s="271"/>
      <c r="E346" s="325"/>
      <c r="F346" s="325"/>
      <c r="G346" s="271"/>
      <c r="H346" s="271"/>
      <c r="I346" s="271"/>
      <c r="J346" s="271"/>
      <c r="K346" s="271"/>
      <c r="L346" s="271"/>
      <c r="M346" s="271"/>
      <c r="N346" s="271"/>
      <c r="O346" s="271"/>
      <c r="P346" s="271"/>
      <c r="Q346" s="271"/>
      <c r="R346" s="271"/>
      <c r="S346" s="271"/>
      <c r="T346" s="271"/>
      <c r="U346" s="271"/>
      <c r="V346" s="271"/>
      <c r="W346" s="271"/>
      <c r="X346" s="271"/>
      <c r="Y346" s="271"/>
      <c r="Z346" s="271"/>
    </row>
    <row r="347" spans="1:26">
      <c r="A347" s="271"/>
      <c r="B347" s="271"/>
      <c r="C347" s="271"/>
      <c r="D347" s="271"/>
      <c r="E347" s="325"/>
      <c r="F347" s="325"/>
      <c r="G347" s="271"/>
      <c r="H347" s="271"/>
      <c r="I347" s="271"/>
      <c r="J347" s="271"/>
      <c r="K347" s="271"/>
      <c r="L347" s="271"/>
      <c r="M347" s="271"/>
      <c r="N347" s="271"/>
      <c r="O347" s="271"/>
      <c r="P347" s="271"/>
      <c r="Q347" s="271"/>
      <c r="R347" s="271"/>
      <c r="S347" s="271"/>
      <c r="T347" s="271"/>
      <c r="U347" s="271"/>
      <c r="V347" s="271"/>
      <c r="W347" s="271"/>
      <c r="X347" s="271"/>
      <c r="Y347" s="271"/>
      <c r="Z347" s="271"/>
    </row>
    <row r="348" spans="1:26">
      <c r="A348" s="271"/>
      <c r="B348" s="271"/>
      <c r="C348" s="271"/>
      <c r="D348" s="271"/>
      <c r="E348" s="325"/>
      <c r="F348" s="325"/>
      <c r="G348" s="271"/>
      <c r="H348" s="271"/>
      <c r="I348" s="271"/>
      <c r="J348" s="271"/>
      <c r="K348" s="271"/>
      <c r="L348" s="271"/>
      <c r="M348" s="271"/>
      <c r="N348" s="271"/>
      <c r="O348" s="271"/>
      <c r="P348" s="271"/>
      <c r="Q348" s="271"/>
      <c r="R348" s="271"/>
      <c r="S348" s="271"/>
      <c r="T348" s="271"/>
      <c r="U348" s="271"/>
      <c r="V348" s="271"/>
      <c r="W348" s="271"/>
      <c r="X348" s="271"/>
      <c r="Y348" s="271"/>
      <c r="Z348" s="271"/>
    </row>
    <row r="349" spans="1:26">
      <c r="A349" s="271"/>
      <c r="B349" s="271"/>
      <c r="C349" s="271"/>
      <c r="D349" s="271"/>
      <c r="E349" s="325"/>
      <c r="F349" s="325"/>
      <c r="G349" s="271"/>
      <c r="H349" s="271"/>
      <c r="I349" s="271"/>
      <c r="J349" s="271"/>
      <c r="K349" s="271"/>
      <c r="L349" s="271"/>
      <c r="M349" s="271"/>
      <c r="N349" s="271"/>
      <c r="O349" s="271"/>
      <c r="P349" s="271"/>
      <c r="Q349" s="271"/>
      <c r="R349" s="271"/>
      <c r="S349" s="271"/>
      <c r="T349" s="271"/>
      <c r="U349" s="271"/>
      <c r="V349" s="271"/>
      <c r="W349" s="271"/>
      <c r="X349" s="271"/>
      <c r="Y349" s="271"/>
      <c r="Z349" s="271"/>
    </row>
    <row r="350" spans="1:26">
      <c r="A350" s="271"/>
      <c r="B350" s="271"/>
      <c r="C350" s="271"/>
      <c r="D350" s="271"/>
      <c r="E350" s="325"/>
      <c r="F350" s="325"/>
      <c r="G350" s="271"/>
      <c r="H350" s="271"/>
      <c r="I350" s="271"/>
      <c r="J350" s="271"/>
      <c r="K350" s="271"/>
      <c r="L350" s="271"/>
      <c r="M350" s="271"/>
      <c r="N350" s="271"/>
      <c r="O350" s="271"/>
      <c r="P350" s="271"/>
      <c r="Q350" s="271"/>
      <c r="R350" s="271"/>
      <c r="S350" s="271"/>
      <c r="T350" s="271"/>
      <c r="U350" s="271"/>
      <c r="V350" s="271"/>
      <c r="W350" s="271"/>
      <c r="X350" s="271"/>
      <c r="Y350" s="271"/>
      <c r="Z350" s="271"/>
    </row>
    <row r="351" spans="1:26">
      <c r="A351" s="271"/>
      <c r="B351" s="271"/>
      <c r="C351" s="271"/>
      <c r="D351" s="271"/>
      <c r="E351" s="325"/>
      <c r="F351" s="325"/>
      <c r="G351" s="271"/>
      <c r="H351" s="271"/>
      <c r="I351" s="271"/>
      <c r="J351" s="271"/>
      <c r="K351" s="271"/>
      <c r="L351" s="271"/>
      <c r="M351" s="271"/>
      <c r="N351" s="271"/>
      <c r="O351" s="271"/>
      <c r="P351" s="271"/>
      <c r="Q351" s="271"/>
      <c r="R351" s="271"/>
      <c r="S351" s="271"/>
      <c r="T351" s="271"/>
      <c r="U351" s="271"/>
      <c r="V351" s="271"/>
      <c r="W351" s="271"/>
      <c r="X351" s="271"/>
      <c r="Y351" s="271"/>
      <c r="Z351" s="271"/>
    </row>
    <row r="352" spans="1:26">
      <c r="A352" s="271"/>
      <c r="B352" s="271"/>
      <c r="C352" s="271"/>
      <c r="D352" s="271"/>
      <c r="E352" s="325"/>
      <c r="F352" s="325"/>
      <c r="G352" s="271"/>
      <c r="H352" s="271"/>
      <c r="I352" s="271"/>
      <c r="J352" s="271"/>
      <c r="K352" s="271"/>
      <c r="L352" s="271"/>
      <c r="M352" s="271"/>
      <c r="N352" s="271"/>
      <c r="O352" s="271"/>
      <c r="P352" s="271"/>
      <c r="Q352" s="271"/>
      <c r="R352" s="271"/>
      <c r="S352" s="271"/>
      <c r="T352" s="271"/>
      <c r="U352" s="271"/>
      <c r="V352" s="271"/>
      <c r="W352" s="271"/>
      <c r="X352" s="271"/>
      <c r="Y352" s="271"/>
      <c r="Z352" s="271"/>
    </row>
    <row r="353" spans="1:26">
      <c r="A353" s="271"/>
      <c r="B353" s="271"/>
      <c r="C353" s="271"/>
      <c r="D353" s="271"/>
      <c r="E353" s="325"/>
      <c r="F353" s="325"/>
      <c r="G353" s="271"/>
      <c r="H353" s="271"/>
      <c r="I353" s="271"/>
      <c r="J353" s="271"/>
      <c r="K353" s="271"/>
      <c r="L353" s="271"/>
      <c r="M353" s="271"/>
      <c r="N353" s="271"/>
      <c r="O353" s="271"/>
      <c r="P353" s="271"/>
      <c r="Q353" s="271"/>
      <c r="R353" s="271"/>
      <c r="S353" s="271"/>
      <c r="T353" s="271"/>
      <c r="U353" s="271"/>
      <c r="V353" s="271"/>
      <c r="W353" s="271"/>
      <c r="X353" s="271"/>
      <c r="Y353" s="271"/>
      <c r="Z353" s="271"/>
    </row>
    <row r="354" spans="1:26">
      <c r="A354" s="271"/>
      <c r="B354" s="271"/>
      <c r="C354" s="271"/>
      <c r="D354" s="271"/>
      <c r="E354" s="325"/>
      <c r="F354" s="325"/>
      <c r="G354" s="271"/>
      <c r="H354" s="271"/>
      <c r="I354" s="271"/>
      <c r="J354" s="271"/>
      <c r="K354" s="271"/>
      <c r="L354" s="271"/>
      <c r="M354" s="271"/>
      <c r="N354" s="271"/>
      <c r="O354" s="271"/>
      <c r="P354" s="271"/>
      <c r="Q354" s="271"/>
      <c r="R354" s="271"/>
      <c r="S354" s="271"/>
      <c r="T354" s="271"/>
      <c r="U354" s="271"/>
      <c r="V354" s="271"/>
      <c r="W354" s="271"/>
      <c r="X354" s="271"/>
      <c r="Y354" s="271"/>
      <c r="Z354" s="271"/>
    </row>
    <row r="355" spans="1:26">
      <c r="A355" s="271"/>
      <c r="B355" s="271"/>
      <c r="C355" s="271"/>
      <c r="D355" s="271"/>
      <c r="E355" s="325"/>
      <c r="F355" s="325"/>
      <c r="G355" s="271"/>
      <c r="H355" s="271"/>
      <c r="I355" s="271"/>
      <c r="J355" s="271"/>
      <c r="K355" s="271"/>
      <c r="L355" s="271"/>
      <c r="M355" s="271"/>
      <c r="N355" s="271"/>
      <c r="O355" s="271"/>
      <c r="P355" s="271"/>
      <c r="Q355" s="271"/>
      <c r="R355" s="271"/>
      <c r="S355" s="271"/>
      <c r="T355" s="271"/>
      <c r="U355" s="271"/>
      <c r="V355" s="271"/>
      <c r="W355" s="271"/>
      <c r="X355" s="271"/>
      <c r="Y355" s="271"/>
      <c r="Z355" s="271"/>
    </row>
    <row r="356" spans="1:26">
      <c r="A356" s="271"/>
      <c r="B356" s="271"/>
      <c r="C356" s="271"/>
      <c r="D356" s="271"/>
      <c r="E356" s="325"/>
      <c r="F356" s="325"/>
      <c r="G356" s="271"/>
      <c r="H356" s="271"/>
      <c r="I356" s="271"/>
      <c r="J356" s="271"/>
      <c r="K356" s="271"/>
      <c r="L356" s="271"/>
      <c r="M356" s="271"/>
      <c r="N356" s="271"/>
      <c r="O356" s="271"/>
      <c r="P356" s="271"/>
      <c r="Q356" s="271"/>
      <c r="R356" s="271"/>
      <c r="S356" s="271"/>
      <c r="T356" s="271"/>
      <c r="U356" s="271"/>
      <c r="V356" s="271"/>
      <c r="W356" s="271"/>
      <c r="X356" s="271"/>
      <c r="Y356" s="271"/>
      <c r="Z356" s="271"/>
    </row>
    <row r="357" spans="1:26">
      <c r="A357" s="271"/>
      <c r="B357" s="271"/>
      <c r="C357" s="271"/>
      <c r="D357" s="271"/>
      <c r="E357" s="325"/>
      <c r="F357" s="325"/>
      <c r="G357" s="271"/>
      <c r="H357" s="271"/>
      <c r="I357" s="271"/>
      <c r="J357" s="271"/>
      <c r="K357" s="271"/>
      <c r="L357" s="271"/>
      <c r="M357" s="271"/>
      <c r="N357" s="271"/>
      <c r="O357" s="271"/>
      <c r="P357" s="271"/>
      <c r="Q357" s="271"/>
      <c r="R357" s="271"/>
      <c r="S357" s="271"/>
      <c r="T357" s="271"/>
      <c r="U357" s="271"/>
      <c r="V357" s="271"/>
      <c r="W357" s="271"/>
      <c r="X357" s="271"/>
      <c r="Y357" s="271"/>
      <c r="Z357" s="271"/>
    </row>
    <row r="358" spans="1:26">
      <c r="A358" s="271"/>
      <c r="B358" s="271"/>
      <c r="C358" s="271"/>
      <c r="D358" s="271"/>
      <c r="E358" s="325"/>
      <c r="F358" s="325"/>
      <c r="G358" s="271"/>
      <c r="H358" s="271"/>
      <c r="I358" s="271"/>
      <c r="J358" s="271"/>
      <c r="K358" s="271"/>
      <c r="L358" s="271"/>
      <c r="M358" s="271"/>
      <c r="N358" s="271"/>
      <c r="O358" s="271"/>
      <c r="P358" s="271"/>
      <c r="Q358" s="271"/>
      <c r="R358" s="271"/>
      <c r="S358" s="271"/>
      <c r="T358" s="271"/>
      <c r="U358" s="271"/>
      <c r="V358" s="271"/>
      <c r="W358" s="271"/>
      <c r="X358" s="271"/>
      <c r="Y358" s="271"/>
      <c r="Z358" s="271"/>
    </row>
    <row r="359" spans="1:26">
      <c r="A359" s="271"/>
      <c r="B359" s="271"/>
      <c r="C359" s="271"/>
      <c r="D359" s="271"/>
      <c r="E359" s="325"/>
      <c r="F359" s="325"/>
      <c r="G359" s="271"/>
      <c r="H359" s="271"/>
      <c r="I359" s="271"/>
      <c r="J359" s="271"/>
      <c r="K359" s="271"/>
      <c r="L359" s="271"/>
      <c r="M359" s="271"/>
      <c r="N359" s="271"/>
      <c r="O359" s="271"/>
      <c r="P359" s="271"/>
      <c r="Q359" s="271"/>
      <c r="R359" s="271"/>
      <c r="S359" s="271"/>
      <c r="T359" s="271"/>
      <c r="U359" s="271"/>
      <c r="V359" s="271"/>
      <c r="W359" s="271"/>
      <c r="X359" s="271"/>
      <c r="Y359" s="271"/>
      <c r="Z359" s="271"/>
    </row>
    <row r="360" spans="1:26">
      <c r="A360" s="271"/>
      <c r="B360" s="271"/>
      <c r="C360" s="271"/>
      <c r="D360" s="271"/>
      <c r="E360" s="325"/>
      <c r="F360" s="325"/>
      <c r="G360" s="271"/>
      <c r="H360" s="271"/>
      <c r="I360" s="271"/>
      <c r="J360" s="271"/>
      <c r="K360" s="271"/>
      <c r="L360" s="271"/>
      <c r="M360" s="271"/>
      <c r="N360" s="271"/>
      <c r="O360" s="271"/>
      <c r="P360" s="271"/>
      <c r="Q360" s="271"/>
      <c r="R360" s="271"/>
      <c r="S360" s="271"/>
      <c r="T360" s="271"/>
      <c r="U360" s="271"/>
      <c r="V360" s="271"/>
      <c r="W360" s="271"/>
      <c r="X360" s="271"/>
      <c r="Y360" s="271"/>
      <c r="Z360" s="271"/>
    </row>
    <row r="361" spans="1:26">
      <c r="A361" s="271"/>
      <c r="B361" s="271"/>
      <c r="C361" s="271"/>
      <c r="D361" s="271"/>
      <c r="E361" s="325"/>
      <c r="F361" s="325"/>
      <c r="G361" s="271"/>
      <c r="H361" s="271"/>
      <c r="I361" s="271"/>
      <c r="J361" s="271"/>
      <c r="K361" s="271"/>
      <c r="L361" s="271"/>
      <c r="M361" s="271"/>
      <c r="N361" s="271"/>
      <c r="O361" s="271"/>
      <c r="P361" s="271"/>
      <c r="Q361" s="271"/>
      <c r="R361" s="271"/>
      <c r="S361" s="271"/>
      <c r="T361" s="271"/>
      <c r="U361" s="271"/>
      <c r="V361" s="271"/>
      <c r="W361" s="271"/>
      <c r="X361" s="271"/>
      <c r="Y361" s="271"/>
      <c r="Z361" s="271"/>
    </row>
    <row r="362" spans="1:26">
      <c r="A362" s="271"/>
      <c r="B362" s="271"/>
      <c r="C362" s="271"/>
      <c r="D362" s="271"/>
      <c r="E362" s="325"/>
      <c r="F362" s="325"/>
      <c r="G362" s="271"/>
      <c r="H362" s="271"/>
      <c r="I362" s="271"/>
      <c r="J362" s="271"/>
      <c r="K362" s="271"/>
      <c r="L362" s="271"/>
      <c r="M362" s="271"/>
      <c r="N362" s="271"/>
      <c r="O362" s="271"/>
      <c r="P362" s="271"/>
      <c r="Q362" s="271"/>
      <c r="R362" s="271"/>
      <c r="S362" s="271"/>
      <c r="T362" s="271"/>
      <c r="U362" s="271"/>
      <c r="V362" s="271"/>
      <c r="W362" s="271"/>
      <c r="X362" s="271"/>
      <c r="Y362" s="271"/>
      <c r="Z362" s="271"/>
    </row>
    <row r="363" spans="1:26">
      <c r="A363" s="271"/>
      <c r="B363" s="271"/>
      <c r="C363" s="271"/>
      <c r="D363" s="271"/>
      <c r="E363" s="325"/>
      <c r="F363" s="325"/>
      <c r="G363" s="271"/>
      <c r="H363" s="271"/>
      <c r="I363" s="271"/>
      <c r="J363" s="271"/>
      <c r="K363" s="271"/>
      <c r="L363" s="271"/>
      <c r="M363" s="271"/>
      <c r="N363" s="271"/>
      <c r="O363" s="271"/>
      <c r="P363" s="271"/>
      <c r="Q363" s="271"/>
      <c r="R363" s="271"/>
      <c r="S363" s="271"/>
      <c r="T363" s="271"/>
      <c r="U363" s="271"/>
      <c r="V363" s="271"/>
      <c r="W363" s="271"/>
      <c r="X363" s="271"/>
      <c r="Y363" s="271"/>
      <c r="Z363" s="271"/>
    </row>
    <row r="364" spans="1:26">
      <c r="A364" s="271"/>
      <c r="B364" s="271"/>
      <c r="C364" s="271"/>
      <c r="D364" s="271"/>
      <c r="E364" s="325"/>
      <c r="F364" s="325"/>
      <c r="G364" s="271"/>
      <c r="H364" s="271"/>
      <c r="I364" s="271"/>
      <c r="J364" s="271"/>
      <c r="K364" s="271"/>
      <c r="L364" s="271"/>
      <c r="M364" s="271"/>
      <c r="N364" s="271"/>
      <c r="O364" s="271"/>
      <c r="P364" s="271"/>
      <c r="Q364" s="271"/>
      <c r="R364" s="271"/>
      <c r="S364" s="271"/>
      <c r="T364" s="271"/>
      <c r="U364" s="271"/>
      <c r="V364" s="271"/>
      <c r="W364" s="271"/>
      <c r="X364" s="271"/>
      <c r="Y364" s="271"/>
      <c r="Z364" s="271"/>
    </row>
    <row r="365" spans="1:26">
      <c r="A365" s="271"/>
      <c r="B365" s="271"/>
      <c r="C365" s="271"/>
      <c r="D365" s="271"/>
      <c r="E365" s="325"/>
      <c r="F365" s="325"/>
      <c r="G365" s="271"/>
      <c r="H365" s="271"/>
      <c r="I365" s="271"/>
      <c r="J365" s="271"/>
      <c r="K365" s="271"/>
      <c r="L365" s="271"/>
      <c r="M365" s="271"/>
      <c r="N365" s="271"/>
      <c r="O365" s="271"/>
      <c r="P365" s="271"/>
      <c r="Q365" s="271"/>
      <c r="R365" s="271"/>
      <c r="S365" s="271"/>
      <c r="T365" s="271"/>
      <c r="U365" s="271"/>
      <c r="V365" s="271"/>
      <c r="W365" s="271"/>
      <c r="X365" s="271"/>
      <c r="Y365" s="271"/>
      <c r="Z365" s="271"/>
    </row>
    <row r="366" spans="1:26">
      <c r="A366" s="271"/>
      <c r="B366" s="271"/>
      <c r="C366" s="271"/>
      <c r="D366" s="271"/>
      <c r="E366" s="325"/>
      <c r="F366" s="325"/>
      <c r="G366" s="271"/>
      <c r="H366" s="271"/>
      <c r="I366" s="271"/>
      <c r="J366" s="271"/>
      <c r="K366" s="271"/>
      <c r="L366" s="271"/>
      <c r="M366" s="271"/>
      <c r="N366" s="271"/>
      <c r="O366" s="271"/>
      <c r="P366" s="271"/>
      <c r="Q366" s="271"/>
      <c r="R366" s="271"/>
      <c r="S366" s="271"/>
      <c r="T366" s="271"/>
      <c r="U366" s="271"/>
      <c r="V366" s="271"/>
      <c r="W366" s="271"/>
      <c r="X366" s="271"/>
      <c r="Y366" s="271"/>
      <c r="Z366" s="271"/>
    </row>
    <row r="367" spans="1:26">
      <c r="A367" s="271"/>
      <c r="B367" s="271"/>
      <c r="C367" s="271"/>
      <c r="D367" s="271"/>
      <c r="E367" s="325"/>
      <c r="F367" s="325"/>
      <c r="G367" s="271"/>
      <c r="H367" s="271"/>
      <c r="I367" s="271"/>
      <c r="J367" s="271"/>
      <c r="K367" s="271"/>
      <c r="L367" s="271"/>
      <c r="M367" s="271"/>
      <c r="N367" s="271"/>
      <c r="O367" s="271"/>
      <c r="P367" s="271"/>
      <c r="Q367" s="271"/>
      <c r="R367" s="271"/>
      <c r="S367" s="271"/>
      <c r="T367" s="271"/>
      <c r="U367" s="271"/>
      <c r="V367" s="271"/>
      <c r="W367" s="271"/>
      <c r="X367" s="271"/>
      <c r="Y367" s="271"/>
      <c r="Z367" s="271"/>
    </row>
    <row r="368" spans="1:26">
      <c r="A368" s="271"/>
      <c r="B368" s="271"/>
      <c r="C368" s="271"/>
      <c r="D368" s="271"/>
      <c r="E368" s="325"/>
      <c r="F368" s="325"/>
      <c r="G368" s="271"/>
      <c r="H368" s="271"/>
      <c r="I368" s="271"/>
      <c r="J368" s="271"/>
      <c r="K368" s="271"/>
      <c r="L368" s="271"/>
      <c r="M368" s="271"/>
      <c r="N368" s="271"/>
      <c r="O368" s="271"/>
      <c r="P368" s="271"/>
      <c r="Q368" s="271"/>
      <c r="R368" s="271"/>
      <c r="S368" s="271"/>
      <c r="T368" s="271"/>
      <c r="U368" s="271"/>
      <c r="V368" s="271"/>
      <c r="W368" s="271"/>
      <c r="X368" s="271"/>
      <c r="Y368" s="271"/>
      <c r="Z368" s="271"/>
    </row>
    <row r="369" spans="1:26">
      <c r="A369" s="271"/>
      <c r="B369" s="271"/>
      <c r="C369" s="271"/>
      <c r="D369" s="271"/>
      <c r="E369" s="325"/>
      <c r="F369" s="325"/>
      <c r="G369" s="271"/>
      <c r="H369" s="271"/>
      <c r="I369" s="271"/>
      <c r="J369" s="271"/>
      <c r="K369" s="271"/>
      <c r="L369" s="271"/>
      <c r="M369" s="271"/>
      <c r="N369" s="271"/>
      <c r="O369" s="271"/>
      <c r="P369" s="271"/>
      <c r="Q369" s="271"/>
      <c r="R369" s="271"/>
      <c r="S369" s="271"/>
      <c r="T369" s="271"/>
      <c r="U369" s="271"/>
      <c r="V369" s="271"/>
      <c r="W369" s="271"/>
      <c r="X369" s="271"/>
      <c r="Y369" s="271"/>
      <c r="Z369" s="271"/>
    </row>
    <row r="370" spans="1:26">
      <c r="A370" s="271"/>
      <c r="B370" s="271"/>
      <c r="C370" s="271"/>
      <c r="D370" s="271"/>
      <c r="E370" s="325"/>
      <c r="F370" s="325"/>
      <c r="G370" s="271"/>
      <c r="H370" s="271"/>
      <c r="I370" s="271"/>
      <c r="J370" s="271"/>
      <c r="K370" s="271"/>
      <c r="L370" s="271"/>
      <c r="M370" s="271"/>
      <c r="N370" s="271"/>
      <c r="O370" s="271"/>
      <c r="P370" s="271"/>
      <c r="Q370" s="271"/>
      <c r="R370" s="271"/>
      <c r="S370" s="271"/>
      <c r="T370" s="271"/>
      <c r="U370" s="271"/>
      <c r="V370" s="271"/>
      <c r="W370" s="271"/>
      <c r="X370" s="271"/>
      <c r="Y370" s="271"/>
      <c r="Z370" s="271"/>
    </row>
    <row r="371" spans="1:26">
      <c r="A371" s="271"/>
      <c r="B371" s="271"/>
      <c r="C371" s="271"/>
      <c r="D371" s="271"/>
      <c r="E371" s="325"/>
      <c r="F371" s="325"/>
      <c r="G371" s="271"/>
      <c r="H371" s="271"/>
      <c r="I371" s="271"/>
      <c r="J371" s="271"/>
      <c r="K371" s="271"/>
      <c r="L371" s="271"/>
      <c r="M371" s="271"/>
      <c r="N371" s="271"/>
      <c r="O371" s="271"/>
      <c r="P371" s="271"/>
      <c r="Q371" s="271"/>
      <c r="R371" s="271"/>
      <c r="S371" s="271"/>
      <c r="T371" s="271"/>
      <c r="U371" s="271"/>
      <c r="V371" s="271"/>
      <c r="W371" s="271"/>
      <c r="X371" s="271"/>
      <c r="Y371" s="271"/>
      <c r="Z371" s="271"/>
    </row>
    <row r="372" spans="1:26">
      <c r="A372" s="271"/>
      <c r="B372" s="271"/>
      <c r="C372" s="271"/>
      <c r="D372" s="271"/>
      <c r="E372" s="325"/>
      <c r="F372" s="325"/>
      <c r="G372" s="271"/>
      <c r="H372" s="271"/>
      <c r="I372" s="271"/>
      <c r="J372" s="271"/>
      <c r="K372" s="271"/>
      <c r="L372" s="271"/>
      <c r="M372" s="271"/>
      <c r="N372" s="271"/>
      <c r="O372" s="271"/>
      <c r="P372" s="271"/>
      <c r="Q372" s="271"/>
      <c r="R372" s="271"/>
      <c r="S372" s="271"/>
      <c r="T372" s="271"/>
      <c r="U372" s="271"/>
      <c r="V372" s="271"/>
      <c r="W372" s="271"/>
      <c r="X372" s="271"/>
      <c r="Y372" s="271"/>
      <c r="Z372" s="271"/>
    </row>
    <row r="373" spans="1:26">
      <c r="A373" s="271"/>
      <c r="B373" s="271"/>
      <c r="C373" s="271"/>
      <c r="D373" s="271"/>
      <c r="E373" s="325"/>
      <c r="F373" s="325"/>
      <c r="G373" s="271"/>
      <c r="H373" s="271"/>
      <c r="I373" s="271"/>
      <c r="J373" s="271"/>
      <c r="K373" s="271"/>
      <c r="L373" s="271"/>
      <c r="M373" s="271"/>
      <c r="N373" s="271"/>
      <c r="O373" s="271"/>
      <c r="P373" s="271"/>
      <c r="Q373" s="271"/>
      <c r="R373" s="271"/>
      <c r="S373" s="271"/>
      <c r="T373" s="271"/>
      <c r="U373" s="271"/>
      <c r="V373" s="271"/>
      <c r="W373" s="271"/>
      <c r="X373" s="271"/>
      <c r="Y373" s="271"/>
      <c r="Z373" s="271"/>
    </row>
    <row r="374" spans="1:26">
      <c r="A374" s="271"/>
      <c r="B374" s="271"/>
      <c r="C374" s="271"/>
      <c r="D374" s="271"/>
      <c r="E374" s="325"/>
      <c r="F374" s="325"/>
      <c r="G374" s="271"/>
      <c r="H374" s="271"/>
      <c r="I374" s="271"/>
      <c r="J374" s="271"/>
      <c r="K374" s="271"/>
      <c r="L374" s="271"/>
      <c r="M374" s="271"/>
      <c r="N374" s="271"/>
      <c r="O374" s="271"/>
      <c r="P374" s="271"/>
      <c r="Q374" s="271"/>
      <c r="R374" s="271"/>
      <c r="S374" s="271"/>
      <c r="T374" s="271"/>
      <c r="U374" s="271"/>
      <c r="V374" s="271"/>
      <c r="W374" s="271"/>
      <c r="X374" s="271"/>
      <c r="Y374" s="271"/>
      <c r="Z374" s="271"/>
    </row>
    <row r="375" spans="1:26">
      <c r="A375" s="271"/>
      <c r="B375" s="271"/>
      <c r="C375" s="271"/>
      <c r="D375" s="271"/>
      <c r="E375" s="325"/>
      <c r="F375" s="325"/>
      <c r="G375" s="271"/>
      <c r="H375" s="271"/>
      <c r="I375" s="271"/>
      <c r="J375" s="271"/>
      <c r="K375" s="271"/>
      <c r="L375" s="271"/>
      <c r="M375" s="271"/>
      <c r="N375" s="271"/>
      <c r="O375" s="271"/>
      <c r="P375" s="271"/>
      <c r="Q375" s="271"/>
      <c r="R375" s="271"/>
      <c r="S375" s="271"/>
      <c r="T375" s="271"/>
      <c r="U375" s="271"/>
      <c r="V375" s="271"/>
      <c r="W375" s="271"/>
      <c r="X375" s="271"/>
      <c r="Y375" s="271"/>
      <c r="Z375" s="271"/>
    </row>
    <row r="376" spans="1:26">
      <c r="A376" s="271"/>
      <c r="B376" s="271"/>
      <c r="C376" s="271"/>
      <c r="D376" s="271"/>
      <c r="E376" s="325"/>
      <c r="F376" s="325"/>
      <c r="G376" s="271"/>
      <c r="H376" s="271"/>
      <c r="I376" s="271"/>
      <c r="J376" s="271"/>
      <c r="K376" s="271"/>
      <c r="L376" s="271"/>
      <c r="M376" s="271"/>
      <c r="N376" s="271"/>
      <c r="O376" s="271"/>
      <c r="P376" s="271"/>
      <c r="Q376" s="271"/>
      <c r="R376" s="271"/>
      <c r="S376" s="271"/>
      <c r="T376" s="271"/>
      <c r="U376" s="271"/>
      <c r="V376" s="271"/>
      <c r="W376" s="271"/>
      <c r="X376" s="271"/>
      <c r="Y376" s="271"/>
      <c r="Z376" s="271"/>
    </row>
    <row r="377" spans="1:26">
      <c r="A377" s="271"/>
      <c r="B377" s="271"/>
      <c r="C377" s="271"/>
      <c r="D377" s="271"/>
      <c r="E377" s="325"/>
      <c r="F377" s="325"/>
      <c r="G377" s="271"/>
      <c r="H377" s="271"/>
      <c r="I377" s="271"/>
      <c r="J377" s="271"/>
      <c r="K377" s="271"/>
      <c r="L377" s="271"/>
      <c r="M377" s="271"/>
      <c r="N377" s="271"/>
      <c r="O377" s="271"/>
      <c r="P377" s="271"/>
      <c r="Q377" s="271"/>
      <c r="R377" s="271"/>
      <c r="S377" s="271"/>
      <c r="T377" s="271"/>
      <c r="U377" s="271"/>
      <c r="V377" s="271"/>
      <c r="W377" s="271"/>
      <c r="X377" s="271"/>
      <c r="Y377" s="271"/>
      <c r="Z377" s="271"/>
    </row>
    <row r="378" spans="1:26">
      <c r="A378" s="271"/>
      <c r="B378" s="271"/>
      <c r="C378" s="271"/>
      <c r="D378" s="271"/>
      <c r="E378" s="325"/>
      <c r="F378" s="325"/>
      <c r="G378" s="271"/>
      <c r="H378" s="271"/>
      <c r="I378" s="271"/>
      <c r="J378" s="271"/>
      <c r="K378" s="271"/>
      <c r="L378" s="271"/>
      <c r="M378" s="271"/>
      <c r="N378" s="271"/>
      <c r="O378" s="271"/>
      <c r="P378" s="271"/>
      <c r="Q378" s="271"/>
      <c r="R378" s="271"/>
      <c r="S378" s="271"/>
      <c r="T378" s="271"/>
      <c r="U378" s="271"/>
      <c r="V378" s="271"/>
      <c r="W378" s="271"/>
      <c r="X378" s="271"/>
      <c r="Y378" s="271"/>
      <c r="Z378" s="271"/>
    </row>
    <row r="379" spans="1:26">
      <c r="A379" s="271"/>
      <c r="B379" s="271"/>
      <c r="C379" s="271"/>
      <c r="D379" s="271"/>
      <c r="E379" s="325"/>
      <c r="F379" s="325"/>
      <c r="G379" s="271"/>
      <c r="H379" s="271"/>
      <c r="I379" s="271"/>
      <c r="J379" s="271"/>
      <c r="K379" s="271"/>
      <c r="L379" s="271"/>
      <c r="M379" s="271"/>
      <c r="N379" s="271"/>
      <c r="O379" s="271"/>
      <c r="P379" s="271"/>
      <c r="Q379" s="271"/>
      <c r="R379" s="271"/>
      <c r="S379" s="271"/>
      <c r="T379" s="271"/>
      <c r="U379" s="271"/>
      <c r="V379" s="271"/>
      <c r="W379" s="271"/>
      <c r="X379" s="271"/>
      <c r="Y379" s="271"/>
      <c r="Z379" s="271"/>
    </row>
    <row r="380" spans="1:26">
      <c r="A380" s="271"/>
      <c r="B380" s="271"/>
      <c r="C380" s="271"/>
      <c r="D380" s="271"/>
      <c r="E380" s="325"/>
      <c r="F380" s="325"/>
      <c r="G380" s="271"/>
      <c r="H380" s="271"/>
      <c r="I380" s="271"/>
      <c r="J380" s="271"/>
      <c r="K380" s="271"/>
      <c r="L380" s="271"/>
      <c r="M380" s="271"/>
      <c r="N380" s="271"/>
      <c r="O380" s="271"/>
      <c r="P380" s="271"/>
      <c r="Q380" s="271"/>
      <c r="R380" s="271"/>
      <c r="S380" s="271"/>
      <c r="T380" s="271"/>
      <c r="U380" s="271"/>
      <c r="V380" s="271"/>
      <c r="W380" s="271"/>
      <c r="X380" s="271"/>
      <c r="Y380" s="271"/>
      <c r="Z380" s="271"/>
    </row>
    <row r="381" spans="1:26">
      <c r="A381" s="271"/>
      <c r="B381" s="271"/>
      <c r="C381" s="271"/>
      <c r="D381" s="271"/>
      <c r="E381" s="325"/>
      <c r="F381" s="325"/>
      <c r="G381" s="271"/>
      <c r="H381" s="271"/>
      <c r="I381" s="271"/>
      <c r="J381" s="271"/>
      <c r="K381" s="271"/>
      <c r="L381" s="271"/>
      <c r="M381" s="271"/>
      <c r="N381" s="271"/>
      <c r="O381" s="271"/>
      <c r="P381" s="271"/>
      <c r="Q381" s="271"/>
      <c r="R381" s="271"/>
      <c r="S381" s="271"/>
      <c r="T381" s="271"/>
      <c r="U381" s="271"/>
      <c r="V381" s="271"/>
      <c r="W381" s="271"/>
      <c r="X381" s="271"/>
      <c r="Y381" s="271"/>
      <c r="Z381" s="271"/>
    </row>
    <row r="382" spans="1:26">
      <c r="A382" s="271"/>
      <c r="B382" s="271"/>
      <c r="C382" s="271"/>
      <c r="D382" s="271"/>
      <c r="E382" s="325"/>
      <c r="F382" s="325"/>
      <c r="G382" s="271"/>
      <c r="H382" s="271"/>
      <c r="I382" s="271"/>
      <c r="J382" s="271"/>
      <c r="K382" s="271"/>
      <c r="L382" s="271"/>
      <c r="M382" s="271"/>
      <c r="N382" s="271"/>
      <c r="O382" s="271"/>
      <c r="P382" s="271"/>
      <c r="Q382" s="271"/>
      <c r="R382" s="271"/>
      <c r="S382" s="271"/>
      <c r="T382" s="271"/>
      <c r="U382" s="271"/>
      <c r="V382" s="271"/>
      <c r="W382" s="271"/>
      <c r="X382" s="271"/>
      <c r="Y382" s="271"/>
      <c r="Z382" s="271"/>
    </row>
    <row r="383" spans="1:26">
      <c r="A383" s="271"/>
      <c r="B383" s="271"/>
      <c r="C383" s="271"/>
      <c r="D383" s="271"/>
      <c r="E383" s="325"/>
      <c r="F383" s="325"/>
      <c r="G383" s="271"/>
      <c r="H383" s="271"/>
      <c r="I383" s="271"/>
      <c r="J383" s="271"/>
      <c r="K383" s="271"/>
      <c r="L383" s="271"/>
      <c r="M383" s="271"/>
      <c r="N383" s="271"/>
      <c r="O383" s="271"/>
      <c r="P383" s="271"/>
      <c r="Q383" s="271"/>
      <c r="R383" s="271"/>
      <c r="S383" s="271"/>
      <c r="T383" s="271"/>
      <c r="U383" s="271"/>
      <c r="V383" s="271"/>
      <c r="W383" s="271"/>
      <c r="X383" s="271"/>
      <c r="Y383" s="271"/>
      <c r="Z383" s="271"/>
    </row>
    <row r="384" spans="1:26">
      <c r="A384" s="271"/>
      <c r="B384" s="271"/>
      <c r="C384" s="271"/>
      <c r="D384" s="271"/>
      <c r="E384" s="325"/>
      <c r="F384" s="325"/>
      <c r="G384" s="271"/>
      <c r="H384" s="271"/>
      <c r="I384" s="271"/>
      <c r="J384" s="271"/>
      <c r="K384" s="271"/>
      <c r="L384" s="271"/>
      <c r="M384" s="271"/>
      <c r="N384" s="271"/>
      <c r="O384" s="271"/>
      <c r="P384" s="271"/>
      <c r="Q384" s="271"/>
      <c r="R384" s="271"/>
      <c r="S384" s="271"/>
      <c r="T384" s="271"/>
      <c r="U384" s="271"/>
      <c r="V384" s="271"/>
      <c r="W384" s="271"/>
      <c r="X384" s="271"/>
      <c r="Y384" s="271"/>
      <c r="Z384" s="271"/>
    </row>
    <row r="385" spans="1:26">
      <c r="A385" s="271"/>
      <c r="B385" s="271"/>
      <c r="C385" s="271"/>
      <c r="D385" s="271"/>
      <c r="E385" s="325"/>
      <c r="F385" s="325"/>
      <c r="G385" s="271"/>
      <c r="H385" s="271"/>
      <c r="I385" s="271"/>
      <c r="J385" s="271"/>
      <c r="K385" s="271"/>
      <c r="L385" s="271"/>
      <c r="M385" s="271"/>
      <c r="N385" s="271"/>
      <c r="O385" s="271"/>
      <c r="P385" s="271"/>
      <c r="Q385" s="271"/>
      <c r="R385" s="271"/>
      <c r="S385" s="271"/>
      <c r="T385" s="271"/>
      <c r="U385" s="271"/>
      <c r="V385" s="271"/>
      <c r="W385" s="271"/>
      <c r="X385" s="271"/>
      <c r="Y385" s="271"/>
      <c r="Z385" s="271"/>
    </row>
    <row r="386" spans="1:26">
      <c r="A386" s="271"/>
      <c r="B386" s="271"/>
      <c r="C386" s="271"/>
      <c r="D386" s="271"/>
      <c r="E386" s="325"/>
      <c r="F386" s="325"/>
      <c r="G386" s="271"/>
      <c r="H386" s="271"/>
      <c r="I386" s="271"/>
      <c r="J386" s="271"/>
      <c r="K386" s="271"/>
      <c r="L386" s="271"/>
      <c r="M386" s="271"/>
      <c r="N386" s="271"/>
      <c r="O386" s="271"/>
      <c r="P386" s="271"/>
      <c r="Q386" s="271"/>
      <c r="R386" s="271"/>
      <c r="S386" s="271"/>
      <c r="T386" s="271"/>
      <c r="U386" s="271"/>
      <c r="V386" s="271"/>
      <c r="W386" s="271"/>
      <c r="X386" s="271"/>
      <c r="Y386" s="271"/>
      <c r="Z386" s="271"/>
    </row>
    <row r="387" spans="1:26">
      <c r="A387" s="271"/>
      <c r="B387" s="271"/>
      <c r="C387" s="271"/>
      <c r="D387" s="271"/>
      <c r="E387" s="325"/>
      <c r="F387" s="325"/>
      <c r="G387" s="271"/>
      <c r="H387" s="271"/>
      <c r="I387" s="271"/>
      <c r="J387" s="271"/>
      <c r="K387" s="271"/>
      <c r="L387" s="271"/>
      <c r="M387" s="271"/>
      <c r="N387" s="271"/>
      <c r="O387" s="271"/>
      <c r="P387" s="271"/>
      <c r="Q387" s="271"/>
      <c r="R387" s="271"/>
      <c r="S387" s="271"/>
      <c r="T387" s="271"/>
      <c r="U387" s="271"/>
      <c r="V387" s="271"/>
      <c r="W387" s="271"/>
      <c r="X387" s="271"/>
      <c r="Y387" s="271"/>
      <c r="Z387" s="271"/>
    </row>
    <row r="388" spans="1:26">
      <c r="A388" s="271"/>
      <c r="B388" s="271"/>
      <c r="C388" s="271"/>
      <c r="D388" s="271"/>
      <c r="E388" s="325"/>
      <c r="F388" s="325"/>
      <c r="G388" s="271"/>
      <c r="H388" s="271"/>
      <c r="I388" s="271"/>
      <c r="J388" s="271"/>
      <c r="K388" s="271"/>
      <c r="L388" s="271"/>
      <c r="M388" s="271"/>
      <c r="N388" s="271"/>
      <c r="O388" s="271"/>
      <c r="P388" s="271"/>
      <c r="Q388" s="271"/>
      <c r="R388" s="271"/>
      <c r="S388" s="271"/>
      <c r="T388" s="271"/>
      <c r="U388" s="271"/>
      <c r="V388" s="271"/>
      <c r="W388" s="271"/>
      <c r="X388" s="271"/>
      <c r="Y388" s="271"/>
      <c r="Z388" s="271"/>
    </row>
    <row r="389" spans="1:26">
      <c r="A389" s="271"/>
      <c r="B389" s="271"/>
      <c r="C389" s="271"/>
      <c r="D389" s="271"/>
      <c r="E389" s="325"/>
      <c r="F389" s="325"/>
      <c r="G389" s="271"/>
      <c r="H389" s="271"/>
      <c r="I389" s="271"/>
      <c r="J389" s="271"/>
      <c r="K389" s="271"/>
      <c r="L389" s="271"/>
      <c r="M389" s="271"/>
      <c r="N389" s="271"/>
      <c r="O389" s="271"/>
      <c r="P389" s="271"/>
      <c r="Q389" s="271"/>
      <c r="R389" s="271"/>
      <c r="S389" s="271"/>
      <c r="T389" s="271"/>
      <c r="U389" s="271"/>
      <c r="V389" s="271"/>
      <c r="W389" s="271"/>
      <c r="X389" s="271"/>
      <c r="Y389" s="271"/>
      <c r="Z389" s="271"/>
    </row>
    <row r="390" spans="1:26">
      <c r="A390" s="271"/>
      <c r="B390" s="271"/>
      <c r="C390" s="271"/>
      <c r="D390" s="271"/>
      <c r="E390" s="325"/>
      <c r="F390" s="325"/>
      <c r="G390" s="271"/>
      <c r="H390" s="271"/>
      <c r="I390" s="271"/>
      <c r="J390" s="271"/>
      <c r="K390" s="271"/>
      <c r="L390" s="271"/>
      <c r="M390" s="271"/>
      <c r="N390" s="271"/>
      <c r="O390" s="271"/>
      <c r="P390" s="271"/>
      <c r="Q390" s="271"/>
      <c r="R390" s="271"/>
      <c r="S390" s="271"/>
      <c r="T390" s="271"/>
      <c r="U390" s="271"/>
      <c r="V390" s="271"/>
      <c r="W390" s="271"/>
      <c r="X390" s="271"/>
      <c r="Y390" s="271"/>
      <c r="Z390" s="271"/>
    </row>
    <row r="391" spans="1:26">
      <c r="A391" s="271"/>
      <c r="B391" s="271"/>
      <c r="C391" s="271"/>
      <c r="D391" s="271"/>
      <c r="E391" s="325"/>
      <c r="F391" s="325"/>
      <c r="G391" s="271"/>
      <c r="H391" s="271"/>
      <c r="I391" s="271"/>
      <c r="J391" s="271"/>
      <c r="K391" s="271"/>
      <c r="L391" s="271"/>
      <c r="M391" s="271"/>
      <c r="N391" s="271"/>
      <c r="O391" s="271"/>
      <c r="P391" s="271"/>
      <c r="Q391" s="271"/>
      <c r="R391" s="271"/>
      <c r="S391" s="271"/>
      <c r="T391" s="271"/>
      <c r="U391" s="271"/>
      <c r="V391" s="271"/>
      <c r="W391" s="271"/>
      <c r="X391" s="271"/>
      <c r="Y391" s="271"/>
      <c r="Z391" s="271"/>
    </row>
    <row r="392" spans="1:26">
      <c r="A392" s="271"/>
      <c r="B392" s="271"/>
      <c r="C392" s="271"/>
      <c r="D392" s="271"/>
      <c r="E392" s="325"/>
      <c r="F392" s="325"/>
      <c r="G392" s="271"/>
      <c r="H392" s="271"/>
      <c r="I392" s="271"/>
      <c r="J392" s="271"/>
      <c r="K392" s="271"/>
      <c r="L392" s="271"/>
      <c r="M392" s="271"/>
      <c r="N392" s="271"/>
      <c r="O392" s="271"/>
      <c r="P392" s="271"/>
      <c r="Q392" s="271"/>
      <c r="R392" s="271"/>
      <c r="S392" s="271"/>
      <c r="T392" s="271"/>
      <c r="U392" s="271"/>
      <c r="V392" s="271"/>
      <c r="W392" s="271"/>
      <c r="X392" s="271"/>
      <c r="Y392" s="271"/>
      <c r="Z392" s="271"/>
    </row>
    <row r="393" spans="1:26">
      <c r="A393" s="271"/>
      <c r="B393" s="271"/>
      <c r="C393" s="271"/>
      <c r="D393" s="271"/>
      <c r="E393" s="325"/>
      <c r="F393" s="325"/>
      <c r="G393" s="271"/>
      <c r="H393" s="271"/>
      <c r="I393" s="271"/>
      <c r="J393" s="271"/>
      <c r="K393" s="271"/>
      <c r="L393" s="271"/>
      <c r="M393" s="271"/>
      <c r="N393" s="271"/>
      <c r="O393" s="271"/>
      <c r="P393" s="271"/>
      <c r="Q393" s="271"/>
      <c r="R393" s="271"/>
      <c r="S393" s="271"/>
      <c r="T393" s="271"/>
      <c r="U393" s="271"/>
      <c r="V393" s="271"/>
      <c r="W393" s="271"/>
      <c r="X393" s="271"/>
      <c r="Y393" s="271"/>
      <c r="Z393" s="271"/>
    </row>
    <row r="394" spans="1:26">
      <c r="A394" s="271"/>
      <c r="B394" s="271"/>
      <c r="C394" s="271"/>
      <c r="D394" s="271"/>
      <c r="E394" s="325"/>
      <c r="F394" s="325"/>
      <c r="G394" s="271"/>
      <c r="H394" s="271"/>
      <c r="I394" s="271"/>
      <c r="J394" s="271"/>
      <c r="K394" s="271"/>
      <c r="L394" s="271"/>
      <c r="M394" s="271"/>
      <c r="N394" s="271"/>
      <c r="O394" s="271"/>
      <c r="P394" s="271"/>
      <c r="Q394" s="271"/>
      <c r="R394" s="271"/>
      <c r="S394" s="271"/>
      <c r="T394" s="271"/>
      <c r="U394" s="271"/>
      <c r="V394" s="271"/>
      <c r="W394" s="271"/>
      <c r="X394" s="271"/>
      <c r="Y394" s="271"/>
      <c r="Z394" s="271"/>
    </row>
    <row r="395" spans="1:26">
      <c r="A395" s="271"/>
      <c r="B395" s="271"/>
      <c r="C395" s="271"/>
      <c r="D395" s="271"/>
      <c r="E395" s="325"/>
      <c r="F395" s="325"/>
      <c r="G395" s="271"/>
      <c r="H395" s="271"/>
      <c r="I395" s="271"/>
      <c r="J395" s="271"/>
      <c r="K395" s="271"/>
      <c r="L395" s="271"/>
      <c r="M395" s="271"/>
      <c r="N395" s="271"/>
      <c r="O395" s="271"/>
      <c r="P395" s="271"/>
      <c r="Q395" s="271"/>
      <c r="R395" s="271"/>
      <c r="S395" s="271"/>
      <c r="T395" s="271"/>
      <c r="U395" s="271"/>
      <c r="V395" s="271"/>
      <c r="W395" s="271"/>
      <c r="X395" s="271"/>
      <c r="Y395" s="271"/>
      <c r="Z395" s="271"/>
    </row>
    <row r="396" spans="1:26">
      <c r="A396" s="271"/>
      <c r="B396" s="271"/>
      <c r="C396" s="271"/>
      <c r="D396" s="271"/>
      <c r="E396" s="325"/>
      <c r="F396" s="325"/>
      <c r="G396" s="271"/>
      <c r="H396" s="271"/>
      <c r="I396" s="271"/>
      <c r="J396" s="271"/>
      <c r="K396" s="271"/>
      <c r="L396" s="271"/>
      <c r="M396" s="271"/>
      <c r="N396" s="271"/>
      <c r="O396" s="271"/>
      <c r="P396" s="271"/>
      <c r="Q396" s="271"/>
      <c r="R396" s="271"/>
      <c r="S396" s="271"/>
      <c r="T396" s="271"/>
      <c r="U396" s="271"/>
      <c r="V396" s="271"/>
      <c r="W396" s="271"/>
      <c r="X396" s="271"/>
      <c r="Y396" s="271"/>
      <c r="Z396" s="271"/>
    </row>
    <row r="397" spans="1:26">
      <c r="A397" s="271"/>
      <c r="B397" s="271"/>
      <c r="C397" s="271"/>
      <c r="D397" s="271"/>
      <c r="E397" s="325"/>
      <c r="F397" s="325"/>
      <c r="G397" s="271"/>
      <c r="H397" s="271"/>
      <c r="I397" s="271"/>
      <c r="J397" s="271"/>
      <c r="K397" s="271"/>
      <c r="L397" s="271"/>
      <c r="M397" s="271"/>
      <c r="N397" s="271"/>
      <c r="O397" s="271"/>
      <c r="P397" s="271"/>
      <c r="Q397" s="271"/>
      <c r="R397" s="271"/>
      <c r="S397" s="271"/>
      <c r="T397" s="271"/>
      <c r="U397" s="271"/>
      <c r="V397" s="271"/>
      <c r="W397" s="271"/>
      <c r="X397" s="271"/>
      <c r="Y397" s="271"/>
      <c r="Z397" s="271"/>
    </row>
    <row r="398" spans="1:26">
      <c r="A398" s="271"/>
      <c r="B398" s="271"/>
      <c r="C398" s="271"/>
      <c r="D398" s="271"/>
      <c r="E398" s="325"/>
      <c r="F398" s="325"/>
      <c r="G398" s="271"/>
      <c r="H398" s="271"/>
      <c r="I398" s="271"/>
      <c r="J398" s="271"/>
      <c r="K398" s="271"/>
      <c r="L398" s="271"/>
      <c r="M398" s="271"/>
      <c r="N398" s="271"/>
      <c r="O398" s="271"/>
      <c r="P398" s="271"/>
      <c r="Q398" s="271"/>
      <c r="R398" s="271"/>
      <c r="S398" s="271"/>
      <c r="T398" s="271"/>
      <c r="U398" s="271"/>
      <c r="V398" s="271"/>
      <c r="W398" s="271"/>
      <c r="X398" s="271"/>
      <c r="Y398" s="271"/>
      <c r="Z398" s="271"/>
    </row>
    <row r="399" spans="1:26">
      <c r="A399" s="271"/>
      <c r="B399" s="271"/>
      <c r="C399" s="271"/>
      <c r="D399" s="271"/>
      <c r="E399" s="325"/>
      <c r="F399" s="325"/>
      <c r="G399" s="271"/>
      <c r="H399" s="271"/>
      <c r="I399" s="271"/>
      <c r="J399" s="271"/>
      <c r="K399" s="271"/>
      <c r="L399" s="271"/>
      <c r="M399" s="271"/>
      <c r="N399" s="271"/>
      <c r="O399" s="271"/>
      <c r="P399" s="271"/>
      <c r="Q399" s="271"/>
      <c r="R399" s="271"/>
      <c r="S399" s="271"/>
      <c r="T399" s="271"/>
      <c r="U399" s="271"/>
      <c r="V399" s="271"/>
      <c r="W399" s="271"/>
      <c r="X399" s="271"/>
      <c r="Y399" s="271"/>
      <c r="Z399" s="271"/>
    </row>
    <row r="400" spans="1:26">
      <c r="A400" s="271"/>
      <c r="B400" s="271"/>
      <c r="C400" s="271"/>
      <c r="D400" s="271"/>
      <c r="E400" s="325"/>
      <c r="F400" s="325"/>
      <c r="G400" s="271"/>
      <c r="H400" s="271"/>
      <c r="I400" s="271"/>
      <c r="J400" s="271"/>
      <c r="K400" s="271"/>
      <c r="L400" s="271"/>
      <c r="M400" s="271"/>
      <c r="N400" s="271"/>
      <c r="O400" s="271"/>
      <c r="P400" s="271"/>
      <c r="Q400" s="271"/>
      <c r="R400" s="271"/>
      <c r="S400" s="271"/>
      <c r="T400" s="271"/>
      <c r="U400" s="271"/>
      <c r="V400" s="271"/>
      <c r="W400" s="271"/>
      <c r="X400" s="271"/>
      <c r="Y400" s="271"/>
      <c r="Z400" s="271"/>
    </row>
    <row r="401" spans="1:26">
      <c r="A401" s="271"/>
      <c r="B401" s="271"/>
      <c r="C401" s="271"/>
      <c r="D401" s="271"/>
      <c r="E401" s="325"/>
      <c r="F401" s="325"/>
      <c r="G401" s="271"/>
      <c r="H401" s="271"/>
      <c r="I401" s="271"/>
      <c r="J401" s="271"/>
      <c r="K401" s="271"/>
      <c r="L401" s="271"/>
      <c r="M401" s="271"/>
      <c r="N401" s="271"/>
      <c r="O401" s="271"/>
      <c r="P401" s="271"/>
      <c r="Q401" s="271"/>
      <c r="R401" s="271"/>
      <c r="S401" s="271"/>
      <c r="T401" s="271"/>
      <c r="U401" s="271"/>
      <c r="V401" s="271"/>
      <c r="W401" s="271"/>
      <c r="X401" s="271"/>
      <c r="Y401" s="271"/>
      <c r="Z401" s="271"/>
    </row>
    <row r="402" spans="1:26">
      <c r="A402" s="271"/>
      <c r="B402" s="271"/>
      <c r="C402" s="271"/>
      <c r="D402" s="271"/>
      <c r="E402" s="325"/>
      <c r="F402" s="325"/>
      <c r="G402" s="271"/>
      <c r="H402" s="271"/>
      <c r="I402" s="271"/>
      <c r="J402" s="271"/>
      <c r="K402" s="271"/>
      <c r="L402" s="271"/>
      <c r="M402" s="271"/>
      <c r="N402" s="271"/>
      <c r="O402" s="271"/>
      <c r="P402" s="271"/>
      <c r="Q402" s="271"/>
      <c r="R402" s="271"/>
      <c r="S402" s="271"/>
      <c r="T402" s="271"/>
      <c r="U402" s="271"/>
      <c r="V402" s="271"/>
      <c r="W402" s="271"/>
      <c r="X402" s="271"/>
      <c r="Y402" s="271"/>
      <c r="Z402" s="271"/>
    </row>
    <row r="403" spans="1:26">
      <c r="A403" s="271"/>
      <c r="B403" s="271"/>
      <c r="C403" s="271"/>
      <c r="D403" s="271"/>
      <c r="E403" s="325"/>
      <c r="F403" s="325"/>
      <c r="G403" s="271"/>
      <c r="H403" s="271"/>
      <c r="I403" s="271"/>
      <c r="J403" s="271"/>
      <c r="K403" s="271"/>
      <c r="L403" s="271"/>
      <c r="M403" s="271"/>
      <c r="N403" s="271"/>
      <c r="O403" s="271"/>
      <c r="P403" s="271"/>
      <c r="Q403" s="271"/>
      <c r="R403" s="271"/>
      <c r="S403" s="271"/>
      <c r="T403" s="271"/>
      <c r="U403" s="271"/>
      <c r="V403" s="271"/>
      <c r="W403" s="271"/>
      <c r="X403" s="271"/>
      <c r="Y403" s="271"/>
      <c r="Z403" s="271"/>
    </row>
    <row r="404" spans="1:26">
      <c r="A404" s="271"/>
      <c r="B404" s="271"/>
      <c r="C404" s="271"/>
      <c r="D404" s="271"/>
      <c r="E404" s="325"/>
      <c r="F404" s="325"/>
      <c r="G404" s="271"/>
      <c r="H404" s="271"/>
      <c r="I404" s="271"/>
      <c r="J404" s="271"/>
      <c r="K404" s="271"/>
      <c r="L404" s="271"/>
      <c r="M404" s="271"/>
      <c r="N404" s="271"/>
      <c r="O404" s="271"/>
      <c r="P404" s="271"/>
      <c r="Q404" s="271"/>
      <c r="R404" s="271"/>
      <c r="S404" s="271"/>
      <c r="T404" s="271"/>
      <c r="U404" s="271"/>
      <c r="V404" s="271"/>
      <c r="W404" s="271"/>
      <c r="X404" s="271"/>
      <c r="Y404" s="271"/>
      <c r="Z404" s="271"/>
    </row>
    <row r="405" spans="1:26">
      <c r="A405" s="271"/>
      <c r="B405" s="271"/>
      <c r="C405" s="271"/>
      <c r="D405" s="271"/>
      <c r="E405" s="325"/>
      <c r="F405" s="325"/>
      <c r="G405" s="271"/>
      <c r="H405" s="271"/>
      <c r="I405" s="271"/>
      <c r="J405" s="271"/>
      <c r="K405" s="271"/>
      <c r="L405" s="271"/>
      <c r="M405" s="271"/>
      <c r="N405" s="271"/>
      <c r="O405" s="271"/>
      <c r="P405" s="271"/>
      <c r="Q405" s="271"/>
      <c r="R405" s="271"/>
      <c r="S405" s="271"/>
      <c r="T405" s="271"/>
      <c r="U405" s="271"/>
      <c r="V405" s="271"/>
      <c r="W405" s="271"/>
      <c r="X405" s="271"/>
      <c r="Y405" s="271"/>
      <c r="Z405" s="271"/>
    </row>
    <row r="406" spans="1:26">
      <c r="A406" s="271"/>
      <c r="B406" s="271"/>
      <c r="C406" s="271"/>
      <c r="D406" s="271"/>
      <c r="E406" s="325"/>
      <c r="F406" s="325"/>
      <c r="G406" s="271"/>
      <c r="H406" s="271"/>
      <c r="I406" s="271"/>
      <c r="J406" s="271"/>
      <c r="K406" s="271"/>
      <c r="L406" s="271"/>
      <c r="M406" s="271"/>
      <c r="N406" s="271"/>
      <c r="O406" s="271"/>
      <c r="P406" s="271"/>
      <c r="Q406" s="271"/>
      <c r="R406" s="271"/>
      <c r="S406" s="271"/>
      <c r="T406" s="271"/>
      <c r="U406" s="271"/>
      <c r="V406" s="271"/>
      <c r="W406" s="271"/>
      <c r="X406" s="271"/>
      <c r="Y406" s="271"/>
      <c r="Z406" s="271"/>
    </row>
    <row r="407" spans="1:26">
      <c r="A407" s="271"/>
      <c r="B407" s="271"/>
      <c r="C407" s="271"/>
      <c r="D407" s="271"/>
      <c r="E407" s="325"/>
      <c r="F407" s="325"/>
      <c r="G407" s="271"/>
      <c r="H407" s="271"/>
      <c r="I407" s="271"/>
      <c r="J407" s="271"/>
      <c r="K407" s="271"/>
      <c r="L407" s="271"/>
      <c r="M407" s="271"/>
      <c r="N407" s="271"/>
      <c r="O407" s="271"/>
      <c r="P407" s="271"/>
      <c r="Q407" s="271"/>
      <c r="R407" s="271"/>
      <c r="S407" s="271"/>
      <c r="T407" s="271"/>
      <c r="U407" s="271"/>
      <c r="V407" s="271"/>
      <c r="W407" s="271"/>
      <c r="X407" s="271"/>
      <c r="Y407" s="271"/>
      <c r="Z407" s="271"/>
    </row>
    <row r="408" spans="1:26">
      <c r="A408" s="271"/>
      <c r="B408" s="271"/>
      <c r="C408" s="271"/>
      <c r="D408" s="271"/>
      <c r="E408" s="325"/>
      <c r="F408" s="325"/>
      <c r="G408" s="271"/>
      <c r="H408" s="271"/>
      <c r="I408" s="271"/>
      <c r="J408" s="271"/>
      <c r="K408" s="271"/>
      <c r="L408" s="271"/>
      <c r="M408" s="271"/>
      <c r="N408" s="271"/>
      <c r="O408" s="271"/>
      <c r="P408" s="271"/>
      <c r="Q408" s="271"/>
      <c r="R408" s="271"/>
      <c r="S408" s="271"/>
      <c r="T408" s="271"/>
      <c r="U408" s="271"/>
      <c r="V408" s="271"/>
      <c r="W408" s="271"/>
      <c r="X408" s="271"/>
      <c r="Y408" s="271"/>
      <c r="Z408" s="271"/>
    </row>
    <row r="409" spans="1:26">
      <c r="A409" s="271"/>
      <c r="B409" s="271"/>
      <c r="C409" s="271"/>
      <c r="D409" s="271"/>
      <c r="E409" s="325"/>
      <c r="F409" s="325"/>
      <c r="G409" s="271"/>
      <c r="H409" s="271"/>
      <c r="I409" s="271"/>
      <c r="J409" s="271"/>
      <c r="K409" s="271"/>
      <c r="L409" s="271"/>
      <c r="M409" s="271"/>
      <c r="N409" s="271"/>
      <c r="O409" s="271"/>
      <c r="P409" s="271"/>
      <c r="Q409" s="271"/>
      <c r="R409" s="271"/>
      <c r="S409" s="271"/>
      <c r="T409" s="271"/>
      <c r="U409" s="271"/>
      <c r="V409" s="271"/>
      <c r="W409" s="271"/>
      <c r="X409" s="271"/>
      <c r="Y409" s="271"/>
      <c r="Z409" s="271"/>
    </row>
    <row r="410" spans="1:26">
      <c r="A410" s="271"/>
      <c r="B410" s="271"/>
      <c r="C410" s="271"/>
      <c r="D410" s="271"/>
      <c r="E410" s="325"/>
      <c r="F410" s="325"/>
      <c r="G410" s="271"/>
      <c r="H410" s="271"/>
      <c r="I410" s="271"/>
      <c r="J410" s="271"/>
      <c r="K410" s="271"/>
      <c r="L410" s="271"/>
      <c r="M410" s="271"/>
      <c r="N410" s="271"/>
      <c r="O410" s="271"/>
      <c r="P410" s="271"/>
      <c r="Q410" s="271"/>
      <c r="R410" s="271"/>
      <c r="S410" s="271"/>
      <c r="T410" s="271"/>
      <c r="U410" s="271"/>
      <c r="V410" s="271"/>
      <c r="W410" s="271"/>
      <c r="X410" s="271"/>
      <c r="Y410" s="271"/>
      <c r="Z410" s="271"/>
    </row>
    <row r="411" spans="1:26">
      <c r="A411" s="271"/>
      <c r="B411" s="271"/>
      <c r="C411" s="271"/>
      <c r="D411" s="271"/>
      <c r="E411" s="325"/>
      <c r="F411" s="325"/>
      <c r="G411" s="271"/>
      <c r="H411" s="271"/>
      <c r="I411" s="271"/>
      <c r="J411" s="271"/>
      <c r="K411" s="271"/>
      <c r="L411" s="271"/>
      <c r="M411" s="271"/>
      <c r="N411" s="271"/>
      <c r="O411" s="271"/>
      <c r="P411" s="271"/>
      <c r="Q411" s="271"/>
      <c r="R411" s="271"/>
      <c r="S411" s="271"/>
      <c r="T411" s="271"/>
      <c r="U411" s="271"/>
      <c r="V411" s="271"/>
      <c r="W411" s="271"/>
      <c r="X411" s="271"/>
      <c r="Y411" s="271"/>
      <c r="Z411" s="271"/>
    </row>
    <row r="412" spans="1:26">
      <c r="A412" s="271"/>
      <c r="B412" s="271"/>
      <c r="C412" s="271"/>
      <c r="D412" s="271"/>
      <c r="E412" s="325"/>
      <c r="F412" s="325"/>
      <c r="G412" s="271"/>
      <c r="H412" s="271"/>
      <c r="I412" s="271"/>
      <c r="J412" s="271"/>
      <c r="K412" s="271"/>
      <c r="L412" s="271"/>
      <c r="M412" s="271"/>
      <c r="N412" s="271"/>
      <c r="O412" s="271"/>
      <c r="P412" s="271"/>
      <c r="Q412" s="271"/>
      <c r="R412" s="271"/>
      <c r="S412" s="271"/>
      <c r="T412" s="271"/>
      <c r="U412" s="271"/>
      <c r="V412" s="271"/>
      <c r="W412" s="271"/>
      <c r="X412" s="271"/>
      <c r="Y412" s="271"/>
      <c r="Z412" s="271"/>
    </row>
    <row r="413" spans="1:26">
      <c r="A413" s="271"/>
      <c r="B413" s="271"/>
      <c r="C413" s="271"/>
      <c r="D413" s="271"/>
      <c r="E413" s="325"/>
      <c r="F413" s="325"/>
      <c r="G413" s="271"/>
      <c r="H413" s="271"/>
      <c r="I413" s="271"/>
      <c r="J413" s="271"/>
      <c r="K413" s="271"/>
      <c r="L413" s="271"/>
      <c r="M413" s="271"/>
      <c r="N413" s="271"/>
      <c r="O413" s="271"/>
      <c r="P413" s="271"/>
      <c r="Q413" s="271"/>
      <c r="R413" s="271"/>
      <c r="S413" s="271"/>
      <c r="T413" s="271"/>
      <c r="U413" s="271"/>
      <c r="V413" s="271"/>
      <c r="W413" s="271"/>
      <c r="X413" s="271"/>
      <c r="Y413" s="271"/>
      <c r="Z413" s="271"/>
    </row>
    <row r="414" spans="1:26">
      <c r="A414" s="271"/>
      <c r="B414" s="271"/>
      <c r="C414" s="271"/>
      <c r="D414" s="271"/>
      <c r="E414" s="325"/>
      <c r="F414" s="325"/>
      <c r="G414" s="271"/>
      <c r="H414" s="271"/>
      <c r="I414" s="271"/>
      <c r="J414" s="271"/>
      <c r="K414" s="271"/>
      <c r="L414" s="271"/>
      <c r="M414" s="271"/>
      <c r="N414" s="271"/>
      <c r="O414" s="271"/>
      <c r="P414" s="271"/>
      <c r="Q414" s="271"/>
      <c r="R414" s="271"/>
      <c r="S414" s="271"/>
      <c r="T414" s="271"/>
      <c r="U414" s="271"/>
      <c r="V414" s="271"/>
      <c r="W414" s="271"/>
      <c r="X414" s="271"/>
      <c r="Y414" s="271"/>
      <c r="Z414" s="271"/>
    </row>
    <row r="415" spans="1:26">
      <c r="A415" s="271"/>
      <c r="B415" s="271"/>
      <c r="C415" s="271"/>
      <c r="D415" s="271"/>
      <c r="E415" s="325"/>
      <c r="F415" s="325"/>
      <c r="G415" s="271"/>
      <c r="H415" s="271"/>
      <c r="I415" s="271"/>
      <c r="J415" s="271"/>
      <c r="K415" s="271"/>
      <c r="L415" s="271"/>
      <c r="M415" s="271"/>
      <c r="N415" s="271"/>
      <c r="O415" s="271"/>
      <c r="P415" s="271"/>
      <c r="Q415" s="271"/>
      <c r="R415" s="271"/>
      <c r="S415" s="271"/>
      <c r="T415" s="271"/>
      <c r="U415" s="271"/>
      <c r="V415" s="271"/>
      <c r="W415" s="271"/>
      <c r="X415" s="271"/>
      <c r="Y415" s="271"/>
      <c r="Z415" s="271"/>
    </row>
    <row r="416" spans="1:26">
      <c r="A416" s="271"/>
      <c r="B416" s="271"/>
      <c r="C416" s="271"/>
      <c r="D416" s="271"/>
      <c r="E416" s="325"/>
      <c r="F416" s="325"/>
      <c r="G416" s="271"/>
      <c r="H416" s="271"/>
      <c r="I416" s="271"/>
      <c r="J416" s="271"/>
      <c r="K416" s="271"/>
      <c r="L416" s="271"/>
      <c r="M416" s="271"/>
      <c r="N416" s="271"/>
      <c r="O416" s="271"/>
      <c r="P416" s="271"/>
      <c r="Q416" s="271"/>
      <c r="R416" s="271"/>
      <c r="S416" s="271"/>
      <c r="T416" s="271"/>
      <c r="U416" s="271"/>
      <c r="V416" s="271"/>
      <c r="W416" s="271"/>
      <c r="X416" s="271"/>
      <c r="Y416" s="271"/>
      <c r="Z416" s="271"/>
    </row>
    <row r="417" spans="1:26">
      <c r="A417" s="271"/>
      <c r="B417" s="271"/>
      <c r="C417" s="271"/>
      <c r="D417" s="271"/>
      <c r="E417" s="325"/>
      <c r="F417" s="325"/>
      <c r="G417" s="271"/>
      <c r="H417" s="271"/>
      <c r="I417" s="271"/>
      <c r="J417" s="271"/>
      <c r="K417" s="271"/>
      <c r="L417" s="271"/>
      <c r="M417" s="271"/>
      <c r="N417" s="271"/>
      <c r="O417" s="271"/>
      <c r="P417" s="271"/>
      <c r="Q417" s="271"/>
      <c r="R417" s="271"/>
      <c r="S417" s="271"/>
      <c r="T417" s="271"/>
      <c r="U417" s="271"/>
      <c r="V417" s="271"/>
      <c r="W417" s="271"/>
      <c r="X417" s="271"/>
      <c r="Y417" s="271"/>
      <c r="Z417" s="271"/>
    </row>
    <row r="418" spans="1:26">
      <c r="A418" s="271"/>
      <c r="B418" s="271"/>
      <c r="C418" s="271"/>
      <c r="D418" s="271"/>
      <c r="E418" s="325"/>
      <c r="F418" s="325"/>
      <c r="G418" s="271"/>
      <c r="H418" s="271"/>
      <c r="I418" s="271"/>
      <c r="J418" s="271"/>
      <c r="K418" s="271"/>
      <c r="L418" s="271"/>
      <c r="M418" s="271"/>
      <c r="N418" s="271"/>
      <c r="O418" s="271"/>
      <c r="P418" s="271"/>
      <c r="Q418" s="271"/>
      <c r="R418" s="271"/>
      <c r="S418" s="271"/>
      <c r="T418" s="271"/>
      <c r="U418" s="271"/>
      <c r="V418" s="271"/>
      <c r="W418" s="271"/>
      <c r="X418" s="271"/>
      <c r="Y418" s="271"/>
      <c r="Z418" s="271"/>
    </row>
    <row r="419" spans="1:26">
      <c r="A419" s="271"/>
      <c r="B419" s="271"/>
      <c r="C419" s="271"/>
      <c r="D419" s="271"/>
      <c r="E419" s="325"/>
      <c r="F419" s="325"/>
      <c r="G419" s="271"/>
      <c r="H419" s="271"/>
      <c r="I419" s="271"/>
      <c r="J419" s="271"/>
      <c r="K419" s="271"/>
      <c r="L419" s="271"/>
      <c r="M419" s="271"/>
      <c r="N419" s="271"/>
      <c r="O419" s="271"/>
      <c r="P419" s="271"/>
      <c r="Q419" s="271"/>
      <c r="R419" s="271"/>
      <c r="S419" s="271"/>
      <c r="T419" s="271"/>
      <c r="U419" s="271"/>
      <c r="V419" s="271"/>
      <c r="W419" s="271"/>
      <c r="X419" s="271"/>
      <c r="Y419" s="271"/>
      <c r="Z419" s="271"/>
    </row>
    <row r="420" spans="1:26">
      <c r="A420" s="271"/>
      <c r="B420" s="271"/>
      <c r="C420" s="271"/>
      <c r="D420" s="271"/>
      <c r="E420" s="325"/>
      <c r="F420" s="325"/>
      <c r="G420" s="271"/>
      <c r="H420" s="271"/>
      <c r="I420" s="271"/>
      <c r="J420" s="271"/>
      <c r="K420" s="271"/>
      <c r="L420" s="271"/>
      <c r="M420" s="271"/>
      <c r="N420" s="271"/>
      <c r="O420" s="271"/>
      <c r="P420" s="271"/>
      <c r="Q420" s="271"/>
      <c r="R420" s="271"/>
      <c r="S420" s="271"/>
      <c r="T420" s="271"/>
      <c r="U420" s="271"/>
      <c r="V420" s="271"/>
      <c r="W420" s="271"/>
      <c r="X420" s="271"/>
      <c r="Y420" s="271"/>
      <c r="Z420" s="271"/>
    </row>
    <row r="421" spans="1:26">
      <c r="A421" s="271"/>
      <c r="B421" s="271"/>
      <c r="C421" s="271"/>
      <c r="D421" s="271"/>
      <c r="E421" s="325"/>
      <c r="F421" s="325"/>
      <c r="G421" s="271"/>
      <c r="H421" s="271"/>
      <c r="I421" s="271"/>
      <c r="J421" s="271"/>
      <c r="K421" s="271"/>
      <c r="L421" s="271"/>
      <c r="M421" s="271"/>
      <c r="N421" s="271"/>
      <c r="O421" s="271"/>
      <c r="P421" s="271"/>
      <c r="Q421" s="271"/>
      <c r="R421" s="271"/>
      <c r="S421" s="271"/>
      <c r="T421" s="271"/>
      <c r="U421" s="271"/>
      <c r="V421" s="271"/>
      <c r="W421" s="271"/>
      <c r="X421" s="271"/>
      <c r="Y421" s="271"/>
      <c r="Z421" s="271"/>
    </row>
    <row r="422" spans="1:26">
      <c r="A422" s="271"/>
      <c r="B422" s="271"/>
      <c r="C422" s="271"/>
      <c r="D422" s="271"/>
      <c r="E422" s="325"/>
      <c r="F422" s="325"/>
      <c r="G422" s="271"/>
      <c r="H422" s="271"/>
      <c r="I422" s="271"/>
      <c r="J422" s="271"/>
      <c r="K422" s="271"/>
      <c r="L422" s="271"/>
      <c r="M422" s="271"/>
      <c r="N422" s="271"/>
      <c r="O422" s="271"/>
      <c r="P422" s="271"/>
      <c r="Q422" s="271"/>
      <c r="R422" s="271"/>
      <c r="S422" s="271"/>
      <c r="T422" s="271"/>
      <c r="U422" s="271"/>
      <c r="V422" s="271"/>
      <c r="W422" s="271"/>
      <c r="X422" s="271"/>
      <c r="Y422" s="271"/>
      <c r="Z422" s="271"/>
    </row>
    <row r="423" spans="1:26">
      <c r="A423" s="271"/>
      <c r="B423" s="271"/>
      <c r="C423" s="271"/>
      <c r="D423" s="271"/>
      <c r="E423" s="325"/>
      <c r="F423" s="325"/>
      <c r="G423" s="271"/>
      <c r="H423" s="271"/>
      <c r="I423" s="271"/>
      <c r="J423" s="271"/>
      <c r="K423" s="271"/>
      <c r="L423" s="271"/>
      <c r="M423" s="271"/>
      <c r="N423" s="271"/>
      <c r="O423" s="271"/>
      <c r="P423" s="271"/>
      <c r="Q423" s="271"/>
      <c r="R423" s="271"/>
      <c r="S423" s="271"/>
      <c r="T423" s="271"/>
      <c r="U423" s="271"/>
      <c r="V423" s="271"/>
      <c r="W423" s="271"/>
      <c r="X423" s="271"/>
      <c r="Y423" s="271"/>
      <c r="Z423" s="271"/>
    </row>
    <row r="424" spans="1:26">
      <c r="A424" s="271"/>
      <c r="B424" s="271"/>
      <c r="C424" s="271"/>
      <c r="D424" s="271"/>
      <c r="E424" s="325"/>
      <c r="F424" s="325"/>
      <c r="G424" s="271"/>
      <c r="H424" s="271"/>
      <c r="I424" s="271"/>
      <c r="J424" s="271"/>
      <c r="K424" s="271"/>
      <c r="L424" s="271"/>
      <c r="M424" s="271"/>
      <c r="N424" s="271"/>
      <c r="O424" s="271"/>
      <c r="P424" s="271"/>
      <c r="Q424" s="271"/>
      <c r="R424" s="271"/>
      <c r="S424" s="271"/>
      <c r="T424" s="271"/>
      <c r="U424" s="271"/>
      <c r="V424" s="271"/>
      <c r="W424" s="271"/>
      <c r="X424" s="271"/>
      <c r="Y424" s="271"/>
      <c r="Z424" s="271"/>
    </row>
    <row r="425" spans="1:26">
      <c r="A425" s="271"/>
      <c r="B425" s="271"/>
      <c r="C425" s="271"/>
      <c r="D425" s="271"/>
      <c r="E425" s="325"/>
      <c r="F425" s="325"/>
      <c r="G425" s="271"/>
      <c r="H425" s="271"/>
      <c r="I425" s="271"/>
      <c r="J425" s="271"/>
      <c r="K425" s="271"/>
      <c r="L425" s="271"/>
      <c r="M425" s="271"/>
      <c r="N425" s="271"/>
      <c r="O425" s="271"/>
      <c r="P425" s="271"/>
      <c r="Q425" s="271"/>
      <c r="R425" s="271"/>
      <c r="S425" s="271"/>
      <c r="T425" s="271"/>
      <c r="U425" s="271"/>
      <c r="V425" s="271"/>
      <c r="W425" s="271"/>
      <c r="X425" s="271"/>
      <c r="Y425" s="271"/>
      <c r="Z425" s="271"/>
    </row>
    <row r="426" spans="1:26">
      <c r="A426" s="271"/>
      <c r="B426" s="271"/>
      <c r="C426" s="271"/>
      <c r="D426" s="271"/>
      <c r="E426" s="325"/>
      <c r="F426" s="325"/>
      <c r="G426" s="271"/>
      <c r="H426" s="271"/>
      <c r="I426" s="271"/>
      <c r="J426" s="271"/>
      <c r="K426" s="271"/>
      <c r="L426" s="271"/>
      <c r="M426" s="271"/>
      <c r="N426" s="271"/>
      <c r="O426" s="271"/>
      <c r="P426" s="271"/>
      <c r="Q426" s="271"/>
      <c r="R426" s="271"/>
      <c r="S426" s="271"/>
      <c r="T426" s="271"/>
      <c r="U426" s="271"/>
      <c r="V426" s="271"/>
      <c r="W426" s="271"/>
      <c r="X426" s="271"/>
      <c r="Y426" s="271"/>
      <c r="Z426" s="271"/>
    </row>
    <row r="427" spans="1:26">
      <c r="A427" s="271"/>
      <c r="B427" s="271"/>
      <c r="C427" s="271"/>
      <c r="D427" s="271"/>
      <c r="E427" s="325"/>
      <c r="F427" s="325"/>
      <c r="G427" s="271"/>
      <c r="H427" s="271"/>
      <c r="I427" s="271"/>
      <c r="J427" s="271"/>
      <c r="K427" s="271"/>
      <c r="L427" s="271"/>
      <c r="M427" s="271"/>
      <c r="N427" s="271"/>
      <c r="O427" s="271"/>
      <c r="P427" s="271"/>
      <c r="Q427" s="271"/>
      <c r="R427" s="271"/>
      <c r="S427" s="271"/>
      <c r="T427" s="271"/>
      <c r="U427" s="271"/>
      <c r="V427" s="271"/>
      <c r="W427" s="271"/>
      <c r="X427" s="271"/>
      <c r="Y427" s="271"/>
      <c r="Z427" s="271"/>
    </row>
    <row r="428" spans="1:26">
      <c r="A428" s="271"/>
      <c r="B428" s="271"/>
      <c r="C428" s="271"/>
      <c r="D428" s="271"/>
      <c r="E428" s="325"/>
      <c r="F428" s="325"/>
      <c r="G428" s="271"/>
      <c r="H428" s="271"/>
      <c r="I428" s="271"/>
      <c r="J428" s="271"/>
      <c r="K428" s="271"/>
      <c r="L428" s="271"/>
      <c r="M428" s="271"/>
      <c r="N428" s="271"/>
      <c r="O428" s="271"/>
      <c r="P428" s="271"/>
      <c r="Q428" s="271"/>
      <c r="R428" s="271"/>
      <c r="S428" s="271"/>
      <c r="T428" s="271"/>
      <c r="U428" s="271"/>
      <c r="V428" s="271"/>
      <c r="W428" s="271"/>
      <c r="X428" s="271"/>
      <c r="Y428" s="271"/>
      <c r="Z428" s="271"/>
    </row>
    <row r="429" spans="1:26">
      <c r="A429" s="271"/>
      <c r="B429" s="271"/>
      <c r="C429" s="271"/>
      <c r="D429" s="271"/>
      <c r="E429" s="325"/>
      <c r="F429" s="325"/>
      <c r="G429" s="271"/>
      <c r="H429" s="271"/>
      <c r="I429" s="271"/>
      <c r="J429" s="271"/>
      <c r="K429" s="271"/>
      <c r="L429" s="271"/>
      <c r="M429" s="271"/>
      <c r="N429" s="271"/>
      <c r="O429" s="271"/>
      <c r="P429" s="271"/>
      <c r="Q429" s="271"/>
      <c r="R429" s="271"/>
      <c r="S429" s="271"/>
      <c r="T429" s="271"/>
      <c r="U429" s="271"/>
      <c r="V429" s="271"/>
      <c r="W429" s="271"/>
      <c r="X429" s="271"/>
      <c r="Y429" s="271"/>
      <c r="Z429" s="271"/>
    </row>
    <row r="430" spans="1:26">
      <c r="A430" s="271"/>
      <c r="B430" s="271"/>
      <c r="C430" s="271"/>
      <c r="D430" s="271"/>
      <c r="E430" s="325"/>
      <c r="F430" s="325"/>
      <c r="G430" s="271"/>
      <c r="H430" s="271"/>
      <c r="I430" s="271"/>
      <c r="J430" s="271"/>
      <c r="K430" s="271"/>
      <c r="L430" s="271"/>
      <c r="M430" s="271"/>
      <c r="N430" s="271"/>
      <c r="O430" s="271"/>
      <c r="P430" s="271"/>
      <c r="Q430" s="271"/>
      <c r="R430" s="271"/>
      <c r="S430" s="271"/>
      <c r="T430" s="271"/>
      <c r="U430" s="271"/>
      <c r="V430" s="271"/>
      <c r="W430" s="271"/>
      <c r="X430" s="271"/>
      <c r="Y430" s="271"/>
      <c r="Z430" s="271"/>
    </row>
    <row r="431" spans="1:26">
      <c r="A431" s="271"/>
      <c r="B431" s="271"/>
      <c r="C431" s="271"/>
      <c r="D431" s="271"/>
      <c r="E431" s="325"/>
      <c r="F431" s="325"/>
      <c r="G431" s="271"/>
      <c r="H431" s="271"/>
      <c r="I431" s="271"/>
      <c r="J431" s="271"/>
      <c r="K431" s="271"/>
      <c r="L431" s="271"/>
      <c r="M431" s="271"/>
      <c r="N431" s="271"/>
      <c r="O431" s="271"/>
      <c r="P431" s="271"/>
      <c r="Q431" s="271"/>
      <c r="R431" s="271"/>
      <c r="S431" s="271"/>
      <c r="T431" s="271"/>
      <c r="U431" s="271"/>
      <c r="V431" s="271"/>
      <c r="W431" s="271"/>
      <c r="X431" s="271"/>
      <c r="Y431" s="271"/>
      <c r="Z431" s="271"/>
    </row>
    <row r="432" spans="1:26">
      <c r="A432" s="271"/>
      <c r="B432" s="271"/>
      <c r="C432" s="271"/>
      <c r="D432" s="271"/>
      <c r="E432" s="325"/>
      <c r="F432" s="325"/>
      <c r="G432" s="271"/>
      <c r="H432" s="271"/>
      <c r="I432" s="271"/>
      <c r="J432" s="271"/>
      <c r="K432" s="271"/>
      <c r="L432" s="271"/>
      <c r="M432" s="271"/>
      <c r="N432" s="271"/>
      <c r="O432" s="271"/>
      <c r="P432" s="271"/>
      <c r="Q432" s="271"/>
      <c r="R432" s="271"/>
      <c r="S432" s="271"/>
      <c r="T432" s="271"/>
      <c r="U432" s="271"/>
      <c r="V432" s="271"/>
      <c r="W432" s="271"/>
      <c r="X432" s="271"/>
      <c r="Y432" s="271"/>
      <c r="Z432" s="271"/>
    </row>
    <row r="433" spans="1:26">
      <c r="A433" s="271"/>
      <c r="B433" s="271"/>
      <c r="C433" s="271"/>
      <c r="D433" s="271"/>
      <c r="E433" s="325"/>
      <c r="F433" s="325"/>
      <c r="G433" s="271"/>
      <c r="H433" s="271"/>
      <c r="I433" s="271"/>
      <c r="J433" s="271"/>
      <c r="K433" s="271"/>
      <c r="L433" s="271"/>
      <c r="M433" s="271"/>
      <c r="N433" s="271"/>
      <c r="O433" s="271"/>
      <c r="P433" s="271"/>
      <c r="Q433" s="271"/>
      <c r="R433" s="271"/>
      <c r="S433" s="271"/>
      <c r="T433" s="271"/>
      <c r="U433" s="271"/>
      <c r="V433" s="271"/>
      <c r="W433" s="271"/>
      <c r="X433" s="271"/>
      <c r="Y433" s="271"/>
      <c r="Z433" s="271"/>
    </row>
    <row r="434" spans="1:26">
      <c r="A434" s="271"/>
      <c r="B434" s="271"/>
      <c r="C434" s="271"/>
      <c r="D434" s="271"/>
      <c r="E434" s="325"/>
      <c r="F434" s="325"/>
      <c r="G434" s="271"/>
      <c r="H434" s="271"/>
      <c r="I434" s="271"/>
      <c r="J434" s="271"/>
      <c r="K434" s="271"/>
      <c r="L434" s="271"/>
      <c r="M434" s="271"/>
      <c r="N434" s="271"/>
      <c r="O434" s="271"/>
      <c r="P434" s="271"/>
      <c r="Q434" s="271"/>
      <c r="R434" s="271"/>
      <c r="S434" s="271"/>
      <c r="T434" s="271"/>
      <c r="U434" s="271"/>
      <c r="V434" s="271"/>
      <c r="W434" s="271"/>
      <c r="X434" s="271"/>
      <c r="Y434" s="271"/>
      <c r="Z434" s="271"/>
    </row>
    <row r="435" spans="1:26">
      <c r="A435" s="271"/>
      <c r="B435" s="271"/>
      <c r="C435" s="271"/>
      <c r="D435" s="271"/>
      <c r="E435" s="325"/>
      <c r="F435" s="325"/>
      <c r="G435" s="271"/>
      <c r="H435" s="271"/>
      <c r="I435" s="271"/>
      <c r="J435" s="271"/>
      <c r="K435" s="271"/>
      <c r="L435" s="271"/>
      <c r="M435" s="271"/>
      <c r="N435" s="271"/>
      <c r="O435" s="271"/>
      <c r="P435" s="271"/>
      <c r="Q435" s="271"/>
      <c r="R435" s="271"/>
      <c r="S435" s="271"/>
      <c r="T435" s="271"/>
      <c r="U435" s="271"/>
      <c r="V435" s="271"/>
      <c r="W435" s="271"/>
      <c r="X435" s="271"/>
      <c r="Y435" s="271"/>
      <c r="Z435" s="271"/>
    </row>
    <row r="436" spans="1:26">
      <c r="A436" s="271"/>
      <c r="B436" s="271"/>
      <c r="C436" s="271"/>
      <c r="D436" s="271"/>
      <c r="E436" s="325"/>
      <c r="F436" s="325"/>
      <c r="G436" s="271"/>
      <c r="H436" s="271"/>
      <c r="I436" s="271"/>
      <c r="J436" s="271"/>
      <c r="K436" s="271"/>
      <c r="L436" s="271"/>
      <c r="M436" s="271"/>
      <c r="N436" s="271"/>
      <c r="O436" s="271"/>
      <c r="P436" s="271"/>
      <c r="Q436" s="271"/>
      <c r="R436" s="271"/>
      <c r="S436" s="271"/>
      <c r="T436" s="271"/>
      <c r="U436" s="271"/>
      <c r="V436" s="271"/>
      <c r="W436" s="271"/>
      <c r="X436" s="271"/>
      <c r="Y436" s="271"/>
      <c r="Z436" s="271"/>
    </row>
    <row r="437" spans="1:26">
      <c r="A437" s="271"/>
      <c r="B437" s="271"/>
      <c r="C437" s="271"/>
      <c r="D437" s="271"/>
      <c r="E437" s="325"/>
      <c r="F437" s="325"/>
      <c r="G437" s="271"/>
      <c r="H437" s="271"/>
      <c r="I437" s="271"/>
      <c r="J437" s="271"/>
      <c r="K437" s="271"/>
      <c r="L437" s="271"/>
      <c r="M437" s="271"/>
      <c r="N437" s="271"/>
      <c r="O437" s="271"/>
      <c r="P437" s="271"/>
      <c r="Q437" s="271"/>
      <c r="R437" s="271"/>
      <c r="S437" s="271"/>
      <c r="T437" s="271"/>
      <c r="U437" s="271"/>
      <c r="V437" s="271"/>
      <c r="W437" s="271"/>
      <c r="X437" s="271"/>
      <c r="Y437" s="271"/>
      <c r="Z437" s="271"/>
    </row>
    <row r="438" spans="1:26">
      <c r="A438" s="271"/>
      <c r="B438" s="271"/>
      <c r="C438" s="271"/>
      <c r="D438" s="271"/>
      <c r="E438" s="325"/>
      <c r="F438" s="325"/>
      <c r="G438" s="271"/>
      <c r="H438" s="271"/>
      <c r="I438" s="271"/>
      <c r="J438" s="271"/>
      <c r="K438" s="271"/>
      <c r="L438" s="271"/>
      <c r="M438" s="271"/>
      <c r="N438" s="271"/>
      <c r="O438" s="271"/>
      <c r="P438" s="271"/>
      <c r="Q438" s="271"/>
      <c r="R438" s="271"/>
      <c r="S438" s="271"/>
      <c r="T438" s="271"/>
      <c r="U438" s="271"/>
      <c r="V438" s="271"/>
      <c r="W438" s="271"/>
      <c r="X438" s="271"/>
      <c r="Y438" s="271"/>
      <c r="Z438" s="271"/>
    </row>
    <row r="439" spans="1:26">
      <c r="A439" s="271"/>
      <c r="B439" s="271"/>
      <c r="C439" s="271"/>
      <c r="D439" s="271"/>
      <c r="E439" s="325"/>
      <c r="F439" s="325"/>
      <c r="G439" s="271"/>
      <c r="H439" s="271"/>
      <c r="I439" s="271"/>
      <c r="J439" s="271"/>
      <c r="K439" s="271"/>
      <c r="L439" s="271"/>
      <c r="M439" s="271"/>
      <c r="N439" s="271"/>
      <c r="O439" s="271"/>
      <c r="P439" s="271"/>
      <c r="Q439" s="271"/>
      <c r="R439" s="271"/>
      <c r="S439" s="271"/>
      <c r="T439" s="271"/>
      <c r="U439" s="271"/>
      <c r="V439" s="271"/>
      <c r="W439" s="271"/>
      <c r="X439" s="271"/>
      <c r="Y439" s="271"/>
      <c r="Z439" s="271"/>
    </row>
    <row r="440" spans="1:26">
      <c r="A440" s="271"/>
      <c r="B440" s="271"/>
      <c r="C440" s="271"/>
      <c r="D440" s="271"/>
      <c r="E440" s="325"/>
      <c r="F440" s="325"/>
      <c r="G440" s="271"/>
      <c r="H440" s="271"/>
      <c r="I440" s="271"/>
      <c r="J440" s="271"/>
      <c r="K440" s="271"/>
      <c r="L440" s="271"/>
      <c r="M440" s="271"/>
      <c r="N440" s="271"/>
      <c r="O440" s="271"/>
      <c r="P440" s="271"/>
      <c r="Q440" s="271"/>
      <c r="R440" s="271"/>
      <c r="S440" s="271"/>
      <c r="T440" s="271"/>
      <c r="U440" s="271"/>
      <c r="V440" s="271"/>
      <c r="W440" s="271"/>
      <c r="X440" s="271"/>
      <c r="Y440" s="271"/>
      <c r="Z440" s="271"/>
    </row>
    <row r="441" spans="1:26">
      <c r="A441" s="271"/>
      <c r="B441" s="271"/>
      <c r="C441" s="271"/>
      <c r="D441" s="271"/>
      <c r="E441" s="325"/>
      <c r="F441" s="325"/>
      <c r="G441" s="271"/>
      <c r="H441" s="271"/>
      <c r="I441" s="271"/>
      <c r="J441" s="271"/>
      <c r="K441" s="271"/>
      <c r="L441" s="271"/>
      <c r="M441" s="271"/>
      <c r="N441" s="271"/>
      <c r="O441" s="271"/>
      <c r="P441" s="271"/>
      <c r="Q441" s="271"/>
      <c r="R441" s="271"/>
      <c r="S441" s="271"/>
      <c r="T441" s="271"/>
      <c r="U441" s="271"/>
      <c r="V441" s="271"/>
      <c r="W441" s="271"/>
      <c r="X441" s="271"/>
      <c r="Y441" s="271"/>
      <c r="Z441" s="271"/>
    </row>
    <row r="442" spans="1:26">
      <c r="A442" s="271"/>
      <c r="B442" s="271"/>
      <c r="C442" s="271"/>
      <c r="D442" s="271"/>
      <c r="E442" s="325"/>
      <c r="F442" s="325"/>
      <c r="G442" s="271"/>
      <c r="H442" s="271"/>
      <c r="I442" s="271"/>
      <c r="J442" s="271"/>
      <c r="K442" s="271"/>
      <c r="L442" s="271"/>
      <c r="M442" s="271"/>
      <c r="N442" s="271"/>
      <c r="O442" s="271"/>
      <c r="P442" s="271"/>
      <c r="Q442" s="271"/>
      <c r="R442" s="271"/>
      <c r="S442" s="271"/>
      <c r="T442" s="271"/>
      <c r="U442" s="271"/>
      <c r="V442" s="271"/>
      <c r="W442" s="271"/>
      <c r="X442" s="271"/>
      <c r="Y442" s="271"/>
      <c r="Z442" s="271"/>
    </row>
    <row r="443" spans="1:26">
      <c r="A443" s="271"/>
      <c r="B443" s="271"/>
      <c r="C443" s="271"/>
      <c r="D443" s="271"/>
      <c r="E443" s="325"/>
      <c r="F443" s="325"/>
      <c r="G443" s="271"/>
      <c r="H443" s="271"/>
      <c r="I443" s="271"/>
      <c r="J443" s="271"/>
      <c r="K443" s="271"/>
      <c r="L443" s="271"/>
      <c r="M443" s="271"/>
      <c r="N443" s="271"/>
      <c r="O443" s="271"/>
      <c r="P443" s="271"/>
      <c r="Q443" s="271"/>
      <c r="R443" s="271"/>
      <c r="S443" s="271"/>
      <c r="T443" s="271"/>
      <c r="U443" s="271"/>
      <c r="V443" s="271"/>
      <c r="W443" s="271"/>
      <c r="X443" s="271"/>
      <c r="Y443" s="271"/>
      <c r="Z443" s="271"/>
    </row>
    <row r="444" spans="1:26">
      <c r="A444" s="271"/>
      <c r="B444" s="271"/>
      <c r="C444" s="271"/>
      <c r="D444" s="271"/>
      <c r="E444" s="325"/>
      <c r="F444" s="325"/>
      <c r="G444" s="271"/>
      <c r="H444" s="271"/>
      <c r="I444" s="271"/>
      <c r="J444" s="271"/>
      <c r="K444" s="271"/>
      <c r="L444" s="271"/>
      <c r="M444" s="271"/>
      <c r="N444" s="271"/>
      <c r="O444" s="271"/>
      <c r="P444" s="271"/>
      <c r="Q444" s="271"/>
      <c r="R444" s="271"/>
      <c r="S444" s="271"/>
      <c r="T444" s="271"/>
      <c r="U444" s="271"/>
      <c r="V444" s="271"/>
      <c r="W444" s="271"/>
      <c r="X444" s="271"/>
      <c r="Y444" s="271"/>
      <c r="Z444" s="271"/>
    </row>
    <row r="445" spans="1:26">
      <c r="A445" s="271"/>
      <c r="B445" s="271"/>
      <c r="C445" s="271"/>
      <c r="D445" s="271"/>
      <c r="E445" s="325"/>
      <c r="F445" s="325"/>
      <c r="G445" s="271"/>
      <c r="H445" s="271"/>
      <c r="I445" s="271"/>
      <c r="J445" s="271"/>
      <c r="K445" s="271"/>
      <c r="L445" s="271"/>
      <c r="M445" s="271"/>
      <c r="N445" s="271"/>
      <c r="O445" s="271"/>
      <c r="P445" s="271"/>
      <c r="Q445" s="271"/>
      <c r="R445" s="271"/>
      <c r="S445" s="271"/>
      <c r="T445" s="271"/>
      <c r="U445" s="271"/>
      <c r="V445" s="271"/>
      <c r="W445" s="271"/>
      <c r="X445" s="271"/>
      <c r="Y445" s="271"/>
      <c r="Z445" s="271"/>
    </row>
    <row r="446" spans="1:26">
      <c r="A446" s="271"/>
      <c r="B446" s="271"/>
      <c r="C446" s="271"/>
      <c r="D446" s="271"/>
      <c r="E446" s="325"/>
      <c r="F446" s="325"/>
      <c r="G446" s="271"/>
      <c r="H446" s="271"/>
      <c r="I446" s="271"/>
      <c r="J446" s="271"/>
      <c r="K446" s="271"/>
      <c r="L446" s="271"/>
      <c r="M446" s="271"/>
      <c r="N446" s="271"/>
      <c r="O446" s="271"/>
      <c r="P446" s="271"/>
      <c r="Q446" s="271"/>
      <c r="R446" s="271"/>
      <c r="S446" s="271"/>
      <c r="T446" s="271"/>
      <c r="U446" s="271"/>
      <c r="V446" s="271"/>
      <c r="W446" s="271"/>
      <c r="X446" s="271"/>
      <c r="Y446" s="271"/>
      <c r="Z446" s="271"/>
    </row>
    <row r="447" spans="1:26">
      <c r="A447" s="271"/>
      <c r="B447" s="271"/>
      <c r="C447" s="271"/>
      <c r="D447" s="271"/>
      <c r="E447" s="325"/>
      <c r="F447" s="325"/>
      <c r="G447" s="271"/>
      <c r="H447" s="271"/>
      <c r="I447" s="271"/>
      <c r="J447" s="271"/>
      <c r="K447" s="271"/>
      <c r="L447" s="271"/>
      <c r="M447" s="271"/>
      <c r="N447" s="271"/>
      <c r="O447" s="271"/>
      <c r="P447" s="271"/>
      <c r="Q447" s="271"/>
      <c r="R447" s="271"/>
      <c r="S447" s="271"/>
      <c r="T447" s="271"/>
      <c r="U447" s="271"/>
      <c r="V447" s="271"/>
      <c r="W447" s="271"/>
      <c r="X447" s="271"/>
      <c r="Y447" s="271"/>
      <c r="Z447" s="271"/>
    </row>
    <row r="448" spans="1:26">
      <c r="A448" s="271"/>
      <c r="B448" s="271"/>
      <c r="C448" s="271"/>
      <c r="D448" s="271"/>
      <c r="E448" s="325"/>
      <c r="F448" s="325"/>
      <c r="G448" s="271"/>
      <c r="H448" s="271"/>
      <c r="I448" s="271"/>
      <c r="J448" s="271"/>
      <c r="K448" s="271"/>
      <c r="L448" s="271"/>
      <c r="M448" s="271"/>
      <c r="N448" s="271"/>
      <c r="O448" s="271"/>
      <c r="P448" s="271"/>
      <c r="Q448" s="271"/>
      <c r="R448" s="271"/>
      <c r="S448" s="271"/>
      <c r="T448" s="271"/>
      <c r="U448" s="271"/>
      <c r="V448" s="271"/>
      <c r="W448" s="271"/>
      <c r="X448" s="271"/>
      <c r="Y448" s="271"/>
      <c r="Z448" s="271"/>
    </row>
    <row r="449" spans="1:26">
      <c r="A449" s="271"/>
      <c r="B449" s="271"/>
      <c r="C449" s="271"/>
      <c r="D449" s="271"/>
      <c r="E449" s="325"/>
      <c r="F449" s="325"/>
      <c r="G449" s="271"/>
      <c r="H449" s="271"/>
      <c r="I449" s="271"/>
      <c r="J449" s="271"/>
      <c r="K449" s="271"/>
      <c r="L449" s="271"/>
      <c r="M449" s="271"/>
      <c r="N449" s="271"/>
      <c r="O449" s="271"/>
      <c r="P449" s="271"/>
      <c r="Q449" s="271"/>
      <c r="R449" s="271"/>
      <c r="S449" s="271"/>
      <c r="T449" s="271"/>
      <c r="U449" s="271"/>
      <c r="V449" s="271"/>
      <c r="W449" s="271"/>
      <c r="X449" s="271"/>
      <c r="Y449" s="271"/>
      <c r="Z449" s="271"/>
    </row>
    <row r="450" spans="1:26">
      <c r="A450" s="271"/>
      <c r="B450" s="271"/>
      <c r="C450" s="271"/>
      <c r="D450" s="271"/>
      <c r="E450" s="325"/>
      <c r="F450" s="325"/>
      <c r="G450" s="271"/>
      <c r="H450" s="271"/>
      <c r="I450" s="271"/>
      <c r="J450" s="271"/>
      <c r="K450" s="271"/>
      <c r="L450" s="271"/>
      <c r="M450" s="271"/>
      <c r="N450" s="271"/>
      <c r="O450" s="271"/>
      <c r="P450" s="271"/>
      <c r="Q450" s="271"/>
      <c r="R450" s="271"/>
      <c r="S450" s="271"/>
      <c r="T450" s="271"/>
      <c r="U450" s="271"/>
      <c r="V450" s="271"/>
      <c r="W450" s="271"/>
      <c r="X450" s="271"/>
      <c r="Y450" s="271"/>
      <c r="Z450" s="271"/>
    </row>
    <row r="451" spans="1:26">
      <c r="A451" s="271"/>
      <c r="B451" s="271"/>
      <c r="C451" s="271"/>
      <c r="D451" s="271"/>
      <c r="E451" s="325"/>
      <c r="F451" s="325"/>
      <c r="G451" s="271"/>
      <c r="H451" s="271"/>
      <c r="I451" s="271"/>
      <c r="J451" s="271"/>
      <c r="K451" s="271"/>
      <c r="L451" s="271"/>
      <c r="M451" s="271"/>
      <c r="N451" s="271"/>
      <c r="O451" s="271"/>
      <c r="P451" s="271"/>
      <c r="Q451" s="271"/>
      <c r="R451" s="271"/>
      <c r="S451" s="271"/>
      <c r="T451" s="271"/>
      <c r="U451" s="271"/>
      <c r="V451" s="271"/>
      <c r="W451" s="271"/>
      <c r="X451" s="271"/>
      <c r="Y451" s="271"/>
      <c r="Z451" s="271"/>
    </row>
    <row r="452" spans="1:26">
      <c r="A452" s="271"/>
      <c r="B452" s="271"/>
      <c r="C452" s="271"/>
      <c r="D452" s="271"/>
      <c r="E452" s="325"/>
      <c r="F452" s="325"/>
      <c r="G452" s="271"/>
      <c r="H452" s="271"/>
      <c r="I452" s="271"/>
      <c r="J452" s="271"/>
      <c r="K452" s="271"/>
      <c r="L452" s="271"/>
      <c r="M452" s="271"/>
      <c r="N452" s="271"/>
      <c r="O452" s="271"/>
      <c r="P452" s="271"/>
      <c r="Q452" s="271"/>
      <c r="R452" s="271"/>
      <c r="S452" s="271"/>
      <c r="T452" s="271"/>
      <c r="U452" s="271"/>
      <c r="V452" s="271"/>
      <c r="W452" s="271"/>
      <c r="X452" s="271"/>
      <c r="Y452" s="271"/>
      <c r="Z452" s="271"/>
    </row>
    <row r="453" spans="1:26">
      <c r="A453" s="271"/>
      <c r="B453" s="271"/>
      <c r="C453" s="271"/>
      <c r="D453" s="271"/>
      <c r="E453" s="325"/>
      <c r="F453" s="325"/>
      <c r="G453" s="271"/>
      <c r="H453" s="271"/>
      <c r="I453" s="271"/>
      <c r="J453" s="271"/>
      <c r="K453" s="271"/>
      <c r="L453" s="271"/>
      <c r="M453" s="271"/>
      <c r="N453" s="271"/>
      <c r="O453" s="271"/>
      <c r="P453" s="271"/>
      <c r="Q453" s="271"/>
      <c r="R453" s="271"/>
      <c r="S453" s="271"/>
      <c r="T453" s="271"/>
      <c r="U453" s="271"/>
      <c r="V453" s="271"/>
      <c r="W453" s="271"/>
      <c r="X453" s="271"/>
      <c r="Y453" s="271"/>
      <c r="Z453" s="271"/>
    </row>
    <row r="454" spans="1:26">
      <c r="A454" s="271"/>
      <c r="B454" s="271"/>
      <c r="C454" s="271"/>
      <c r="D454" s="271"/>
      <c r="E454" s="325"/>
      <c r="F454" s="325"/>
      <c r="G454" s="271"/>
      <c r="H454" s="271"/>
      <c r="I454" s="271"/>
      <c r="J454" s="271"/>
      <c r="K454" s="271"/>
      <c r="L454" s="271"/>
      <c r="M454" s="271"/>
      <c r="N454" s="271"/>
      <c r="O454" s="271"/>
      <c r="P454" s="271"/>
      <c r="Q454" s="271"/>
      <c r="R454" s="271"/>
      <c r="S454" s="271"/>
      <c r="T454" s="271"/>
      <c r="U454" s="271"/>
      <c r="V454" s="271"/>
      <c r="W454" s="271"/>
      <c r="X454" s="271"/>
      <c r="Y454" s="271"/>
      <c r="Z454" s="271"/>
    </row>
    <row r="455" spans="1:26">
      <c r="A455" s="271"/>
      <c r="B455" s="271"/>
      <c r="C455" s="271"/>
      <c r="D455" s="271"/>
      <c r="E455" s="325"/>
      <c r="F455" s="325"/>
      <c r="G455" s="271"/>
      <c r="H455" s="271"/>
      <c r="I455" s="271"/>
      <c r="J455" s="271"/>
      <c r="K455" s="271"/>
      <c r="L455" s="271"/>
      <c r="M455" s="271"/>
      <c r="N455" s="271"/>
      <c r="O455" s="271"/>
      <c r="P455" s="271"/>
      <c r="Q455" s="271"/>
      <c r="R455" s="271"/>
      <c r="S455" s="271"/>
      <c r="T455" s="271"/>
      <c r="U455" s="271"/>
      <c r="V455" s="271"/>
      <c r="W455" s="271"/>
      <c r="X455" s="271"/>
      <c r="Y455" s="271"/>
      <c r="Z455" s="271"/>
    </row>
    <row r="456" spans="1:26">
      <c r="A456" s="271"/>
      <c r="B456" s="271"/>
      <c r="C456" s="271"/>
      <c r="D456" s="271"/>
      <c r="E456" s="325"/>
      <c r="F456" s="325"/>
      <c r="G456" s="271"/>
      <c r="H456" s="271"/>
      <c r="I456" s="271"/>
      <c r="J456" s="271"/>
      <c r="K456" s="271"/>
      <c r="L456" s="271"/>
      <c r="M456" s="271"/>
      <c r="N456" s="271"/>
      <c r="O456" s="271"/>
      <c r="P456" s="271"/>
      <c r="Q456" s="271"/>
      <c r="R456" s="271"/>
      <c r="S456" s="271"/>
      <c r="T456" s="271"/>
      <c r="U456" s="271"/>
      <c r="V456" s="271"/>
      <c r="W456" s="271"/>
      <c r="X456" s="271"/>
      <c r="Y456" s="271"/>
      <c r="Z456" s="271"/>
    </row>
    <row r="457" spans="1:26">
      <c r="A457" s="271"/>
      <c r="B457" s="271"/>
      <c r="C457" s="271"/>
      <c r="D457" s="271"/>
      <c r="E457" s="325"/>
      <c r="F457" s="325"/>
      <c r="G457" s="271"/>
      <c r="H457" s="271"/>
      <c r="I457" s="271"/>
      <c r="J457" s="271"/>
      <c r="K457" s="271"/>
      <c r="L457" s="271"/>
      <c r="M457" s="271"/>
      <c r="N457" s="271"/>
      <c r="O457" s="271"/>
      <c r="P457" s="271"/>
      <c r="Q457" s="271"/>
      <c r="R457" s="271"/>
      <c r="S457" s="271"/>
      <c r="T457" s="271"/>
      <c r="U457" s="271"/>
      <c r="V457" s="271"/>
      <c r="W457" s="271"/>
      <c r="X457" s="271"/>
      <c r="Y457" s="271"/>
      <c r="Z457" s="271"/>
    </row>
    <row r="458" spans="1:26">
      <c r="A458" s="271"/>
      <c r="B458" s="271"/>
      <c r="C458" s="271"/>
      <c r="D458" s="271"/>
      <c r="E458" s="325"/>
      <c r="F458" s="325"/>
      <c r="G458" s="271"/>
      <c r="H458" s="271"/>
      <c r="I458" s="271"/>
      <c r="J458" s="271"/>
      <c r="K458" s="271"/>
      <c r="L458" s="271"/>
      <c r="M458" s="271"/>
      <c r="N458" s="271"/>
      <c r="O458" s="271"/>
      <c r="P458" s="271"/>
      <c r="Q458" s="271"/>
      <c r="R458" s="271"/>
      <c r="S458" s="271"/>
      <c r="T458" s="271"/>
      <c r="U458" s="271"/>
      <c r="V458" s="271"/>
      <c r="W458" s="271"/>
      <c r="X458" s="271"/>
      <c r="Y458" s="271"/>
      <c r="Z458" s="271"/>
    </row>
    <row r="459" spans="1:26">
      <c r="A459" s="271"/>
      <c r="B459" s="271"/>
      <c r="C459" s="271"/>
      <c r="D459" s="271"/>
      <c r="E459" s="325"/>
      <c r="F459" s="325"/>
      <c r="G459" s="271"/>
      <c r="H459" s="271"/>
      <c r="I459" s="271"/>
      <c r="J459" s="271"/>
      <c r="K459" s="271"/>
      <c r="L459" s="271"/>
      <c r="M459" s="271"/>
      <c r="N459" s="271"/>
      <c r="O459" s="271"/>
      <c r="P459" s="271"/>
      <c r="Q459" s="271"/>
      <c r="R459" s="271"/>
      <c r="S459" s="271"/>
      <c r="T459" s="271"/>
      <c r="U459" s="271"/>
      <c r="V459" s="271"/>
      <c r="W459" s="271"/>
      <c r="X459" s="271"/>
      <c r="Y459" s="271"/>
      <c r="Z459" s="271"/>
    </row>
    <row r="460" spans="1:26">
      <c r="A460" s="271"/>
      <c r="B460" s="271"/>
      <c r="C460" s="271"/>
      <c r="D460" s="271"/>
      <c r="E460" s="325"/>
      <c r="F460" s="325"/>
      <c r="G460" s="271"/>
      <c r="H460" s="271"/>
      <c r="I460" s="271"/>
      <c r="J460" s="271"/>
      <c r="K460" s="271"/>
      <c r="L460" s="271"/>
      <c r="M460" s="271"/>
      <c r="N460" s="271"/>
      <c r="O460" s="271"/>
      <c r="P460" s="271"/>
      <c r="Q460" s="271"/>
      <c r="R460" s="271"/>
      <c r="S460" s="271"/>
      <c r="T460" s="271"/>
      <c r="U460" s="271"/>
      <c r="V460" s="271"/>
      <c r="W460" s="271"/>
      <c r="X460" s="271"/>
      <c r="Y460" s="271"/>
      <c r="Z460" s="271"/>
    </row>
    <row r="461" spans="1:26">
      <c r="A461" s="271"/>
      <c r="B461" s="271"/>
      <c r="C461" s="271"/>
      <c r="D461" s="271"/>
      <c r="E461" s="325"/>
      <c r="F461" s="325"/>
      <c r="G461" s="271"/>
      <c r="H461" s="271"/>
      <c r="I461" s="271"/>
      <c r="J461" s="271"/>
      <c r="K461" s="271"/>
      <c r="L461" s="271"/>
      <c r="M461" s="271"/>
      <c r="N461" s="271"/>
      <c r="O461" s="271"/>
      <c r="P461" s="271"/>
      <c r="Q461" s="271"/>
      <c r="R461" s="271"/>
      <c r="S461" s="271"/>
      <c r="T461" s="271"/>
      <c r="U461" s="271"/>
      <c r="V461" s="271"/>
      <c r="W461" s="271"/>
      <c r="X461" s="271"/>
      <c r="Y461" s="271"/>
      <c r="Z461" s="271"/>
    </row>
    <row r="462" spans="1:26">
      <c r="A462" s="271"/>
      <c r="B462" s="271"/>
      <c r="C462" s="271"/>
      <c r="D462" s="271"/>
      <c r="E462" s="325"/>
      <c r="F462" s="325"/>
      <c r="G462" s="271"/>
      <c r="H462" s="271"/>
      <c r="I462" s="271"/>
      <c r="J462" s="271"/>
      <c r="K462" s="271"/>
      <c r="L462" s="271"/>
      <c r="M462" s="271"/>
      <c r="N462" s="271"/>
      <c r="O462" s="271"/>
      <c r="P462" s="271"/>
      <c r="Q462" s="271"/>
      <c r="R462" s="271"/>
      <c r="S462" s="271"/>
      <c r="T462" s="271"/>
      <c r="U462" s="271"/>
      <c r="V462" s="271"/>
      <c r="W462" s="271"/>
      <c r="X462" s="271"/>
      <c r="Y462" s="271"/>
      <c r="Z462" s="271"/>
    </row>
    <row r="463" spans="1:26">
      <c r="A463" s="271"/>
      <c r="B463" s="271"/>
      <c r="C463" s="271"/>
      <c r="D463" s="271"/>
      <c r="E463" s="325"/>
      <c r="F463" s="325"/>
      <c r="G463" s="271"/>
      <c r="H463" s="271"/>
      <c r="I463" s="271"/>
      <c r="J463" s="271"/>
      <c r="K463" s="271"/>
      <c r="L463" s="271"/>
      <c r="M463" s="271"/>
      <c r="N463" s="271"/>
      <c r="O463" s="271"/>
      <c r="P463" s="271"/>
      <c r="Q463" s="271"/>
      <c r="R463" s="271"/>
      <c r="S463" s="271"/>
      <c r="T463" s="271"/>
      <c r="U463" s="271"/>
      <c r="V463" s="271"/>
      <c r="W463" s="271"/>
      <c r="X463" s="271"/>
      <c r="Y463" s="271"/>
      <c r="Z463" s="271"/>
    </row>
    <row r="464" spans="1:26">
      <c r="A464" s="271"/>
      <c r="B464" s="271"/>
      <c r="C464" s="271"/>
      <c r="D464" s="271"/>
      <c r="E464" s="325"/>
      <c r="F464" s="325"/>
      <c r="G464" s="271"/>
      <c r="H464" s="271"/>
      <c r="I464" s="271"/>
      <c r="J464" s="271"/>
      <c r="K464" s="271"/>
      <c r="L464" s="271"/>
      <c r="M464" s="271"/>
      <c r="N464" s="271"/>
      <c r="O464" s="271"/>
      <c r="P464" s="271"/>
      <c r="Q464" s="271"/>
      <c r="R464" s="271"/>
      <c r="S464" s="271"/>
      <c r="T464" s="271"/>
      <c r="U464" s="271"/>
      <c r="V464" s="271"/>
      <c r="W464" s="271"/>
      <c r="X464" s="271"/>
      <c r="Y464" s="271"/>
      <c r="Z464" s="271"/>
    </row>
    <row r="465" spans="1:26">
      <c r="A465" s="271"/>
      <c r="B465" s="271"/>
      <c r="C465" s="271"/>
      <c r="D465" s="271"/>
      <c r="E465" s="325"/>
      <c r="F465" s="325"/>
      <c r="G465" s="271"/>
      <c r="H465" s="271"/>
      <c r="I465" s="271"/>
      <c r="J465" s="271"/>
      <c r="K465" s="271"/>
      <c r="L465" s="271"/>
      <c r="M465" s="271"/>
      <c r="N465" s="271"/>
      <c r="O465" s="271"/>
      <c r="P465" s="271"/>
      <c r="Q465" s="271"/>
      <c r="R465" s="271"/>
      <c r="S465" s="271"/>
      <c r="T465" s="271"/>
      <c r="U465" s="271"/>
      <c r="V465" s="271"/>
      <c r="W465" s="271"/>
      <c r="X465" s="271"/>
      <c r="Y465" s="271"/>
      <c r="Z465" s="271"/>
    </row>
    <row r="466" spans="1:26">
      <c r="A466" s="271"/>
      <c r="B466" s="271"/>
      <c r="C466" s="271"/>
      <c r="D466" s="271"/>
      <c r="E466" s="325"/>
      <c r="F466" s="325"/>
      <c r="G466" s="271"/>
      <c r="H466" s="271"/>
      <c r="I466" s="271"/>
      <c r="J466" s="271"/>
      <c r="K466" s="271"/>
      <c r="L466" s="271"/>
      <c r="M466" s="271"/>
      <c r="N466" s="271"/>
      <c r="O466" s="271"/>
      <c r="P466" s="271"/>
      <c r="Q466" s="271"/>
      <c r="R466" s="271"/>
      <c r="S466" s="271"/>
      <c r="T466" s="271"/>
      <c r="U466" s="271"/>
      <c r="V466" s="271"/>
      <c r="W466" s="271"/>
      <c r="X466" s="271"/>
      <c r="Y466" s="271"/>
      <c r="Z466" s="271"/>
    </row>
    <row r="467" spans="1:26">
      <c r="A467" s="271"/>
      <c r="B467" s="271"/>
      <c r="C467" s="271"/>
      <c r="D467" s="271"/>
      <c r="E467" s="325"/>
      <c r="F467" s="325"/>
      <c r="G467" s="271"/>
      <c r="H467" s="271"/>
      <c r="I467" s="271"/>
      <c r="J467" s="271"/>
      <c r="K467" s="271"/>
      <c r="L467" s="271"/>
      <c r="M467" s="271"/>
      <c r="N467" s="271"/>
      <c r="O467" s="271"/>
      <c r="P467" s="271"/>
      <c r="Q467" s="271"/>
      <c r="R467" s="271"/>
      <c r="S467" s="271"/>
      <c r="T467" s="271"/>
      <c r="U467" s="271"/>
      <c r="V467" s="271"/>
      <c r="W467" s="271"/>
      <c r="X467" s="271"/>
      <c r="Y467" s="271"/>
      <c r="Z467" s="271"/>
    </row>
    <row r="468" spans="1:26">
      <c r="A468" s="271"/>
      <c r="B468" s="271"/>
      <c r="C468" s="271"/>
      <c r="D468" s="271"/>
      <c r="E468" s="325"/>
      <c r="F468" s="325"/>
      <c r="G468" s="271"/>
      <c r="H468" s="271"/>
      <c r="I468" s="271"/>
      <c r="J468" s="271"/>
      <c r="K468" s="271"/>
      <c r="L468" s="271"/>
      <c r="M468" s="271"/>
      <c r="N468" s="271"/>
      <c r="O468" s="271"/>
      <c r="P468" s="271"/>
      <c r="Q468" s="271"/>
      <c r="R468" s="271"/>
      <c r="S468" s="271"/>
      <c r="T468" s="271"/>
      <c r="U468" s="271"/>
      <c r="V468" s="271"/>
      <c r="W468" s="271"/>
      <c r="X468" s="271"/>
      <c r="Y468" s="271"/>
      <c r="Z468" s="271"/>
    </row>
    <row r="469" spans="1:26">
      <c r="A469" s="271"/>
      <c r="B469" s="271"/>
      <c r="C469" s="271"/>
      <c r="D469" s="271"/>
      <c r="E469" s="325"/>
      <c r="F469" s="325"/>
      <c r="G469" s="271"/>
      <c r="H469" s="271"/>
      <c r="I469" s="271"/>
      <c r="J469" s="271"/>
      <c r="K469" s="271"/>
      <c r="L469" s="271"/>
      <c r="M469" s="271"/>
      <c r="N469" s="271"/>
      <c r="O469" s="271"/>
      <c r="P469" s="271"/>
      <c r="Q469" s="271"/>
      <c r="R469" s="271"/>
      <c r="S469" s="271"/>
      <c r="T469" s="271"/>
      <c r="U469" s="271"/>
      <c r="V469" s="271"/>
      <c r="W469" s="271"/>
      <c r="X469" s="271"/>
      <c r="Y469" s="271"/>
      <c r="Z469" s="271"/>
    </row>
    <row r="470" spans="1:26">
      <c r="A470" s="271"/>
      <c r="B470" s="271"/>
      <c r="C470" s="271"/>
      <c r="D470" s="271"/>
      <c r="E470" s="325"/>
      <c r="F470" s="325"/>
      <c r="G470" s="271"/>
      <c r="H470" s="271"/>
      <c r="I470" s="271"/>
      <c r="J470" s="271"/>
      <c r="K470" s="271"/>
      <c r="L470" s="271"/>
      <c r="M470" s="271"/>
      <c r="N470" s="271"/>
      <c r="O470" s="271"/>
      <c r="P470" s="271"/>
      <c r="Q470" s="271"/>
      <c r="R470" s="271"/>
      <c r="S470" s="271"/>
      <c r="T470" s="271"/>
      <c r="U470" s="271"/>
      <c r="V470" s="271"/>
      <c r="W470" s="271"/>
      <c r="X470" s="271"/>
      <c r="Y470" s="271"/>
      <c r="Z470" s="271"/>
    </row>
    <row r="471" spans="1:26">
      <c r="A471" s="271"/>
      <c r="B471" s="271"/>
      <c r="C471" s="271"/>
      <c r="D471" s="271"/>
      <c r="E471" s="325"/>
      <c r="F471" s="325"/>
      <c r="G471" s="271"/>
      <c r="H471" s="271"/>
      <c r="I471" s="271"/>
      <c r="J471" s="271"/>
      <c r="K471" s="271"/>
      <c r="L471" s="271"/>
      <c r="M471" s="271"/>
      <c r="N471" s="271"/>
      <c r="O471" s="271"/>
      <c r="P471" s="271"/>
      <c r="Q471" s="271"/>
      <c r="R471" s="271"/>
      <c r="S471" s="271"/>
      <c r="T471" s="271"/>
      <c r="U471" s="271"/>
      <c r="V471" s="271"/>
      <c r="W471" s="271"/>
      <c r="X471" s="271"/>
      <c r="Y471" s="271"/>
      <c r="Z471" s="271"/>
    </row>
    <row r="472" spans="1:26">
      <c r="A472" s="271"/>
      <c r="B472" s="271"/>
      <c r="C472" s="271"/>
      <c r="D472" s="271"/>
      <c r="E472" s="325"/>
      <c r="F472" s="325"/>
      <c r="G472" s="271"/>
      <c r="H472" s="271"/>
      <c r="I472" s="271"/>
      <c r="J472" s="271"/>
      <c r="K472" s="271"/>
      <c r="L472" s="271"/>
      <c r="M472" s="271"/>
      <c r="N472" s="271"/>
      <c r="O472" s="271"/>
      <c r="P472" s="271"/>
      <c r="Q472" s="271"/>
      <c r="R472" s="271"/>
      <c r="S472" s="271"/>
      <c r="T472" s="271"/>
      <c r="U472" s="271"/>
      <c r="V472" s="271"/>
      <c r="W472" s="271"/>
      <c r="X472" s="271"/>
      <c r="Y472" s="271"/>
      <c r="Z472" s="271"/>
    </row>
    <row r="473" spans="1:26">
      <c r="A473" s="271"/>
      <c r="B473" s="271"/>
      <c r="C473" s="271"/>
      <c r="D473" s="271"/>
      <c r="E473" s="325"/>
      <c r="F473" s="325"/>
      <c r="G473" s="271"/>
      <c r="H473" s="271"/>
      <c r="I473" s="271"/>
      <c r="J473" s="271"/>
      <c r="K473" s="271"/>
      <c r="L473" s="271"/>
      <c r="M473" s="271"/>
      <c r="N473" s="271"/>
      <c r="O473" s="271"/>
      <c r="P473" s="271"/>
      <c r="Q473" s="271"/>
      <c r="R473" s="271"/>
      <c r="S473" s="271"/>
      <c r="T473" s="271"/>
      <c r="U473" s="271"/>
      <c r="V473" s="271"/>
      <c r="W473" s="271"/>
      <c r="X473" s="271"/>
      <c r="Y473" s="271"/>
      <c r="Z473" s="271"/>
    </row>
    <row r="474" spans="1:26">
      <c r="A474" s="271"/>
      <c r="B474" s="271"/>
      <c r="C474" s="271"/>
      <c r="D474" s="271"/>
      <c r="E474" s="325"/>
      <c r="F474" s="325"/>
      <c r="G474" s="271"/>
      <c r="H474" s="271"/>
      <c r="I474" s="271"/>
      <c r="J474" s="271"/>
      <c r="K474" s="271"/>
      <c r="L474" s="271"/>
      <c r="M474" s="271"/>
      <c r="N474" s="271"/>
      <c r="O474" s="271"/>
      <c r="P474" s="271"/>
      <c r="Q474" s="271"/>
      <c r="R474" s="271"/>
      <c r="S474" s="271"/>
      <c r="T474" s="271"/>
      <c r="U474" s="271"/>
      <c r="V474" s="271"/>
      <c r="W474" s="271"/>
      <c r="X474" s="271"/>
      <c r="Y474" s="271"/>
      <c r="Z474" s="271"/>
    </row>
    <row r="475" spans="1:26">
      <c r="A475" s="271"/>
      <c r="B475" s="271"/>
      <c r="C475" s="271"/>
      <c r="D475" s="271"/>
      <c r="E475" s="325"/>
      <c r="F475" s="325"/>
      <c r="G475" s="271"/>
      <c r="H475" s="271"/>
      <c r="I475" s="271"/>
      <c r="J475" s="271"/>
      <c r="K475" s="271"/>
      <c r="L475" s="271"/>
      <c r="M475" s="271"/>
      <c r="N475" s="271"/>
      <c r="O475" s="271"/>
      <c r="P475" s="271"/>
      <c r="Q475" s="271"/>
      <c r="R475" s="271"/>
      <c r="S475" s="271"/>
      <c r="T475" s="271"/>
      <c r="U475" s="271"/>
      <c r="V475" s="271"/>
      <c r="W475" s="271"/>
      <c r="X475" s="271"/>
      <c r="Y475" s="271"/>
      <c r="Z475" s="271"/>
    </row>
    <row r="476" spans="1:26">
      <c r="A476" s="271"/>
      <c r="B476" s="271"/>
      <c r="C476" s="271"/>
      <c r="D476" s="271"/>
      <c r="E476" s="325"/>
      <c r="F476" s="325"/>
      <c r="G476" s="271"/>
      <c r="H476" s="271"/>
      <c r="I476" s="271"/>
      <c r="J476" s="271"/>
      <c r="K476" s="271"/>
      <c r="L476" s="271"/>
      <c r="M476" s="271"/>
      <c r="N476" s="271"/>
      <c r="O476" s="271"/>
      <c r="P476" s="271"/>
      <c r="Q476" s="271"/>
      <c r="R476" s="271"/>
      <c r="S476" s="271"/>
      <c r="T476" s="271"/>
      <c r="U476" s="271"/>
      <c r="V476" s="271"/>
      <c r="W476" s="271"/>
      <c r="X476" s="271"/>
      <c r="Y476" s="271"/>
      <c r="Z476" s="271"/>
    </row>
    <row r="477" spans="1:26">
      <c r="A477" s="271"/>
      <c r="B477" s="271"/>
      <c r="C477" s="271"/>
      <c r="D477" s="271"/>
      <c r="E477" s="325"/>
      <c r="F477" s="325"/>
      <c r="G477" s="271"/>
      <c r="H477" s="271"/>
      <c r="I477" s="271"/>
      <c r="J477" s="271"/>
      <c r="K477" s="271"/>
      <c r="L477" s="271"/>
      <c r="M477" s="271"/>
      <c r="N477" s="271"/>
      <c r="O477" s="271"/>
      <c r="P477" s="271"/>
      <c r="Q477" s="271"/>
      <c r="R477" s="271"/>
      <c r="S477" s="271"/>
      <c r="T477" s="271"/>
      <c r="U477" s="271"/>
      <c r="V477" s="271"/>
      <c r="W477" s="271"/>
      <c r="X477" s="271"/>
      <c r="Y477" s="271"/>
      <c r="Z477" s="271"/>
    </row>
    <row r="478" spans="1:26">
      <c r="A478" s="271"/>
      <c r="B478" s="271"/>
      <c r="C478" s="271"/>
      <c r="D478" s="271"/>
      <c r="E478" s="325"/>
      <c r="F478" s="325"/>
      <c r="G478" s="271"/>
      <c r="H478" s="271"/>
      <c r="I478" s="271"/>
      <c r="J478" s="271"/>
      <c r="K478" s="271"/>
      <c r="L478" s="271"/>
      <c r="M478" s="271"/>
      <c r="N478" s="271"/>
      <c r="O478" s="271"/>
      <c r="P478" s="271"/>
      <c r="Q478" s="271"/>
      <c r="R478" s="271"/>
      <c r="S478" s="271"/>
      <c r="T478" s="271"/>
      <c r="U478" s="271"/>
      <c r="V478" s="271"/>
      <c r="W478" s="271"/>
      <c r="X478" s="271"/>
      <c r="Y478" s="271"/>
      <c r="Z478" s="271"/>
    </row>
    <row r="479" spans="1:26">
      <c r="A479" s="271"/>
      <c r="B479" s="271"/>
      <c r="C479" s="271"/>
      <c r="D479" s="271"/>
      <c r="E479" s="325"/>
      <c r="F479" s="325"/>
      <c r="G479" s="271"/>
      <c r="H479" s="271"/>
      <c r="I479" s="271"/>
      <c r="J479" s="271"/>
      <c r="K479" s="271"/>
      <c r="L479" s="271"/>
      <c r="M479" s="271"/>
      <c r="N479" s="271"/>
      <c r="O479" s="271"/>
      <c r="P479" s="271"/>
      <c r="Q479" s="271"/>
      <c r="R479" s="271"/>
      <c r="S479" s="271"/>
      <c r="T479" s="271"/>
      <c r="U479" s="271"/>
      <c r="V479" s="271"/>
      <c r="W479" s="271"/>
      <c r="X479" s="271"/>
      <c r="Y479" s="271"/>
      <c r="Z479" s="271"/>
    </row>
    <row r="480" spans="1:26">
      <c r="A480" s="271"/>
      <c r="B480" s="271"/>
      <c r="C480" s="271"/>
      <c r="D480" s="271"/>
      <c r="E480" s="325"/>
      <c r="F480" s="325"/>
      <c r="G480" s="271"/>
      <c r="H480" s="271"/>
      <c r="I480" s="271"/>
      <c r="J480" s="271"/>
      <c r="K480" s="271"/>
      <c r="L480" s="271"/>
      <c r="M480" s="271"/>
      <c r="N480" s="271"/>
      <c r="O480" s="271"/>
      <c r="P480" s="271"/>
      <c r="Q480" s="271"/>
      <c r="R480" s="271"/>
      <c r="S480" s="271"/>
      <c r="T480" s="271"/>
      <c r="U480" s="271"/>
      <c r="V480" s="271"/>
      <c r="W480" s="271"/>
      <c r="X480" s="271"/>
      <c r="Y480" s="271"/>
      <c r="Z480" s="271"/>
    </row>
    <row r="481" spans="1:26">
      <c r="A481" s="271"/>
      <c r="B481" s="271"/>
      <c r="C481" s="271"/>
      <c r="D481" s="271"/>
      <c r="E481" s="325"/>
      <c r="F481" s="325"/>
      <c r="G481" s="271"/>
      <c r="H481" s="271"/>
      <c r="I481" s="271"/>
      <c r="J481" s="271"/>
      <c r="K481" s="271"/>
      <c r="L481" s="271"/>
      <c r="M481" s="271"/>
      <c r="N481" s="271"/>
      <c r="O481" s="271"/>
      <c r="P481" s="271"/>
      <c r="Q481" s="271"/>
      <c r="R481" s="271"/>
      <c r="S481" s="271"/>
      <c r="T481" s="271"/>
      <c r="U481" s="271"/>
      <c r="V481" s="271"/>
      <c r="W481" s="271"/>
      <c r="X481" s="271"/>
      <c r="Y481" s="271"/>
      <c r="Z481" s="271"/>
    </row>
    <row r="482" spans="1:26">
      <c r="A482" s="271"/>
      <c r="B482" s="271"/>
      <c r="C482" s="271"/>
      <c r="D482" s="271"/>
      <c r="E482" s="325"/>
      <c r="F482" s="325"/>
      <c r="G482" s="271"/>
      <c r="H482" s="271"/>
      <c r="I482" s="271"/>
      <c r="J482" s="271"/>
      <c r="K482" s="271"/>
      <c r="L482" s="271"/>
      <c r="M482" s="271"/>
      <c r="N482" s="271"/>
      <c r="O482" s="271"/>
      <c r="P482" s="271"/>
      <c r="Q482" s="271"/>
      <c r="R482" s="271"/>
      <c r="S482" s="271"/>
      <c r="T482" s="271"/>
      <c r="U482" s="271"/>
      <c r="V482" s="271"/>
      <c r="W482" s="271"/>
      <c r="X482" s="271"/>
      <c r="Y482" s="271"/>
      <c r="Z482" s="271"/>
    </row>
    <row r="483" spans="1:26">
      <c r="A483" s="271"/>
      <c r="B483" s="271"/>
      <c r="C483" s="271"/>
      <c r="D483" s="271"/>
      <c r="E483" s="325"/>
      <c r="F483" s="325"/>
      <c r="G483" s="271"/>
      <c r="H483" s="271"/>
      <c r="I483" s="271"/>
      <c r="J483" s="271"/>
      <c r="K483" s="271"/>
      <c r="L483" s="271"/>
      <c r="M483" s="271"/>
      <c r="N483" s="271"/>
      <c r="O483" s="271"/>
      <c r="P483" s="271"/>
      <c r="Q483" s="271"/>
      <c r="R483" s="271"/>
      <c r="S483" s="271"/>
      <c r="T483" s="271"/>
      <c r="U483" s="271"/>
      <c r="V483" s="271"/>
      <c r="W483" s="271"/>
      <c r="X483" s="271"/>
      <c r="Y483" s="271"/>
      <c r="Z483" s="271"/>
    </row>
    <row r="484" spans="1:26">
      <c r="A484" s="271"/>
      <c r="B484" s="271"/>
      <c r="C484" s="271"/>
      <c r="D484" s="271"/>
      <c r="E484" s="325"/>
      <c r="F484" s="325"/>
      <c r="G484" s="271"/>
      <c r="H484" s="271"/>
      <c r="I484" s="271"/>
      <c r="J484" s="271"/>
      <c r="K484" s="271"/>
      <c r="L484" s="271"/>
      <c r="M484" s="271"/>
      <c r="N484" s="271"/>
      <c r="O484" s="271"/>
      <c r="P484" s="271"/>
      <c r="Q484" s="271"/>
      <c r="R484" s="271"/>
      <c r="S484" s="271"/>
      <c r="T484" s="271"/>
      <c r="U484" s="271"/>
      <c r="V484" s="271"/>
      <c r="W484" s="271"/>
      <c r="X484" s="271"/>
      <c r="Y484" s="271"/>
      <c r="Z484" s="271"/>
    </row>
    <row r="485" spans="1:26">
      <c r="A485" s="271"/>
      <c r="B485" s="271"/>
      <c r="C485" s="271"/>
      <c r="D485" s="271"/>
      <c r="E485" s="325"/>
      <c r="F485" s="325"/>
      <c r="G485" s="271"/>
      <c r="H485" s="271"/>
      <c r="I485" s="271"/>
      <c r="J485" s="271"/>
      <c r="K485" s="271"/>
      <c r="L485" s="271"/>
      <c r="M485" s="271"/>
      <c r="N485" s="271"/>
      <c r="O485" s="271"/>
      <c r="P485" s="271"/>
      <c r="Q485" s="271"/>
      <c r="R485" s="271"/>
      <c r="S485" s="271"/>
      <c r="T485" s="271"/>
      <c r="U485" s="271"/>
      <c r="V485" s="271"/>
      <c r="W485" s="271"/>
      <c r="X485" s="271"/>
      <c r="Y485" s="271"/>
      <c r="Z485" s="271"/>
    </row>
    <row r="486" spans="1:26">
      <c r="A486" s="271"/>
      <c r="B486" s="271"/>
      <c r="C486" s="271"/>
      <c r="D486" s="271"/>
      <c r="E486" s="325"/>
      <c r="F486" s="325"/>
      <c r="G486" s="271"/>
      <c r="H486" s="271"/>
      <c r="I486" s="271"/>
      <c r="J486" s="271"/>
      <c r="K486" s="271"/>
      <c r="L486" s="271"/>
      <c r="M486" s="271"/>
      <c r="N486" s="271"/>
      <c r="O486" s="271"/>
      <c r="P486" s="271"/>
      <c r="Q486" s="271"/>
      <c r="R486" s="271"/>
      <c r="S486" s="271"/>
      <c r="T486" s="271"/>
      <c r="U486" s="271"/>
      <c r="V486" s="271"/>
      <c r="W486" s="271"/>
      <c r="X486" s="271"/>
      <c r="Y486" s="271"/>
      <c r="Z486" s="271"/>
    </row>
    <row r="487" spans="1:26">
      <c r="A487" s="271"/>
      <c r="B487" s="271"/>
      <c r="C487" s="271"/>
      <c r="D487" s="271"/>
      <c r="E487" s="325"/>
      <c r="F487" s="325"/>
      <c r="G487" s="271"/>
      <c r="H487" s="271"/>
      <c r="I487" s="271"/>
      <c r="J487" s="271"/>
      <c r="K487" s="271"/>
      <c r="L487" s="271"/>
      <c r="M487" s="271"/>
      <c r="N487" s="271"/>
      <c r="O487" s="271"/>
      <c r="P487" s="271"/>
      <c r="Q487" s="271"/>
      <c r="R487" s="271"/>
      <c r="S487" s="271"/>
      <c r="T487" s="271"/>
      <c r="U487" s="271"/>
      <c r="V487" s="271"/>
      <c r="W487" s="271"/>
      <c r="X487" s="271"/>
      <c r="Y487" s="271"/>
      <c r="Z487" s="271"/>
    </row>
    <row r="488" spans="1:26">
      <c r="A488" s="271"/>
      <c r="B488" s="271"/>
      <c r="C488" s="271"/>
      <c r="D488" s="271"/>
      <c r="E488" s="325"/>
      <c r="F488" s="325"/>
      <c r="G488" s="271"/>
      <c r="H488" s="271"/>
      <c r="I488" s="271"/>
      <c r="J488" s="271"/>
      <c r="K488" s="271"/>
      <c r="L488" s="271"/>
      <c r="M488" s="271"/>
      <c r="N488" s="271"/>
      <c r="O488" s="271"/>
      <c r="P488" s="271"/>
      <c r="Q488" s="271"/>
      <c r="R488" s="271"/>
      <c r="S488" s="271"/>
      <c r="T488" s="271"/>
      <c r="U488" s="271"/>
      <c r="V488" s="271"/>
      <c r="W488" s="271"/>
      <c r="X488" s="271"/>
      <c r="Y488" s="271"/>
      <c r="Z488" s="271"/>
    </row>
    <row r="489" spans="1:26">
      <c r="A489" s="271"/>
      <c r="B489" s="271"/>
      <c r="C489" s="271"/>
      <c r="D489" s="271"/>
      <c r="E489" s="325"/>
      <c r="F489" s="325"/>
      <c r="G489" s="271"/>
      <c r="H489" s="271"/>
      <c r="I489" s="271"/>
      <c r="J489" s="271"/>
      <c r="K489" s="271"/>
      <c r="L489" s="271"/>
      <c r="M489" s="271"/>
      <c r="N489" s="271"/>
      <c r="O489" s="271"/>
      <c r="P489" s="271"/>
      <c r="Q489" s="271"/>
      <c r="R489" s="271"/>
      <c r="S489" s="271"/>
      <c r="T489" s="271"/>
      <c r="U489" s="271"/>
      <c r="V489" s="271"/>
      <c r="W489" s="271"/>
      <c r="X489" s="271"/>
      <c r="Y489" s="271"/>
      <c r="Z489" s="271"/>
    </row>
    <row r="490" spans="1:26">
      <c r="A490" s="271"/>
      <c r="B490" s="271"/>
      <c r="C490" s="271"/>
      <c r="D490" s="271"/>
      <c r="E490" s="325"/>
      <c r="F490" s="325"/>
      <c r="G490" s="271"/>
      <c r="H490" s="271"/>
      <c r="I490" s="271"/>
      <c r="J490" s="271"/>
      <c r="K490" s="271"/>
      <c r="L490" s="271"/>
      <c r="M490" s="271"/>
      <c r="N490" s="271"/>
      <c r="O490" s="271"/>
      <c r="P490" s="271"/>
      <c r="Q490" s="271"/>
      <c r="R490" s="271"/>
      <c r="S490" s="271"/>
      <c r="T490" s="271"/>
      <c r="U490" s="271"/>
      <c r="V490" s="271"/>
      <c r="W490" s="271"/>
      <c r="X490" s="271"/>
      <c r="Y490" s="271"/>
      <c r="Z490" s="271"/>
    </row>
    <row r="491" spans="1:26">
      <c r="A491" s="271"/>
      <c r="B491" s="271"/>
      <c r="C491" s="271"/>
      <c r="D491" s="271"/>
      <c r="E491" s="325"/>
      <c r="F491" s="325"/>
      <c r="G491" s="271"/>
      <c r="H491" s="271"/>
      <c r="I491" s="271"/>
      <c r="J491" s="271"/>
      <c r="K491" s="271"/>
      <c r="L491" s="271"/>
      <c r="M491" s="271"/>
      <c r="N491" s="271"/>
      <c r="O491" s="271"/>
      <c r="P491" s="271"/>
      <c r="Q491" s="271"/>
      <c r="R491" s="271"/>
      <c r="S491" s="271"/>
      <c r="T491" s="271"/>
      <c r="U491" s="271"/>
      <c r="V491" s="271"/>
      <c r="W491" s="271"/>
      <c r="X491" s="271"/>
      <c r="Y491" s="271"/>
      <c r="Z491" s="271"/>
    </row>
    <row r="492" spans="1:26">
      <c r="A492" s="271"/>
      <c r="B492" s="271"/>
      <c r="C492" s="271"/>
      <c r="D492" s="271"/>
      <c r="E492" s="325"/>
      <c r="F492" s="325"/>
      <c r="G492" s="271"/>
      <c r="H492" s="271"/>
      <c r="I492" s="271"/>
      <c r="J492" s="271"/>
      <c r="K492" s="271"/>
      <c r="L492" s="271"/>
      <c r="M492" s="271"/>
      <c r="N492" s="271"/>
      <c r="O492" s="271"/>
      <c r="P492" s="271"/>
      <c r="Q492" s="271"/>
      <c r="R492" s="271"/>
      <c r="S492" s="271"/>
      <c r="T492" s="271"/>
      <c r="U492" s="271"/>
      <c r="V492" s="271"/>
      <c r="W492" s="271"/>
      <c r="X492" s="271"/>
      <c r="Y492" s="271"/>
      <c r="Z492" s="271"/>
    </row>
    <row r="493" spans="1:26">
      <c r="A493" s="271"/>
      <c r="B493" s="271"/>
      <c r="C493" s="271"/>
      <c r="D493" s="271"/>
      <c r="E493" s="325"/>
      <c r="F493" s="325"/>
      <c r="G493" s="271"/>
      <c r="H493" s="271"/>
      <c r="I493" s="271"/>
      <c r="J493" s="271"/>
      <c r="K493" s="271"/>
      <c r="L493" s="271"/>
      <c r="M493" s="271"/>
      <c r="N493" s="271"/>
      <c r="O493" s="271"/>
      <c r="P493" s="271"/>
      <c r="Q493" s="271"/>
      <c r="R493" s="271"/>
      <c r="S493" s="271"/>
      <c r="T493" s="271"/>
      <c r="U493" s="271"/>
      <c r="V493" s="271"/>
      <c r="W493" s="271"/>
      <c r="X493" s="271"/>
      <c r="Y493" s="271"/>
      <c r="Z493" s="271"/>
    </row>
    <row r="494" spans="1:26">
      <c r="A494" s="271"/>
      <c r="B494" s="271"/>
      <c r="C494" s="271"/>
      <c r="D494" s="271"/>
      <c r="E494" s="325"/>
      <c r="F494" s="325"/>
      <c r="G494" s="271"/>
      <c r="H494" s="271"/>
      <c r="I494" s="271"/>
      <c r="J494" s="271"/>
      <c r="K494" s="271"/>
      <c r="L494" s="271"/>
      <c r="M494" s="271"/>
      <c r="N494" s="271"/>
      <c r="O494" s="271"/>
      <c r="P494" s="271"/>
      <c r="Q494" s="271"/>
      <c r="R494" s="271"/>
      <c r="S494" s="271"/>
      <c r="T494" s="271"/>
      <c r="U494" s="271"/>
      <c r="V494" s="271"/>
      <c r="W494" s="271"/>
      <c r="X494" s="271"/>
      <c r="Y494" s="271"/>
      <c r="Z494" s="271"/>
    </row>
    <row r="495" spans="1:26">
      <c r="A495" s="271"/>
      <c r="B495" s="271"/>
      <c r="C495" s="271"/>
      <c r="D495" s="271"/>
      <c r="E495" s="325"/>
      <c r="F495" s="325"/>
      <c r="G495" s="271"/>
      <c r="H495" s="271"/>
      <c r="I495" s="271"/>
      <c r="J495" s="271"/>
      <c r="K495" s="271"/>
      <c r="L495" s="271"/>
      <c r="M495" s="271"/>
      <c r="N495" s="271"/>
      <c r="O495" s="271"/>
      <c r="P495" s="271"/>
      <c r="Q495" s="271"/>
      <c r="R495" s="271"/>
      <c r="S495" s="271"/>
      <c r="T495" s="271"/>
      <c r="U495" s="271"/>
      <c r="V495" s="271"/>
      <c r="W495" s="271"/>
      <c r="X495" s="271"/>
      <c r="Y495" s="271"/>
      <c r="Z495" s="271"/>
    </row>
    <row r="496" spans="1:26">
      <c r="A496" s="271"/>
      <c r="B496" s="271"/>
      <c r="C496" s="271"/>
      <c r="D496" s="271"/>
      <c r="E496" s="325"/>
      <c r="F496" s="325"/>
      <c r="G496" s="271"/>
      <c r="H496" s="271"/>
      <c r="I496" s="271"/>
      <c r="J496" s="271"/>
      <c r="K496" s="271"/>
      <c r="L496" s="271"/>
      <c r="M496" s="271"/>
      <c r="N496" s="271"/>
      <c r="O496" s="271"/>
      <c r="P496" s="271"/>
      <c r="Q496" s="271"/>
      <c r="R496" s="271"/>
      <c r="S496" s="271"/>
      <c r="T496" s="271"/>
      <c r="U496" s="271"/>
      <c r="V496" s="271"/>
      <c r="W496" s="271"/>
      <c r="X496" s="271"/>
      <c r="Y496" s="271"/>
      <c r="Z496" s="271"/>
    </row>
    <row r="497" spans="1:26">
      <c r="A497" s="271"/>
      <c r="B497" s="271"/>
      <c r="C497" s="271"/>
      <c r="D497" s="271"/>
      <c r="E497" s="325"/>
      <c r="F497" s="325"/>
      <c r="G497" s="271"/>
      <c r="H497" s="271"/>
      <c r="I497" s="271"/>
      <c r="J497" s="271"/>
      <c r="K497" s="271"/>
      <c r="L497" s="271"/>
      <c r="M497" s="271"/>
      <c r="N497" s="271"/>
      <c r="O497" s="271"/>
      <c r="P497" s="271"/>
      <c r="Q497" s="271"/>
      <c r="R497" s="271"/>
      <c r="S497" s="271"/>
      <c r="T497" s="271"/>
      <c r="U497" s="271"/>
      <c r="V497" s="271"/>
      <c r="W497" s="271"/>
      <c r="X497" s="271"/>
      <c r="Y497" s="271"/>
      <c r="Z497" s="271"/>
    </row>
    <row r="498" spans="1:26">
      <c r="A498" s="271"/>
      <c r="B498" s="271"/>
      <c r="C498" s="271"/>
      <c r="D498" s="271"/>
      <c r="E498" s="325"/>
      <c r="F498" s="325"/>
      <c r="G498" s="271"/>
      <c r="H498" s="271"/>
      <c r="I498" s="271"/>
      <c r="J498" s="271"/>
      <c r="K498" s="271"/>
      <c r="L498" s="271"/>
      <c r="M498" s="271"/>
      <c r="N498" s="271"/>
      <c r="O498" s="271"/>
      <c r="P498" s="271"/>
      <c r="Q498" s="271"/>
      <c r="R498" s="271"/>
      <c r="S498" s="271"/>
      <c r="T498" s="271"/>
      <c r="U498" s="271"/>
      <c r="V498" s="271"/>
      <c r="W498" s="271"/>
      <c r="X498" s="271"/>
      <c r="Y498" s="271"/>
      <c r="Z498" s="271"/>
    </row>
    <row r="499" spans="1:26">
      <c r="A499" s="271"/>
      <c r="B499" s="271"/>
      <c r="C499" s="271"/>
      <c r="D499" s="271"/>
      <c r="E499" s="325"/>
      <c r="F499" s="325"/>
      <c r="G499" s="271"/>
      <c r="H499" s="271"/>
      <c r="I499" s="271"/>
      <c r="J499" s="271"/>
      <c r="K499" s="271"/>
      <c r="L499" s="271"/>
      <c r="M499" s="271"/>
      <c r="N499" s="271"/>
      <c r="O499" s="271"/>
      <c r="P499" s="271"/>
      <c r="Q499" s="271"/>
      <c r="R499" s="271"/>
      <c r="S499" s="271"/>
      <c r="T499" s="271"/>
      <c r="U499" s="271"/>
      <c r="V499" s="271"/>
      <c r="W499" s="271"/>
      <c r="X499" s="271"/>
      <c r="Y499" s="271"/>
      <c r="Z499" s="271"/>
    </row>
    <row r="500" spans="1:26">
      <c r="A500" s="271"/>
      <c r="B500" s="271"/>
      <c r="C500" s="271"/>
      <c r="D500" s="271"/>
      <c r="E500" s="325"/>
      <c r="F500" s="325"/>
      <c r="G500" s="271"/>
      <c r="H500" s="271"/>
      <c r="I500" s="271"/>
      <c r="J500" s="271"/>
      <c r="K500" s="271"/>
      <c r="L500" s="271"/>
      <c r="M500" s="271"/>
      <c r="N500" s="271"/>
      <c r="O500" s="271"/>
      <c r="P500" s="271"/>
      <c r="Q500" s="271"/>
      <c r="R500" s="271"/>
      <c r="S500" s="271"/>
      <c r="T500" s="271"/>
      <c r="U500" s="271"/>
      <c r="V500" s="271"/>
      <c r="W500" s="271"/>
      <c r="X500" s="271"/>
      <c r="Y500" s="271"/>
      <c r="Z500" s="271"/>
    </row>
    <row r="501" spans="1:26">
      <c r="A501" s="271"/>
      <c r="B501" s="271"/>
      <c r="C501" s="271"/>
      <c r="D501" s="271"/>
      <c r="E501" s="325"/>
      <c r="F501" s="325"/>
      <c r="G501" s="271"/>
      <c r="H501" s="271"/>
      <c r="I501" s="271"/>
      <c r="J501" s="271"/>
      <c r="K501" s="271"/>
      <c r="L501" s="271"/>
      <c r="M501" s="271"/>
      <c r="N501" s="271"/>
      <c r="O501" s="271"/>
      <c r="P501" s="271"/>
      <c r="Q501" s="271"/>
      <c r="R501" s="271"/>
      <c r="S501" s="271"/>
      <c r="T501" s="271"/>
      <c r="U501" s="271"/>
      <c r="V501" s="271"/>
      <c r="W501" s="271"/>
      <c r="X501" s="271"/>
      <c r="Y501" s="271"/>
      <c r="Z501" s="271"/>
    </row>
    <row r="502" spans="1:26">
      <c r="A502" s="271"/>
      <c r="B502" s="271"/>
      <c r="C502" s="271"/>
      <c r="D502" s="271"/>
      <c r="E502" s="325"/>
      <c r="F502" s="325"/>
      <c r="G502" s="271"/>
      <c r="H502" s="271"/>
      <c r="I502" s="271"/>
      <c r="J502" s="271"/>
      <c r="K502" s="271"/>
      <c r="L502" s="271"/>
      <c r="M502" s="271"/>
      <c r="N502" s="271"/>
      <c r="O502" s="271"/>
      <c r="P502" s="271"/>
      <c r="Q502" s="271"/>
      <c r="R502" s="271"/>
      <c r="S502" s="271"/>
      <c r="T502" s="271"/>
      <c r="U502" s="271"/>
      <c r="V502" s="271"/>
      <c r="W502" s="271"/>
      <c r="X502" s="271"/>
      <c r="Y502" s="271"/>
      <c r="Z502" s="271"/>
    </row>
    <row r="503" spans="1:26">
      <c r="A503" s="271"/>
      <c r="B503" s="271"/>
      <c r="C503" s="271"/>
      <c r="D503" s="271"/>
      <c r="E503" s="325"/>
      <c r="F503" s="325"/>
      <c r="G503" s="271"/>
      <c r="H503" s="271"/>
      <c r="I503" s="271"/>
      <c r="J503" s="271"/>
      <c r="K503" s="271"/>
      <c r="L503" s="271"/>
      <c r="M503" s="271"/>
      <c r="N503" s="271"/>
      <c r="O503" s="271"/>
      <c r="P503" s="271"/>
      <c r="Q503" s="271"/>
      <c r="R503" s="271"/>
      <c r="S503" s="271"/>
      <c r="T503" s="271"/>
      <c r="U503" s="271"/>
      <c r="V503" s="271"/>
      <c r="W503" s="271"/>
      <c r="X503" s="271"/>
      <c r="Y503" s="271"/>
      <c r="Z503" s="271"/>
    </row>
    <row r="504" spans="1:26">
      <c r="A504" s="271"/>
      <c r="B504" s="271"/>
      <c r="C504" s="271"/>
      <c r="D504" s="271"/>
      <c r="E504" s="325"/>
      <c r="F504" s="325"/>
      <c r="G504" s="271"/>
      <c r="H504" s="271"/>
      <c r="I504" s="271"/>
      <c r="J504" s="271"/>
      <c r="K504" s="271"/>
      <c r="L504" s="271"/>
      <c r="M504" s="271"/>
      <c r="N504" s="271"/>
      <c r="O504" s="271"/>
      <c r="P504" s="271"/>
      <c r="Q504" s="271"/>
      <c r="R504" s="271"/>
      <c r="S504" s="271"/>
      <c r="T504" s="271"/>
      <c r="U504" s="271"/>
      <c r="V504" s="271"/>
      <c r="W504" s="271"/>
      <c r="X504" s="271"/>
      <c r="Y504" s="271"/>
      <c r="Z504" s="271"/>
    </row>
    <row r="505" spans="1:26">
      <c r="A505" s="271"/>
      <c r="B505" s="271"/>
      <c r="C505" s="271"/>
      <c r="D505" s="271"/>
      <c r="E505" s="325"/>
      <c r="F505" s="325"/>
      <c r="G505" s="271"/>
      <c r="H505" s="271"/>
      <c r="I505" s="271"/>
      <c r="J505" s="271"/>
      <c r="K505" s="271"/>
      <c r="L505" s="271"/>
      <c r="M505" s="271"/>
      <c r="N505" s="271"/>
      <c r="O505" s="271"/>
      <c r="P505" s="271"/>
      <c r="Q505" s="271"/>
      <c r="R505" s="271"/>
      <c r="S505" s="271"/>
      <c r="T505" s="271"/>
      <c r="U505" s="271"/>
      <c r="V505" s="271"/>
      <c r="W505" s="271"/>
      <c r="X505" s="271"/>
      <c r="Y505" s="271"/>
      <c r="Z505" s="271"/>
    </row>
    <row r="506" spans="1:26">
      <c r="A506" s="271"/>
      <c r="B506" s="271"/>
      <c r="C506" s="271"/>
      <c r="D506" s="271"/>
      <c r="E506" s="325"/>
      <c r="F506" s="325"/>
      <c r="G506" s="271"/>
      <c r="H506" s="271"/>
      <c r="I506" s="271"/>
      <c r="J506" s="271"/>
      <c r="K506" s="271"/>
      <c r="L506" s="271"/>
      <c r="M506" s="271"/>
      <c r="N506" s="271"/>
      <c r="O506" s="271"/>
      <c r="P506" s="271"/>
      <c r="Q506" s="271"/>
      <c r="R506" s="271"/>
      <c r="S506" s="271"/>
      <c r="T506" s="271"/>
      <c r="U506" s="271"/>
      <c r="V506" s="271"/>
      <c r="W506" s="271"/>
      <c r="X506" s="271"/>
      <c r="Y506" s="271"/>
      <c r="Z506" s="271"/>
    </row>
    <row r="507" spans="1:26">
      <c r="A507" s="271"/>
      <c r="B507" s="271"/>
      <c r="C507" s="271"/>
      <c r="D507" s="271"/>
      <c r="E507" s="325"/>
      <c r="F507" s="325"/>
      <c r="G507" s="271"/>
      <c r="H507" s="271"/>
      <c r="I507" s="271"/>
      <c r="J507" s="271"/>
      <c r="K507" s="271"/>
      <c r="L507" s="271"/>
      <c r="M507" s="271"/>
      <c r="N507" s="271"/>
      <c r="O507" s="271"/>
      <c r="P507" s="271"/>
      <c r="Q507" s="271"/>
      <c r="R507" s="271"/>
      <c r="S507" s="271"/>
      <c r="T507" s="271"/>
      <c r="U507" s="271"/>
      <c r="V507" s="271"/>
      <c r="W507" s="271"/>
      <c r="X507" s="271"/>
      <c r="Y507" s="271"/>
      <c r="Z507" s="271"/>
    </row>
    <row r="508" spans="1:26">
      <c r="A508" s="271"/>
      <c r="B508" s="271"/>
      <c r="C508" s="271"/>
      <c r="D508" s="271"/>
      <c r="E508" s="325"/>
      <c r="F508" s="325"/>
      <c r="G508" s="271"/>
      <c r="H508" s="271"/>
      <c r="I508" s="271"/>
      <c r="J508" s="271"/>
      <c r="K508" s="271"/>
      <c r="L508" s="271"/>
      <c r="M508" s="271"/>
      <c r="N508" s="271"/>
      <c r="O508" s="271"/>
      <c r="P508" s="271"/>
      <c r="Q508" s="271"/>
      <c r="R508" s="271"/>
      <c r="S508" s="271"/>
      <c r="T508" s="271"/>
      <c r="U508" s="271"/>
      <c r="V508" s="271"/>
      <c r="W508" s="271"/>
      <c r="X508" s="271"/>
      <c r="Y508" s="271"/>
      <c r="Z508" s="271"/>
    </row>
    <row r="509" spans="1:26">
      <c r="A509" s="271"/>
      <c r="B509" s="271"/>
      <c r="C509" s="271"/>
      <c r="D509" s="271"/>
      <c r="E509" s="325"/>
      <c r="F509" s="325"/>
      <c r="G509" s="271"/>
      <c r="H509" s="271"/>
      <c r="I509" s="271"/>
      <c r="J509" s="271"/>
      <c r="K509" s="271"/>
      <c r="L509" s="271"/>
      <c r="M509" s="271"/>
      <c r="N509" s="271"/>
      <c r="O509" s="271"/>
      <c r="P509" s="271"/>
      <c r="Q509" s="271"/>
      <c r="R509" s="271"/>
      <c r="S509" s="271"/>
      <c r="T509" s="271"/>
      <c r="U509" s="271"/>
      <c r="V509" s="271"/>
      <c r="W509" s="271"/>
      <c r="X509" s="271"/>
      <c r="Y509" s="271"/>
      <c r="Z509" s="271"/>
    </row>
    <row r="510" spans="1:26">
      <c r="A510" s="271"/>
      <c r="B510" s="271"/>
      <c r="C510" s="271"/>
      <c r="D510" s="271"/>
      <c r="E510" s="325"/>
      <c r="F510" s="325"/>
      <c r="G510" s="271"/>
      <c r="H510" s="271"/>
      <c r="I510" s="271"/>
      <c r="J510" s="271"/>
      <c r="K510" s="271"/>
      <c r="L510" s="271"/>
      <c r="M510" s="271"/>
      <c r="N510" s="271"/>
      <c r="O510" s="271"/>
      <c r="P510" s="271"/>
      <c r="Q510" s="271"/>
      <c r="R510" s="271"/>
      <c r="S510" s="271"/>
      <c r="T510" s="271"/>
      <c r="U510" s="271"/>
      <c r="V510" s="271"/>
      <c r="W510" s="271"/>
      <c r="X510" s="271"/>
      <c r="Y510" s="271"/>
      <c r="Z510" s="271"/>
    </row>
    <row r="511" spans="1:26">
      <c r="A511" s="271"/>
      <c r="B511" s="271"/>
      <c r="C511" s="271"/>
      <c r="D511" s="271"/>
      <c r="E511" s="325"/>
      <c r="F511" s="325"/>
      <c r="G511" s="271"/>
      <c r="H511" s="271"/>
      <c r="I511" s="271"/>
      <c r="J511" s="271"/>
      <c r="K511" s="271"/>
      <c r="L511" s="271"/>
      <c r="M511" s="271"/>
      <c r="N511" s="271"/>
      <c r="O511" s="271"/>
      <c r="P511" s="271"/>
      <c r="Q511" s="271"/>
      <c r="R511" s="271"/>
      <c r="S511" s="271"/>
      <c r="T511" s="271"/>
      <c r="U511" s="271"/>
      <c r="V511" s="271"/>
      <c r="W511" s="271"/>
      <c r="X511" s="271"/>
      <c r="Y511" s="271"/>
      <c r="Z511" s="271"/>
    </row>
    <row r="512" spans="1:26">
      <c r="A512" s="271"/>
      <c r="B512" s="271"/>
      <c r="C512" s="271"/>
      <c r="D512" s="271"/>
      <c r="E512" s="325"/>
      <c r="F512" s="325"/>
      <c r="G512" s="271"/>
      <c r="H512" s="271"/>
      <c r="I512" s="271"/>
      <c r="J512" s="271"/>
      <c r="K512" s="271"/>
      <c r="L512" s="271"/>
      <c r="M512" s="271"/>
      <c r="N512" s="271"/>
      <c r="O512" s="271"/>
      <c r="P512" s="271"/>
      <c r="Q512" s="271"/>
      <c r="R512" s="271"/>
      <c r="S512" s="271"/>
      <c r="T512" s="271"/>
      <c r="U512" s="271"/>
      <c r="V512" s="271"/>
      <c r="W512" s="271"/>
      <c r="X512" s="271"/>
      <c r="Y512" s="271"/>
      <c r="Z512" s="271"/>
    </row>
    <row r="513" spans="1:26">
      <c r="A513" s="271"/>
      <c r="B513" s="271"/>
      <c r="C513" s="271"/>
      <c r="D513" s="271"/>
      <c r="E513" s="325"/>
      <c r="F513" s="325"/>
      <c r="G513" s="271"/>
      <c r="H513" s="271"/>
      <c r="I513" s="271"/>
      <c r="J513" s="271"/>
      <c r="K513" s="271"/>
      <c r="L513" s="271"/>
      <c r="M513" s="271"/>
      <c r="N513" s="271"/>
      <c r="O513" s="271"/>
      <c r="P513" s="271"/>
      <c r="Q513" s="271"/>
      <c r="R513" s="271"/>
      <c r="S513" s="271"/>
      <c r="T513" s="271"/>
      <c r="U513" s="271"/>
      <c r="V513" s="271"/>
      <c r="W513" s="271"/>
      <c r="X513" s="271"/>
      <c r="Y513" s="271"/>
      <c r="Z513" s="271"/>
    </row>
    <row r="514" spans="1:26">
      <c r="A514" s="271"/>
      <c r="B514" s="271"/>
      <c r="C514" s="271"/>
      <c r="D514" s="271"/>
      <c r="E514" s="325"/>
      <c r="F514" s="325"/>
      <c r="G514" s="271"/>
      <c r="H514" s="271"/>
      <c r="I514" s="271"/>
      <c r="J514" s="271"/>
      <c r="K514" s="271"/>
      <c r="L514" s="271"/>
      <c r="M514" s="271"/>
      <c r="N514" s="271"/>
      <c r="O514" s="271"/>
      <c r="P514" s="271"/>
      <c r="Q514" s="271"/>
      <c r="R514" s="271"/>
      <c r="S514" s="271"/>
      <c r="T514" s="271"/>
      <c r="U514" s="271"/>
      <c r="V514" s="271"/>
      <c r="W514" s="271"/>
      <c r="X514" s="271"/>
      <c r="Y514" s="271"/>
      <c r="Z514" s="271"/>
    </row>
    <row r="515" spans="1:26">
      <c r="A515" s="271"/>
      <c r="B515" s="271"/>
      <c r="C515" s="271"/>
      <c r="D515" s="271"/>
      <c r="E515" s="325"/>
      <c r="F515" s="325"/>
      <c r="G515" s="271"/>
      <c r="H515" s="271"/>
      <c r="I515" s="271"/>
      <c r="J515" s="271"/>
      <c r="K515" s="271"/>
      <c r="L515" s="271"/>
      <c r="M515" s="271"/>
      <c r="N515" s="271"/>
      <c r="O515" s="271"/>
      <c r="P515" s="271"/>
      <c r="Q515" s="271"/>
      <c r="R515" s="271"/>
      <c r="S515" s="271"/>
      <c r="T515" s="271"/>
      <c r="U515" s="271"/>
      <c r="V515" s="271"/>
      <c r="W515" s="271"/>
      <c r="X515" s="271"/>
      <c r="Y515" s="271"/>
      <c r="Z515" s="271"/>
    </row>
    <row r="516" spans="1:26">
      <c r="A516" s="271"/>
      <c r="B516" s="271"/>
      <c r="C516" s="271"/>
      <c r="D516" s="271"/>
      <c r="E516" s="325"/>
      <c r="F516" s="325"/>
      <c r="G516" s="271"/>
      <c r="H516" s="271"/>
      <c r="I516" s="271"/>
      <c r="J516" s="271"/>
      <c r="K516" s="271"/>
      <c r="L516" s="271"/>
      <c r="M516" s="271"/>
      <c r="N516" s="271"/>
      <c r="O516" s="271"/>
      <c r="P516" s="271"/>
      <c r="Q516" s="271"/>
      <c r="R516" s="271"/>
      <c r="S516" s="271"/>
      <c r="T516" s="271"/>
      <c r="U516" s="271"/>
      <c r="V516" s="271"/>
      <c r="W516" s="271"/>
      <c r="X516" s="271"/>
      <c r="Y516" s="271"/>
      <c r="Z516" s="271"/>
    </row>
    <row r="517" spans="1:26">
      <c r="A517" s="271"/>
      <c r="B517" s="271"/>
      <c r="C517" s="271"/>
      <c r="D517" s="271"/>
      <c r="E517" s="325"/>
      <c r="F517" s="325"/>
      <c r="G517" s="271"/>
      <c r="H517" s="271"/>
      <c r="I517" s="271"/>
      <c r="J517" s="271"/>
      <c r="K517" s="271"/>
      <c r="L517" s="271"/>
      <c r="M517" s="271"/>
      <c r="N517" s="271"/>
      <c r="O517" s="271"/>
      <c r="P517" s="271"/>
      <c r="Q517" s="271"/>
      <c r="R517" s="271"/>
      <c r="S517" s="271"/>
      <c r="T517" s="271"/>
      <c r="U517" s="271"/>
      <c r="V517" s="271"/>
      <c r="W517" s="271"/>
      <c r="X517" s="271"/>
      <c r="Y517" s="271"/>
      <c r="Z517" s="271"/>
    </row>
    <row r="518" spans="1:26">
      <c r="A518" s="271"/>
      <c r="B518" s="271"/>
      <c r="C518" s="271"/>
      <c r="D518" s="271"/>
      <c r="E518" s="325"/>
      <c r="F518" s="325"/>
      <c r="G518" s="271"/>
      <c r="H518" s="271"/>
      <c r="I518" s="271"/>
      <c r="J518" s="271"/>
      <c r="K518" s="271"/>
      <c r="L518" s="271"/>
      <c r="M518" s="271"/>
      <c r="N518" s="271"/>
      <c r="O518" s="271"/>
      <c r="P518" s="271"/>
      <c r="Q518" s="271"/>
      <c r="R518" s="271"/>
      <c r="S518" s="271"/>
      <c r="T518" s="271"/>
      <c r="U518" s="271"/>
      <c r="V518" s="271"/>
      <c r="W518" s="271"/>
      <c r="X518" s="271"/>
      <c r="Y518" s="271"/>
      <c r="Z518" s="271"/>
    </row>
    <row r="519" spans="1:26">
      <c r="A519" s="271"/>
      <c r="B519" s="271"/>
      <c r="C519" s="271"/>
      <c r="D519" s="271"/>
      <c r="E519" s="325"/>
      <c r="F519" s="325"/>
      <c r="G519" s="271"/>
      <c r="H519" s="271"/>
      <c r="I519" s="271"/>
      <c r="J519" s="271"/>
      <c r="K519" s="271"/>
      <c r="L519" s="271"/>
      <c r="M519" s="271"/>
      <c r="N519" s="271"/>
      <c r="O519" s="271"/>
      <c r="P519" s="271"/>
      <c r="Q519" s="271"/>
      <c r="R519" s="271"/>
      <c r="S519" s="271"/>
      <c r="T519" s="271"/>
      <c r="U519" s="271"/>
      <c r="V519" s="271"/>
      <c r="W519" s="271"/>
      <c r="X519" s="271"/>
      <c r="Y519" s="271"/>
      <c r="Z519" s="271"/>
    </row>
    <row r="520" spans="1:26">
      <c r="A520" s="271"/>
      <c r="B520" s="271"/>
      <c r="C520" s="271"/>
      <c r="D520" s="271"/>
      <c r="E520" s="325"/>
      <c r="F520" s="325"/>
      <c r="G520" s="271"/>
      <c r="H520" s="271"/>
      <c r="I520" s="271"/>
      <c r="J520" s="271"/>
      <c r="K520" s="271"/>
      <c r="L520" s="271"/>
      <c r="M520" s="271"/>
      <c r="N520" s="271"/>
      <c r="O520" s="271"/>
      <c r="P520" s="271"/>
      <c r="Q520" s="271"/>
      <c r="R520" s="271"/>
      <c r="S520" s="271"/>
      <c r="T520" s="271"/>
      <c r="U520" s="271"/>
      <c r="V520" s="271"/>
      <c r="W520" s="271"/>
      <c r="X520" s="271"/>
      <c r="Y520" s="271"/>
      <c r="Z520" s="271"/>
    </row>
    <row r="521" spans="1:26">
      <c r="A521" s="271"/>
      <c r="B521" s="271"/>
      <c r="C521" s="271"/>
      <c r="D521" s="271"/>
      <c r="E521" s="325"/>
      <c r="F521" s="325"/>
      <c r="G521" s="271"/>
      <c r="H521" s="271"/>
      <c r="I521" s="271"/>
      <c r="J521" s="271"/>
      <c r="K521" s="271"/>
      <c r="L521" s="271"/>
      <c r="M521" s="271"/>
      <c r="N521" s="271"/>
      <c r="O521" s="271"/>
      <c r="P521" s="271"/>
      <c r="Q521" s="271"/>
      <c r="R521" s="271"/>
      <c r="S521" s="271"/>
      <c r="T521" s="271"/>
      <c r="U521" s="271"/>
      <c r="V521" s="271"/>
      <c r="W521" s="271"/>
      <c r="X521" s="271"/>
      <c r="Y521" s="271"/>
      <c r="Z521" s="271"/>
    </row>
    <row r="522" spans="1:26">
      <c r="A522" s="271"/>
      <c r="B522" s="271"/>
      <c r="C522" s="271"/>
      <c r="D522" s="271"/>
      <c r="E522" s="325"/>
      <c r="F522" s="325"/>
      <c r="G522" s="271"/>
      <c r="H522" s="271"/>
      <c r="I522" s="271"/>
      <c r="J522" s="271"/>
      <c r="K522" s="271"/>
      <c r="L522" s="271"/>
      <c r="M522" s="271"/>
      <c r="N522" s="271"/>
      <c r="O522" s="271"/>
      <c r="P522" s="271"/>
      <c r="Q522" s="271"/>
      <c r="R522" s="271"/>
      <c r="S522" s="271"/>
      <c r="T522" s="271"/>
      <c r="U522" s="271"/>
      <c r="V522" s="271"/>
      <c r="W522" s="271"/>
      <c r="X522" s="271"/>
      <c r="Y522" s="271"/>
      <c r="Z522" s="271"/>
    </row>
    <row r="523" spans="1:26">
      <c r="A523" s="271"/>
      <c r="B523" s="271"/>
      <c r="C523" s="271"/>
      <c r="D523" s="271"/>
      <c r="E523" s="325"/>
      <c r="F523" s="325"/>
      <c r="G523" s="271"/>
      <c r="H523" s="271"/>
      <c r="I523" s="271"/>
      <c r="J523" s="271"/>
      <c r="K523" s="271"/>
      <c r="L523" s="271"/>
      <c r="M523" s="271"/>
      <c r="N523" s="271"/>
      <c r="O523" s="271"/>
      <c r="P523" s="271"/>
      <c r="Q523" s="271"/>
      <c r="R523" s="271"/>
      <c r="S523" s="271"/>
      <c r="T523" s="271"/>
      <c r="U523" s="271"/>
      <c r="V523" s="271"/>
      <c r="W523" s="271"/>
      <c r="X523" s="271"/>
      <c r="Y523" s="271"/>
      <c r="Z523" s="271"/>
    </row>
    <row r="524" spans="1:26">
      <c r="A524" s="271"/>
      <c r="B524" s="271"/>
      <c r="C524" s="271"/>
      <c r="D524" s="271"/>
      <c r="E524" s="325"/>
      <c r="F524" s="325"/>
      <c r="G524" s="271"/>
      <c r="H524" s="271"/>
      <c r="I524" s="271"/>
      <c r="J524" s="271"/>
      <c r="K524" s="271"/>
      <c r="L524" s="271"/>
      <c r="M524" s="271"/>
      <c r="N524" s="271"/>
      <c r="O524" s="271"/>
      <c r="P524" s="271"/>
      <c r="Q524" s="271"/>
      <c r="R524" s="271"/>
      <c r="S524" s="271"/>
      <c r="T524" s="271"/>
      <c r="U524" s="271"/>
      <c r="V524" s="271"/>
      <c r="W524" s="271"/>
      <c r="X524" s="271"/>
      <c r="Y524" s="271"/>
      <c r="Z524" s="271"/>
    </row>
    <row r="525" spans="1:26">
      <c r="A525" s="271"/>
      <c r="B525" s="271"/>
      <c r="C525" s="271"/>
      <c r="D525" s="271"/>
      <c r="E525" s="325"/>
      <c r="F525" s="325"/>
      <c r="G525" s="271"/>
      <c r="H525" s="271"/>
      <c r="I525" s="271"/>
      <c r="J525" s="271"/>
      <c r="K525" s="271"/>
      <c r="L525" s="271"/>
      <c r="M525" s="271"/>
      <c r="N525" s="271"/>
      <c r="O525" s="271"/>
      <c r="P525" s="271"/>
      <c r="Q525" s="271"/>
      <c r="R525" s="271"/>
      <c r="S525" s="271"/>
      <c r="T525" s="271"/>
      <c r="U525" s="271"/>
      <c r="V525" s="271"/>
      <c r="W525" s="271"/>
      <c r="X525" s="271"/>
      <c r="Y525" s="271"/>
      <c r="Z525" s="271"/>
    </row>
    <row r="526" spans="1:26">
      <c r="A526" s="271"/>
      <c r="B526" s="271"/>
      <c r="C526" s="271"/>
      <c r="D526" s="271"/>
      <c r="E526" s="325"/>
      <c r="F526" s="325"/>
      <c r="G526" s="271"/>
      <c r="H526" s="271"/>
      <c r="I526" s="271"/>
      <c r="J526" s="271"/>
      <c r="K526" s="271"/>
      <c r="L526" s="271"/>
      <c r="M526" s="271"/>
      <c r="N526" s="271"/>
      <c r="O526" s="271"/>
      <c r="P526" s="271"/>
      <c r="Q526" s="271"/>
      <c r="R526" s="271"/>
      <c r="S526" s="271"/>
      <c r="T526" s="271"/>
      <c r="U526" s="271"/>
      <c r="V526" s="271"/>
      <c r="W526" s="271"/>
      <c r="X526" s="271"/>
      <c r="Y526" s="271"/>
      <c r="Z526" s="271"/>
    </row>
    <row r="527" spans="1:26">
      <c r="A527" s="271"/>
      <c r="B527" s="271"/>
      <c r="C527" s="271"/>
      <c r="D527" s="271"/>
      <c r="E527" s="325"/>
      <c r="F527" s="325"/>
      <c r="G527" s="271"/>
      <c r="H527" s="271"/>
      <c r="I527" s="271"/>
      <c r="J527" s="271"/>
      <c r="K527" s="271"/>
      <c r="L527" s="271"/>
      <c r="M527" s="271"/>
      <c r="N527" s="271"/>
      <c r="O527" s="271"/>
      <c r="P527" s="271"/>
      <c r="Q527" s="271"/>
      <c r="R527" s="271"/>
      <c r="S527" s="271"/>
      <c r="T527" s="271"/>
      <c r="U527" s="271"/>
      <c r="V527" s="271"/>
      <c r="W527" s="271"/>
      <c r="X527" s="271"/>
      <c r="Y527" s="271"/>
      <c r="Z527" s="271"/>
    </row>
    <row r="528" spans="1:26">
      <c r="A528" s="271"/>
      <c r="B528" s="271"/>
      <c r="C528" s="271"/>
      <c r="D528" s="271"/>
      <c r="E528" s="325"/>
      <c r="F528" s="325"/>
      <c r="G528" s="271"/>
      <c r="H528" s="271"/>
      <c r="I528" s="271"/>
      <c r="J528" s="271"/>
      <c r="K528" s="271"/>
      <c r="L528" s="271"/>
      <c r="M528" s="271"/>
      <c r="N528" s="271"/>
      <c r="O528" s="271"/>
      <c r="P528" s="271"/>
      <c r="Q528" s="271"/>
      <c r="R528" s="271"/>
      <c r="S528" s="271"/>
      <c r="T528" s="271"/>
      <c r="U528" s="271"/>
      <c r="V528" s="271"/>
      <c r="W528" s="271"/>
      <c r="X528" s="271"/>
      <c r="Y528" s="271"/>
      <c r="Z528" s="271"/>
    </row>
    <row r="529" spans="1:26">
      <c r="A529" s="271"/>
      <c r="B529" s="271"/>
      <c r="C529" s="271"/>
      <c r="D529" s="271"/>
      <c r="E529" s="325"/>
      <c r="F529" s="325"/>
      <c r="G529" s="271"/>
      <c r="H529" s="271"/>
      <c r="I529" s="271"/>
      <c r="J529" s="271"/>
      <c r="K529" s="271"/>
      <c r="L529" s="271"/>
      <c r="M529" s="271"/>
      <c r="N529" s="271"/>
      <c r="O529" s="271"/>
      <c r="P529" s="271"/>
      <c r="Q529" s="271"/>
      <c r="R529" s="271"/>
      <c r="S529" s="271"/>
      <c r="T529" s="271"/>
      <c r="U529" s="271"/>
      <c r="V529" s="271"/>
      <c r="W529" s="271"/>
      <c r="X529" s="271"/>
      <c r="Y529" s="271"/>
      <c r="Z529" s="271"/>
    </row>
    <row r="530" spans="1:26">
      <c r="A530" s="271"/>
      <c r="B530" s="271"/>
      <c r="C530" s="271"/>
      <c r="D530" s="271"/>
      <c r="E530" s="325"/>
      <c r="F530" s="325"/>
      <c r="G530" s="271"/>
      <c r="H530" s="271"/>
      <c r="I530" s="271"/>
      <c r="J530" s="271"/>
      <c r="K530" s="271"/>
      <c r="L530" s="271"/>
      <c r="M530" s="271"/>
      <c r="N530" s="271"/>
      <c r="O530" s="271"/>
      <c r="P530" s="271"/>
      <c r="Q530" s="271"/>
      <c r="R530" s="271"/>
      <c r="S530" s="271"/>
      <c r="T530" s="271"/>
      <c r="U530" s="271"/>
      <c r="V530" s="271"/>
      <c r="W530" s="271"/>
      <c r="X530" s="271"/>
      <c r="Y530" s="271"/>
      <c r="Z530" s="271"/>
    </row>
    <row r="531" spans="1:26">
      <c r="A531" s="271"/>
      <c r="B531" s="271"/>
      <c r="C531" s="271"/>
      <c r="D531" s="271"/>
      <c r="E531" s="325"/>
      <c r="F531" s="325"/>
      <c r="G531" s="271"/>
      <c r="H531" s="271"/>
      <c r="I531" s="271"/>
      <c r="J531" s="271"/>
      <c r="K531" s="271"/>
      <c r="L531" s="271"/>
      <c r="M531" s="271"/>
      <c r="N531" s="271"/>
      <c r="O531" s="271"/>
      <c r="P531" s="271"/>
      <c r="Q531" s="271"/>
      <c r="R531" s="271"/>
      <c r="S531" s="271"/>
      <c r="T531" s="271"/>
      <c r="U531" s="271"/>
      <c r="V531" s="271"/>
      <c r="W531" s="271"/>
      <c r="X531" s="271"/>
      <c r="Y531" s="271"/>
      <c r="Z531" s="271"/>
    </row>
    <row r="532" spans="1:26">
      <c r="A532" s="271"/>
      <c r="B532" s="271"/>
      <c r="C532" s="271"/>
      <c r="D532" s="271"/>
      <c r="E532" s="325"/>
      <c r="F532" s="325"/>
      <c r="G532" s="271"/>
      <c r="H532" s="271"/>
      <c r="I532" s="271"/>
      <c r="J532" s="271"/>
      <c r="K532" s="271"/>
      <c r="L532" s="271"/>
      <c r="M532" s="271"/>
      <c r="N532" s="271"/>
      <c r="O532" s="271"/>
      <c r="P532" s="271"/>
      <c r="Q532" s="271"/>
      <c r="R532" s="271"/>
      <c r="S532" s="271"/>
      <c r="T532" s="271"/>
      <c r="U532" s="271"/>
      <c r="V532" s="271"/>
      <c r="W532" s="271"/>
      <c r="X532" s="271"/>
      <c r="Y532" s="271"/>
      <c r="Z532" s="271"/>
    </row>
    <row r="533" spans="1:26">
      <c r="A533" s="271"/>
      <c r="B533" s="271"/>
      <c r="C533" s="271"/>
      <c r="D533" s="271"/>
      <c r="E533" s="325"/>
      <c r="F533" s="325"/>
      <c r="G533" s="271"/>
      <c r="H533" s="271"/>
      <c r="I533" s="271"/>
      <c r="J533" s="271"/>
      <c r="K533" s="271"/>
      <c r="L533" s="271"/>
      <c r="M533" s="271"/>
      <c r="N533" s="271"/>
      <c r="O533" s="271"/>
      <c r="P533" s="271"/>
      <c r="Q533" s="271"/>
      <c r="R533" s="271"/>
      <c r="S533" s="271"/>
      <c r="T533" s="271"/>
      <c r="U533" s="271"/>
      <c r="V533" s="271"/>
      <c r="W533" s="271"/>
      <c r="X533" s="271"/>
      <c r="Y533" s="271"/>
      <c r="Z533" s="271"/>
    </row>
    <row r="534" spans="1:26">
      <c r="A534" s="271"/>
      <c r="B534" s="271"/>
      <c r="C534" s="271"/>
      <c r="D534" s="271"/>
      <c r="E534" s="325"/>
      <c r="F534" s="325"/>
      <c r="G534" s="271"/>
      <c r="H534" s="271"/>
      <c r="I534" s="271"/>
      <c r="J534" s="271"/>
      <c r="K534" s="271"/>
      <c r="L534" s="271"/>
      <c r="M534" s="271"/>
      <c r="N534" s="271"/>
      <c r="O534" s="271"/>
      <c r="P534" s="271"/>
      <c r="Q534" s="271"/>
      <c r="R534" s="271"/>
      <c r="S534" s="271"/>
      <c r="T534" s="271"/>
      <c r="U534" s="271"/>
      <c r="V534" s="271"/>
      <c r="W534" s="271"/>
      <c r="X534" s="271"/>
      <c r="Y534" s="271"/>
      <c r="Z534" s="271"/>
    </row>
    <row r="535" spans="1:26">
      <c r="A535" s="271"/>
      <c r="B535" s="271"/>
      <c r="C535" s="271"/>
      <c r="D535" s="271"/>
      <c r="E535" s="325"/>
      <c r="F535" s="325"/>
      <c r="G535" s="271"/>
      <c r="H535" s="271"/>
      <c r="I535" s="271"/>
      <c r="J535" s="271"/>
      <c r="K535" s="271"/>
      <c r="L535" s="271"/>
      <c r="M535" s="271"/>
      <c r="N535" s="271"/>
      <c r="O535" s="271"/>
      <c r="P535" s="271"/>
      <c r="Q535" s="271"/>
      <c r="R535" s="271"/>
      <c r="S535" s="271"/>
      <c r="T535" s="271"/>
      <c r="U535" s="271"/>
      <c r="V535" s="271"/>
      <c r="W535" s="271"/>
      <c r="X535" s="271"/>
      <c r="Y535" s="271"/>
      <c r="Z535" s="271"/>
    </row>
    <row r="536" spans="1:26">
      <c r="A536" s="271"/>
      <c r="B536" s="271"/>
      <c r="C536" s="271"/>
      <c r="D536" s="271"/>
      <c r="E536" s="325"/>
      <c r="F536" s="325"/>
      <c r="G536" s="271"/>
      <c r="H536" s="271"/>
      <c r="I536" s="271"/>
      <c r="J536" s="271"/>
      <c r="K536" s="271"/>
      <c r="L536" s="271"/>
      <c r="M536" s="271"/>
      <c r="N536" s="271"/>
      <c r="O536" s="271"/>
      <c r="P536" s="271"/>
      <c r="Q536" s="271"/>
      <c r="R536" s="271"/>
      <c r="S536" s="271"/>
      <c r="T536" s="271"/>
      <c r="U536" s="271"/>
      <c r="V536" s="271"/>
      <c r="W536" s="271"/>
      <c r="X536" s="271"/>
      <c r="Y536" s="271"/>
      <c r="Z536" s="271"/>
    </row>
    <row r="537" spans="1:26">
      <c r="A537" s="271"/>
      <c r="B537" s="271"/>
      <c r="C537" s="271"/>
      <c r="D537" s="271"/>
      <c r="E537" s="325"/>
      <c r="F537" s="325"/>
      <c r="G537" s="271"/>
      <c r="H537" s="271"/>
      <c r="I537" s="271"/>
      <c r="J537" s="271"/>
      <c r="K537" s="271"/>
      <c r="L537" s="271"/>
      <c r="M537" s="271"/>
      <c r="N537" s="271"/>
      <c r="O537" s="271"/>
      <c r="P537" s="271"/>
      <c r="Q537" s="271"/>
      <c r="R537" s="271"/>
      <c r="S537" s="271"/>
      <c r="T537" s="271"/>
      <c r="U537" s="271"/>
      <c r="V537" s="271"/>
      <c r="W537" s="271"/>
      <c r="X537" s="271"/>
      <c r="Y537" s="271"/>
      <c r="Z537" s="271"/>
    </row>
    <row r="538" spans="1:26">
      <c r="A538" s="271"/>
      <c r="B538" s="271"/>
      <c r="C538" s="271"/>
      <c r="D538" s="271"/>
      <c r="E538" s="325"/>
      <c r="F538" s="325"/>
      <c r="G538" s="271"/>
      <c r="H538" s="271"/>
      <c r="I538" s="271"/>
      <c r="J538" s="271"/>
      <c r="K538" s="271"/>
      <c r="L538" s="271"/>
      <c r="M538" s="271"/>
      <c r="N538" s="271"/>
      <c r="O538" s="271"/>
      <c r="P538" s="271"/>
      <c r="Q538" s="271"/>
      <c r="R538" s="271"/>
      <c r="S538" s="271"/>
      <c r="T538" s="271"/>
      <c r="U538" s="271"/>
      <c r="V538" s="271"/>
      <c r="W538" s="271"/>
      <c r="X538" s="271"/>
      <c r="Y538" s="271"/>
      <c r="Z538" s="271"/>
    </row>
    <row r="539" spans="1:26">
      <c r="A539" s="271"/>
      <c r="B539" s="271"/>
      <c r="C539" s="271"/>
      <c r="D539" s="271"/>
      <c r="E539" s="325"/>
      <c r="F539" s="325"/>
      <c r="G539" s="271"/>
      <c r="H539" s="271"/>
      <c r="I539" s="271"/>
      <c r="J539" s="271"/>
      <c r="K539" s="271"/>
      <c r="L539" s="271"/>
      <c r="M539" s="271"/>
      <c r="N539" s="271"/>
      <c r="O539" s="271"/>
      <c r="P539" s="271"/>
      <c r="Q539" s="271"/>
      <c r="R539" s="271"/>
      <c r="S539" s="271"/>
      <c r="T539" s="271"/>
      <c r="U539" s="271"/>
      <c r="V539" s="271"/>
      <c r="W539" s="271"/>
      <c r="X539" s="271"/>
      <c r="Y539" s="271"/>
      <c r="Z539" s="271"/>
    </row>
    <row r="540" spans="1:26">
      <c r="A540" s="271"/>
      <c r="B540" s="271"/>
      <c r="C540" s="271"/>
      <c r="D540" s="271"/>
      <c r="E540" s="325"/>
      <c r="F540" s="325"/>
      <c r="G540" s="271"/>
      <c r="H540" s="271"/>
      <c r="I540" s="271"/>
      <c r="J540" s="271"/>
      <c r="K540" s="271"/>
      <c r="L540" s="271"/>
      <c r="M540" s="271"/>
      <c r="N540" s="271"/>
      <c r="O540" s="271"/>
      <c r="P540" s="271"/>
      <c r="Q540" s="271"/>
      <c r="R540" s="271"/>
      <c r="S540" s="271"/>
      <c r="T540" s="271"/>
      <c r="U540" s="271"/>
      <c r="V540" s="271"/>
      <c r="W540" s="271"/>
      <c r="X540" s="271"/>
      <c r="Y540" s="271"/>
      <c r="Z540" s="271"/>
    </row>
    <row r="541" spans="1:26">
      <c r="A541" s="271"/>
      <c r="B541" s="271"/>
      <c r="C541" s="271"/>
      <c r="D541" s="271"/>
      <c r="E541" s="325"/>
      <c r="F541" s="325"/>
      <c r="G541" s="271"/>
      <c r="H541" s="271"/>
      <c r="I541" s="271"/>
      <c r="J541" s="271"/>
      <c r="K541" s="271"/>
      <c r="L541" s="271"/>
      <c r="M541" s="271"/>
      <c r="N541" s="271"/>
      <c r="O541" s="271"/>
      <c r="P541" s="271"/>
      <c r="Q541" s="271"/>
      <c r="R541" s="271"/>
      <c r="S541" s="271"/>
      <c r="T541" s="271"/>
      <c r="U541" s="271"/>
      <c r="V541" s="271"/>
      <c r="W541" s="271"/>
      <c r="X541" s="271"/>
      <c r="Y541" s="271"/>
      <c r="Z541" s="271"/>
    </row>
    <row r="542" spans="1:26">
      <c r="A542" s="271"/>
      <c r="B542" s="271"/>
      <c r="C542" s="271"/>
      <c r="D542" s="271"/>
      <c r="E542" s="325"/>
      <c r="F542" s="325"/>
      <c r="G542" s="271"/>
      <c r="H542" s="271"/>
      <c r="I542" s="271"/>
      <c r="J542" s="271"/>
      <c r="K542" s="271"/>
      <c r="L542" s="271"/>
      <c r="M542" s="271"/>
      <c r="N542" s="271"/>
      <c r="O542" s="271"/>
      <c r="P542" s="271"/>
      <c r="Q542" s="271"/>
      <c r="R542" s="271"/>
      <c r="S542" s="271"/>
      <c r="T542" s="271"/>
      <c r="U542" s="271"/>
      <c r="V542" s="271"/>
      <c r="W542" s="271"/>
      <c r="X542" s="271"/>
      <c r="Y542" s="271"/>
      <c r="Z542" s="271"/>
    </row>
    <row r="543" spans="1:26">
      <c r="A543" s="271"/>
      <c r="B543" s="271"/>
      <c r="C543" s="271"/>
      <c r="D543" s="271"/>
      <c r="E543" s="325"/>
      <c r="F543" s="325"/>
      <c r="G543" s="271"/>
      <c r="H543" s="271"/>
      <c r="I543" s="271"/>
      <c r="J543" s="271"/>
      <c r="K543" s="271"/>
      <c r="L543" s="271"/>
      <c r="M543" s="271"/>
      <c r="N543" s="271"/>
      <c r="O543" s="271"/>
      <c r="P543" s="271"/>
      <c r="Q543" s="271"/>
      <c r="R543" s="271"/>
      <c r="S543" s="271"/>
      <c r="T543" s="271"/>
      <c r="U543" s="271"/>
      <c r="V543" s="271"/>
      <c r="W543" s="271"/>
      <c r="X543" s="271"/>
      <c r="Y543" s="271"/>
      <c r="Z543" s="271"/>
    </row>
    <row r="544" spans="1:26">
      <c r="A544" s="271"/>
      <c r="B544" s="271"/>
      <c r="C544" s="271"/>
      <c r="D544" s="271"/>
      <c r="E544" s="325"/>
      <c r="F544" s="325"/>
      <c r="G544" s="271"/>
      <c r="H544" s="271"/>
      <c r="I544" s="271"/>
      <c r="J544" s="271"/>
      <c r="K544" s="271"/>
      <c r="L544" s="271"/>
      <c r="M544" s="271"/>
      <c r="N544" s="271"/>
      <c r="O544" s="271"/>
      <c r="P544" s="271"/>
      <c r="Q544" s="271"/>
      <c r="R544" s="271"/>
      <c r="S544" s="271"/>
      <c r="T544" s="271"/>
      <c r="U544" s="271"/>
      <c r="V544" s="271"/>
      <c r="W544" s="271"/>
      <c r="X544" s="271"/>
      <c r="Y544" s="271"/>
      <c r="Z544" s="271"/>
    </row>
    <row r="545" spans="1:26">
      <c r="A545" s="271"/>
      <c r="B545" s="271"/>
      <c r="C545" s="271"/>
      <c r="D545" s="271"/>
      <c r="E545" s="325"/>
      <c r="F545" s="325"/>
      <c r="G545" s="271"/>
      <c r="H545" s="271"/>
      <c r="I545" s="271"/>
      <c r="J545" s="271"/>
      <c r="K545" s="271"/>
      <c r="L545" s="271"/>
      <c r="M545" s="271"/>
      <c r="N545" s="271"/>
      <c r="O545" s="271"/>
      <c r="P545" s="271"/>
      <c r="Q545" s="271"/>
      <c r="R545" s="271"/>
      <c r="S545" s="271"/>
      <c r="T545" s="271"/>
      <c r="U545" s="271"/>
      <c r="V545" s="271"/>
      <c r="W545" s="271"/>
      <c r="X545" s="271"/>
      <c r="Y545" s="271"/>
      <c r="Z545" s="271"/>
    </row>
    <row r="546" spans="1:26">
      <c r="A546" s="271"/>
      <c r="B546" s="271"/>
      <c r="C546" s="271"/>
      <c r="D546" s="271"/>
      <c r="E546" s="325"/>
      <c r="F546" s="325"/>
      <c r="G546" s="271"/>
      <c r="H546" s="271"/>
      <c r="I546" s="271"/>
      <c r="J546" s="271"/>
      <c r="K546" s="271"/>
      <c r="L546" s="271"/>
      <c r="M546" s="271"/>
      <c r="N546" s="271"/>
      <c r="O546" s="271"/>
      <c r="P546" s="271"/>
      <c r="Q546" s="271"/>
      <c r="R546" s="271"/>
      <c r="S546" s="271"/>
      <c r="T546" s="271"/>
      <c r="U546" s="271"/>
      <c r="V546" s="271"/>
      <c r="W546" s="271"/>
      <c r="X546" s="271"/>
      <c r="Y546" s="271"/>
      <c r="Z546" s="271"/>
    </row>
    <row r="547" spans="1:26">
      <c r="A547" s="271"/>
      <c r="B547" s="271"/>
      <c r="C547" s="271"/>
      <c r="D547" s="271"/>
      <c r="E547" s="325"/>
      <c r="F547" s="325"/>
      <c r="G547" s="271"/>
      <c r="H547" s="271"/>
      <c r="I547" s="271"/>
      <c r="J547" s="271"/>
      <c r="K547" s="271"/>
      <c r="L547" s="271"/>
      <c r="M547" s="271"/>
      <c r="N547" s="271"/>
      <c r="O547" s="271"/>
      <c r="P547" s="271"/>
      <c r="Q547" s="271"/>
      <c r="R547" s="271"/>
      <c r="S547" s="271"/>
      <c r="T547" s="271"/>
      <c r="U547" s="271"/>
      <c r="V547" s="271"/>
      <c r="W547" s="271"/>
      <c r="X547" s="271"/>
      <c r="Y547" s="271"/>
      <c r="Z547" s="271"/>
    </row>
    <row r="548" spans="1:26">
      <c r="A548" s="271"/>
      <c r="B548" s="271"/>
      <c r="C548" s="271"/>
      <c r="D548" s="271"/>
      <c r="E548" s="325"/>
      <c r="F548" s="325"/>
      <c r="G548" s="271"/>
      <c r="H548" s="271"/>
      <c r="I548" s="271"/>
      <c r="J548" s="271"/>
      <c r="K548" s="271"/>
      <c r="L548" s="271"/>
      <c r="M548" s="271"/>
      <c r="N548" s="271"/>
      <c r="O548" s="271"/>
      <c r="P548" s="271"/>
      <c r="Q548" s="271"/>
      <c r="R548" s="271"/>
      <c r="S548" s="271"/>
      <c r="T548" s="271"/>
      <c r="U548" s="271"/>
      <c r="V548" s="271"/>
      <c r="W548" s="271"/>
      <c r="X548" s="271"/>
      <c r="Y548" s="271"/>
      <c r="Z548" s="271"/>
    </row>
    <row r="549" spans="1:26">
      <c r="A549" s="271"/>
      <c r="B549" s="271"/>
      <c r="C549" s="271"/>
      <c r="D549" s="271"/>
      <c r="E549" s="325"/>
      <c r="F549" s="325"/>
      <c r="G549" s="271"/>
      <c r="H549" s="271"/>
      <c r="I549" s="271"/>
      <c r="J549" s="271"/>
      <c r="K549" s="271"/>
      <c r="L549" s="271"/>
      <c r="M549" s="271"/>
      <c r="N549" s="271"/>
      <c r="O549" s="271"/>
      <c r="P549" s="271"/>
      <c r="Q549" s="271"/>
      <c r="R549" s="271"/>
      <c r="S549" s="271"/>
      <c r="T549" s="271"/>
      <c r="U549" s="271"/>
      <c r="V549" s="271"/>
      <c r="W549" s="271"/>
      <c r="X549" s="271"/>
      <c r="Y549" s="271"/>
      <c r="Z549" s="271"/>
    </row>
    <row r="550" spans="1:26">
      <c r="A550" s="271"/>
      <c r="B550" s="271"/>
      <c r="C550" s="271"/>
      <c r="D550" s="271"/>
      <c r="E550" s="325"/>
      <c r="F550" s="325"/>
      <c r="G550" s="271"/>
      <c r="H550" s="271"/>
      <c r="I550" s="271"/>
      <c r="J550" s="271"/>
      <c r="K550" s="271"/>
      <c r="L550" s="271"/>
      <c r="M550" s="271"/>
      <c r="N550" s="271"/>
      <c r="O550" s="271"/>
      <c r="P550" s="271"/>
      <c r="Q550" s="271"/>
      <c r="R550" s="271"/>
      <c r="S550" s="271"/>
      <c r="T550" s="271"/>
      <c r="U550" s="271"/>
      <c r="V550" s="271"/>
      <c r="W550" s="271"/>
      <c r="X550" s="271"/>
      <c r="Y550" s="271"/>
      <c r="Z550" s="271"/>
    </row>
    <row r="551" spans="1:26">
      <c r="A551" s="271"/>
      <c r="B551" s="271"/>
      <c r="C551" s="271"/>
      <c r="D551" s="271"/>
      <c r="E551" s="325"/>
      <c r="F551" s="325"/>
      <c r="G551" s="271"/>
      <c r="H551" s="271"/>
      <c r="I551" s="271"/>
      <c r="J551" s="271"/>
      <c r="K551" s="271"/>
      <c r="L551" s="271"/>
      <c r="M551" s="271"/>
      <c r="N551" s="271"/>
      <c r="O551" s="271"/>
      <c r="P551" s="271"/>
      <c r="Q551" s="271"/>
      <c r="R551" s="271"/>
      <c r="S551" s="271"/>
      <c r="T551" s="271"/>
      <c r="U551" s="271"/>
      <c r="V551" s="271"/>
      <c r="W551" s="271"/>
      <c r="X551" s="271"/>
      <c r="Y551" s="271"/>
      <c r="Z551" s="271"/>
    </row>
    <row r="552" spans="1:26">
      <c r="A552" s="271"/>
      <c r="B552" s="271"/>
      <c r="C552" s="271"/>
      <c r="D552" s="271"/>
      <c r="E552" s="325"/>
      <c r="F552" s="325"/>
      <c r="G552" s="271"/>
      <c r="H552" s="271"/>
      <c r="I552" s="271"/>
      <c r="J552" s="271"/>
      <c r="K552" s="271"/>
      <c r="L552" s="271"/>
      <c r="M552" s="271"/>
      <c r="N552" s="271"/>
      <c r="O552" s="271"/>
      <c r="P552" s="271"/>
      <c r="Q552" s="271"/>
      <c r="R552" s="271"/>
      <c r="S552" s="271"/>
      <c r="T552" s="271"/>
      <c r="U552" s="271"/>
      <c r="V552" s="271"/>
      <c r="W552" s="271"/>
      <c r="X552" s="271"/>
      <c r="Y552" s="271"/>
      <c r="Z552" s="271"/>
    </row>
    <row r="553" spans="1:26">
      <c r="A553" s="271"/>
      <c r="B553" s="271"/>
      <c r="C553" s="271"/>
      <c r="D553" s="271"/>
      <c r="E553" s="325"/>
      <c r="F553" s="325"/>
      <c r="G553" s="271"/>
      <c r="H553" s="271"/>
      <c r="I553" s="271"/>
      <c r="J553" s="271"/>
      <c r="K553" s="271"/>
      <c r="L553" s="271"/>
      <c r="M553" s="271"/>
      <c r="N553" s="271"/>
      <c r="O553" s="271"/>
      <c r="P553" s="271"/>
      <c r="Q553" s="271"/>
      <c r="R553" s="271"/>
      <c r="S553" s="271"/>
      <c r="T553" s="271"/>
      <c r="U553" s="271"/>
      <c r="V553" s="271"/>
      <c r="W553" s="271"/>
      <c r="X553" s="271"/>
      <c r="Y553" s="271"/>
      <c r="Z553" s="271"/>
    </row>
    <row r="554" spans="1:26">
      <c r="A554" s="271"/>
      <c r="B554" s="271"/>
      <c r="C554" s="271"/>
      <c r="D554" s="271"/>
      <c r="E554" s="325"/>
      <c r="F554" s="325"/>
      <c r="G554" s="271"/>
      <c r="H554" s="271"/>
      <c r="I554" s="271"/>
      <c r="J554" s="271"/>
      <c r="K554" s="271"/>
      <c r="L554" s="271"/>
      <c r="M554" s="271"/>
      <c r="N554" s="271"/>
      <c r="O554" s="271"/>
      <c r="P554" s="271"/>
      <c r="Q554" s="271"/>
      <c r="R554" s="271"/>
      <c r="S554" s="271"/>
      <c r="T554" s="271"/>
      <c r="U554" s="271"/>
      <c r="V554" s="271"/>
      <c r="W554" s="271"/>
      <c r="X554" s="271"/>
      <c r="Y554" s="271"/>
      <c r="Z554" s="271"/>
    </row>
    <row r="555" spans="1:26">
      <c r="A555" s="271"/>
      <c r="B555" s="271"/>
      <c r="C555" s="271"/>
      <c r="D555" s="271"/>
      <c r="E555" s="325"/>
      <c r="F555" s="325"/>
      <c r="G555" s="271"/>
      <c r="H555" s="271"/>
      <c r="I555" s="271"/>
      <c r="J555" s="271"/>
      <c r="K555" s="271"/>
      <c r="L555" s="271"/>
      <c r="M555" s="271"/>
      <c r="N555" s="271"/>
      <c r="O555" s="271"/>
      <c r="P555" s="271"/>
      <c r="Q555" s="271"/>
      <c r="R555" s="271"/>
      <c r="S555" s="271"/>
      <c r="T555" s="271"/>
      <c r="U555" s="271"/>
      <c r="V555" s="271"/>
      <c r="W555" s="271"/>
      <c r="X555" s="271"/>
      <c r="Y555" s="271"/>
      <c r="Z555" s="271"/>
    </row>
    <row r="556" spans="1:26">
      <c r="A556" s="271"/>
      <c r="B556" s="271"/>
      <c r="C556" s="271"/>
      <c r="D556" s="271"/>
      <c r="E556" s="325"/>
      <c r="F556" s="325"/>
      <c r="G556" s="271"/>
      <c r="H556" s="271"/>
      <c r="I556" s="271"/>
      <c r="J556" s="271"/>
      <c r="K556" s="271"/>
      <c r="L556" s="271"/>
      <c r="M556" s="271"/>
      <c r="N556" s="271"/>
      <c r="O556" s="271"/>
      <c r="P556" s="271"/>
      <c r="Q556" s="271"/>
      <c r="R556" s="271"/>
      <c r="S556" s="271"/>
      <c r="T556" s="271"/>
      <c r="U556" s="271"/>
      <c r="V556" s="271"/>
      <c r="W556" s="271"/>
      <c r="X556" s="271"/>
      <c r="Y556" s="271"/>
      <c r="Z556" s="271"/>
    </row>
    <row r="557" spans="1:26">
      <c r="A557" s="271"/>
      <c r="B557" s="271"/>
      <c r="C557" s="271"/>
      <c r="D557" s="271"/>
      <c r="E557" s="325"/>
      <c r="F557" s="325"/>
      <c r="G557" s="271"/>
      <c r="H557" s="271"/>
      <c r="I557" s="271"/>
      <c r="J557" s="271"/>
      <c r="K557" s="271"/>
      <c r="L557" s="271"/>
      <c r="M557" s="271"/>
      <c r="N557" s="271"/>
      <c r="O557" s="271"/>
      <c r="P557" s="271"/>
      <c r="Q557" s="271"/>
      <c r="R557" s="271"/>
      <c r="S557" s="271"/>
      <c r="T557" s="271"/>
      <c r="U557" s="271"/>
      <c r="V557" s="271"/>
      <c r="W557" s="271"/>
      <c r="X557" s="271"/>
      <c r="Y557" s="271"/>
      <c r="Z557" s="271"/>
    </row>
    <row r="558" spans="1:26">
      <c r="A558" s="271"/>
      <c r="B558" s="271"/>
      <c r="C558" s="271"/>
      <c r="D558" s="271"/>
      <c r="E558" s="325"/>
      <c r="F558" s="325"/>
      <c r="G558" s="271"/>
      <c r="H558" s="271"/>
      <c r="I558" s="271"/>
      <c r="J558" s="271"/>
      <c r="K558" s="271"/>
      <c r="L558" s="271"/>
      <c r="M558" s="271"/>
      <c r="N558" s="271"/>
      <c r="O558" s="271"/>
      <c r="P558" s="271"/>
      <c r="Q558" s="271"/>
      <c r="R558" s="271"/>
      <c r="S558" s="271"/>
      <c r="T558" s="271"/>
      <c r="U558" s="271"/>
      <c r="V558" s="271"/>
      <c r="W558" s="271"/>
      <c r="X558" s="271"/>
      <c r="Y558" s="271"/>
      <c r="Z558" s="271"/>
    </row>
    <row r="559" spans="1:26">
      <c r="A559" s="271"/>
      <c r="B559" s="271"/>
      <c r="C559" s="271"/>
      <c r="D559" s="271"/>
      <c r="E559" s="325"/>
      <c r="F559" s="325"/>
      <c r="G559" s="271"/>
      <c r="H559" s="271"/>
      <c r="I559" s="271"/>
      <c r="J559" s="271"/>
      <c r="K559" s="271"/>
      <c r="L559" s="271"/>
      <c r="M559" s="271"/>
      <c r="N559" s="271"/>
      <c r="O559" s="271"/>
      <c r="P559" s="271"/>
      <c r="Q559" s="271"/>
      <c r="R559" s="271"/>
      <c r="S559" s="271"/>
      <c r="T559" s="271"/>
      <c r="U559" s="271"/>
      <c r="V559" s="271"/>
      <c r="W559" s="271"/>
      <c r="X559" s="271"/>
      <c r="Y559" s="271"/>
      <c r="Z559" s="271"/>
    </row>
    <row r="560" spans="1:26">
      <c r="A560" s="271"/>
      <c r="B560" s="271"/>
      <c r="C560" s="271"/>
      <c r="D560" s="271"/>
      <c r="E560" s="325"/>
      <c r="F560" s="325"/>
      <c r="G560" s="271"/>
      <c r="H560" s="271"/>
      <c r="I560" s="271"/>
      <c r="J560" s="271"/>
      <c r="K560" s="271"/>
      <c r="L560" s="271"/>
      <c r="M560" s="271"/>
      <c r="N560" s="271"/>
      <c r="O560" s="271"/>
      <c r="P560" s="271"/>
      <c r="Q560" s="271"/>
      <c r="R560" s="271"/>
      <c r="S560" s="271"/>
      <c r="T560" s="271"/>
      <c r="U560" s="271"/>
      <c r="V560" s="271"/>
      <c r="W560" s="271"/>
      <c r="X560" s="271"/>
      <c r="Y560" s="271"/>
      <c r="Z560" s="271"/>
    </row>
    <row r="561" spans="1:26">
      <c r="A561" s="271"/>
      <c r="B561" s="271"/>
      <c r="C561" s="271"/>
      <c r="D561" s="271"/>
      <c r="E561" s="325"/>
      <c r="F561" s="325"/>
      <c r="G561" s="271"/>
      <c r="H561" s="271"/>
      <c r="I561" s="271"/>
      <c r="J561" s="271"/>
      <c r="K561" s="271"/>
      <c r="L561" s="271"/>
      <c r="M561" s="271"/>
      <c r="N561" s="271"/>
      <c r="O561" s="271"/>
      <c r="P561" s="271"/>
      <c r="Q561" s="271"/>
      <c r="R561" s="271"/>
      <c r="S561" s="271"/>
      <c r="T561" s="271"/>
      <c r="U561" s="271"/>
      <c r="V561" s="271"/>
      <c r="W561" s="271"/>
      <c r="X561" s="271"/>
      <c r="Y561" s="271"/>
      <c r="Z561" s="271"/>
    </row>
    <row r="562" spans="1:26">
      <c r="A562" s="271"/>
      <c r="B562" s="271"/>
      <c r="C562" s="271"/>
      <c r="D562" s="271"/>
      <c r="E562" s="325"/>
      <c r="F562" s="325"/>
      <c r="G562" s="271"/>
      <c r="H562" s="271"/>
      <c r="I562" s="271"/>
      <c r="J562" s="271"/>
      <c r="K562" s="271"/>
      <c r="L562" s="271"/>
      <c r="M562" s="271"/>
      <c r="N562" s="271"/>
      <c r="O562" s="271"/>
      <c r="P562" s="271"/>
      <c r="Q562" s="271"/>
      <c r="R562" s="271"/>
      <c r="S562" s="271"/>
      <c r="T562" s="271"/>
      <c r="U562" s="271"/>
      <c r="V562" s="271"/>
      <c r="W562" s="271"/>
      <c r="X562" s="271"/>
      <c r="Y562" s="271"/>
      <c r="Z562" s="271"/>
    </row>
    <row r="563" spans="1:26">
      <c r="A563" s="271"/>
      <c r="B563" s="271"/>
      <c r="C563" s="271"/>
      <c r="D563" s="271"/>
      <c r="E563" s="325"/>
      <c r="F563" s="325"/>
      <c r="G563" s="271"/>
      <c r="H563" s="271"/>
      <c r="I563" s="271"/>
      <c r="J563" s="271"/>
      <c r="K563" s="271"/>
      <c r="L563" s="271"/>
      <c r="M563" s="271"/>
      <c r="N563" s="271"/>
      <c r="O563" s="271"/>
      <c r="P563" s="271"/>
      <c r="Q563" s="271"/>
      <c r="R563" s="271"/>
      <c r="S563" s="271"/>
      <c r="T563" s="271"/>
      <c r="U563" s="271"/>
      <c r="V563" s="271"/>
      <c r="W563" s="271"/>
      <c r="X563" s="271"/>
      <c r="Y563" s="271"/>
      <c r="Z563" s="271"/>
    </row>
    <row r="564" spans="1:26">
      <c r="A564" s="271"/>
      <c r="B564" s="271"/>
      <c r="C564" s="271"/>
      <c r="D564" s="271"/>
      <c r="E564" s="325"/>
      <c r="F564" s="325"/>
      <c r="G564" s="271"/>
      <c r="H564" s="271"/>
      <c r="I564" s="271"/>
      <c r="J564" s="271"/>
      <c r="K564" s="271"/>
      <c r="L564" s="271"/>
      <c r="M564" s="271"/>
      <c r="N564" s="271"/>
      <c r="O564" s="271"/>
      <c r="P564" s="271"/>
      <c r="Q564" s="271"/>
      <c r="R564" s="271"/>
      <c r="S564" s="271"/>
      <c r="T564" s="271"/>
      <c r="U564" s="271"/>
      <c r="V564" s="271"/>
      <c r="W564" s="271"/>
      <c r="X564" s="271"/>
      <c r="Y564" s="271"/>
      <c r="Z564" s="271"/>
    </row>
    <row r="565" spans="1:26">
      <c r="A565" s="271"/>
      <c r="B565" s="271"/>
      <c r="C565" s="271"/>
      <c r="D565" s="271"/>
      <c r="E565" s="325"/>
      <c r="F565" s="325"/>
      <c r="G565" s="271"/>
      <c r="H565" s="271"/>
      <c r="I565" s="271"/>
      <c r="J565" s="271"/>
      <c r="K565" s="271"/>
      <c r="L565" s="271"/>
      <c r="M565" s="271"/>
      <c r="N565" s="271"/>
      <c r="O565" s="271"/>
      <c r="P565" s="271"/>
      <c r="Q565" s="271"/>
      <c r="R565" s="271"/>
      <c r="S565" s="271"/>
      <c r="T565" s="271"/>
      <c r="U565" s="271"/>
      <c r="V565" s="271"/>
      <c r="W565" s="271"/>
      <c r="X565" s="271"/>
      <c r="Y565" s="271"/>
      <c r="Z565" s="271"/>
    </row>
    <row r="566" spans="1:26">
      <c r="A566" s="271"/>
      <c r="B566" s="271"/>
      <c r="C566" s="271"/>
      <c r="D566" s="271"/>
      <c r="E566" s="325"/>
      <c r="F566" s="325"/>
      <c r="G566" s="271"/>
      <c r="H566" s="271"/>
      <c r="I566" s="271"/>
      <c r="J566" s="271"/>
      <c r="K566" s="271"/>
      <c r="L566" s="271"/>
      <c r="M566" s="271"/>
      <c r="N566" s="271"/>
      <c r="O566" s="271"/>
      <c r="P566" s="271"/>
      <c r="Q566" s="271"/>
      <c r="R566" s="271"/>
      <c r="S566" s="271"/>
      <c r="T566" s="271"/>
      <c r="U566" s="271"/>
      <c r="V566" s="271"/>
      <c r="W566" s="271"/>
      <c r="X566" s="271"/>
      <c r="Y566" s="271"/>
      <c r="Z566" s="271"/>
    </row>
    <row r="567" spans="1:26">
      <c r="A567" s="271"/>
      <c r="B567" s="271"/>
      <c r="C567" s="271"/>
      <c r="D567" s="271"/>
      <c r="E567" s="325"/>
      <c r="F567" s="325"/>
      <c r="G567" s="271"/>
      <c r="H567" s="271"/>
      <c r="I567" s="271"/>
      <c r="J567" s="271"/>
      <c r="K567" s="271"/>
      <c r="L567" s="271"/>
      <c r="M567" s="271"/>
      <c r="N567" s="271"/>
      <c r="O567" s="271"/>
      <c r="P567" s="271"/>
      <c r="Q567" s="271"/>
      <c r="R567" s="271"/>
      <c r="S567" s="271"/>
      <c r="T567" s="271"/>
      <c r="U567" s="271"/>
      <c r="V567" s="271"/>
      <c r="W567" s="271"/>
      <c r="X567" s="271"/>
      <c r="Y567" s="271"/>
      <c r="Z567" s="271"/>
    </row>
    <row r="568" spans="1:26">
      <c r="A568" s="271"/>
      <c r="B568" s="271"/>
      <c r="C568" s="271"/>
      <c r="D568" s="271"/>
      <c r="E568" s="325"/>
      <c r="F568" s="325"/>
      <c r="G568" s="271"/>
      <c r="H568" s="271"/>
      <c r="I568" s="271"/>
      <c r="J568" s="271"/>
      <c r="K568" s="271"/>
      <c r="L568" s="271"/>
      <c r="M568" s="271"/>
      <c r="N568" s="271"/>
      <c r="O568" s="271"/>
      <c r="P568" s="271"/>
      <c r="Q568" s="271"/>
      <c r="R568" s="271"/>
      <c r="S568" s="271"/>
      <c r="T568" s="271"/>
      <c r="U568" s="271"/>
      <c r="V568" s="271"/>
      <c r="W568" s="271"/>
      <c r="X568" s="271"/>
      <c r="Y568" s="271"/>
      <c r="Z568" s="271"/>
    </row>
    <row r="569" spans="1:26">
      <c r="A569" s="271"/>
      <c r="B569" s="271"/>
      <c r="C569" s="271"/>
      <c r="D569" s="271"/>
      <c r="E569" s="325"/>
      <c r="F569" s="325"/>
      <c r="G569" s="271"/>
      <c r="H569" s="271"/>
      <c r="I569" s="271"/>
      <c r="J569" s="271"/>
      <c r="K569" s="271"/>
      <c r="L569" s="271"/>
      <c r="M569" s="271"/>
      <c r="N569" s="271"/>
      <c r="O569" s="271"/>
      <c r="P569" s="271"/>
      <c r="Q569" s="271"/>
      <c r="R569" s="271"/>
      <c r="S569" s="271"/>
      <c r="T569" s="271"/>
      <c r="U569" s="271"/>
      <c r="V569" s="271"/>
      <c r="W569" s="271"/>
      <c r="X569" s="271"/>
      <c r="Y569" s="271"/>
      <c r="Z569" s="271"/>
    </row>
    <row r="570" spans="1:26">
      <c r="A570" s="271"/>
      <c r="B570" s="271"/>
      <c r="C570" s="271"/>
      <c r="D570" s="271"/>
      <c r="E570" s="325"/>
      <c r="F570" s="325"/>
      <c r="G570" s="271"/>
      <c r="H570" s="271"/>
      <c r="I570" s="271"/>
      <c r="J570" s="271"/>
      <c r="K570" s="271"/>
      <c r="L570" s="271"/>
      <c r="M570" s="271"/>
      <c r="N570" s="271"/>
      <c r="O570" s="271"/>
      <c r="P570" s="271"/>
      <c r="Q570" s="271"/>
      <c r="R570" s="271"/>
      <c r="S570" s="271"/>
      <c r="T570" s="271"/>
      <c r="U570" s="271"/>
      <c r="V570" s="271"/>
      <c r="W570" s="271"/>
      <c r="X570" s="271"/>
      <c r="Y570" s="271"/>
      <c r="Z570" s="271"/>
    </row>
    <row r="571" spans="1:26">
      <c r="A571" s="271"/>
      <c r="B571" s="271"/>
      <c r="C571" s="271"/>
      <c r="D571" s="271"/>
      <c r="E571" s="325"/>
      <c r="F571" s="325"/>
      <c r="G571" s="271"/>
      <c r="H571" s="271"/>
      <c r="I571" s="271"/>
      <c r="J571" s="271"/>
      <c r="K571" s="271"/>
      <c r="L571" s="271"/>
      <c r="M571" s="271"/>
      <c r="N571" s="271"/>
      <c r="O571" s="271"/>
      <c r="P571" s="271"/>
      <c r="Q571" s="271"/>
      <c r="R571" s="271"/>
      <c r="S571" s="271"/>
      <c r="T571" s="271"/>
      <c r="U571" s="271"/>
      <c r="V571" s="271"/>
      <c r="W571" s="271"/>
      <c r="X571" s="271"/>
      <c r="Y571" s="271"/>
      <c r="Z571" s="271"/>
    </row>
    <row r="572" spans="1:26">
      <c r="A572" s="271"/>
      <c r="B572" s="271"/>
      <c r="C572" s="271"/>
      <c r="D572" s="271"/>
      <c r="E572" s="325"/>
      <c r="F572" s="325"/>
      <c r="G572" s="271"/>
      <c r="H572" s="271"/>
      <c r="I572" s="271"/>
      <c r="J572" s="271"/>
      <c r="K572" s="271"/>
      <c r="L572" s="271"/>
      <c r="M572" s="271"/>
      <c r="N572" s="271"/>
      <c r="O572" s="271"/>
      <c r="P572" s="271"/>
      <c r="Q572" s="271"/>
      <c r="R572" s="271"/>
      <c r="S572" s="271"/>
      <c r="T572" s="271"/>
      <c r="U572" s="271"/>
      <c r="V572" s="271"/>
      <c r="W572" s="271"/>
      <c r="X572" s="271"/>
      <c r="Y572" s="271"/>
      <c r="Z572" s="271"/>
    </row>
    <row r="573" spans="1:26">
      <c r="A573" s="271"/>
      <c r="B573" s="271"/>
      <c r="C573" s="271"/>
      <c r="D573" s="271"/>
      <c r="E573" s="325"/>
      <c r="F573" s="325"/>
      <c r="G573" s="271"/>
      <c r="H573" s="271"/>
      <c r="I573" s="271"/>
      <c r="J573" s="271"/>
      <c r="K573" s="271"/>
      <c r="L573" s="271"/>
      <c r="M573" s="271"/>
      <c r="N573" s="271"/>
      <c r="O573" s="271"/>
      <c r="P573" s="271"/>
      <c r="Q573" s="271"/>
      <c r="R573" s="271"/>
      <c r="S573" s="271"/>
      <c r="T573" s="271"/>
      <c r="U573" s="271"/>
      <c r="V573" s="271"/>
      <c r="W573" s="271"/>
      <c r="X573" s="271"/>
      <c r="Y573" s="271"/>
      <c r="Z573" s="271"/>
    </row>
    <row r="574" spans="1:26">
      <c r="A574" s="271"/>
      <c r="B574" s="271"/>
      <c r="C574" s="271"/>
      <c r="D574" s="271"/>
      <c r="E574" s="325"/>
      <c r="F574" s="325"/>
      <c r="G574" s="271"/>
      <c r="H574" s="271"/>
      <c r="I574" s="271"/>
      <c r="J574" s="271"/>
      <c r="K574" s="271"/>
      <c r="L574" s="271"/>
      <c r="M574" s="271"/>
      <c r="N574" s="271"/>
      <c r="O574" s="271"/>
      <c r="P574" s="271"/>
      <c r="Q574" s="271"/>
      <c r="R574" s="271"/>
      <c r="S574" s="271"/>
      <c r="T574" s="271"/>
      <c r="U574" s="271"/>
      <c r="V574" s="271"/>
      <c r="W574" s="271"/>
      <c r="X574" s="271"/>
      <c r="Y574" s="271"/>
      <c r="Z574" s="271"/>
    </row>
    <row r="575" spans="1:26">
      <c r="A575" s="271"/>
      <c r="B575" s="271"/>
      <c r="C575" s="271"/>
      <c r="D575" s="271"/>
      <c r="E575" s="325"/>
      <c r="F575" s="325"/>
      <c r="G575" s="271"/>
      <c r="H575" s="271"/>
      <c r="I575" s="271"/>
      <c r="J575" s="271"/>
      <c r="K575" s="271"/>
      <c r="L575" s="271"/>
      <c r="M575" s="271"/>
      <c r="N575" s="271"/>
      <c r="O575" s="271"/>
      <c r="P575" s="271"/>
      <c r="Q575" s="271"/>
      <c r="R575" s="271"/>
      <c r="S575" s="271"/>
      <c r="T575" s="271"/>
      <c r="U575" s="271"/>
      <c r="V575" s="271"/>
      <c r="W575" s="271"/>
      <c r="X575" s="271"/>
      <c r="Y575" s="271"/>
      <c r="Z575" s="271"/>
    </row>
    <row r="576" spans="1:26">
      <c r="A576" s="271"/>
      <c r="B576" s="271"/>
      <c r="C576" s="271"/>
      <c r="D576" s="271"/>
      <c r="E576" s="325"/>
      <c r="F576" s="325"/>
      <c r="G576" s="271"/>
      <c r="H576" s="271"/>
      <c r="I576" s="271"/>
      <c r="J576" s="271"/>
      <c r="K576" s="271"/>
      <c r="L576" s="271"/>
      <c r="M576" s="271"/>
      <c r="N576" s="271"/>
      <c r="O576" s="271"/>
      <c r="P576" s="271"/>
      <c r="Q576" s="271"/>
      <c r="R576" s="271"/>
      <c r="S576" s="271"/>
      <c r="T576" s="271"/>
      <c r="U576" s="271"/>
      <c r="V576" s="271"/>
      <c r="W576" s="271"/>
      <c r="X576" s="271"/>
      <c r="Y576" s="271"/>
      <c r="Z576" s="271"/>
    </row>
    <row r="577" spans="1:26">
      <c r="A577" s="271"/>
      <c r="B577" s="271"/>
      <c r="C577" s="271"/>
      <c r="D577" s="271"/>
      <c r="E577" s="325"/>
      <c r="F577" s="325"/>
      <c r="G577" s="271"/>
      <c r="H577" s="271"/>
      <c r="I577" s="271"/>
      <c r="J577" s="271"/>
      <c r="K577" s="271"/>
      <c r="L577" s="271"/>
      <c r="M577" s="271"/>
      <c r="N577" s="271"/>
      <c r="O577" s="271"/>
      <c r="P577" s="271"/>
      <c r="Q577" s="271"/>
      <c r="R577" s="271"/>
      <c r="S577" s="271"/>
      <c r="T577" s="271"/>
      <c r="U577" s="271"/>
      <c r="V577" s="271"/>
      <c r="W577" s="271"/>
      <c r="X577" s="271"/>
      <c r="Y577" s="271"/>
      <c r="Z577" s="271"/>
    </row>
    <row r="578" spans="1:26">
      <c r="A578" s="271"/>
      <c r="B578" s="271"/>
      <c r="C578" s="271"/>
      <c r="D578" s="271"/>
      <c r="E578" s="325"/>
      <c r="F578" s="325"/>
      <c r="G578" s="271"/>
      <c r="H578" s="271"/>
      <c r="I578" s="271"/>
      <c r="J578" s="271"/>
      <c r="K578" s="271"/>
      <c r="L578" s="271"/>
      <c r="M578" s="271"/>
      <c r="N578" s="271"/>
      <c r="O578" s="271"/>
      <c r="P578" s="271"/>
      <c r="Q578" s="271"/>
      <c r="R578" s="271"/>
      <c r="S578" s="271"/>
      <c r="T578" s="271"/>
      <c r="U578" s="271"/>
      <c r="V578" s="271"/>
      <c r="W578" s="271"/>
      <c r="X578" s="271"/>
      <c r="Y578" s="271"/>
      <c r="Z578" s="271"/>
    </row>
    <row r="579" spans="1:26">
      <c r="A579" s="271"/>
      <c r="B579" s="271"/>
      <c r="C579" s="271"/>
      <c r="D579" s="271"/>
      <c r="E579" s="325"/>
      <c r="F579" s="325"/>
      <c r="G579" s="271"/>
      <c r="H579" s="271"/>
      <c r="I579" s="271"/>
      <c r="J579" s="271"/>
      <c r="K579" s="271"/>
      <c r="L579" s="271"/>
      <c r="M579" s="271"/>
      <c r="N579" s="271"/>
      <c r="O579" s="271"/>
      <c r="P579" s="271"/>
      <c r="Q579" s="271"/>
      <c r="R579" s="271"/>
      <c r="S579" s="271"/>
      <c r="T579" s="271"/>
      <c r="U579" s="271"/>
      <c r="V579" s="271"/>
      <c r="W579" s="271"/>
      <c r="X579" s="271"/>
      <c r="Y579" s="271"/>
      <c r="Z579" s="271"/>
    </row>
    <row r="580" spans="1:26">
      <c r="A580" s="271"/>
      <c r="B580" s="271"/>
      <c r="C580" s="271"/>
      <c r="D580" s="271"/>
      <c r="E580" s="325"/>
      <c r="F580" s="325"/>
      <c r="G580" s="271"/>
      <c r="H580" s="271"/>
      <c r="I580" s="271"/>
      <c r="J580" s="271"/>
      <c r="K580" s="271"/>
      <c r="L580" s="271"/>
      <c r="M580" s="271"/>
      <c r="N580" s="271"/>
      <c r="O580" s="271"/>
      <c r="P580" s="271"/>
      <c r="Q580" s="271"/>
      <c r="R580" s="271"/>
      <c r="S580" s="271"/>
      <c r="T580" s="271"/>
      <c r="U580" s="271"/>
      <c r="V580" s="271"/>
      <c r="W580" s="271"/>
      <c r="X580" s="271"/>
      <c r="Y580" s="271"/>
      <c r="Z580" s="271"/>
    </row>
    <row r="581" spans="1:26">
      <c r="A581" s="271"/>
      <c r="B581" s="271"/>
      <c r="C581" s="271"/>
      <c r="D581" s="271"/>
      <c r="E581" s="325"/>
      <c r="F581" s="325"/>
      <c r="G581" s="271"/>
      <c r="H581" s="271"/>
      <c r="I581" s="271"/>
      <c r="J581" s="271"/>
      <c r="K581" s="271"/>
      <c r="L581" s="271"/>
      <c r="M581" s="271"/>
      <c r="N581" s="271"/>
      <c r="O581" s="271"/>
      <c r="P581" s="271"/>
      <c r="Q581" s="271"/>
      <c r="R581" s="271"/>
      <c r="S581" s="271"/>
      <c r="T581" s="271"/>
      <c r="U581" s="271"/>
      <c r="V581" s="271"/>
      <c r="W581" s="271"/>
      <c r="X581" s="271"/>
      <c r="Y581" s="271"/>
      <c r="Z581" s="271"/>
    </row>
    <row r="582" spans="1:26">
      <c r="A582" s="271"/>
      <c r="B582" s="271"/>
      <c r="C582" s="271"/>
      <c r="D582" s="271"/>
      <c r="E582" s="325"/>
      <c r="F582" s="325"/>
      <c r="G582" s="271"/>
      <c r="H582" s="271"/>
      <c r="I582" s="271"/>
      <c r="J582" s="271"/>
      <c r="K582" s="271"/>
      <c r="L582" s="271"/>
      <c r="M582" s="271"/>
      <c r="N582" s="271"/>
      <c r="O582" s="271"/>
      <c r="P582" s="271"/>
      <c r="Q582" s="271"/>
      <c r="R582" s="271"/>
      <c r="S582" s="271"/>
      <c r="T582" s="271"/>
      <c r="U582" s="271"/>
      <c r="V582" s="271"/>
      <c r="W582" s="271"/>
      <c r="X582" s="271"/>
      <c r="Y582" s="271"/>
      <c r="Z582" s="271"/>
    </row>
    <row r="583" spans="1:26">
      <c r="A583" s="271"/>
      <c r="B583" s="271"/>
      <c r="C583" s="271"/>
      <c r="D583" s="271"/>
      <c r="E583" s="325"/>
      <c r="F583" s="325"/>
      <c r="G583" s="271"/>
      <c r="H583" s="271"/>
      <c r="I583" s="271"/>
      <c r="J583" s="271"/>
      <c r="K583" s="271"/>
      <c r="L583" s="271"/>
      <c r="M583" s="271"/>
      <c r="N583" s="271"/>
      <c r="O583" s="271"/>
      <c r="P583" s="271"/>
      <c r="Q583" s="271"/>
      <c r="R583" s="271"/>
      <c r="S583" s="271"/>
      <c r="T583" s="271"/>
      <c r="U583" s="271"/>
      <c r="V583" s="271"/>
      <c r="W583" s="271"/>
      <c r="X583" s="271"/>
      <c r="Y583" s="271"/>
      <c r="Z583" s="271"/>
    </row>
    <row r="584" spans="1:26">
      <c r="A584" s="271"/>
      <c r="B584" s="271"/>
      <c r="C584" s="271"/>
      <c r="D584" s="271"/>
      <c r="E584" s="325"/>
      <c r="F584" s="325"/>
      <c r="G584" s="271"/>
      <c r="H584" s="271"/>
      <c r="I584" s="271"/>
      <c r="J584" s="271"/>
      <c r="K584" s="271"/>
      <c r="L584" s="271"/>
      <c r="M584" s="271"/>
      <c r="N584" s="271"/>
      <c r="O584" s="271"/>
      <c r="P584" s="271"/>
      <c r="Q584" s="271"/>
      <c r="R584" s="271"/>
      <c r="S584" s="271"/>
      <c r="T584" s="271"/>
      <c r="U584" s="271"/>
      <c r="V584" s="271"/>
      <c r="W584" s="271"/>
      <c r="X584" s="271"/>
      <c r="Y584" s="271"/>
      <c r="Z584" s="271"/>
    </row>
    <row r="585" spans="1:26">
      <c r="A585" s="271"/>
      <c r="B585" s="271"/>
      <c r="C585" s="271"/>
      <c r="D585" s="271"/>
      <c r="E585" s="325"/>
      <c r="F585" s="325"/>
      <c r="G585" s="271"/>
      <c r="H585" s="271"/>
      <c r="I585" s="271"/>
      <c r="J585" s="271"/>
      <c r="K585" s="271"/>
      <c r="L585" s="271"/>
      <c r="M585" s="271"/>
      <c r="N585" s="271"/>
      <c r="O585" s="271"/>
      <c r="P585" s="271"/>
      <c r="Q585" s="271"/>
      <c r="R585" s="271"/>
      <c r="S585" s="271"/>
      <c r="T585" s="271"/>
      <c r="U585" s="271"/>
      <c r="V585" s="271"/>
      <c r="W585" s="271"/>
      <c r="X585" s="271"/>
      <c r="Y585" s="271"/>
      <c r="Z585" s="271"/>
    </row>
    <row r="586" spans="1:26">
      <c r="A586" s="271"/>
      <c r="B586" s="271"/>
      <c r="C586" s="271"/>
      <c r="D586" s="271"/>
      <c r="E586" s="325"/>
      <c r="F586" s="325"/>
      <c r="G586" s="271"/>
      <c r="H586" s="271"/>
      <c r="I586" s="271"/>
      <c r="J586" s="271"/>
      <c r="K586" s="271"/>
      <c r="L586" s="271"/>
      <c r="M586" s="271"/>
      <c r="N586" s="271"/>
      <c r="O586" s="271"/>
      <c r="P586" s="271"/>
      <c r="Q586" s="271"/>
      <c r="R586" s="271"/>
      <c r="S586" s="271"/>
      <c r="T586" s="271"/>
      <c r="U586" s="271"/>
      <c r="V586" s="271"/>
      <c r="W586" s="271"/>
      <c r="X586" s="271"/>
      <c r="Y586" s="271"/>
      <c r="Z586" s="271"/>
    </row>
    <row r="587" spans="1:26">
      <c r="A587" s="271"/>
      <c r="B587" s="271"/>
      <c r="C587" s="271"/>
      <c r="D587" s="271"/>
      <c r="E587" s="325"/>
      <c r="F587" s="325"/>
      <c r="G587" s="271"/>
      <c r="H587" s="271"/>
      <c r="I587" s="271"/>
      <c r="J587" s="271"/>
      <c r="K587" s="271"/>
      <c r="L587" s="271"/>
      <c r="M587" s="271"/>
      <c r="N587" s="271"/>
      <c r="O587" s="271"/>
      <c r="P587" s="271"/>
      <c r="Q587" s="271"/>
      <c r="R587" s="271"/>
      <c r="S587" s="271"/>
      <c r="T587" s="271"/>
      <c r="U587" s="271"/>
      <c r="V587" s="271"/>
      <c r="W587" s="271"/>
      <c r="X587" s="271"/>
      <c r="Y587" s="271"/>
      <c r="Z587" s="271"/>
    </row>
    <row r="588" spans="1:26">
      <c r="A588" s="271"/>
      <c r="B588" s="271"/>
      <c r="C588" s="271"/>
      <c r="D588" s="271"/>
      <c r="E588" s="325"/>
      <c r="F588" s="325"/>
      <c r="G588" s="271"/>
      <c r="H588" s="271"/>
      <c r="I588" s="271"/>
      <c r="J588" s="271"/>
      <c r="K588" s="271"/>
      <c r="L588" s="271"/>
      <c r="M588" s="271"/>
      <c r="N588" s="271"/>
      <c r="O588" s="271"/>
      <c r="P588" s="271"/>
      <c r="Q588" s="271"/>
      <c r="R588" s="271"/>
      <c r="S588" s="271"/>
      <c r="T588" s="271"/>
      <c r="U588" s="271"/>
      <c r="V588" s="271"/>
      <c r="W588" s="271"/>
      <c r="X588" s="271"/>
      <c r="Y588" s="271"/>
      <c r="Z588" s="271"/>
    </row>
    <row r="589" spans="1:26">
      <c r="A589" s="271"/>
      <c r="B589" s="271"/>
      <c r="C589" s="271"/>
      <c r="D589" s="271"/>
      <c r="E589" s="325"/>
      <c r="F589" s="325"/>
      <c r="G589" s="271"/>
      <c r="H589" s="271"/>
      <c r="I589" s="271"/>
      <c r="J589" s="271"/>
      <c r="K589" s="271"/>
      <c r="L589" s="271"/>
      <c r="M589" s="271"/>
      <c r="N589" s="271"/>
      <c r="O589" s="271"/>
      <c r="P589" s="271"/>
      <c r="Q589" s="271"/>
      <c r="R589" s="271"/>
      <c r="S589" s="271"/>
      <c r="T589" s="271"/>
      <c r="U589" s="271"/>
      <c r="V589" s="271"/>
      <c r="W589" s="271"/>
      <c r="X589" s="271"/>
      <c r="Y589" s="271"/>
      <c r="Z589" s="271"/>
    </row>
    <row r="590" spans="1:26">
      <c r="A590" s="271"/>
      <c r="B590" s="271"/>
      <c r="C590" s="271"/>
      <c r="D590" s="271"/>
      <c r="E590" s="325"/>
      <c r="F590" s="325"/>
      <c r="G590" s="271"/>
      <c r="H590" s="271"/>
      <c r="I590" s="271"/>
      <c r="J590" s="271"/>
      <c r="K590" s="271"/>
      <c r="L590" s="271"/>
      <c r="M590" s="271"/>
      <c r="N590" s="271"/>
      <c r="O590" s="271"/>
      <c r="P590" s="271"/>
      <c r="Q590" s="271"/>
      <c r="R590" s="271"/>
      <c r="S590" s="271"/>
      <c r="T590" s="271"/>
      <c r="U590" s="271"/>
      <c r="V590" s="271"/>
      <c r="W590" s="271"/>
      <c r="X590" s="271"/>
      <c r="Y590" s="271"/>
      <c r="Z590" s="271"/>
    </row>
    <row r="591" spans="1:26">
      <c r="A591" s="271"/>
      <c r="B591" s="271"/>
      <c r="C591" s="271"/>
      <c r="D591" s="271"/>
      <c r="E591" s="325"/>
      <c r="F591" s="325"/>
      <c r="G591" s="271"/>
      <c r="H591" s="271"/>
      <c r="I591" s="271"/>
      <c r="J591" s="271"/>
      <c r="K591" s="271"/>
      <c r="L591" s="271"/>
      <c r="M591" s="271"/>
      <c r="N591" s="271"/>
      <c r="O591" s="271"/>
      <c r="P591" s="271"/>
      <c r="Q591" s="271"/>
      <c r="R591" s="271"/>
      <c r="S591" s="271"/>
      <c r="T591" s="271"/>
      <c r="U591" s="271"/>
      <c r="V591" s="271"/>
      <c r="W591" s="271"/>
      <c r="X591" s="271"/>
      <c r="Y591" s="271"/>
      <c r="Z591" s="271"/>
    </row>
    <row r="592" spans="1:26">
      <c r="A592" s="271"/>
      <c r="B592" s="271"/>
      <c r="C592" s="271"/>
      <c r="D592" s="271"/>
      <c r="E592" s="325"/>
      <c r="F592" s="325"/>
      <c r="G592" s="271"/>
      <c r="H592" s="271"/>
      <c r="I592" s="271"/>
      <c r="J592" s="271"/>
      <c r="K592" s="271"/>
      <c r="L592" s="271"/>
      <c r="M592" s="271"/>
      <c r="N592" s="271"/>
      <c r="O592" s="271"/>
      <c r="P592" s="271"/>
      <c r="Q592" s="271"/>
      <c r="R592" s="271"/>
      <c r="S592" s="271"/>
      <c r="T592" s="271"/>
      <c r="U592" s="271"/>
      <c r="V592" s="271"/>
      <c r="W592" s="271"/>
      <c r="X592" s="271"/>
      <c r="Y592" s="271"/>
      <c r="Z592" s="271"/>
    </row>
    <row r="593" spans="1:26">
      <c r="A593" s="271"/>
      <c r="B593" s="271"/>
      <c r="C593" s="271"/>
      <c r="D593" s="271"/>
      <c r="E593" s="325"/>
      <c r="F593" s="325"/>
      <c r="G593" s="271"/>
      <c r="H593" s="271"/>
      <c r="I593" s="271"/>
      <c r="J593" s="271"/>
      <c r="K593" s="271"/>
      <c r="L593" s="271"/>
      <c r="M593" s="271"/>
      <c r="N593" s="271"/>
      <c r="O593" s="271"/>
      <c r="P593" s="271"/>
      <c r="Q593" s="271"/>
      <c r="R593" s="271"/>
      <c r="S593" s="271"/>
      <c r="T593" s="271"/>
      <c r="U593" s="271"/>
      <c r="V593" s="271"/>
      <c r="W593" s="271"/>
      <c r="X593" s="271"/>
      <c r="Y593" s="271"/>
      <c r="Z593" s="271"/>
    </row>
    <row r="594" spans="1:26">
      <c r="A594" s="271"/>
      <c r="B594" s="271"/>
      <c r="C594" s="271"/>
      <c r="D594" s="271"/>
      <c r="E594" s="325"/>
      <c r="F594" s="325"/>
      <c r="G594" s="271"/>
      <c r="H594" s="271"/>
      <c r="I594" s="271"/>
      <c r="J594" s="271"/>
      <c r="K594" s="271"/>
      <c r="L594" s="271"/>
      <c r="M594" s="271"/>
      <c r="N594" s="271"/>
      <c r="O594" s="271"/>
      <c r="P594" s="271"/>
      <c r="Q594" s="271"/>
      <c r="R594" s="271"/>
      <c r="S594" s="271"/>
      <c r="T594" s="271"/>
      <c r="U594" s="271"/>
      <c r="V594" s="271"/>
      <c r="W594" s="271"/>
      <c r="X594" s="271"/>
      <c r="Y594" s="271"/>
      <c r="Z594" s="271"/>
    </row>
    <row r="595" spans="1:26">
      <c r="A595" s="326"/>
      <c r="B595" s="326"/>
      <c r="C595" s="326"/>
      <c r="D595" s="326"/>
      <c r="F595" s="328"/>
      <c r="G595" s="326"/>
      <c r="H595" s="326"/>
      <c r="J595" s="326"/>
      <c r="K595" s="326"/>
      <c r="L595" s="326"/>
      <c r="N595" s="326"/>
      <c r="O595" s="326"/>
      <c r="P595" s="326"/>
      <c r="R595" s="326"/>
      <c r="S595" s="326"/>
      <c r="T595" s="326"/>
      <c r="V595" s="326"/>
      <c r="W595" s="326"/>
      <c r="X595" s="326"/>
      <c r="Z595" s="326"/>
    </row>
    <row r="596" spans="1:26">
      <c r="A596" s="326"/>
      <c r="B596" s="326"/>
      <c r="C596" s="326"/>
      <c r="D596" s="326"/>
      <c r="F596" s="328"/>
      <c r="G596" s="326"/>
      <c r="H596" s="326"/>
      <c r="J596" s="326"/>
      <c r="K596" s="326"/>
      <c r="L596" s="326"/>
      <c r="N596" s="326"/>
      <c r="O596" s="326"/>
      <c r="P596" s="326"/>
      <c r="R596" s="326"/>
      <c r="S596" s="326"/>
      <c r="T596" s="326"/>
      <c r="V596" s="326"/>
      <c r="W596" s="326"/>
      <c r="X596" s="326"/>
      <c r="Z596" s="326"/>
    </row>
    <row r="597" spans="1:26">
      <c r="A597" s="326"/>
      <c r="B597" s="326"/>
      <c r="C597" s="326"/>
      <c r="D597" s="326"/>
      <c r="F597" s="328"/>
      <c r="G597" s="326"/>
      <c r="H597" s="326"/>
      <c r="J597" s="326"/>
      <c r="K597" s="326"/>
      <c r="L597" s="326"/>
      <c r="N597" s="326"/>
      <c r="O597" s="326"/>
      <c r="P597" s="326"/>
      <c r="R597" s="326"/>
      <c r="S597" s="326"/>
      <c r="T597" s="326"/>
      <c r="V597" s="326"/>
      <c r="W597" s="326"/>
      <c r="X597" s="326"/>
      <c r="Z597" s="326"/>
    </row>
    <row r="598" spans="1:26">
      <c r="A598" s="326"/>
      <c r="B598" s="326"/>
      <c r="C598" s="326"/>
      <c r="D598" s="326"/>
      <c r="F598" s="328"/>
      <c r="G598" s="326"/>
      <c r="H598" s="326"/>
      <c r="J598" s="326"/>
      <c r="K598" s="326"/>
      <c r="L598" s="326"/>
      <c r="N598" s="326"/>
      <c r="O598" s="326"/>
      <c r="P598" s="326"/>
      <c r="R598" s="326"/>
      <c r="S598" s="326"/>
      <c r="T598" s="326"/>
      <c r="V598" s="326"/>
      <c r="W598" s="326"/>
      <c r="X598" s="326"/>
      <c r="Z598" s="326"/>
    </row>
    <row r="599" spans="1:26">
      <c r="A599" s="326"/>
      <c r="B599" s="326"/>
      <c r="C599" s="326"/>
      <c r="D599" s="326"/>
      <c r="F599" s="328"/>
      <c r="G599" s="326"/>
      <c r="H599" s="326"/>
      <c r="J599" s="326"/>
      <c r="K599" s="326"/>
      <c r="L599" s="326"/>
      <c r="N599" s="326"/>
      <c r="O599" s="326"/>
      <c r="P599" s="326"/>
      <c r="R599" s="326"/>
      <c r="S599" s="326"/>
      <c r="T599" s="326"/>
      <c r="V599" s="326"/>
      <c r="W599" s="326"/>
      <c r="X599" s="326"/>
      <c r="Z599" s="326"/>
    </row>
    <row r="600" spans="1:26">
      <c r="A600" s="326"/>
      <c r="B600" s="326"/>
      <c r="C600" s="326"/>
      <c r="D600" s="326"/>
      <c r="F600" s="328"/>
      <c r="G600" s="326"/>
      <c r="H600" s="326"/>
      <c r="J600" s="326"/>
      <c r="K600" s="326"/>
      <c r="L600" s="326"/>
      <c r="N600" s="326"/>
      <c r="O600" s="326"/>
      <c r="P600" s="326"/>
      <c r="R600" s="326"/>
      <c r="S600" s="326"/>
      <c r="T600" s="326"/>
      <c r="V600" s="326"/>
      <c r="W600" s="326"/>
      <c r="X600" s="326"/>
      <c r="Z600" s="326"/>
    </row>
    <row r="601" spans="1:26">
      <c r="A601" s="326"/>
      <c r="B601" s="326"/>
      <c r="C601" s="326"/>
      <c r="D601" s="326"/>
      <c r="F601" s="328"/>
      <c r="G601" s="326"/>
      <c r="H601" s="326"/>
      <c r="J601" s="326"/>
      <c r="K601" s="326"/>
      <c r="L601" s="326"/>
      <c r="N601" s="326"/>
      <c r="O601" s="326"/>
      <c r="P601" s="326"/>
      <c r="R601" s="326"/>
      <c r="S601" s="326"/>
      <c r="T601" s="326"/>
      <c r="V601" s="326"/>
      <c r="W601" s="326"/>
      <c r="X601" s="326"/>
      <c r="Z601" s="326"/>
    </row>
    <row r="602" spans="1:26">
      <c r="A602" s="326"/>
      <c r="B602" s="326"/>
      <c r="C602" s="326"/>
      <c r="D602" s="326"/>
      <c r="F602" s="328"/>
      <c r="G602" s="326"/>
      <c r="H602" s="326"/>
      <c r="J602" s="326"/>
      <c r="K602" s="326"/>
      <c r="L602" s="326"/>
      <c r="N602" s="326"/>
      <c r="O602" s="326"/>
      <c r="P602" s="326"/>
      <c r="R602" s="326"/>
      <c r="S602" s="326"/>
      <c r="T602" s="326"/>
      <c r="V602" s="326"/>
      <c r="W602" s="326"/>
      <c r="X602" s="326"/>
      <c r="Z602" s="326"/>
    </row>
    <row r="603" spans="1:26">
      <c r="A603" s="326"/>
      <c r="B603" s="326"/>
      <c r="C603" s="326"/>
      <c r="D603" s="326"/>
      <c r="F603" s="328"/>
      <c r="G603" s="326"/>
      <c r="H603" s="326"/>
      <c r="J603" s="326"/>
      <c r="K603" s="326"/>
      <c r="L603" s="326"/>
      <c r="N603" s="326"/>
      <c r="O603" s="326"/>
      <c r="P603" s="326"/>
      <c r="R603" s="326"/>
      <c r="S603" s="326"/>
      <c r="T603" s="326"/>
      <c r="V603" s="326"/>
      <c r="W603" s="326"/>
      <c r="X603" s="326"/>
      <c r="Z603" s="326"/>
    </row>
    <row r="604" spans="1:26">
      <c r="A604" s="326"/>
      <c r="B604" s="326"/>
      <c r="C604" s="326"/>
      <c r="D604" s="326"/>
      <c r="F604" s="328"/>
      <c r="G604" s="326"/>
      <c r="H604" s="326"/>
      <c r="J604" s="326"/>
      <c r="K604" s="326"/>
      <c r="L604" s="326"/>
      <c r="N604" s="326"/>
      <c r="O604" s="326"/>
      <c r="P604" s="326"/>
      <c r="R604" s="326"/>
      <c r="S604" s="326"/>
      <c r="T604" s="326"/>
      <c r="V604" s="326"/>
      <c r="W604" s="326"/>
      <c r="X604" s="326"/>
      <c r="Z604" s="326"/>
    </row>
    <row r="605" spans="1:26">
      <c r="A605" s="326"/>
      <c r="B605" s="326"/>
      <c r="C605" s="326"/>
      <c r="D605" s="326"/>
      <c r="F605" s="328"/>
      <c r="G605" s="326"/>
      <c r="H605" s="326"/>
      <c r="J605" s="326"/>
      <c r="K605" s="326"/>
      <c r="L605" s="326"/>
      <c r="N605" s="326"/>
      <c r="O605" s="326"/>
      <c r="P605" s="326"/>
      <c r="R605" s="326"/>
      <c r="S605" s="326"/>
      <c r="T605" s="326"/>
      <c r="V605" s="326"/>
      <c r="W605" s="326"/>
      <c r="X605" s="326"/>
      <c r="Z605" s="326"/>
    </row>
    <row r="606" spans="1:26">
      <c r="A606" s="326"/>
      <c r="B606" s="326"/>
      <c r="C606" s="326"/>
      <c r="D606" s="326"/>
      <c r="F606" s="328"/>
      <c r="G606" s="326"/>
      <c r="H606" s="326"/>
      <c r="J606" s="326"/>
      <c r="K606" s="326"/>
      <c r="L606" s="326"/>
      <c r="N606" s="326"/>
      <c r="O606" s="326"/>
      <c r="P606" s="326"/>
      <c r="R606" s="326"/>
      <c r="S606" s="326"/>
      <c r="T606" s="326"/>
      <c r="V606" s="326"/>
      <c r="W606" s="326"/>
      <c r="X606" s="326"/>
      <c r="Z606" s="326"/>
    </row>
    <row r="607" spans="1:26">
      <c r="A607" s="326"/>
      <c r="B607" s="326"/>
      <c r="C607" s="326"/>
      <c r="D607" s="326"/>
      <c r="F607" s="328"/>
      <c r="G607" s="326"/>
      <c r="H607" s="326"/>
      <c r="J607" s="326"/>
      <c r="K607" s="326"/>
      <c r="L607" s="326"/>
      <c r="N607" s="326"/>
      <c r="O607" s="326"/>
      <c r="P607" s="326"/>
      <c r="R607" s="326"/>
      <c r="S607" s="326"/>
      <c r="T607" s="326"/>
      <c r="V607" s="326"/>
      <c r="W607" s="326"/>
      <c r="X607" s="326"/>
      <c r="Z607" s="326"/>
    </row>
    <row r="608" spans="1:26">
      <c r="A608" s="326"/>
      <c r="B608" s="326"/>
      <c r="C608" s="326"/>
      <c r="D608" s="326"/>
      <c r="F608" s="328"/>
      <c r="G608" s="326"/>
      <c r="H608" s="326"/>
      <c r="J608" s="326"/>
      <c r="K608" s="326"/>
      <c r="L608" s="326"/>
      <c r="N608" s="326"/>
      <c r="O608" s="326"/>
      <c r="P608" s="326"/>
      <c r="R608" s="326"/>
      <c r="S608" s="326"/>
      <c r="T608" s="326"/>
      <c r="V608" s="326"/>
      <c r="W608" s="326"/>
      <c r="X608" s="326"/>
      <c r="Z608" s="326"/>
    </row>
    <row r="609" spans="1:26">
      <c r="A609" s="326"/>
      <c r="B609" s="326"/>
      <c r="C609" s="326"/>
      <c r="D609" s="326"/>
      <c r="F609" s="328"/>
      <c r="G609" s="326"/>
      <c r="H609" s="326"/>
      <c r="J609" s="326"/>
      <c r="K609" s="326"/>
      <c r="L609" s="326"/>
      <c r="N609" s="326"/>
      <c r="O609" s="326"/>
      <c r="P609" s="326"/>
      <c r="R609" s="326"/>
      <c r="S609" s="326"/>
      <c r="T609" s="326"/>
      <c r="V609" s="326"/>
      <c r="W609" s="326"/>
      <c r="X609" s="326"/>
      <c r="Z609" s="326"/>
    </row>
    <row r="610" spans="1:26">
      <c r="A610" s="326"/>
      <c r="B610" s="326"/>
      <c r="C610" s="326"/>
      <c r="D610" s="326"/>
      <c r="F610" s="328"/>
      <c r="G610" s="326"/>
      <c r="H610" s="326"/>
      <c r="J610" s="326"/>
      <c r="K610" s="326"/>
      <c r="L610" s="326"/>
      <c r="N610" s="326"/>
      <c r="O610" s="326"/>
      <c r="P610" s="326"/>
      <c r="R610" s="326"/>
      <c r="S610" s="326"/>
      <c r="T610" s="326"/>
      <c r="V610" s="326"/>
      <c r="W610" s="326"/>
      <c r="X610" s="326"/>
      <c r="Z610" s="326"/>
    </row>
    <row r="611" spans="1:26">
      <c r="A611" s="326"/>
      <c r="B611" s="326"/>
      <c r="C611" s="326"/>
      <c r="D611" s="326"/>
      <c r="F611" s="328"/>
      <c r="G611" s="326"/>
      <c r="H611" s="326"/>
      <c r="J611" s="326"/>
      <c r="K611" s="326"/>
      <c r="L611" s="326"/>
      <c r="N611" s="326"/>
      <c r="O611" s="326"/>
      <c r="P611" s="326"/>
      <c r="R611" s="326"/>
      <c r="S611" s="326"/>
      <c r="T611" s="326"/>
      <c r="V611" s="326"/>
      <c r="W611" s="326"/>
      <c r="X611" s="326"/>
      <c r="Z611" s="326"/>
    </row>
    <row r="612" spans="1:26">
      <c r="A612" s="326"/>
      <c r="B612" s="326"/>
      <c r="C612" s="326"/>
      <c r="D612" s="326"/>
      <c r="F612" s="328"/>
      <c r="G612" s="326"/>
      <c r="H612" s="326"/>
      <c r="J612" s="326"/>
      <c r="K612" s="326"/>
      <c r="L612" s="326"/>
      <c r="N612" s="326"/>
      <c r="O612" s="326"/>
      <c r="P612" s="326"/>
      <c r="R612" s="326"/>
      <c r="S612" s="326"/>
      <c r="T612" s="326"/>
      <c r="V612" s="326"/>
      <c r="W612" s="326"/>
      <c r="X612" s="326"/>
      <c r="Z612" s="326"/>
    </row>
    <row r="613" spans="1:26">
      <c r="A613" s="326"/>
      <c r="B613" s="326"/>
      <c r="C613" s="326"/>
      <c r="D613" s="326"/>
      <c r="F613" s="328"/>
      <c r="G613" s="326"/>
      <c r="H613" s="326"/>
      <c r="J613" s="326"/>
      <c r="K613" s="326"/>
      <c r="L613" s="326"/>
      <c r="N613" s="326"/>
      <c r="O613" s="326"/>
      <c r="P613" s="326"/>
      <c r="R613" s="326"/>
      <c r="S613" s="326"/>
      <c r="T613" s="326"/>
      <c r="V613" s="326"/>
      <c r="W613" s="326"/>
      <c r="X613" s="326"/>
      <c r="Z613" s="326"/>
    </row>
    <row r="614" spans="1:26">
      <c r="A614" s="326"/>
      <c r="B614" s="326"/>
      <c r="C614" s="326"/>
      <c r="D614" s="326"/>
      <c r="F614" s="328"/>
      <c r="G614" s="326"/>
      <c r="H614" s="326"/>
      <c r="J614" s="326"/>
      <c r="K614" s="326"/>
      <c r="L614" s="326"/>
      <c r="N614" s="326"/>
      <c r="O614" s="326"/>
      <c r="P614" s="326"/>
      <c r="R614" s="326"/>
      <c r="S614" s="326"/>
      <c r="T614" s="326"/>
      <c r="V614" s="326"/>
      <c r="W614" s="326"/>
      <c r="X614" s="326"/>
      <c r="Z614" s="326"/>
    </row>
    <row r="615" spans="1:26">
      <c r="A615" s="326"/>
      <c r="B615" s="326"/>
      <c r="C615" s="326"/>
      <c r="D615" s="326"/>
      <c r="F615" s="328"/>
      <c r="G615" s="326"/>
      <c r="H615" s="326"/>
      <c r="J615" s="326"/>
      <c r="K615" s="326"/>
      <c r="L615" s="326"/>
      <c r="N615" s="326"/>
      <c r="O615" s="326"/>
      <c r="P615" s="326"/>
      <c r="R615" s="326"/>
      <c r="S615" s="326"/>
      <c r="T615" s="326"/>
      <c r="V615" s="326"/>
      <c r="W615" s="326"/>
      <c r="X615" s="326"/>
      <c r="Z615" s="326"/>
    </row>
    <row r="616" spans="1:26">
      <c r="A616" s="326"/>
      <c r="B616" s="326"/>
      <c r="C616" s="326"/>
      <c r="D616" s="326"/>
      <c r="F616" s="328"/>
      <c r="G616" s="326"/>
      <c r="H616" s="326"/>
      <c r="J616" s="326"/>
      <c r="K616" s="326"/>
      <c r="L616" s="326"/>
      <c r="N616" s="326"/>
      <c r="O616" s="326"/>
      <c r="P616" s="326"/>
      <c r="R616" s="326"/>
      <c r="S616" s="326"/>
      <c r="T616" s="326"/>
      <c r="V616" s="326"/>
      <c r="W616" s="326"/>
      <c r="X616" s="326"/>
      <c r="Z616" s="326"/>
    </row>
    <row r="617" spans="1:26">
      <c r="A617" s="326"/>
      <c r="B617" s="326"/>
      <c r="C617" s="326"/>
      <c r="D617" s="326"/>
      <c r="F617" s="328"/>
      <c r="G617" s="326"/>
      <c r="H617" s="326"/>
      <c r="J617" s="326"/>
      <c r="K617" s="326"/>
      <c r="L617" s="326"/>
      <c r="N617" s="326"/>
      <c r="O617" s="326"/>
      <c r="P617" s="326"/>
      <c r="R617" s="326"/>
      <c r="S617" s="326"/>
      <c r="T617" s="326"/>
      <c r="V617" s="326"/>
      <c r="W617" s="326"/>
      <c r="X617" s="326"/>
      <c r="Z617" s="326"/>
    </row>
    <row r="618" spans="1:26">
      <c r="A618" s="326"/>
      <c r="B618" s="326"/>
      <c r="C618" s="326"/>
      <c r="D618" s="326"/>
      <c r="F618" s="328"/>
      <c r="G618" s="326"/>
      <c r="H618" s="326"/>
      <c r="J618" s="326"/>
      <c r="K618" s="326"/>
      <c r="L618" s="326"/>
      <c r="N618" s="326"/>
      <c r="O618" s="326"/>
      <c r="P618" s="326"/>
      <c r="R618" s="326"/>
      <c r="S618" s="326"/>
      <c r="T618" s="326"/>
      <c r="V618" s="326"/>
      <c r="W618" s="326"/>
      <c r="X618" s="326"/>
      <c r="Z618" s="326"/>
    </row>
    <row r="619" spans="1:26">
      <c r="A619" s="326"/>
      <c r="B619" s="326"/>
      <c r="C619" s="326"/>
      <c r="D619" s="326"/>
      <c r="F619" s="328"/>
      <c r="G619" s="326"/>
      <c r="H619" s="326"/>
      <c r="J619" s="326"/>
      <c r="K619" s="326"/>
      <c r="L619" s="326"/>
      <c r="N619" s="326"/>
      <c r="O619" s="326"/>
      <c r="P619" s="326"/>
      <c r="R619" s="326"/>
      <c r="S619" s="326"/>
      <c r="T619" s="326"/>
      <c r="V619" s="326"/>
      <c r="W619" s="326"/>
      <c r="X619" s="326"/>
      <c r="Z619" s="326"/>
    </row>
    <row r="620" spans="1:26">
      <c r="A620" s="326"/>
      <c r="B620" s="326"/>
      <c r="C620" s="326"/>
      <c r="D620" s="326"/>
      <c r="F620" s="328"/>
      <c r="G620" s="326"/>
      <c r="H620" s="326"/>
      <c r="J620" s="326"/>
      <c r="K620" s="326"/>
      <c r="L620" s="326"/>
      <c r="N620" s="326"/>
      <c r="O620" s="326"/>
      <c r="P620" s="326"/>
      <c r="R620" s="326"/>
      <c r="S620" s="326"/>
      <c r="T620" s="326"/>
      <c r="V620" s="326"/>
      <c r="W620" s="326"/>
      <c r="X620" s="326"/>
      <c r="Z620" s="326"/>
    </row>
    <row r="621" spans="1:26">
      <c r="A621" s="326"/>
      <c r="B621" s="326"/>
      <c r="C621" s="326"/>
      <c r="D621" s="326"/>
      <c r="F621" s="328"/>
      <c r="G621" s="326"/>
      <c r="H621" s="326"/>
      <c r="J621" s="326"/>
      <c r="K621" s="326"/>
      <c r="L621" s="326"/>
      <c r="N621" s="326"/>
      <c r="O621" s="326"/>
      <c r="P621" s="326"/>
      <c r="R621" s="326"/>
      <c r="S621" s="326"/>
      <c r="T621" s="326"/>
      <c r="V621" s="326"/>
      <c r="W621" s="326"/>
      <c r="X621" s="326"/>
      <c r="Z621" s="326"/>
    </row>
    <row r="622" spans="1:26">
      <c r="A622" s="326"/>
      <c r="B622" s="326"/>
      <c r="C622" s="326"/>
      <c r="D622" s="326"/>
      <c r="F622" s="328"/>
      <c r="G622" s="326"/>
      <c r="H622" s="326"/>
      <c r="J622" s="326"/>
      <c r="K622" s="326"/>
      <c r="L622" s="326"/>
      <c r="N622" s="326"/>
      <c r="O622" s="326"/>
      <c r="P622" s="326"/>
      <c r="R622" s="326"/>
      <c r="S622" s="326"/>
      <c r="T622" s="326"/>
      <c r="V622" s="326"/>
      <c r="W622" s="326"/>
      <c r="X622" s="326"/>
      <c r="Z622" s="326"/>
    </row>
    <row r="623" spans="1:26">
      <c r="A623" s="326"/>
      <c r="B623" s="326"/>
      <c r="C623" s="326"/>
      <c r="D623" s="326"/>
      <c r="F623" s="328"/>
      <c r="G623" s="326"/>
      <c r="H623" s="326"/>
      <c r="J623" s="326"/>
      <c r="K623" s="326"/>
      <c r="L623" s="326"/>
      <c r="N623" s="326"/>
      <c r="O623" s="326"/>
      <c r="P623" s="326"/>
      <c r="R623" s="326"/>
      <c r="S623" s="326"/>
      <c r="T623" s="326"/>
      <c r="V623" s="326"/>
      <c r="W623" s="326"/>
      <c r="X623" s="326"/>
      <c r="Z623" s="326"/>
    </row>
    <row r="624" spans="1:26">
      <c r="A624" s="326"/>
      <c r="B624" s="326"/>
      <c r="C624" s="326"/>
      <c r="D624" s="326"/>
      <c r="F624" s="328"/>
      <c r="G624" s="326"/>
      <c r="H624" s="326"/>
      <c r="J624" s="326"/>
      <c r="K624" s="326"/>
      <c r="L624" s="326"/>
      <c r="N624" s="326"/>
      <c r="O624" s="326"/>
      <c r="P624" s="326"/>
      <c r="R624" s="326"/>
      <c r="S624" s="326"/>
      <c r="T624" s="326"/>
      <c r="V624" s="326"/>
      <c r="W624" s="326"/>
      <c r="X624" s="326"/>
      <c r="Z624" s="326"/>
    </row>
    <row r="625" spans="1:26">
      <c r="A625" s="326"/>
      <c r="B625" s="326"/>
      <c r="C625" s="326"/>
      <c r="D625" s="326"/>
      <c r="F625" s="328"/>
      <c r="G625" s="326"/>
      <c r="H625" s="326"/>
      <c r="J625" s="326"/>
      <c r="K625" s="326"/>
      <c r="L625" s="326"/>
      <c r="N625" s="326"/>
      <c r="O625" s="326"/>
      <c r="P625" s="326"/>
      <c r="R625" s="326"/>
      <c r="S625" s="326"/>
      <c r="T625" s="326"/>
      <c r="V625" s="326"/>
      <c r="W625" s="326"/>
      <c r="X625" s="326"/>
      <c r="Z625" s="326"/>
    </row>
    <row r="626" spans="1:26">
      <c r="A626" s="326"/>
      <c r="B626" s="326"/>
      <c r="C626" s="326"/>
      <c r="D626" s="326"/>
      <c r="F626" s="328"/>
      <c r="G626" s="326"/>
      <c r="H626" s="326"/>
      <c r="J626" s="326"/>
      <c r="K626" s="326"/>
      <c r="L626" s="326"/>
      <c r="N626" s="326"/>
      <c r="O626" s="326"/>
      <c r="P626" s="326"/>
      <c r="R626" s="326"/>
      <c r="S626" s="326"/>
      <c r="T626" s="326"/>
      <c r="V626" s="326"/>
      <c r="W626" s="326"/>
      <c r="X626" s="326"/>
      <c r="Z626" s="326"/>
    </row>
    <row r="627" spans="1:26">
      <c r="A627" s="326"/>
      <c r="B627" s="326"/>
      <c r="C627" s="326"/>
      <c r="D627" s="326"/>
      <c r="F627" s="328"/>
      <c r="G627" s="326"/>
      <c r="H627" s="326"/>
      <c r="J627" s="326"/>
      <c r="K627" s="326"/>
      <c r="L627" s="326"/>
      <c r="N627" s="326"/>
      <c r="O627" s="326"/>
      <c r="P627" s="326"/>
      <c r="R627" s="326"/>
      <c r="S627" s="326"/>
      <c r="T627" s="326"/>
      <c r="V627" s="326"/>
      <c r="W627" s="326"/>
      <c r="X627" s="326"/>
      <c r="Z627" s="326"/>
    </row>
    <row r="628" spans="1:26">
      <c r="A628" s="326"/>
      <c r="B628" s="326"/>
      <c r="C628" s="326"/>
      <c r="D628" s="326"/>
      <c r="F628" s="328"/>
      <c r="G628" s="326"/>
      <c r="H628" s="326"/>
      <c r="J628" s="326"/>
      <c r="K628" s="326"/>
      <c r="L628" s="326"/>
      <c r="N628" s="326"/>
      <c r="O628" s="326"/>
      <c r="P628" s="326"/>
      <c r="R628" s="326"/>
      <c r="S628" s="326"/>
      <c r="T628" s="326"/>
      <c r="V628" s="326"/>
      <c r="W628" s="326"/>
      <c r="X628" s="326"/>
      <c r="Z628" s="326"/>
    </row>
    <row r="629" spans="1:26">
      <c r="A629" s="326"/>
      <c r="B629" s="326"/>
      <c r="C629" s="326"/>
      <c r="D629" s="326"/>
      <c r="F629" s="328"/>
      <c r="G629" s="326"/>
      <c r="H629" s="326"/>
      <c r="J629" s="326"/>
      <c r="K629" s="326"/>
      <c r="L629" s="326"/>
      <c r="N629" s="326"/>
      <c r="O629" s="326"/>
      <c r="P629" s="326"/>
      <c r="R629" s="326"/>
      <c r="S629" s="326"/>
      <c r="T629" s="326"/>
      <c r="V629" s="326"/>
      <c r="W629" s="326"/>
      <c r="X629" s="326"/>
      <c r="Z629" s="326"/>
    </row>
    <row r="630" spans="1:26">
      <c r="A630" s="326"/>
      <c r="B630" s="326"/>
      <c r="C630" s="326"/>
      <c r="D630" s="326"/>
      <c r="F630" s="328"/>
      <c r="G630" s="326"/>
      <c r="H630" s="326"/>
      <c r="J630" s="326"/>
      <c r="K630" s="326"/>
      <c r="L630" s="326"/>
      <c r="N630" s="326"/>
      <c r="O630" s="326"/>
      <c r="P630" s="326"/>
      <c r="R630" s="326"/>
      <c r="S630" s="326"/>
      <c r="T630" s="326"/>
      <c r="V630" s="326"/>
      <c r="W630" s="326"/>
      <c r="X630" s="326"/>
      <c r="Z630" s="326"/>
    </row>
    <row r="631" spans="1:26">
      <c r="A631" s="326"/>
      <c r="B631" s="326"/>
      <c r="C631" s="326"/>
      <c r="D631" s="326"/>
      <c r="F631" s="328"/>
      <c r="G631" s="326"/>
      <c r="H631" s="326"/>
      <c r="J631" s="326"/>
      <c r="K631" s="326"/>
      <c r="L631" s="326"/>
      <c r="N631" s="326"/>
      <c r="O631" s="326"/>
      <c r="P631" s="326"/>
      <c r="R631" s="326"/>
      <c r="S631" s="326"/>
      <c r="T631" s="326"/>
      <c r="V631" s="326"/>
      <c r="W631" s="326"/>
      <c r="X631" s="326"/>
      <c r="Z631" s="326"/>
    </row>
    <row r="632" spans="1:26">
      <c r="A632" s="326"/>
      <c r="B632" s="326"/>
      <c r="C632" s="326"/>
      <c r="D632" s="326"/>
      <c r="F632" s="328"/>
      <c r="G632" s="326"/>
      <c r="H632" s="326"/>
      <c r="J632" s="326"/>
      <c r="K632" s="326"/>
      <c r="L632" s="326"/>
      <c r="N632" s="326"/>
      <c r="O632" s="326"/>
      <c r="P632" s="326"/>
      <c r="R632" s="326"/>
      <c r="S632" s="326"/>
      <c r="T632" s="326"/>
      <c r="V632" s="326"/>
      <c r="W632" s="326"/>
      <c r="X632" s="326"/>
      <c r="Z632" s="326"/>
    </row>
    <row r="633" spans="1:26">
      <c r="A633" s="326"/>
      <c r="B633" s="326"/>
      <c r="C633" s="326"/>
      <c r="D633" s="326"/>
      <c r="F633" s="328"/>
      <c r="G633" s="326"/>
      <c r="H633" s="326"/>
      <c r="J633" s="326"/>
      <c r="K633" s="326"/>
      <c r="L633" s="326"/>
      <c r="N633" s="326"/>
      <c r="O633" s="326"/>
      <c r="P633" s="326"/>
      <c r="R633" s="326"/>
      <c r="S633" s="326"/>
      <c r="T633" s="326"/>
      <c r="V633" s="326"/>
      <c r="W633" s="326"/>
      <c r="X633" s="326"/>
      <c r="Z633" s="326"/>
    </row>
    <row r="634" spans="1:26">
      <c r="A634" s="326"/>
      <c r="B634" s="326"/>
      <c r="C634" s="326"/>
      <c r="D634" s="326"/>
      <c r="F634" s="328"/>
      <c r="G634" s="326"/>
      <c r="H634" s="326"/>
      <c r="J634" s="326"/>
      <c r="K634" s="326"/>
      <c r="L634" s="326"/>
      <c r="N634" s="326"/>
      <c r="O634" s="326"/>
      <c r="P634" s="326"/>
      <c r="R634" s="326"/>
      <c r="S634" s="326"/>
      <c r="T634" s="326"/>
      <c r="V634" s="326"/>
      <c r="W634" s="326"/>
      <c r="X634" s="326"/>
      <c r="Z634" s="326"/>
    </row>
    <row r="635" spans="1:26">
      <c r="A635" s="326"/>
      <c r="B635" s="326"/>
      <c r="C635" s="326"/>
      <c r="D635" s="326"/>
      <c r="F635" s="328"/>
      <c r="G635" s="326"/>
      <c r="H635" s="326"/>
      <c r="J635" s="326"/>
      <c r="K635" s="326"/>
      <c r="L635" s="326"/>
      <c r="N635" s="326"/>
      <c r="O635" s="326"/>
      <c r="P635" s="326"/>
      <c r="R635" s="326"/>
      <c r="S635" s="326"/>
      <c r="T635" s="326"/>
      <c r="V635" s="326"/>
      <c r="W635" s="326"/>
      <c r="X635" s="326"/>
      <c r="Z635" s="326"/>
    </row>
    <row r="636" spans="1:26">
      <c r="A636" s="326"/>
      <c r="B636" s="326"/>
      <c r="C636" s="326"/>
      <c r="D636" s="326"/>
      <c r="F636" s="328"/>
      <c r="G636" s="326"/>
      <c r="H636" s="326"/>
      <c r="J636" s="326"/>
      <c r="K636" s="326"/>
      <c r="L636" s="326"/>
      <c r="N636" s="326"/>
      <c r="O636" s="326"/>
      <c r="P636" s="326"/>
      <c r="R636" s="326"/>
      <c r="S636" s="326"/>
      <c r="T636" s="326"/>
      <c r="V636" s="326"/>
      <c r="W636" s="326"/>
      <c r="X636" s="326"/>
      <c r="Z636" s="326"/>
    </row>
    <row r="637" spans="1:26">
      <c r="A637" s="326"/>
      <c r="B637" s="326"/>
      <c r="C637" s="326"/>
      <c r="D637" s="326"/>
      <c r="F637" s="328"/>
      <c r="G637" s="326"/>
      <c r="H637" s="326"/>
      <c r="J637" s="326"/>
      <c r="K637" s="326"/>
      <c r="L637" s="326"/>
      <c r="N637" s="326"/>
      <c r="O637" s="326"/>
      <c r="P637" s="326"/>
      <c r="R637" s="326"/>
      <c r="S637" s="326"/>
      <c r="T637" s="326"/>
      <c r="V637" s="326"/>
      <c r="W637" s="326"/>
      <c r="X637" s="326"/>
      <c r="Z637" s="326"/>
    </row>
    <row r="638" spans="1:26">
      <c r="A638" s="326"/>
      <c r="B638" s="326"/>
      <c r="C638" s="326"/>
      <c r="D638" s="326"/>
      <c r="F638" s="328"/>
      <c r="G638" s="326"/>
      <c r="H638" s="326"/>
      <c r="J638" s="326"/>
      <c r="K638" s="326"/>
      <c r="L638" s="326"/>
      <c r="N638" s="326"/>
      <c r="O638" s="326"/>
      <c r="P638" s="326"/>
      <c r="R638" s="326"/>
      <c r="S638" s="326"/>
      <c r="T638" s="326"/>
      <c r="V638" s="326"/>
      <c r="W638" s="326"/>
      <c r="X638" s="326"/>
      <c r="Z638" s="326"/>
    </row>
    <row r="639" spans="1:26">
      <c r="A639" s="326"/>
      <c r="B639" s="326"/>
      <c r="C639" s="326"/>
      <c r="D639" s="326"/>
      <c r="F639" s="328"/>
      <c r="G639" s="326"/>
      <c r="H639" s="326"/>
      <c r="J639" s="326"/>
      <c r="K639" s="326"/>
      <c r="L639" s="326"/>
      <c r="N639" s="326"/>
      <c r="O639" s="326"/>
      <c r="P639" s="326"/>
      <c r="R639" s="326"/>
      <c r="S639" s="326"/>
      <c r="T639" s="326"/>
      <c r="V639" s="326"/>
      <c r="W639" s="326"/>
      <c r="X639" s="326"/>
      <c r="Z639" s="326"/>
    </row>
    <row r="640" spans="1:26">
      <c r="A640" s="326"/>
      <c r="B640" s="326"/>
      <c r="C640" s="326"/>
      <c r="D640" s="326"/>
      <c r="F640" s="328"/>
      <c r="G640" s="326"/>
      <c r="H640" s="326"/>
      <c r="J640" s="326"/>
      <c r="K640" s="326"/>
      <c r="L640" s="326"/>
      <c r="N640" s="326"/>
      <c r="O640" s="326"/>
      <c r="P640" s="326"/>
      <c r="R640" s="326"/>
      <c r="S640" s="326"/>
      <c r="T640" s="326"/>
      <c r="V640" s="326"/>
      <c r="W640" s="326"/>
      <c r="X640" s="326"/>
      <c r="Z640" s="326"/>
    </row>
    <row r="641" spans="1:26">
      <c r="A641" s="326"/>
      <c r="B641" s="326"/>
      <c r="C641" s="326"/>
      <c r="D641" s="326"/>
      <c r="F641" s="328"/>
      <c r="G641" s="326"/>
      <c r="H641" s="326"/>
      <c r="J641" s="326"/>
      <c r="K641" s="326"/>
      <c r="L641" s="326"/>
      <c r="N641" s="326"/>
      <c r="O641" s="326"/>
      <c r="P641" s="326"/>
      <c r="R641" s="326"/>
      <c r="S641" s="326"/>
      <c r="T641" s="326"/>
      <c r="V641" s="326"/>
      <c r="W641" s="326"/>
      <c r="X641" s="326"/>
      <c r="Z641" s="326"/>
    </row>
    <row r="642" spans="1:26">
      <c r="A642" s="326"/>
      <c r="B642" s="326"/>
      <c r="C642" s="326"/>
      <c r="D642" s="326"/>
      <c r="F642" s="328"/>
      <c r="G642" s="326"/>
      <c r="H642" s="326"/>
      <c r="J642" s="326"/>
      <c r="K642" s="326"/>
      <c r="L642" s="326"/>
      <c r="N642" s="326"/>
      <c r="O642" s="326"/>
      <c r="P642" s="326"/>
      <c r="R642" s="326"/>
      <c r="S642" s="326"/>
      <c r="T642" s="326"/>
      <c r="V642" s="326"/>
      <c r="W642" s="326"/>
      <c r="X642" s="326"/>
      <c r="Z642" s="326"/>
    </row>
    <row r="643" spans="1:26">
      <c r="A643" s="326"/>
      <c r="B643" s="326"/>
      <c r="C643" s="326"/>
      <c r="D643" s="326"/>
      <c r="F643" s="328"/>
      <c r="G643" s="326"/>
      <c r="H643" s="326"/>
      <c r="J643" s="326"/>
      <c r="K643" s="326"/>
      <c r="L643" s="326"/>
      <c r="N643" s="326"/>
      <c r="O643" s="326"/>
      <c r="P643" s="326"/>
      <c r="R643" s="326"/>
      <c r="S643" s="326"/>
      <c r="T643" s="326"/>
      <c r="V643" s="326"/>
      <c r="W643" s="326"/>
      <c r="X643" s="326"/>
      <c r="Z643" s="326"/>
    </row>
    <row r="644" spans="1:26">
      <c r="A644" s="326"/>
      <c r="B644" s="326"/>
      <c r="C644" s="326"/>
      <c r="D644" s="326"/>
      <c r="F644" s="328"/>
      <c r="G644" s="326"/>
      <c r="H644" s="326"/>
      <c r="J644" s="326"/>
      <c r="K644" s="326"/>
      <c r="L644" s="326"/>
      <c r="N644" s="326"/>
      <c r="O644" s="326"/>
      <c r="P644" s="326"/>
      <c r="R644" s="326"/>
      <c r="S644" s="326"/>
      <c r="T644" s="326"/>
      <c r="V644" s="326"/>
      <c r="W644" s="326"/>
      <c r="X644" s="326"/>
      <c r="Z644" s="326"/>
    </row>
    <row r="645" spans="1:26">
      <c r="A645" s="326"/>
      <c r="B645" s="326"/>
      <c r="C645" s="326"/>
      <c r="D645" s="326"/>
      <c r="F645" s="328"/>
      <c r="G645" s="326"/>
      <c r="H645" s="326"/>
      <c r="J645" s="326"/>
      <c r="K645" s="326"/>
      <c r="L645" s="326"/>
      <c r="N645" s="326"/>
      <c r="O645" s="326"/>
      <c r="P645" s="326"/>
      <c r="R645" s="326"/>
      <c r="S645" s="326"/>
      <c r="T645" s="326"/>
      <c r="V645" s="326"/>
      <c r="W645" s="326"/>
      <c r="X645" s="326"/>
      <c r="Z645" s="326"/>
    </row>
    <row r="646" spans="1:26">
      <c r="A646" s="326"/>
      <c r="B646" s="326"/>
      <c r="C646" s="326"/>
      <c r="D646" s="326"/>
      <c r="F646" s="328"/>
      <c r="G646" s="326"/>
      <c r="H646" s="326"/>
      <c r="J646" s="326"/>
      <c r="K646" s="326"/>
      <c r="L646" s="326"/>
      <c r="N646" s="326"/>
      <c r="O646" s="326"/>
      <c r="P646" s="326"/>
      <c r="R646" s="326"/>
      <c r="S646" s="326"/>
      <c r="T646" s="326"/>
      <c r="V646" s="326"/>
      <c r="W646" s="326"/>
      <c r="X646" s="326"/>
      <c r="Z646" s="326"/>
    </row>
    <row r="647" spans="1:26">
      <c r="A647" s="326"/>
      <c r="B647" s="326"/>
      <c r="C647" s="326"/>
      <c r="D647" s="326"/>
      <c r="F647" s="328"/>
      <c r="G647" s="326"/>
      <c r="H647" s="326"/>
      <c r="J647" s="326"/>
      <c r="K647" s="326"/>
      <c r="L647" s="326"/>
      <c r="N647" s="326"/>
      <c r="O647" s="326"/>
      <c r="P647" s="326"/>
      <c r="R647" s="326"/>
      <c r="S647" s="326"/>
      <c r="T647" s="326"/>
      <c r="V647" s="326"/>
      <c r="W647" s="326"/>
      <c r="X647" s="326"/>
      <c r="Z647" s="326"/>
    </row>
    <row r="648" spans="1:26">
      <c r="A648" s="326"/>
      <c r="B648" s="326"/>
      <c r="C648" s="326"/>
      <c r="D648" s="326"/>
      <c r="F648" s="328"/>
      <c r="G648" s="326"/>
      <c r="H648" s="326"/>
      <c r="J648" s="326"/>
      <c r="K648" s="326"/>
      <c r="L648" s="326"/>
      <c r="N648" s="326"/>
      <c r="O648" s="326"/>
      <c r="P648" s="326"/>
      <c r="R648" s="326"/>
      <c r="S648" s="326"/>
      <c r="T648" s="326"/>
      <c r="V648" s="326"/>
      <c r="W648" s="326"/>
      <c r="X648" s="326"/>
      <c r="Z648" s="326"/>
    </row>
    <row r="649" spans="1:26">
      <c r="A649" s="326"/>
      <c r="B649" s="326"/>
      <c r="C649" s="326"/>
      <c r="D649" s="326"/>
      <c r="F649" s="328"/>
      <c r="G649" s="326"/>
      <c r="H649" s="326"/>
      <c r="J649" s="326"/>
      <c r="K649" s="326"/>
      <c r="L649" s="326"/>
      <c r="N649" s="326"/>
      <c r="O649" s="326"/>
      <c r="P649" s="326"/>
      <c r="R649" s="326"/>
      <c r="S649" s="326"/>
      <c r="T649" s="326"/>
      <c r="V649" s="326"/>
      <c r="W649" s="326"/>
      <c r="X649" s="326"/>
      <c r="Z649" s="326"/>
    </row>
    <row r="650" spans="1:26">
      <c r="A650" s="326"/>
      <c r="B650" s="326"/>
      <c r="C650" s="326"/>
      <c r="D650" s="326"/>
      <c r="F650" s="328"/>
      <c r="G650" s="326"/>
      <c r="H650" s="326"/>
      <c r="J650" s="326"/>
      <c r="K650" s="326"/>
      <c r="L650" s="326"/>
      <c r="N650" s="326"/>
      <c r="O650" s="326"/>
      <c r="P650" s="326"/>
      <c r="R650" s="326"/>
      <c r="S650" s="326"/>
      <c r="T650" s="326"/>
      <c r="V650" s="326"/>
      <c r="W650" s="326"/>
      <c r="X650" s="326"/>
      <c r="Z650" s="326"/>
    </row>
    <row r="651" spans="1:26">
      <c r="A651" s="326"/>
      <c r="B651" s="326"/>
      <c r="C651" s="326"/>
      <c r="D651" s="326"/>
      <c r="F651" s="328"/>
      <c r="G651" s="326"/>
      <c r="H651" s="326"/>
      <c r="J651" s="326"/>
      <c r="K651" s="326"/>
      <c r="L651" s="326"/>
      <c r="N651" s="326"/>
      <c r="O651" s="326"/>
      <c r="P651" s="326"/>
      <c r="R651" s="326"/>
      <c r="S651" s="326"/>
      <c r="T651" s="326"/>
      <c r="V651" s="326"/>
      <c r="W651" s="326"/>
      <c r="X651" s="326"/>
      <c r="Z651" s="326"/>
    </row>
    <row r="652" spans="1:26">
      <c r="A652" s="326"/>
      <c r="B652" s="326"/>
      <c r="C652" s="326"/>
      <c r="D652" s="326"/>
      <c r="F652" s="328"/>
      <c r="G652" s="326"/>
      <c r="H652" s="326"/>
      <c r="J652" s="326"/>
      <c r="K652" s="326"/>
      <c r="L652" s="326"/>
      <c r="N652" s="326"/>
      <c r="O652" s="326"/>
      <c r="P652" s="326"/>
      <c r="R652" s="326"/>
      <c r="S652" s="326"/>
      <c r="T652" s="326"/>
      <c r="V652" s="326"/>
      <c r="W652" s="326"/>
      <c r="X652" s="326"/>
      <c r="Z652" s="326"/>
    </row>
    <row r="653" spans="1:26">
      <c r="A653" s="326"/>
      <c r="B653" s="326"/>
      <c r="C653" s="326"/>
      <c r="D653" s="326"/>
      <c r="F653" s="328"/>
      <c r="G653" s="326"/>
      <c r="H653" s="326"/>
      <c r="J653" s="326"/>
      <c r="K653" s="326"/>
      <c r="L653" s="326"/>
      <c r="N653" s="326"/>
      <c r="O653" s="326"/>
      <c r="P653" s="326"/>
      <c r="R653" s="326"/>
      <c r="S653" s="326"/>
      <c r="T653" s="326"/>
      <c r="V653" s="326"/>
      <c r="W653" s="326"/>
      <c r="X653" s="326"/>
      <c r="Z653" s="326"/>
    </row>
    <row r="654" spans="1:26">
      <c r="A654" s="326"/>
      <c r="B654" s="326"/>
      <c r="C654" s="326"/>
      <c r="D654" s="326"/>
      <c r="F654" s="328"/>
      <c r="G654" s="326"/>
      <c r="H654" s="326"/>
      <c r="J654" s="326"/>
      <c r="K654" s="326"/>
      <c r="L654" s="326"/>
      <c r="N654" s="326"/>
      <c r="O654" s="326"/>
      <c r="P654" s="326"/>
      <c r="R654" s="326"/>
      <c r="S654" s="326"/>
      <c r="T654" s="326"/>
      <c r="V654" s="326"/>
      <c r="W654" s="326"/>
      <c r="X654" s="326"/>
      <c r="Z654" s="326"/>
    </row>
    <row r="655" spans="1:26">
      <c r="A655" s="326"/>
      <c r="B655" s="326"/>
      <c r="C655" s="326"/>
      <c r="D655" s="326"/>
      <c r="F655" s="328"/>
      <c r="G655" s="326"/>
      <c r="H655" s="326"/>
      <c r="J655" s="326"/>
      <c r="K655" s="326"/>
      <c r="L655" s="326"/>
      <c r="N655" s="326"/>
      <c r="O655" s="326"/>
      <c r="P655" s="326"/>
      <c r="R655" s="326"/>
      <c r="S655" s="326"/>
      <c r="T655" s="326"/>
      <c r="V655" s="326"/>
      <c r="W655" s="326"/>
      <c r="X655" s="326"/>
      <c r="Z655" s="326"/>
    </row>
    <row r="656" spans="1:26">
      <c r="A656" s="326"/>
      <c r="B656" s="326"/>
      <c r="C656" s="326"/>
      <c r="D656" s="326"/>
      <c r="F656" s="328"/>
      <c r="G656" s="326"/>
      <c r="H656" s="326"/>
      <c r="J656" s="326"/>
      <c r="K656" s="326"/>
      <c r="L656" s="326"/>
      <c r="N656" s="326"/>
      <c r="O656" s="326"/>
      <c r="P656" s="326"/>
      <c r="R656" s="326"/>
      <c r="S656" s="326"/>
      <c r="T656" s="326"/>
      <c r="V656" s="326"/>
      <c r="W656" s="326"/>
      <c r="X656" s="326"/>
      <c r="Z656" s="326"/>
    </row>
    <row r="657" spans="1:26">
      <c r="A657" s="326"/>
      <c r="B657" s="326"/>
      <c r="C657" s="326"/>
      <c r="D657" s="326"/>
      <c r="F657" s="328"/>
      <c r="G657" s="326"/>
      <c r="H657" s="326"/>
      <c r="J657" s="326"/>
      <c r="K657" s="326"/>
      <c r="L657" s="326"/>
      <c r="N657" s="326"/>
      <c r="O657" s="326"/>
      <c r="P657" s="326"/>
      <c r="R657" s="326"/>
      <c r="S657" s="326"/>
      <c r="T657" s="326"/>
      <c r="V657" s="326"/>
      <c r="W657" s="326"/>
      <c r="X657" s="326"/>
      <c r="Z657" s="326"/>
    </row>
    <row r="658" spans="1:26">
      <c r="A658" s="326"/>
      <c r="B658" s="326"/>
      <c r="C658" s="326"/>
      <c r="D658" s="326"/>
      <c r="F658" s="328"/>
      <c r="G658" s="326"/>
      <c r="H658" s="326"/>
      <c r="J658" s="326"/>
      <c r="K658" s="326"/>
      <c r="L658" s="326"/>
      <c r="N658" s="326"/>
      <c r="O658" s="326"/>
      <c r="P658" s="326"/>
      <c r="R658" s="326"/>
      <c r="S658" s="326"/>
      <c r="T658" s="326"/>
      <c r="V658" s="326"/>
      <c r="W658" s="326"/>
      <c r="X658" s="326"/>
      <c r="Z658" s="326"/>
    </row>
    <row r="659" spans="1:26">
      <c r="A659" s="326"/>
      <c r="B659" s="326"/>
      <c r="C659" s="326"/>
      <c r="D659" s="326"/>
      <c r="F659" s="328"/>
      <c r="G659" s="326"/>
      <c r="H659" s="326"/>
      <c r="J659" s="326"/>
      <c r="K659" s="326"/>
      <c r="L659" s="326"/>
      <c r="N659" s="326"/>
      <c r="O659" s="326"/>
      <c r="P659" s="326"/>
      <c r="R659" s="326"/>
      <c r="S659" s="326"/>
      <c r="T659" s="326"/>
      <c r="V659" s="326"/>
      <c r="W659" s="326"/>
      <c r="X659" s="326"/>
      <c r="Z659" s="326"/>
    </row>
    <row r="660" spans="1:26">
      <c r="A660" s="326"/>
      <c r="B660" s="326"/>
      <c r="C660" s="326"/>
      <c r="D660" s="326"/>
      <c r="F660" s="328"/>
      <c r="G660" s="326"/>
      <c r="H660" s="326"/>
      <c r="J660" s="326"/>
      <c r="K660" s="326"/>
      <c r="L660" s="326"/>
      <c r="N660" s="326"/>
      <c r="O660" s="326"/>
      <c r="P660" s="326"/>
      <c r="R660" s="326"/>
      <c r="S660" s="326"/>
      <c r="T660" s="326"/>
      <c r="V660" s="326"/>
      <c r="W660" s="326"/>
      <c r="X660" s="326"/>
      <c r="Z660" s="326"/>
    </row>
    <row r="661" spans="1:26">
      <c r="A661" s="326"/>
      <c r="B661" s="326"/>
      <c r="C661" s="326"/>
      <c r="D661" s="326"/>
      <c r="F661" s="328"/>
      <c r="G661" s="326"/>
      <c r="H661" s="326"/>
      <c r="J661" s="326"/>
      <c r="K661" s="326"/>
      <c r="L661" s="326"/>
      <c r="N661" s="326"/>
      <c r="O661" s="326"/>
      <c r="P661" s="326"/>
      <c r="R661" s="326"/>
      <c r="S661" s="326"/>
      <c r="T661" s="326"/>
      <c r="V661" s="326"/>
      <c r="W661" s="326"/>
      <c r="X661" s="326"/>
      <c r="Z661" s="326"/>
    </row>
    <row r="662" spans="1:26">
      <c r="A662" s="326"/>
      <c r="B662" s="326"/>
      <c r="C662" s="326"/>
      <c r="D662" s="326"/>
      <c r="F662" s="328"/>
      <c r="G662" s="326"/>
      <c r="H662" s="326"/>
      <c r="J662" s="326"/>
      <c r="K662" s="326"/>
      <c r="L662" s="326"/>
      <c r="N662" s="326"/>
      <c r="O662" s="326"/>
      <c r="P662" s="326"/>
      <c r="R662" s="326"/>
      <c r="S662" s="326"/>
      <c r="T662" s="326"/>
      <c r="V662" s="326"/>
      <c r="W662" s="326"/>
      <c r="X662" s="326"/>
      <c r="Z662" s="326"/>
    </row>
    <row r="663" spans="1:26">
      <c r="A663" s="326"/>
      <c r="B663" s="326"/>
      <c r="C663" s="326"/>
      <c r="D663" s="326"/>
      <c r="F663" s="328"/>
      <c r="G663" s="326"/>
      <c r="H663" s="326"/>
      <c r="J663" s="326"/>
      <c r="K663" s="326"/>
      <c r="L663" s="326"/>
      <c r="N663" s="326"/>
      <c r="O663" s="326"/>
      <c r="P663" s="326"/>
      <c r="R663" s="326"/>
      <c r="S663" s="326"/>
      <c r="T663" s="326"/>
      <c r="V663" s="326"/>
      <c r="W663" s="326"/>
      <c r="X663" s="326"/>
      <c r="Z663" s="326"/>
    </row>
    <row r="664" spans="1:26">
      <c r="A664" s="326"/>
      <c r="B664" s="326"/>
      <c r="C664" s="326"/>
      <c r="D664" s="326"/>
      <c r="F664" s="328"/>
      <c r="G664" s="326"/>
      <c r="H664" s="326"/>
      <c r="J664" s="326"/>
      <c r="K664" s="326"/>
      <c r="L664" s="326"/>
      <c r="N664" s="326"/>
      <c r="O664" s="326"/>
      <c r="P664" s="326"/>
      <c r="R664" s="326"/>
      <c r="S664" s="326"/>
      <c r="T664" s="326"/>
      <c r="V664" s="326"/>
      <c r="W664" s="326"/>
      <c r="X664" s="326"/>
      <c r="Z664" s="326"/>
    </row>
    <row r="665" spans="1:26">
      <c r="A665" s="326"/>
      <c r="B665" s="326"/>
      <c r="C665" s="326"/>
      <c r="D665" s="326"/>
      <c r="F665" s="328"/>
      <c r="G665" s="326"/>
      <c r="H665" s="326"/>
      <c r="J665" s="326"/>
      <c r="K665" s="326"/>
      <c r="L665" s="326"/>
      <c r="N665" s="326"/>
      <c r="O665" s="326"/>
      <c r="P665" s="326"/>
      <c r="R665" s="326"/>
      <c r="S665" s="326"/>
      <c r="T665" s="326"/>
      <c r="V665" s="326"/>
      <c r="W665" s="326"/>
      <c r="X665" s="326"/>
      <c r="Z665" s="326"/>
    </row>
    <row r="666" spans="1:26">
      <c r="A666" s="326"/>
      <c r="B666" s="326"/>
      <c r="C666" s="326"/>
      <c r="D666" s="326"/>
      <c r="F666" s="328"/>
      <c r="G666" s="326"/>
      <c r="H666" s="326"/>
      <c r="J666" s="326"/>
      <c r="K666" s="326"/>
      <c r="L666" s="326"/>
      <c r="N666" s="326"/>
      <c r="O666" s="326"/>
      <c r="P666" s="326"/>
      <c r="R666" s="326"/>
      <c r="S666" s="326"/>
      <c r="T666" s="326"/>
      <c r="V666" s="326"/>
      <c r="W666" s="326"/>
      <c r="X666" s="326"/>
      <c r="Z666" s="326"/>
    </row>
    <row r="667" spans="1:26">
      <c r="A667" s="326"/>
      <c r="B667" s="326"/>
      <c r="C667" s="326"/>
      <c r="D667" s="326"/>
      <c r="F667" s="328"/>
      <c r="G667" s="326"/>
      <c r="H667" s="326"/>
      <c r="J667" s="326"/>
      <c r="K667" s="326"/>
      <c r="L667" s="326"/>
      <c r="N667" s="326"/>
      <c r="O667" s="326"/>
      <c r="P667" s="326"/>
      <c r="R667" s="326"/>
      <c r="S667" s="326"/>
      <c r="T667" s="326"/>
      <c r="V667" s="326"/>
      <c r="W667" s="326"/>
      <c r="X667" s="326"/>
      <c r="Z667" s="326"/>
    </row>
    <row r="668" spans="1:26">
      <c r="A668" s="326"/>
      <c r="B668" s="326"/>
      <c r="C668" s="326"/>
      <c r="D668" s="326"/>
      <c r="F668" s="328"/>
      <c r="G668" s="326"/>
      <c r="H668" s="326"/>
      <c r="J668" s="326"/>
      <c r="K668" s="326"/>
      <c r="L668" s="326"/>
      <c r="N668" s="326"/>
      <c r="O668" s="326"/>
      <c r="P668" s="326"/>
      <c r="R668" s="326"/>
      <c r="S668" s="326"/>
      <c r="T668" s="326"/>
      <c r="V668" s="326"/>
      <c r="W668" s="326"/>
      <c r="X668" s="326"/>
      <c r="Z668" s="326"/>
    </row>
    <row r="669" spans="1:26">
      <c r="A669" s="326"/>
      <c r="B669" s="326"/>
      <c r="C669" s="326"/>
      <c r="D669" s="326"/>
      <c r="F669" s="328"/>
      <c r="G669" s="326"/>
      <c r="H669" s="326"/>
      <c r="J669" s="326"/>
      <c r="K669" s="326"/>
      <c r="L669" s="326"/>
      <c r="N669" s="326"/>
      <c r="O669" s="326"/>
      <c r="P669" s="326"/>
      <c r="R669" s="326"/>
      <c r="S669" s="326"/>
      <c r="T669" s="326"/>
      <c r="V669" s="326"/>
      <c r="W669" s="326"/>
      <c r="X669" s="326"/>
      <c r="Z669" s="326"/>
    </row>
    <row r="670" spans="1:26">
      <c r="A670" s="326"/>
      <c r="B670" s="326"/>
      <c r="C670" s="326"/>
      <c r="D670" s="326"/>
      <c r="F670" s="328"/>
      <c r="G670" s="326"/>
      <c r="H670" s="326"/>
      <c r="J670" s="326"/>
      <c r="K670" s="326"/>
      <c r="L670" s="326"/>
      <c r="N670" s="326"/>
      <c r="O670" s="326"/>
      <c r="P670" s="326"/>
      <c r="R670" s="326"/>
      <c r="S670" s="326"/>
      <c r="T670" s="326"/>
      <c r="V670" s="326"/>
      <c r="W670" s="326"/>
      <c r="X670" s="326"/>
      <c r="Z670" s="326"/>
    </row>
    <row r="671" spans="1:26">
      <c r="A671" s="326"/>
      <c r="B671" s="326"/>
      <c r="C671" s="326"/>
      <c r="D671" s="326"/>
      <c r="F671" s="328"/>
      <c r="G671" s="326"/>
      <c r="H671" s="326"/>
      <c r="J671" s="326"/>
      <c r="K671" s="326"/>
      <c r="L671" s="326"/>
      <c r="N671" s="326"/>
      <c r="O671" s="326"/>
      <c r="P671" s="326"/>
      <c r="R671" s="326"/>
      <c r="S671" s="326"/>
      <c r="T671" s="326"/>
      <c r="V671" s="326"/>
      <c r="W671" s="326"/>
      <c r="X671" s="326"/>
      <c r="Z671" s="326"/>
    </row>
    <row r="672" spans="1:26">
      <c r="A672" s="326"/>
      <c r="B672" s="326"/>
      <c r="C672" s="326"/>
      <c r="D672" s="326"/>
      <c r="F672" s="328"/>
      <c r="G672" s="326"/>
      <c r="H672" s="326"/>
      <c r="J672" s="326"/>
      <c r="K672" s="326"/>
      <c r="L672" s="326"/>
      <c r="N672" s="326"/>
      <c r="O672" s="326"/>
      <c r="P672" s="326"/>
      <c r="R672" s="326"/>
      <c r="S672" s="326"/>
      <c r="T672" s="326"/>
      <c r="V672" s="326"/>
      <c r="W672" s="326"/>
      <c r="X672" s="326"/>
      <c r="Z672" s="326"/>
    </row>
    <row r="673" spans="1:26">
      <c r="A673" s="326"/>
      <c r="B673" s="326"/>
      <c r="C673" s="326"/>
      <c r="D673" s="326"/>
      <c r="F673" s="328"/>
      <c r="G673" s="326"/>
      <c r="H673" s="326"/>
      <c r="J673" s="326"/>
      <c r="K673" s="326"/>
      <c r="L673" s="326"/>
      <c r="N673" s="326"/>
      <c r="O673" s="326"/>
      <c r="P673" s="326"/>
      <c r="R673" s="326"/>
      <c r="S673" s="326"/>
      <c r="T673" s="326"/>
      <c r="V673" s="326"/>
      <c r="W673" s="326"/>
      <c r="X673" s="326"/>
      <c r="Z673" s="326"/>
    </row>
    <row r="674" spans="1:26">
      <c r="A674" s="326"/>
      <c r="B674" s="326"/>
      <c r="C674" s="326"/>
      <c r="D674" s="326"/>
      <c r="F674" s="328"/>
      <c r="G674" s="326"/>
      <c r="H674" s="326"/>
      <c r="J674" s="326"/>
      <c r="K674" s="326"/>
      <c r="L674" s="326"/>
      <c r="N674" s="326"/>
      <c r="O674" s="326"/>
      <c r="P674" s="326"/>
      <c r="R674" s="326"/>
      <c r="S674" s="326"/>
      <c r="T674" s="326"/>
      <c r="V674" s="326"/>
      <c r="W674" s="326"/>
      <c r="X674" s="326"/>
      <c r="Z674" s="326"/>
    </row>
    <row r="675" spans="1:26">
      <c r="A675" s="326"/>
      <c r="B675" s="326"/>
      <c r="C675" s="326"/>
      <c r="D675" s="326"/>
      <c r="F675" s="328"/>
      <c r="G675" s="326"/>
      <c r="H675" s="326"/>
      <c r="J675" s="326"/>
      <c r="K675" s="326"/>
      <c r="L675" s="326"/>
      <c r="N675" s="326"/>
      <c r="O675" s="326"/>
      <c r="P675" s="326"/>
      <c r="R675" s="326"/>
      <c r="S675" s="326"/>
      <c r="T675" s="326"/>
      <c r="V675" s="326"/>
      <c r="W675" s="326"/>
      <c r="X675" s="326"/>
      <c r="Z675" s="326"/>
    </row>
    <row r="676" spans="1:26">
      <c r="A676" s="326"/>
      <c r="B676" s="326"/>
      <c r="C676" s="326"/>
      <c r="D676" s="326"/>
      <c r="F676" s="328"/>
      <c r="G676" s="326"/>
      <c r="H676" s="326"/>
      <c r="J676" s="326"/>
      <c r="K676" s="326"/>
      <c r="L676" s="326"/>
      <c r="N676" s="326"/>
      <c r="O676" s="326"/>
      <c r="P676" s="326"/>
      <c r="R676" s="326"/>
      <c r="S676" s="326"/>
      <c r="T676" s="326"/>
      <c r="V676" s="326"/>
      <c r="W676" s="326"/>
      <c r="X676" s="326"/>
      <c r="Z676" s="326"/>
    </row>
    <row r="677" spans="1:26">
      <c r="A677" s="326"/>
      <c r="B677" s="326"/>
      <c r="C677" s="326"/>
      <c r="D677" s="326"/>
      <c r="F677" s="328"/>
      <c r="G677" s="326"/>
      <c r="H677" s="326"/>
      <c r="J677" s="326"/>
      <c r="K677" s="326"/>
      <c r="L677" s="326"/>
      <c r="N677" s="326"/>
      <c r="O677" s="326"/>
      <c r="P677" s="326"/>
      <c r="R677" s="326"/>
      <c r="S677" s="326"/>
      <c r="T677" s="326"/>
      <c r="V677" s="326"/>
      <c r="W677" s="326"/>
      <c r="X677" s="326"/>
      <c r="Z677" s="326"/>
    </row>
    <row r="678" spans="1:26">
      <c r="A678" s="326"/>
      <c r="B678" s="326"/>
      <c r="C678" s="326"/>
      <c r="D678" s="326"/>
      <c r="F678" s="328"/>
      <c r="G678" s="326"/>
      <c r="H678" s="326"/>
      <c r="J678" s="326"/>
      <c r="K678" s="326"/>
      <c r="L678" s="326"/>
      <c r="N678" s="326"/>
      <c r="O678" s="326"/>
      <c r="P678" s="326"/>
      <c r="R678" s="326"/>
      <c r="S678" s="326"/>
      <c r="T678" s="326"/>
      <c r="V678" s="326"/>
      <c r="W678" s="326"/>
      <c r="X678" s="326"/>
      <c r="Z678" s="326"/>
    </row>
    <row r="679" spans="1:26">
      <c r="A679" s="326"/>
      <c r="B679" s="326"/>
      <c r="C679" s="326"/>
      <c r="D679" s="326"/>
      <c r="F679" s="328"/>
      <c r="G679" s="326"/>
      <c r="H679" s="326"/>
      <c r="J679" s="326"/>
      <c r="K679" s="326"/>
      <c r="L679" s="326"/>
      <c r="N679" s="326"/>
      <c r="O679" s="326"/>
      <c r="P679" s="326"/>
      <c r="R679" s="326"/>
      <c r="S679" s="326"/>
      <c r="T679" s="326"/>
      <c r="V679" s="326"/>
      <c r="W679" s="326"/>
      <c r="X679" s="326"/>
      <c r="Z679" s="326"/>
    </row>
    <row r="680" spans="1:26">
      <c r="A680" s="326"/>
      <c r="B680" s="326"/>
      <c r="C680" s="326"/>
      <c r="D680" s="326"/>
      <c r="F680" s="328"/>
      <c r="G680" s="326"/>
      <c r="H680" s="326"/>
      <c r="J680" s="326"/>
      <c r="K680" s="326"/>
      <c r="L680" s="326"/>
      <c r="N680" s="326"/>
      <c r="O680" s="326"/>
      <c r="P680" s="326"/>
      <c r="R680" s="326"/>
      <c r="S680" s="326"/>
      <c r="T680" s="326"/>
      <c r="V680" s="326"/>
      <c r="W680" s="326"/>
      <c r="X680" s="326"/>
      <c r="Z680" s="326"/>
    </row>
    <row r="681" spans="1:26">
      <c r="A681" s="326"/>
      <c r="B681" s="326"/>
      <c r="C681" s="326"/>
      <c r="D681" s="326"/>
      <c r="F681" s="328"/>
      <c r="G681" s="326"/>
      <c r="H681" s="326"/>
      <c r="J681" s="326"/>
      <c r="K681" s="326"/>
      <c r="L681" s="326"/>
      <c r="N681" s="326"/>
      <c r="O681" s="326"/>
      <c r="P681" s="326"/>
      <c r="R681" s="326"/>
      <c r="S681" s="326"/>
      <c r="T681" s="326"/>
      <c r="V681" s="326"/>
      <c r="W681" s="326"/>
      <c r="X681" s="326"/>
      <c r="Z681" s="326"/>
    </row>
    <row r="682" spans="1:26">
      <c r="A682" s="326"/>
      <c r="B682" s="326"/>
      <c r="C682" s="326"/>
      <c r="D682" s="326"/>
      <c r="F682" s="328"/>
      <c r="G682" s="326"/>
      <c r="H682" s="326"/>
      <c r="J682" s="326"/>
      <c r="K682" s="326"/>
      <c r="L682" s="326"/>
      <c r="N682" s="326"/>
      <c r="O682" s="326"/>
      <c r="P682" s="326"/>
      <c r="R682" s="326"/>
      <c r="S682" s="326"/>
      <c r="T682" s="326"/>
      <c r="V682" s="326"/>
      <c r="W682" s="326"/>
      <c r="X682" s="326"/>
      <c r="Z682" s="326"/>
    </row>
    <row r="683" spans="1:26">
      <c r="A683" s="326"/>
      <c r="B683" s="326"/>
      <c r="C683" s="326"/>
      <c r="D683" s="326"/>
      <c r="F683" s="328"/>
      <c r="G683" s="326"/>
      <c r="H683" s="326"/>
      <c r="J683" s="326"/>
      <c r="K683" s="326"/>
      <c r="L683" s="326"/>
      <c r="N683" s="326"/>
      <c r="O683" s="326"/>
      <c r="P683" s="326"/>
      <c r="R683" s="326"/>
      <c r="S683" s="326"/>
      <c r="T683" s="326"/>
      <c r="V683" s="326"/>
      <c r="W683" s="326"/>
      <c r="X683" s="326"/>
      <c r="Z683" s="326"/>
    </row>
    <row r="684" spans="1:26">
      <c r="A684" s="326"/>
      <c r="B684" s="326"/>
      <c r="C684" s="326"/>
      <c r="D684" s="326"/>
      <c r="F684" s="328"/>
      <c r="G684" s="326"/>
      <c r="H684" s="326"/>
      <c r="J684" s="326"/>
      <c r="K684" s="326"/>
      <c r="L684" s="326"/>
      <c r="N684" s="326"/>
      <c r="O684" s="326"/>
      <c r="P684" s="326"/>
      <c r="R684" s="326"/>
      <c r="S684" s="326"/>
      <c r="T684" s="326"/>
      <c r="V684" s="326"/>
      <c r="W684" s="326"/>
      <c r="X684" s="326"/>
      <c r="Z684" s="326"/>
    </row>
    <row r="685" spans="1:26">
      <c r="A685" s="326"/>
      <c r="B685" s="326"/>
      <c r="C685" s="326"/>
      <c r="D685" s="326"/>
      <c r="F685" s="328"/>
      <c r="G685" s="326"/>
      <c r="H685" s="326"/>
      <c r="J685" s="326"/>
      <c r="K685" s="326"/>
      <c r="L685" s="326"/>
      <c r="N685" s="326"/>
      <c r="O685" s="326"/>
      <c r="P685" s="326"/>
      <c r="R685" s="326"/>
      <c r="S685" s="326"/>
      <c r="T685" s="326"/>
      <c r="V685" s="326"/>
      <c r="W685" s="326"/>
      <c r="X685" s="326"/>
      <c r="Z685" s="326"/>
    </row>
    <row r="686" spans="1:26">
      <c r="A686" s="326"/>
      <c r="B686" s="326"/>
      <c r="C686" s="326"/>
      <c r="D686" s="326"/>
      <c r="F686" s="328"/>
      <c r="G686" s="326"/>
      <c r="H686" s="326"/>
      <c r="J686" s="326"/>
      <c r="K686" s="326"/>
      <c r="L686" s="326"/>
      <c r="N686" s="326"/>
      <c r="O686" s="326"/>
      <c r="P686" s="326"/>
      <c r="R686" s="326"/>
      <c r="S686" s="326"/>
      <c r="T686" s="326"/>
      <c r="V686" s="326"/>
      <c r="W686" s="326"/>
      <c r="X686" s="326"/>
      <c r="Z686" s="326"/>
    </row>
    <row r="687" spans="1:26">
      <c r="A687" s="326"/>
      <c r="B687" s="326"/>
      <c r="C687" s="326"/>
      <c r="D687" s="326"/>
      <c r="F687" s="328"/>
      <c r="G687" s="326"/>
      <c r="H687" s="326"/>
      <c r="J687" s="326"/>
      <c r="K687" s="326"/>
      <c r="L687" s="326"/>
      <c r="N687" s="326"/>
      <c r="O687" s="326"/>
      <c r="P687" s="326"/>
      <c r="R687" s="326"/>
      <c r="S687" s="326"/>
      <c r="T687" s="326"/>
      <c r="V687" s="326"/>
      <c r="W687" s="326"/>
      <c r="X687" s="326"/>
      <c r="Z687" s="326"/>
    </row>
    <row r="688" spans="1:26">
      <c r="A688" s="326"/>
      <c r="B688" s="326"/>
      <c r="C688" s="326"/>
      <c r="D688" s="326"/>
      <c r="F688" s="328"/>
      <c r="G688" s="326"/>
      <c r="H688" s="326"/>
      <c r="J688" s="326"/>
      <c r="K688" s="326"/>
      <c r="L688" s="326"/>
      <c r="N688" s="326"/>
      <c r="O688" s="326"/>
      <c r="P688" s="326"/>
      <c r="R688" s="326"/>
      <c r="S688" s="326"/>
      <c r="T688" s="326"/>
      <c r="V688" s="326"/>
      <c r="W688" s="326"/>
      <c r="X688" s="326"/>
      <c r="Z688" s="326"/>
    </row>
    <row r="689" spans="1:26">
      <c r="A689" s="326"/>
      <c r="B689" s="326"/>
      <c r="C689" s="326"/>
      <c r="D689" s="326"/>
      <c r="F689" s="328"/>
      <c r="G689" s="326"/>
      <c r="H689" s="326"/>
      <c r="J689" s="326"/>
      <c r="K689" s="326"/>
      <c r="L689" s="326"/>
      <c r="N689" s="326"/>
      <c r="O689" s="326"/>
      <c r="P689" s="326"/>
      <c r="R689" s="326"/>
      <c r="S689" s="326"/>
      <c r="T689" s="326"/>
      <c r="V689" s="326"/>
      <c r="W689" s="326"/>
      <c r="X689" s="326"/>
      <c r="Z689" s="326"/>
    </row>
    <row r="690" spans="1:26">
      <c r="A690" s="326"/>
      <c r="B690" s="326"/>
      <c r="C690" s="326"/>
      <c r="D690" s="326"/>
      <c r="F690" s="328"/>
      <c r="G690" s="326"/>
      <c r="H690" s="326"/>
      <c r="J690" s="326"/>
      <c r="K690" s="326"/>
      <c r="L690" s="326"/>
      <c r="N690" s="326"/>
      <c r="O690" s="326"/>
      <c r="P690" s="326"/>
      <c r="R690" s="326"/>
      <c r="S690" s="326"/>
      <c r="T690" s="326"/>
      <c r="V690" s="326"/>
      <c r="W690" s="326"/>
      <c r="X690" s="326"/>
      <c r="Z690" s="326"/>
    </row>
    <row r="691" spans="1:26">
      <c r="A691" s="326"/>
      <c r="B691" s="326"/>
      <c r="C691" s="326"/>
      <c r="D691" s="326"/>
      <c r="F691" s="328"/>
      <c r="G691" s="326"/>
      <c r="H691" s="326"/>
      <c r="J691" s="326"/>
      <c r="K691" s="326"/>
      <c r="L691" s="326"/>
      <c r="N691" s="326"/>
      <c r="O691" s="326"/>
      <c r="P691" s="326"/>
      <c r="R691" s="326"/>
      <c r="S691" s="326"/>
      <c r="T691" s="326"/>
      <c r="V691" s="326"/>
      <c r="W691" s="326"/>
      <c r="X691" s="326"/>
      <c r="Z691" s="326"/>
    </row>
    <row r="692" spans="1:26">
      <c r="A692" s="326"/>
      <c r="B692" s="326"/>
      <c r="C692" s="326"/>
      <c r="D692" s="326"/>
      <c r="F692" s="328"/>
      <c r="G692" s="326"/>
      <c r="H692" s="326"/>
      <c r="J692" s="326"/>
      <c r="K692" s="326"/>
      <c r="L692" s="326"/>
      <c r="N692" s="326"/>
      <c r="O692" s="326"/>
      <c r="P692" s="326"/>
      <c r="R692" s="326"/>
      <c r="S692" s="326"/>
      <c r="T692" s="326"/>
      <c r="V692" s="326"/>
      <c r="W692" s="326"/>
      <c r="X692" s="326"/>
      <c r="Z692" s="326"/>
    </row>
    <row r="693" spans="1:26">
      <c r="A693" s="326"/>
      <c r="B693" s="326"/>
      <c r="C693" s="326"/>
      <c r="D693" s="326"/>
      <c r="F693" s="328"/>
      <c r="G693" s="326"/>
      <c r="H693" s="326"/>
      <c r="J693" s="326"/>
      <c r="K693" s="326"/>
      <c r="L693" s="326"/>
      <c r="N693" s="326"/>
      <c r="O693" s="326"/>
      <c r="P693" s="326"/>
      <c r="R693" s="326"/>
      <c r="S693" s="326"/>
      <c r="T693" s="326"/>
      <c r="V693" s="326"/>
      <c r="W693" s="326"/>
      <c r="X693" s="326"/>
      <c r="Z693" s="326"/>
    </row>
    <row r="694" spans="1:26">
      <c r="A694" s="326"/>
      <c r="B694" s="326"/>
      <c r="C694" s="326"/>
      <c r="D694" s="326"/>
      <c r="F694" s="328"/>
      <c r="G694" s="326"/>
      <c r="H694" s="326"/>
      <c r="J694" s="326"/>
      <c r="K694" s="326"/>
      <c r="L694" s="326"/>
      <c r="N694" s="326"/>
      <c r="O694" s="326"/>
      <c r="P694" s="326"/>
      <c r="R694" s="326"/>
      <c r="S694" s="326"/>
      <c r="T694" s="326"/>
      <c r="V694" s="326"/>
      <c r="W694" s="326"/>
      <c r="X694" s="326"/>
      <c r="Z694" s="326"/>
    </row>
    <row r="695" spans="1:26">
      <c r="A695" s="326"/>
      <c r="B695" s="326"/>
      <c r="C695" s="326"/>
      <c r="D695" s="326"/>
      <c r="F695" s="328"/>
      <c r="G695" s="326"/>
      <c r="H695" s="326"/>
      <c r="J695" s="326"/>
      <c r="K695" s="326"/>
      <c r="L695" s="326"/>
      <c r="N695" s="326"/>
      <c r="O695" s="326"/>
      <c r="P695" s="326"/>
      <c r="R695" s="326"/>
      <c r="S695" s="326"/>
      <c r="T695" s="326"/>
      <c r="V695" s="326"/>
      <c r="W695" s="326"/>
      <c r="X695" s="326"/>
      <c r="Z695" s="326"/>
    </row>
    <row r="696" spans="1:26">
      <c r="A696" s="326"/>
      <c r="B696" s="326"/>
      <c r="C696" s="326"/>
      <c r="D696" s="326"/>
      <c r="F696" s="328"/>
      <c r="G696" s="326"/>
      <c r="H696" s="326"/>
      <c r="J696" s="326"/>
      <c r="K696" s="326"/>
      <c r="L696" s="326"/>
      <c r="N696" s="326"/>
      <c r="O696" s="326"/>
      <c r="P696" s="326"/>
      <c r="R696" s="326"/>
      <c r="S696" s="326"/>
      <c r="T696" s="326"/>
      <c r="V696" s="326"/>
      <c r="W696" s="326"/>
      <c r="X696" s="326"/>
      <c r="Z696" s="326"/>
    </row>
    <row r="697" spans="1:26">
      <c r="A697" s="326"/>
      <c r="B697" s="326"/>
      <c r="C697" s="326"/>
      <c r="D697" s="326"/>
      <c r="F697" s="328"/>
      <c r="G697" s="326"/>
      <c r="H697" s="326"/>
      <c r="J697" s="326"/>
      <c r="K697" s="326"/>
      <c r="L697" s="326"/>
      <c r="N697" s="326"/>
      <c r="O697" s="326"/>
      <c r="P697" s="326"/>
      <c r="R697" s="326"/>
      <c r="S697" s="326"/>
      <c r="T697" s="326"/>
      <c r="V697" s="326"/>
      <c r="W697" s="326"/>
      <c r="X697" s="326"/>
      <c r="Z697" s="326"/>
    </row>
    <row r="698" spans="1:26">
      <c r="A698" s="326"/>
      <c r="B698" s="326"/>
      <c r="C698" s="326"/>
      <c r="D698" s="326"/>
      <c r="F698" s="328"/>
      <c r="G698" s="326"/>
      <c r="H698" s="326"/>
      <c r="J698" s="326"/>
      <c r="K698" s="326"/>
      <c r="L698" s="326"/>
      <c r="N698" s="326"/>
      <c r="O698" s="326"/>
      <c r="P698" s="326"/>
      <c r="R698" s="326"/>
      <c r="S698" s="326"/>
      <c r="T698" s="326"/>
      <c r="V698" s="326"/>
      <c r="W698" s="326"/>
      <c r="X698" s="326"/>
      <c r="Z698" s="326"/>
    </row>
    <row r="699" spans="1:26">
      <c r="A699" s="326"/>
      <c r="B699" s="326"/>
      <c r="C699" s="326"/>
      <c r="D699" s="326"/>
      <c r="F699" s="328"/>
      <c r="G699" s="326"/>
      <c r="H699" s="326"/>
      <c r="J699" s="326"/>
      <c r="K699" s="326"/>
      <c r="L699" s="326"/>
      <c r="N699" s="326"/>
      <c r="O699" s="326"/>
      <c r="P699" s="326"/>
      <c r="R699" s="326"/>
      <c r="S699" s="326"/>
      <c r="T699" s="326"/>
      <c r="V699" s="326"/>
      <c r="W699" s="326"/>
      <c r="X699" s="326"/>
      <c r="Z699" s="326"/>
    </row>
    <row r="700" spans="1:26">
      <c r="A700" s="326"/>
      <c r="B700" s="326"/>
      <c r="C700" s="326"/>
      <c r="D700" s="326"/>
      <c r="F700" s="328"/>
      <c r="G700" s="326"/>
      <c r="H700" s="326"/>
      <c r="J700" s="326"/>
      <c r="K700" s="326"/>
      <c r="L700" s="326"/>
      <c r="N700" s="326"/>
      <c r="O700" s="326"/>
      <c r="P700" s="326"/>
      <c r="R700" s="326"/>
      <c r="S700" s="326"/>
      <c r="T700" s="326"/>
      <c r="V700" s="326"/>
      <c r="W700" s="326"/>
      <c r="X700" s="326"/>
      <c r="Z700" s="326"/>
    </row>
    <row r="701" spans="1:26">
      <c r="A701" s="326"/>
      <c r="B701" s="326"/>
      <c r="C701" s="326"/>
      <c r="D701" s="326"/>
      <c r="F701" s="328"/>
      <c r="G701" s="326"/>
      <c r="H701" s="326"/>
      <c r="J701" s="326"/>
      <c r="K701" s="326"/>
      <c r="L701" s="326"/>
      <c r="N701" s="326"/>
      <c r="O701" s="326"/>
      <c r="P701" s="326"/>
      <c r="R701" s="326"/>
      <c r="S701" s="326"/>
      <c r="T701" s="326"/>
      <c r="V701" s="326"/>
      <c r="W701" s="326"/>
      <c r="X701" s="326"/>
      <c r="Z701" s="326"/>
    </row>
    <row r="702" spans="1:26">
      <c r="A702" s="326"/>
      <c r="B702" s="326"/>
      <c r="C702" s="326"/>
      <c r="D702" s="326"/>
      <c r="F702" s="328"/>
      <c r="G702" s="326"/>
      <c r="H702" s="326"/>
      <c r="J702" s="326"/>
      <c r="K702" s="326"/>
      <c r="L702" s="326"/>
      <c r="N702" s="326"/>
      <c r="O702" s="326"/>
      <c r="P702" s="326"/>
      <c r="R702" s="326"/>
      <c r="S702" s="326"/>
      <c r="T702" s="326"/>
      <c r="V702" s="326"/>
      <c r="W702" s="326"/>
      <c r="X702" s="326"/>
      <c r="Z702" s="326"/>
    </row>
    <row r="703" spans="1:26">
      <c r="A703" s="326"/>
      <c r="B703" s="326"/>
      <c r="C703" s="326"/>
      <c r="D703" s="326"/>
      <c r="F703" s="328"/>
      <c r="G703" s="326"/>
      <c r="H703" s="326"/>
      <c r="J703" s="326"/>
      <c r="K703" s="326"/>
      <c r="L703" s="326"/>
      <c r="N703" s="326"/>
      <c r="O703" s="326"/>
      <c r="P703" s="326"/>
      <c r="R703" s="326"/>
      <c r="S703" s="326"/>
      <c r="T703" s="326"/>
      <c r="V703" s="326"/>
      <c r="W703" s="326"/>
      <c r="X703" s="326"/>
      <c r="Z703" s="326"/>
    </row>
    <row r="704" spans="1:26">
      <c r="A704" s="326"/>
      <c r="B704" s="326"/>
      <c r="C704" s="326"/>
      <c r="D704" s="326"/>
      <c r="F704" s="328"/>
      <c r="G704" s="326"/>
      <c r="H704" s="326"/>
      <c r="J704" s="326"/>
      <c r="K704" s="326"/>
      <c r="L704" s="326"/>
      <c r="N704" s="326"/>
      <c r="O704" s="326"/>
      <c r="P704" s="326"/>
      <c r="R704" s="326"/>
      <c r="S704" s="326"/>
      <c r="T704" s="326"/>
      <c r="V704" s="326"/>
      <c r="W704" s="326"/>
      <c r="X704" s="326"/>
      <c r="Z704" s="326"/>
    </row>
    <row r="705" spans="1:26">
      <c r="A705" s="326"/>
      <c r="B705" s="326"/>
      <c r="C705" s="326"/>
      <c r="D705" s="326"/>
      <c r="F705" s="328"/>
      <c r="G705" s="326"/>
      <c r="H705" s="326"/>
      <c r="J705" s="326"/>
      <c r="K705" s="326"/>
      <c r="L705" s="326"/>
      <c r="N705" s="326"/>
      <c r="O705" s="326"/>
      <c r="P705" s="326"/>
      <c r="R705" s="326"/>
      <c r="S705" s="326"/>
      <c r="T705" s="326"/>
      <c r="V705" s="326"/>
      <c r="W705" s="326"/>
      <c r="X705" s="326"/>
      <c r="Z705" s="326"/>
    </row>
    <row r="706" spans="1:26">
      <c r="A706" s="326"/>
      <c r="B706" s="326"/>
      <c r="C706" s="326"/>
      <c r="D706" s="326"/>
      <c r="F706" s="328"/>
      <c r="G706" s="326"/>
      <c r="H706" s="326"/>
      <c r="J706" s="326"/>
      <c r="K706" s="326"/>
      <c r="L706" s="326"/>
      <c r="N706" s="326"/>
      <c r="O706" s="326"/>
      <c r="P706" s="326"/>
      <c r="R706" s="326"/>
      <c r="S706" s="326"/>
      <c r="T706" s="326"/>
      <c r="V706" s="326"/>
      <c r="W706" s="326"/>
      <c r="X706" s="326"/>
      <c r="Z706" s="326"/>
    </row>
    <row r="707" spans="1:26">
      <c r="A707" s="326"/>
      <c r="B707" s="326"/>
      <c r="C707" s="326"/>
      <c r="D707" s="326"/>
      <c r="F707" s="328"/>
      <c r="G707" s="326"/>
      <c r="H707" s="326"/>
      <c r="J707" s="326"/>
      <c r="K707" s="326"/>
      <c r="L707" s="326"/>
      <c r="N707" s="326"/>
      <c r="O707" s="326"/>
      <c r="P707" s="326"/>
      <c r="R707" s="326"/>
      <c r="S707" s="326"/>
      <c r="T707" s="326"/>
      <c r="V707" s="326"/>
      <c r="W707" s="326"/>
      <c r="X707" s="326"/>
      <c r="Z707" s="326"/>
    </row>
    <row r="708" spans="1:26">
      <c r="A708" s="326"/>
      <c r="B708" s="326"/>
      <c r="C708" s="326"/>
      <c r="D708" s="326"/>
      <c r="F708" s="328"/>
      <c r="G708" s="326"/>
      <c r="H708" s="326"/>
      <c r="J708" s="326"/>
      <c r="K708" s="326"/>
      <c r="L708" s="326"/>
      <c r="N708" s="326"/>
      <c r="O708" s="326"/>
      <c r="P708" s="326"/>
      <c r="R708" s="326"/>
      <c r="S708" s="326"/>
      <c r="T708" s="326"/>
      <c r="V708" s="326"/>
      <c r="W708" s="326"/>
      <c r="X708" s="326"/>
      <c r="Z708" s="326"/>
    </row>
    <row r="709" spans="1:26">
      <c r="A709" s="326"/>
      <c r="B709" s="326"/>
      <c r="C709" s="326"/>
      <c r="D709" s="326"/>
      <c r="F709" s="328"/>
      <c r="G709" s="326"/>
      <c r="H709" s="326"/>
      <c r="J709" s="326"/>
      <c r="K709" s="326"/>
      <c r="L709" s="326"/>
      <c r="N709" s="326"/>
      <c r="O709" s="326"/>
      <c r="P709" s="326"/>
      <c r="R709" s="326"/>
      <c r="S709" s="326"/>
      <c r="T709" s="326"/>
      <c r="V709" s="326"/>
      <c r="W709" s="326"/>
      <c r="X709" s="326"/>
      <c r="Z709" s="326"/>
    </row>
    <row r="710" spans="1:26">
      <c r="A710" s="326"/>
      <c r="B710" s="326"/>
      <c r="C710" s="326"/>
      <c r="D710" s="326"/>
      <c r="F710" s="328"/>
      <c r="G710" s="326"/>
      <c r="H710" s="326"/>
      <c r="J710" s="326"/>
      <c r="K710" s="326"/>
      <c r="L710" s="326"/>
      <c r="N710" s="326"/>
      <c r="O710" s="326"/>
      <c r="P710" s="326"/>
      <c r="R710" s="326"/>
      <c r="S710" s="326"/>
      <c r="T710" s="326"/>
      <c r="V710" s="326"/>
      <c r="W710" s="326"/>
      <c r="X710" s="326"/>
      <c r="Z710" s="326"/>
    </row>
    <row r="711" spans="1:26">
      <c r="A711" s="326"/>
      <c r="B711" s="326"/>
      <c r="C711" s="326"/>
      <c r="D711" s="326"/>
      <c r="F711" s="328"/>
      <c r="G711" s="326"/>
      <c r="H711" s="326"/>
      <c r="J711" s="326"/>
      <c r="K711" s="326"/>
      <c r="L711" s="326"/>
      <c r="N711" s="326"/>
      <c r="O711" s="326"/>
      <c r="P711" s="326"/>
      <c r="R711" s="326"/>
      <c r="S711" s="326"/>
      <c r="T711" s="326"/>
      <c r="V711" s="326"/>
      <c r="W711" s="326"/>
      <c r="X711" s="326"/>
      <c r="Z711" s="326"/>
    </row>
    <row r="712" spans="1:26">
      <c r="A712" s="326"/>
      <c r="B712" s="326"/>
      <c r="C712" s="326"/>
      <c r="D712" s="326"/>
      <c r="F712" s="328"/>
      <c r="G712" s="326"/>
      <c r="H712" s="326"/>
      <c r="J712" s="326"/>
      <c r="K712" s="326"/>
      <c r="L712" s="326"/>
      <c r="N712" s="326"/>
      <c r="O712" s="326"/>
      <c r="P712" s="326"/>
      <c r="R712" s="326"/>
      <c r="S712" s="326"/>
      <c r="T712" s="326"/>
      <c r="V712" s="326"/>
      <c r="W712" s="326"/>
      <c r="X712" s="326"/>
      <c r="Z712" s="326"/>
    </row>
    <row r="713" spans="1:26">
      <c r="A713" s="326"/>
      <c r="B713" s="326"/>
      <c r="C713" s="326"/>
      <c r="D713" s="326"/>
      <c r="F713" s="328"/>
      <c r="G713" s="326"/>
      <c r="H713" s="326"/>
      <c r="J713" s="326"/>
      <c r="K713" s="326"/>
      <c r="L713" s="326"/>
      <c r="N713" s="326"/>
      <c r="O713" s="326"/>
      <c r="P713" s="326"/>
      <c r="R713" s="326"/>
      <c r="S713" s="326"/>
      <c r="T713" s="326"/>
      <c r="V713" s="326"/>
      <c r="W713" s="326"/>
      <c r="X713" s="326"/>
      <c r="Z713" s="326"/>
    </row>
    <row r="714" spans="1:26">
      <c r="A714" s="326"/>
      <c r="B714" s="326"/>
      <c r="C714" s="326"/>
      <c r="D714" s="326"/>
      <c r="F714" s="328"/>
      <c r="G714" s="326"/>
      <c r="H714" s="326"/>
      <c r="J714" s="326"/>
      <c r="K714" s="326"/>
      <c r="L714" s="326"/>
      <c r="N714" s="326"/>
      <c r="O714" s="326"/>
      <c r="P714" s="326"/>
      <c r="R714" s="326"/>
      <c r="S714" s="326"/>
      <c r="T714" s="326"/>
      <c r="V714" s="326"/>
      <c r="W714" s="326"/>
      <c r="X714" s="326"/>
      <c r="Z714" s="326"/>
    </row>
    <row r="715" spans="1:26">
      <c r="A715" s="326"/>
      <c r="B715" s="326"/>
      <c r="C715" s="326"/>
      <c r="D715" s="326"/>
      <c r="F715" s="328"/>
      <c r="G715" s="326"/>
      <c r="H715" s="326"/>
      <c r="J715" s="326"/>
      <c r="K715" s="326"/>
      <c r="L715" s="326"/>
      <c r="N715" s="326"/>
      <c r="O715" s="326"/>
      <c r="P715" s="326"/>
      <c r="R715" s="326"/>
      <c r="S715" s="326"/>
      <c r="T715" s="326"/>
      <c r="V715" s="326"/>
      <c r="W715" s="326"/>
      <c r="X715" s="326"/>
      <c r="Z715" s="326"/>
    </row>
    <row r="716" spans="1:26">
      <c r="A716" s="326"/>
      <c r="B716" s="326"/>
      <c r="C716" s="326"/>
      <c r="D716" s="326"/>
      <c r="F716" s="328"/>
      <c r="G716" s="326"/>
      <c r="H716" s="326"/>
      <c r="J716" s="326"/>
      <c r="K716" s="326"/>
      <c r="L716" s="326"/>
      <c r="N716" s="326"/>
      <c r="O716" s="326"/>
      <c r="P716" s="326"/>
      <c r="R716" s="326"/>
      <c r="S716" s="326"/>
      <c r="T716" s="326"/>
      <c r="V716" s="326"/>
      <c r="W716" s="326"/>
      <c r="X716" s="326"/>
      <c r="Z716" s="326"/>
    </row>
    <row r="717" spans="1:26">
      <c r="A717" s="326"/>
      <c r="B717" s="326"/>
      <c r="C717" s="326"/>
      <c r="D717" s="326"/>
      <c r="F717" s="328"/>
      <c r="G717" s="326"/>
      <c r="H717" s="326"/>
      <c r="J717" s="326"/>
      <c r="K717" s="326"/>
      <c r="L717" s="326"/>
      <c r="N717" s="326"/>
      <c r="O717" s="326"/>
      <c r="P717" s="326"/>
      <c r="R717" s="326"/>
      <c r="S717" s="326"/>
      <c r="T717" s="326"/>
      <c r="V717" s="326"/>
      <c r="W717" s="326"/>
      <c r="X717" s="326"/>
      <c r="Z717" s="326"/>
    </row>
    <row r="718" spans="1:26">
      <c r="A718" s="326"/>
      <c r="B718" s="326"/>
      <c r="C718" s="326"/>
      <c r="D718" s="326"/>
      <c r="F718" s="328"/>
      <c r="G718" s="326"/>
      <c r="H718" s="326"/>
      <c r="J718" s="326"/>
      <c r="K718" s="326"/>
      <c r="L718" s="326"/>
      <c r="N718" s="326"/>
      <c r="O718" s="326"/>
      <c r="P718" s="326"/>
      <c r="R718" s="326"/>
      <c r="S718" s="326"/>
      <c r="T718" s="326"/>
      <c r="V718" s="326"/>
      <c r="W718" s="326"/>
      <c r="X718" s="326"/>
      <c r="Z718" s="326"/>
    </row>
    <row r="719" spans="1:26">
      <c r="A719" s="326"/>
      <c r="B719" s="326"/>
      <c r="C719" s="326"/>
      <c r="D719" s="326"/>
      <c r="F719" s="328"/>
      <c r="G719" s="326"/>
      <c r="H719" s="326"/>
      <c r="J719" s="326"/>
      <c r="K719" s="326"/>
      <c r="L719" s="326"/>
      <c r="N719" s="326"/>
      <c r="O719" s="326"/>
      <c r="P719" s="326"/>
      <c r="R719" s="326"/>
      <c r="S719" s="326"/>
      <c r="T719" s="326"/>
      <c r="V719" s="326"/>
      <c r="W719" s="326"/>
      <c r="X719" s="326"/>
      <c r="Z719" s="326"/>
    </row>
    <row r="720" spans="1:26">
      <c r="A720" s="326"/>
      <c r="B720" s="326"/>
      <c r="C720" s="326"/>
      <c r="D720" s="326"/>
      <c r="F720" s="328"/>
      <c r="G720" s="326"/>
      <c r="H720" s="326"/>
      <c r="J720" s="326"/>
      <c r="K720" s="326"/>
      <c r="L720" s="326"/>
      <c r="N720" s="326"/>
      <c r="O720" s="326"/>
      <c r="P720" s="326"/>
      <c r="R720" s="326"/>
      <c r="S720" s="326"/>
      <c r="T720" s="326"/>
      <c r="V720" s="326"/>
      <c r="W720" s="326"/>
      <c r="X720" s="326"/>
      <c r="Z720" s="326"/>
    </row>
    <row r="721" spans="1:26">
      <c r="A721" s="326"/>
      <c r="B721" s="326"/>
      <c r="C721" s="326"/>
      <c r="D721" s="326"/>
      <c r="F721" s="328"/>
      <c r="G721" s="326"/>
      <c r="H721" s="326"/>
      <c r="J721" s="326"/>
      <c r="K721" s="326"/>
      <c r="L721" s="326"/>
      <c r="N721" s="326"/>
      <c r="O721" s="326"/>
      <c r="P721" s="326"/>
      <c r="R721" s="326"/>
      <c r="S721" s="326"/>
      <c r="T721" s="326"/>
      <c r="V721" s="326"/>
      <c r="W721" s="326"/>
      <c r="X721" s="326"/>
      <c r="Z721" s="326"/>
    </row>
    <row r="722" spans="1:26">
      <c r="A722" s="326"/>
      <c r="B722" s="326"/>
      <c r="C722" s="326"/>
      <c r="D722" s="326"/>
      <c r="F722" s="328"/>
      <c r="G722" s="326"/>
      <c r="H722" s="326"/>
      <c r="J722" s="326"/>
      <c r="K722" s="326"/>
      <c r="L722" s="326"/>
      <c r="N722" s="326"/>
      <c r="O722" s="326"/>
      <c r="P722" s="326"/>
      <c r="R722" s="326"/>
      <c r="S722" s="326"/>
      <c r="T722" s="326"/>
      <c r="V722" s="326"/>
      <c r="W722" s="326"/>
      <c r="X722" s="326"/>
      <c r="Z722" s="326"/>
    </row>
    <row r="723" spans="1:26">
      <c r="A723" s="326"/>
      <c r="B723" s="326"/>
      <c r="C723" s="326"/>
      <c r="D723" s="326"/>
      <c r="F723" s="328"/>
      <c r="G723" s="326"/>
      <c r="H723" s="326"/>
      <c r="J723" s="326"/>
      <c r="K723" s="326"/>
      <c r="L723" s="326"/>
      <c r="N723" s="326"/>
      <c r="O723" s="326"/>
      <c r="P723" s="326"/>
      <c r="R723" s="326"/>
      <c r="S723" s="326"/>
      <c r="T723" s="326"/>
      <c r="V723" s="326"/>
      <c r="W723" s="326"/>
      <c r="X723" s="326"/>
      <c r="Z723" s="326"/>
    </row>
    <row r="724" spans="1:26">
      <c r="A724" s="326"/>
      <c r="B724" s="326"/>
      <c r="C724" s="326"/>
      <c r="D724" s="326"/>
      <c r="F724" s="328"/>
      <c r="G724" s="326"/>
      <c r="H724" s="326"/>
      <c r="J724" s="326"/>
      <c r="K724" s="326"/>
      <c r="L724" s="326"/>
      <c r="N724" s="326"/>
      <c r="O724" s="326"/>
      <c r="P724" s="326"/>
      <c r="R724" s="326"/>
      <c r="S724" s="326"/>
      <c r="T724" s="326"/>
      <c r="V724" s="326"/>
      <c r="W724" s="326"/>
      <c r="X724" s="326"/>
      <c r="Z724" s="326"/>
    </row>
    <row r="725" spans="1:26">
      <c r="A725" s="326"/>
      <c r="B725" s="326"/>
      <c r="C725" s="326"/>
      <c r="D725" s="326"/>
      <c r="F725" s="328"/>
      <c r="G725" s="326"/>
      <c r="H725" s="326"/>
      <c r="J725" s="326"/>
      <c r="K725" s="326"/>
      <c r="L725" s="326"/>
      <c r="N725" s="326"/>
      <c r="O725" s="326"/>
      <c r="P725" s="326"/>
      <c r="R725" s="326"/>
      <c r="S725" s="326"/>
      <c r="T725" s="326"/>
      <c r="V725" s="326"/>
      <c r="W725" s="326"/>
      <c r="X725" s="326"/>
      <c r="Z725" s="326"/>
    </row>
    <row r="726" spans="1:26">
      <c r="A726" s="326"/>
      <c r="B726" s="326"/>
      <c r="C726" s="326"/>
      <c r="D726" s="326"/>
      <c r="F726" s="328"/>
      <c r="G726" s="326"/>
      <c r="H726" s="326"/>
      <c r="J726" s="326"/>
      <c r="K726" s="326"/>
      <c r="L726" s="326"/>
      <c r="N726" s="326"/>
      <c r="O726" s="326"/>
      <c r="P726" s="326"/>
      <c r="R726" s="326"/>
      <c r="S726" s="326"/>
      <c r="T726" s="326"/>
      <c r="V726" s="326"/>
      <c r="W726" s="326"/>
      <c r="X726" s="326"/>
      <c r="Z726" s="326"/>
    </row>
    <row r="727" spans="1:26">
      <c r="A727" s="326"/>
      <c r="B727" s="326"/>
      <c r="C727" s="326"/>
      <c r="D727" s="326"/>
      <c r="F727" s="328"/>
      <c r="G727" s="326"/>
      <c r="H727" s="326"/>
      <c r="J727" s="326"/>
      <c r="K727" s="326"/>
      <c r="L727" s="326"/>
      <c r="N727" s="326"/>
      <c r="O727" s="326"/>
      <c r="P727" s="326"/>
      <c r="R727" s="326"/>
      <c r="S727" s="326"/>
      <c r="T727" s="326"/>
      <c r="V727" s="326"/>
      <c r="W727" s="326"/>
      <c r="X727" s="326"/>
      <c r="Z727" s="326"/>
    </row>
    <row r="728" spans="1:26">
      <c r="A728" s="326"/>
      <c r="B728" s="326"/>
      <c r="C728" s="326"/>
      <c r="D728" s="326"/>
      <c r="F728" s="328"/>
      <c r="G728" s="326"/>
      <c r="H728" s="326"/>
      <c r="J728" s="326"/>
      <c r="K728" s="326"/>
      <c r="L728" s="326"/>
      <c r="N728" s="326"/>
      <c r="O728" s="326"/>
      <c r="P728" s="326"/>
      <c r="R728" s="326"/>
      <c r="S728" s="326"/>
      <c r="T728" s="326"/>
      <c r="V728" s="326"/>
      <c r="W728" s="326"/>
      <c r="X728" s="326"/>
      <c r="Z728" s="326"/>
    </row>
    <row r="729" spans="1:26">
      <c r="A729" s="326"/>
      <c r="B729" s="326"/>
      <c r="C729" s="326"/>
      <c r="D729" s="326"/>
      <c r="F729" s="328"/>
      <c r="G729" s="326"/>
      <c r="H729" s="326"/>
      <c r="J729" s="326"/>
      <c r="K729" s="326"/>
      <c r="L729" s="326"/>
      <c r="N729" s="326"/>
      <c r="O729" s="326"/>
      <c r="P729" s="326"/>
      <c r="R729" s="326"/>
      <c r="S729" s="326"/>
      <c r="T729" s="326"/>
      <c r="V729" s="326"/>
      <c r="W729" s="326"/>
      <c r="X729" s="326"/>
      <c r="Z729" s="326"/>
    </row>
    <row r="730" spans="1:26">
      <c r="A730" s="326"/>
      <c r="B730" s="326"/>
      <c r="C730" s="326"/>
      <c r="D730" s="326"/>
      <c r="F730" s="328"/>
      <c r="G730" s="326"/>
      <c r="H730" s="326"/>
      <c r="J730" s="326"/>
      <c r="K730" s="326"/>
      <c r="L730" s="326"/>
      <c r="N730" s="326"/>
      <c r="O730" s="326"/>
      <c r="P730" s="326"/>
      <c r="R730" s="326"/>
      <c r="S730" s="326"/>
      <c r="T730" s="326"/>
      <c r="V730" s="326"/>
      <c r="W730" s="326"/>
      <c r="X730" s="326"/>
      <c r="Z730" s="326"/>
    </row>
    <row r="731" spans="1:26">
      <c r="A731" s="326"/>
      <c r="B731" s="326"/>
      <c r="C731" s="326"/>
      <c r="D731" s="326"/>
      <c r="F731" s="328"/>
      <c r="G731" s="326"/>
      <c r="H731" s="326"/>
      <c r="J731" s="326"/>
      <c r="K731" s="326"/>
      <c r="L731" s="326"/>
      <c r="N731" s="326"/>
      <c r="O731" s="326"/>
      <c r="P731" s="326"/>
      <c r="R731" s="326"/>
      <c r="S731" s="326"/>
      <c r="T731" s="326"/>
      <c r="V731" s="326"/>
      <c r="W731" s="326"/>
      <c r="X731" s="326"/>
      <c r="Z731" s="326"/>
    </row>
    <row r="732" spans="1:26">
      <c r="A732" s="326"/>
      <c r="B732" s="326"/>
      <c r="C732" s="326"/>
      <c r="D732" s="326"/>
      <c r="F732" s="328"/>
      <c r="G732" s="326"/>
      <c r="H732" s="326"/>
      <c r="J732" s="326"/>
      <c r="K732" s="326"/>
      <c r="L732" s="326"/>
      <c r="N732" s="326"/>
      <c r="O732" s="326"/>
      <c r="P732" s="326"/>
      <c r="R732" s="326"/>
      <c r="S732" s="326"/>
      <c r="T732" s="326"/>
      <c r="V732" s="326"/>
      <c r="W732" s="326"/>
      <c r="X732" s="326"/>
      <c r="Z732" s="326"/>
    </row>
    <row r="733" spans="1:26">
      <c r="A733" s="326"/>
      <c r="B733" s="326"/>
      <c r="C733" s="326"/>
      <c r="D733" s="326"/>
      <c r="F733" s="328"/>
      <c r="G733" s="326"/>
      <c r="H733" s="326"/>
      <c r="J733" s="326"/>
      <c r="K733" s="326"/>
      <c r="L733" s="326"/>
      <c r="N733" s="326"/>
      <c r="O733" s="326"/>
      <c r="P733" s="326"/>
      <c r="R733" s="326"/>
      <c r="S733" s="326"/>
      <c r="T733" s="326"/>
      <c r="V733" s="326"/>
      <c r="W733" s="326"/>
      <c r="X733" s="326"/>
      <c r="Z733" s="326"/>
    </row>
    <row r="734" spans="1:26">
      <c r="A734" s="326"/>
      <c r="B734" s="326"/>
      <c r="C734" s="326"/>
      <c r="D734" s="326"/>
      <c r="F734" s="328"/>
      <c r="G734" s="326"/>
      <c r="H734" s="326"/>
      <c r="J734" s="326"/>
      <c r="K734" s="326"/>
      <c r="L734" s="326"/>
      <c r="N734" s="326"/>
      <c r="O734" s="326"/>
      <c r="P734" s="326"/>
      <c r="R734" s="326"/>
      <c r="S734" s="326"/>
      <c r="T734" s="326"/>
      <c r="V734" s="326"/>
      <c r="W734" s="326"/>
      <c r="X734" s="326"/>
      <c r="Z734" s="326"/>
    </row>
    <row r="735" spans="1:26">
      <c r="A735" s="326"/>
      <c r="B735" s="326"/>
      <c r="C735" s="326"/>
      <c r="D735" s="326"/>
      <c r="F735" s="328"/>
      <c r="G735" s="326"/>
      <c r="H735" s="326"/>
      <c r="J735" s="326"/>
      <c r="K735" s="326"/>
      <c r="L735" s="326"/>
      <c r="N735" s="326"/>
      <c r="O735" s="326"/>
      <c r="P735" s="326"/>
      <c r="R735" s="326"/>
      <c r="S735" s="326"/>
      <c r="T735" s="326"/>
      <c r="V735" s="326"/>
      <c r="W735" s="326"/>
      <c r="X735" s="326"/>
      <c r="Z735" s="326"/>
    </row>
    <row r="736" spans="1:26">
      <c r="A736" s="326"/>
      <c r="B736" s="326"/>
      <c r="C736" s="326"/>
      <c r="D736" s="326"/>
      <c r="F736" s="328"/>
      <c r="G736" s="326"/>
      <c r="H736" s="326"/>
      <c r="J736" s="326"/>
      <c r="K736" s="326"/>
      <c r="L736" s="326"/>
      <c r="N736" s="326"/>
      <c r="O736" s="326"/>
      <c r="P736" s="326"/>
      <c r="R736" s="326"/>
      <c r="S736" s="326"/>
      <c r="T736" s="326"/>
      <c r="V736" s="326"/>
      <c r="W736" s="326"/>
      <c r="X736" s="326"/>
      <c r="Z736" s="326"/>
    </row>
    <row r="737" spans="1:26">
      <c r="A737" s="326"/>
      <c r="B737" s="326"/>
      <c r="C737" s="326"/>
      <c r="D737" s="326"/>
      <c r="F737" s="328"/>
      <c r="G737" s="326"/>
      <c r="H737" s="326"/>
      <c r="J737" s="326"/>
      <c r="K737" s="326"/>
      <c r="L737" s="326"/>
      <c r="N737" s="326"/>
      <c r="O737" s="326"/>
      <c r="P737" s="326"/>
      <c r="R737" s="326"/>
      <c r="S737" s="326"/>
      <c r="T737" s="326"/>
      <c r="V737" s="326"/>
      <c r="W737" s="326"/>
      <c r="X737" s="326"/>
      <c r="Z737" s="326"/>
    </row>
    <row r="738" spans="1:26">
      <c r="A738" s="326"/>
      <c r="B738" s="326"/>
      <c r="C738" s="326"/>
      <c r="D738" s="326"/>
      <c r="F738" s="328"/>
      <c r="G738" s="326"/>
      <c r="H738" s="326"/>
      <c r="J738" s="326"/>
      <c r="K738" s="326"/>
      <c r="L738" s="326"/>
      <c r="N738" s="326"/>
      <c r="O738" s="326"/>
      <c r="P738" s="326"/>
      <c r="R738" s="326"/>
      <c r="S738" s="326"/>
      <c r="T738" s="326"/>
      <c r="V738" s="326"/>
      <c r="W738" s="326"/>
      <c r="X738" s="326"/>
      <c r="Z738" s="326"/>
    </row>
    <row r="739" spans="1:26">
      <c r="A739" s="326"/>
      <c r="B739" s="326"/>
      <c r="C739" s="326"/>
      <c r="D739" s="326"/>
      <c r="F739" s="328"/>
      <c r="G739" s="326"/>
      <c r="H739" s="326"/>
      <c r="J739" s="326"/>
      <c r="K739" s="326"/>
      <c r="L739" s="326"/>
      <c r="N739" s="326"/>
      <c r="O739" s="326"/>
      <c r="P739" s="326"/>
      <c r="R739" s="326"/>
      <c r="S739" s="326"/>
      <c r="T739" s="326"/>
      <c r="V739" s="326"/>
      <c r="W739" s="326"/>
      <c r="X739" s="326"/>
      <c r="Z739" s="326"/>
    </row>
    <row r="740" spans="1:26">
      <c r="A740" s="326"/>
      <c r="B740" s="326"/>
      <c r="C740" s="326"/>
      <c r="D740" s="326"/>
      <c r="F740" s="328"/>
      <c r="G740" s="326"/>
      <c r="H740" s="326"/>
      <c r="J740" s="326"/>
      <c r="K740" s="326"/>
      <c r="L740" s="326"/>
      <c r="N740" s="326"/>
      <c r="O740" s="326"/>
      <c r="P740" s="326"/>
      <c r="R740" s="326"/>
      <c r="S740" s="326"/>
      <c r="T740" s="326"/>
      <c r="V740" s="326"/>
      <c r="W740" s="326"/>
      <c r="X740" s="326"/>
      <c r="Z740" s="326"/>
    </row>
    <row r="741" spans="1:26">
      <c r="A741" s="326"/>
      <c r="B741" s="326"/>
      <c r="C741" s="326"/>
      <c r="D741" s="326"/>
      <c r="F741" s="328"/>
      <c r="G741" s="326"/>
      <c r="H741" s="326"/>
      <c r="J741" s="326"/>
      <c r="K741" s="326"/>
      <c r="L741" s="326"/>
      <c r="N741" s="326"/>
      <c r="O741" s="326"/>
      <c r="P741" s="326"/>
      <c r="R741" s="326"/>
      <c r="S741" s="326"/>
      <c r="T741" s="326"/>
      <c r="V741" s="326"/>
      <c r="W741" s="326"/>
      <c r="X741" s="326"/>
      <c r="Z741" s="326"/>
    </row>
    <row r="742" spans="1:26">
      <c r="A742" s="326"/>
      <c r="B742" s="326"/>
      <c r="C742" s="326"/>
      <c r="D742" s="326"/>
      <c r="F742" s="328"/>
      <c r="G742" s="326"/>
      <c r="H742" s="326"/>
      <c r="J742" s="326"/>
      <c r="K742" s="326"/>
      <c r="L742" s="326"/>
      <c r="N742" s="326"/>
      <c r="O742" s="326"/>
      <c r="P742" s="326"/>
      <c r="R742" s="326"/>
      <c r="S742" s="326"/>
      <c r="T742" s="326"/>
      <c r="V742" s="326"/>
      <c r="W742" s="326"/>
      <c r="X742" s="326"/>
      <c r="Z742" s="326"/>
    </row>
    <row r="743" spans="1:26">
      <c r="A743" s="326"/>
      <c r="B743" s="326"/>
      <c r="C743" s="326"/>
      <c r="D743" s="326"/>
      <c r="F743" s="328"/>
      <c r="G743" s="326"/>
      <c r="H743" s="326"/>
      <c r="J743" s="326"/>
      <c r="K743" s="326"/>
      <c r="L743" s="326"/>
      <c r="N743" s="326"/>
      <c r="O743" s="326"/>
      <c r="P743" s="326"/>
      <c r="R743" s="326"/>
      <c r="S743" s="326"/>
      <c r="T743" s="326"/>
      <c r="V743" s="326"/>
      <c r="W743" s="326"/>
      <c r="X743" s="326"/>
      <c r="Z743" s="326"/>
    </row>
    <row r="744" spans="1:26">
      <c r="A744" s="326"/>
      <c r="B744" s="326"/>
      <c r="C744" s="326"/>
      <c r="D744" s="326"/>
      <c r="F744" s="328"/>
      <c r="G744" s="326"/>
      <c r="H744" s="326"/>
      <c r="J744" s="326"/>
      <c r="K744" s="326"/>
      <c r="L744" s="326"/>
      <c r="N744" s="326"/>
      <c r="O744" s="326"/>
      <c r="P744" s="326"/>
      <c r="R744" s="326"/>
      <c r="S744" s="326"/>
      <c r="T744" s="326"/>
      <c r="V744" s="326"/>
      <c r="W744" s="326"/>
      <c r="X744" s="326"/>
      <c r="Z744" s="326"/>
    </row>
    <row r="745" spans="1:26">
      <c r="A745" s="326"/>
      <c r="B745" s="326"/>
      <c r="C745" s="326"/>
      <c r="D745" s="326"/>
      <c r="F745" s="328"/>
      <c r="G745" s="326"/>
      <c r="H745" s="326"/>
      <c r="J745" s="326"/>
      <c r="K745" s="326"/>
      <c r="L745" s="326"/>
      <c r="N745" s="326"/>
      <c r="O745" s="326"/>
      <c r="P745" s="326"/>
      <c r="R745" s="326"/>
      <c r="S745" s="326"/>
      <c r="T745" s="326"/>
      <c r="V745" s="326"/>
      <c r="W745" s="326"/>
      <c r="X745" s="326"/>
      <c r="Z745" s="326"/>
    </row>
    <row r="746" spans="1:26">
      <c r="A746" s="326"/>
      <c r="B746" s="326"/>
      <c r="C746" s="326"/>
      <c r="D746" s="326"/>
      <c r="F746" s="328"/>
      <c r="G746" s="326"/>
      <c r="H746" s="326"/>
      <c r="J746" s="326"/>
      <c r="K746" s="326"/>
      <c r="L746" s="326"/>
      <c r="N746" s="326"/>
      <c r="O746" s="326"/>
      <c r="P746" s="326"/>
      <c r="R746" s="326"/>
      <c r="S746" s="326"/>
      <c r="T746" s="326"/>
      <c r="V746" s="326"/>
      <c r="W746" s="326"/>
      <c r="X746" s="326"/>
      <c r="Z746" s="326"/>
    </row>
    <row r="747" spans="1:26">
      <c r="A747" s="326"/>
      <c r="B747" s="326"/>
      <c r="C747" s="326"/>
      <c r="D747" s="326"/>
      <c r="F747" s="328"/>
      <c r="G747" s="326"/>
      <c r="H747" s="326"/>
      <c r="J747" s="326"/>
      <c r="K747" s="326"/>
      <c r="L747" s="326"/>
      <c r="N747" s="326"/>
      <c r="O747" s="326"/>
      <c r="P747" s="326"/>
      <c r="R747" s="326"/>
      <c r="S747" s="326"/>
      <c r="T747" s="326"/>
      <c r="V747" s="326"/>
      <c r="W747" s="326"/>
      <c r="X747" s="326"/>
      <c r="Z747" s="326"/>
    </row>
    <row r="748" spans="1:26">
      <c r="A748" s="326"/>
      <c r="B748" s="326"/>
      <c r="C748" s="326"/>
      <c r="D748" s="326"/>
      <c r="F748" s="328"/>
      <c r="G748" s="326"/>
      <c r="H748" s="326"/>
      <c r="J748" s="326"/>
      <c r="K748" s="326"/>
      <c r="L748" s="326"/>
      <c r="N748" s="326"/>
      <c r="O748" s="326"/>
      <c r="P748" s="326"/>
      <c r="R748" s="326"/>
      <c r="S748" s="326"/>
      <c r="T748" s="326"/>
      <c r="V748" s="326"/>
      <c r="W748" s="326"/>
      <c r="X748" s="326"/>
      <c r="Z748" s="326"/>
    </row>
    <row r="749" spans="1:26">
      <c r="A749" s="326"/>
      <c r="B749" s="326"/>
      <c r="C749" s="326"/>
      <c r="D749" s="326"/>
      <c r="F749" s="328"/>
      <c r="G749" s="326"/>
      <c r="H749" s="326"/>
      <c r="J749" s="326"/>
      <c r="K749" s="326"/>
      <c r="L749" s="326"/>
      <c r="N749" s="326"/>
      <c r="O749" s="326"/>
      <c r="P749" s="326"/>
      <c r="R749" s="326"/>
      <c r="S749" s="326"/>
      <c r="T749" s="326"/>
      <c r="V749" s="326"/>
      <c r="W749" s="326"/>
      <c r="X749" s="326"/>
      <c r="Z749" s="326"/>
    </row>
    <row r="750" spans="1:26">
      <c r="A750" s="326"/>
      <c r="B750" s="326"/>
      <c r="C750" s="326"/>
      <c r="D750" s="326"/>
      <c r="F750" s="328"/>
      <c r="G750" s="326"/>
      <c r="H750" s="326"/>
      <c r="J750" s="326"/>
      <c r="K750" s="326"/>
      <c r="L750" s="326"/>
      <c r="N750" s="326"/>
      <c r="O750" s="326"/>
      <c r="P750" s="326"/>
      <c r="R750" s="326"/>
      <c r="S750" s="326"/>
      <c r="T750" s="326"/>
      <c r="V750" s="326"/>
      <c r="W750" s="326"/>
      <c r="X750" s="326"/>
      <c r="Z750" s="326"/>
    </row>
    <row r="751" spans="1:26">
      <c r="A751" s="326"/>
      <c r="B751" s="326"/>
      <c r="C751" s="326"/>
      <c r="D751" s="326"/>
      <c r="F751" s="328"/>
      <c r="G751" s="326"/>
      <c r="H751" s="326"/>
      <c r="J751" s="326"/>
      <c r="K751" s="326"/>
      <c r="L751" s="326"/>
      <c r="N751" s="326"/>
      <c r="O751" s="326"/>
      <c r="P751" s="326"/>
      <c r="R751" s="326"/>
      <c r="S751" s="326"/>
      <c r="T751" s="326"/>
      <c r="V751" s="326"/>
      <c r="W751" s="326"/>
      <c r="X751" s="326"/>
      <c r="Z751" s="326"/>
    </row>
    <row r="752" spans="1:26">
      <c r="A752" s="326"/>
      <c r="B752" s="326"/>
      <c r="C752" s="326"/>
      <c r="D752" s="326"/>
      <c r="F752" s="328"/>
      <c r="G752" s="326"/>
      <c r="H752" s="326"/>
      <c r="J752" s="326"/>
      <c r="K752" s="326"/>
      <c r="L752" s="326"/>
      <c r="N752" s="326"/>
      <c r="O752" s="326"/>
      <c r="P752" s="326"/>
      <c r="R752" s="326"/>
      <c r="S752" s="326"/>
      <c r="T752" s="326"/>
      <c r="V752" s="326"/>
      <c r="W752" s="326"/>
      <c r="X752" s="326"/>
      <c r="Z752" s="326"/>
    </row>
    <row r="753" spans="1:26">
      <c r="A753" s="326"/>
      <c r="B753" s="326"/>
      <c r="C753" s="326"/>
      <c r="D753" s="326"/>
      <c r="F753" s="328"/>
      <c r="G753" s="326"/>
      <c r="H753" s="326"/>
      <c r="J753" s="326"/>
      <c r="K753" s="326"/>
      <c r="L753" s="326"/>
      <c r="N753" s="326"/>
      <c r="O753" s="326"/>
      <c r="P753" s="326"/>
      <c r="R753" s="326"/>
      <c r="S753" s="326"/>
      <c r="T753" s="326"/>
      <c r="V753" s="326"/>
      <c r="W753" s="326"/>
      <c r="X753" s="326"/>
      <c r="Z753" s="326"/>
    </row>
    <row r="754" spans="1:26">
      <c r="A754" s="326"/>
      <c r="B754" s="326"/>
      <c r="C754" s="326"/>
      <c r="D754" s="326"/>
      <c r="F754" s="328"/>
      <c r="G754" s="326"/>
      <c r="H754" s="326"/>
      <c r="J754" s="326"/>
      <c r="K754" s="326"/>
      <c r="L754" s="326"/>
      <c r="N754" s="326"/>
      <c r="O754" s="326"/>
      <c r="P754" s="326"/>
      <c r="R754" s="326"/>
      <c r="S754" s="326"/>
      <c r="T754" s="326"/>
      <c r="V754" s="326"/>
      <c r="W754" s="326"/>
      <c r="X754" s="326"/>
      <c r="Z754" s="326"/>
    </row>
    <row r="755" spans="1:26">
      <c r="A755" s="326"/>
      <c r="B755" s="326"/>
      <c r="C755" s="326"/>
      <c r="D755" s="326"/>
      <c r="F755" s="328"/>
      <c r="G755" s="326"/>
      <c r="H755" s="326"/>
      <c r="J755" s="326"/>
      <c r="K755" s="326"/>
      <c r="L755" s="326"/>
      <c r="N755" s="326"/>
      <c r="O755" s="326"/>
      <c r="P755" s="326"/>
      <c r="R755" s="326"/>
      <c r="S755" s="326"/>
      <c r="T755" s="326"/>
      <c r="V755" s="326"/>
      <c r="W755" s="326"/>
      <c r="X755" s="326"/>
      <c r="Z755" s="326"/>
    </row>
    <row r="756" spans="1:26">
      <c r="A756" s="326"/>
      <c r="B756" s="326"/>
      <c r="C756" s="326"/>
      <c r="D756" s="326"/>
      <c r="F756" s="328"/>
      <c r="G756" s="326"/>
      <c r="H756" s="326"/>
      <c r="J756" s="326"/>
      <c r="K756" s="326"/>
      <c r="L756" s="326"/>
      <c r="N756" s="326"/>
      <c r="O756" s="326"/>
      <c r="P756" s="326"/>
      <c r="R756" s="326"/>
      <c r="S756" s="326"/>
      <c r="T756" s="326"/>
      <c r="V756" s="326"/>
      <c r="W756" s="326"/>
      <c r="X756" s="326"/>
      <c r="Z756" s="326"/>
    </row>
    <row r="757" spans="1:26">
      <c r="A757" s="326"/>
      <c r="B757" s="326"/>
      <c r="C757" s="326"/>
      <c r="D757" s="326"/>
      <c r="F757" s="328"/>
      <c r="G757" s="326"/>
      <c r="H757" s="326"/>
      <c r="J757" s="326"/>
      <c r="K757" s="326"/>
      <c r="L757" s="326"/>
      <c r="N757" s="326"/>
      <c r="O757" s="326"/>
      <c r="P757" s="326"/>
      <c r="R757" s="326"/>
      <c r="S757" s="326"/>
      <c r="T757" s="326"/>
      <c r="V757" s="326"/>
      <c r="W757" s="326"/>
      <c r="X757" s="326"/>
      <c r="Z757" s="326"/>
    </row>
    <row r="758" spans="1:26">
      <c r="A758" s="326"/>
      <c r="B758" s="326"/>
      <c r="C758" s="326"/>
      <c r="D758" s="326"/>
      <c r="F758" s="328"/>
      <c r="G758" s="326"/>
      <c r="H758" s="326"/>
      <c r="J758" s="326"/>
      <c r="K758" s="326"/>
      <c r="L758" s="326"/>
      <c r="N758" s="326"/>
      <c r="O758" s="326"/>
      <c r="P758" s="326"/>
      <c r="R758" s="326"/>
      <c r="S758" s="326"/>
      <c r="T758" s="326"/>
      <c r="V758" s="326"/>
      <c r="W758" s="326"/>
      <c r="X758" s="326"/>
      <c r="Z758" s="326"/>
    </row>
    <row r="759" spans="1:26">
      <c r="A759" s="326"/>
      <c r="B759" s="326"/>
      <c r="C759" s="326"/>
      <c r="D759" s="326"/>
      <c r="F759" s="328"/>
      <c r="G759" s="326"/>
      <c r="H759" s="326"/>
      <c r="J759" s="326"/>
      <c r="K759" s="326"/>
      <c r="L759" s="326"/>
      <c r="N759" s="326"/>
      <c r="O759" s="326"/>
      <c r="P759" s="326"/>
      <c r="R759" s="326"/>
      <c r="S759" s="326"/>
      <c r="T759" s="326"/>
      <c r="V759" s="326"/>
      <c r="W759" s="326"/>
      <c r="X759" s="326"/>
      <c r="Z759" s="326"/>
    </row>
    <row r="760" spans="1:26">
      <c r="A760" s="326"/>
      <c r="B760" s="326"/>
      <c r="C760" s="326"/>
      <c r="D760" s="326"/>
      <c r="F760" s="328"/>
      <c r="G760" s="326"/>
      <c r="H760" s="326"/>
      <c r="J760" s="326"/>
      <c r="K760" s="326"/>
      <c r="L760" s="326"/>
      <c r="N760" s="326"/>
      <c r="O760" s="326"/>
      <c r="P760" s="326"/>
      <c r="R760" s="326"/>
      <c r="S760" s="326"/>
      <c r="T760" s="326"/>
      <c r="V760" s="326"/>
      <c r="W760" s="326"/>
      <c r="X760" s="326"/>
      <c r="Z760" s="326"/>
    </row>
    <row r="761" spans="1:26">
      <c r="A761" s="326"/>
      <c r="B761" s="326"/>
      <c r="C761" s="326"/>
      <c r="D761" s="326"/>
      <c r="F761" s="328"/>
      <c r="G761" s="326"/>
      <c r="H761" s="326"/>
      <c r="J761" s="326"/>
      <c r="K761" s="326"/>
      <c r="L761" s="326"/>
      <c r="N761" s="326"/>
      <c r="O761" s="326"/>
      <c r="P761" s="326"/>
      <c r="R761" s="326"/>
      <c r="S761" s="326"/>
      <c r="T761" s="326"/>
      <c r="V761" s="326"/>
      <c r="W761" s="326"/>
      <c r="X761" s="326"/>
      <c r="Z761" s="326"/>
    </row>
    <row r="762" spans="1:26">
      <c r="A762" s="326"/>
      <c r="B762" s="326"/>
      <c r="C762" s="326"/>
      <c r="D762" s="326"/>
      <c r="F762" s="328"/>
      <c r="G762" s="326"/>
      <c r="H762" s="326"/>
      <c r="J762" s="326"/>
      <c r="K762" s="326"/>
      <c r="L762" s="326"/>
      <c r="N762" s="326"/>
      <c r="O762" s="326"/>
      <c r="P762" s="326"/>
      <c r="R762" s="326"/>
      <c r="S762" s="326"/>
      <c r="T762" s="326"/>
      <c r="V762" s="326"/>
      <c r="W762" s="326"/>
      <c r="X762" s="326"/>
      <c r="Z762" s="326"/>
    </row>
    <row r="763" spans="1:26">
      <c r="A763" s="326"/>
      <c r="B763" s="326"/>
      <c r="C763" s="326"/>
      <c r="D763" s="326"/>
      <c r="F763" s="328"/>
      <c r="G763" s="326"/>
      <c r="H763" s="326"/>
      <c r="J763" s="326"/>
      <c r="K763" s="326"/>
      <c r="L763" s="326"/>
      <c r="N763" s="326"/>
      <c r="O763" s="326"/>
      <c r="P763" s="326"/>
      <c r="R763" s="326"/>
      <c r="S763" s="326"/>
      <c r="T763" s="326"/>
      <c r="V763" s="326"/>
      <c r="W763" s="326"/>
      <c r="X763" s="326"/>
      <c r="Z763" s="326"/>
    </row>
    <row r="764" spans="1:26">
      <c r="A764" s="326"/>
      <c r="B764" s="326"/>
      <c r="C764" s="326"/>
      <c r="D764" s="326"/>
      <c r="F764" s="328"/>
      <c r="G764" s="326"/>
      <c r="H764" s="326"/>
      <c r="J764" s="326"/>
      <c r="K764" s="326"/>
      <c r="L764" s="326"/>
      <c r="N764" s="326"/>
      <c r="O764" s="326"/>
      <c r="P764" s="326"/>
      <c r="R764" s="326"/>
      <c r="S764" s="326"/>
      <c r="T764" s="326"/>
      <c r="V764" s="326"/>
      <c r="W764" s="326"/>
      <c r="X764" s="326"/>
      <c r="Z764" s="326"/>
    </row>
    <row r="765" spans="1:26">
      <c r="A765" s="326"/>
      <c r="B765" s="326"/>
      <c r="C765" s="326"/>
      <c r="D765" s="326"/>
      <c r="F765" s="328"/>
      <c r="G765" s="326"/>
      <c r="H765" s="326"/>
      <c r="J765" s="326"/>
      <c r="K765" s="326"/>
      <c r="L765" s="326"/>
      <c r="N765" s="326"/>
      <c r="O765" s="326"/>
      <c r="P765" s="326"/>
      <c r="R765" s="326"/>
      <c r="S765" s="326"/>
      <c r="T765" s="326"/>
      <c r="V765" s="326"/>
      <c r="W765" s="326"/>
      <c r="X765" s="326"/>
      <c r="Z765" s="326"/>
    </row>
    <row r="766" spans="1:26">
      <c r="A766" s="326"/>
      <c r="B766" s="326"/>
      <c r="C766" s="326"/>
      <c r="D766" s="326"/>
      <c r="F766" s="328"/>
      <c r="G766" s="326"/>
      <c r="H766" s="326"/>
      <c r="J766" s="326"/>
      <c r="K766" s="326"/>
      <c r="L766" s="326"/>
      <c r="N766" s="326"/>
      <c r="O766" s="326"/>
      <c r="P766" s="326"/>
      <c r="R766" s="326"/>
      <c r="S766" s="326"/>
      <c r="T766" s="326"/>
      <c r="V766" s="326"/>
      <c r="W766" s="326"/>
      <c r="X766" s="326"/>
      <c r="Z766" s="326"/>
    </row>
    <row r="767" spans="1:26">
      <c r="A767" s="326"/>
      <c r="B767" s="326"/>
      <c r="C767" s="326"/>
      <c r="D767" s="326"/>
      <c r="F767" s="328"/>
      <c r="G767" s="326"/>
      <c r="H767" s="326"/>
      <c r="J767" s="326"/>
      <c r="K767" s="326"/>
      <c r="L767" s="326"/>
      <c r="N767" s="326"/>
      <c r="O767" s="326"/>
      <c r="P767" s="326"/>
      <c r="R767" s="326"/>
      <c r="S767" s="326"/>
      <c r="T767" s="326"/>
      <c r="V767" s="326"/>
      <c r="W767" s="326"/>
      <c r="X767" s="326"/>
      <c r="Z767" s="326"/>
    </row>
    <row r="768" spans="1:26">
      <c r="A768" s="326"/>
      <c r="B768" s="326"/>
      <c r="C768" s="326"/>
      <c r="D768" s="326"/>
      <c r="F768" s="328"/>
      <c r="G768" s="326"/>
      <c r="H768" s="326"/>
      <c r="J768" s="326"/>
      <c r="K768" s="326"/>
      <c r="L768" s="326"/>
      <c r="N768" s="326"/>
      <c r="O768" s="326"/>
      <c r="P768" s="326"/>
      <c r="R768" s="326"/>
      <c r="S768" s="326"/>
      <c r="T768" s="326"/>
      <c r="V768" s="326"/>
      <c r="W768" s="326"/>
      <c r="X768" s="326"/>
      <c r="Z768" s="326"/>
    </row>
    <row r="769" spans="1:26">
      <c r="A769" s="326"/>
      <c r="B769" s="326"/>
      <c r="C769" s="326"/>
      <c r="D769" s="326"/>
      <c r="F769" s="328"/>
      <c r="G769" s="326"/>
      <c r="H769" s="326"/>
      <c r="J769" s="326"/>
      <c r="K769" s="326"/>
      <c r="L769" s="326"/>
      <c r="N769" s="326"/>
      <c r="O769" s="326"/>
      <c r="P769" s="326"/>
      <c r="R769" s="326"/>
      <c r="S769" s="326"/>
      <c r="T769" s="326"/>
      <c r="V769" s="326"/>
      <c r="W769" s="326"/>
      <c r="X769" s="326"/>
      <c r="Z769" s="326"/>
    </row>
    <row r="770" spans="1:26">
      <c r="A770" s="326"/>
      <c r="B770" s="326"/>
      <c r="C770" s="326"/>
      <c r="D770" s="326"/>
      <c r="F770" s="328"/>
      <c r="G770" s="326"/>
      <c r="H770" s="326"/>
      <c r="J770" s="326"/>
      <c r="K770" s="326"/>
      <c r="L770" s="326"/>
      <c r="N770" s="326"/>
      <c r="O770" s="326"/>
      <c r="P770" s="326"/>
      <c r="R770" s="326"/>
      <c r="S770" s="326"/>
      <c r="T770" s="326"/>
      <c r="V770" s="326"/>
      <c r="W770" s="326"/>
      <c r="X770" s="326"/>
      <c r="Z770" s="326"/>
    </row>
    <row r="771" spans="1:26">
      <c r="A771" s="326"/>
      <c r="B771" s="326"/>
      <c r="C771" s="326"/>
      <c r="D771" s="326"/>
      <c r="F771" s="328"/>
      <c r="G771" s="326"/>
      <c r="H771" s="326"/>
      <c r="J771" s="326"/>
      <c r="K771" s="326"/>
      <c r="L771" s="326"/>
      <c r="N771" s="326"/>
      <c r="O771" s="326"/>
      <c r="P771" s="326"/>
      <c r="R771" s="326"/>
      <c r="S771" s="326"/>
      <c r="T771" s="326"/>
      <c r="V771" s="326"/>
      <c r="W771" s="326"/>
      <c r="X771" s="326"/>
      <c r="Z771" s="326"/>
    </row>
    <row r="772" spans="1:26">
      <c r="A772" s="326"/>
      <c r="B772" s="326"/>
      <c r="C772" s="326"/>
      <c r="D772" s="326"/>
      <c r="F772" s="328"/>
      <c r="G772" s="326"/>
      <c r="H772" s="326"/>
      <c r="J772" s="326"/>
      <c r="K772" s="326"/>
      <c r="L772" s="326"/>
      <c r="N772" s="326"/>
      <c r="O772" s="326"/>
      <c r="P772" s="326"/>
      <c r="R772" s="326"/>
      <c r="S772" s="326"/>
      <c r="T772" s="326"/>
      <c r="V772" s="326"/>
      <c r="W772" s="326"/>
      <c r="X772" s="326"/>
      <c r="Z772" s="326"/>
    </row>
    <row r="773" spans="1:26">
      <c r="A773" s="326"/>
      <c r="B773" s="326"/>
      <c r="C773" s="326"/>
      <c r="D773" s="326"/>
      <c r="F773" s="328"/>
      <c r="G773" s="326"/>
      <c r="H773" s="326"/>
      <c r="J773" s="326"/>
      <c r="K773" s="326"/>
      <c r="L773" s="326"/>
      <c r="N773" s="326"/>
      <c r="O773" s="326"/>
      <c r="P773" s="326"/>
      <c r="R773" s="326"/>
      <c r="S773" s="326"/>
      <c r="T773" s="326"/>
      <c r="V773" s="326"/>
      <c r="W773" s="326"/>
      <c r="X773" s="326"/>
      <c r="Z773" s="326"/>
    </row>
    <row r="774" spans="1:26">
      <c r="A774" s="326"/>
      <c r="B774" s="326"/>
      <c r="C774" s="326"/>
      <c r="D774" s="326"/>
      <c r="F774" s="328"/>
      <c r="G774" s="326"/>
      <c r="H774" s="326"/>
      <c r="J774" s="326"/>
      <c r="K774" s="326"/>
      <c r="L774" s="326"/>
      <c r="N774" s="326"/>
      <c r="O774" s="326"/>
      <c r="P774" s="326"/>
      <c r="R774" s="326"/>
      <c r="S774" s="326"/>
      <c r="T774" s="326"/>
      <c r="V774" s="326"/>
      <c r="W774" s="326"/>
      <c r="X774" s="326"/>
      <c r="Z774" s="326"/>
    </row>
    <row r="775" spans="1:26">
      <c r="A775" s="326"/>
      <c r="B775" s="326"/>
      <c r="C775" s="326"/>
      <c r="D775" s="326"/>
      <c r="F775" s="328"/>
      <c r="G775" s="326"/>
      <c r="H775" s="326"/>
      <c r="J775" s="326"/>
      <c r="K775" s="326"/>
      <c r="L775" s="326"/>
      <c r="N775" s="326"/>
      <c r="O775" s="326"/>
      <c r="P775" s="326"/>
      <c r="R775" s="326"/>
      <c r="S775" s="326"/>
      <c r="T775" s="326"/>
      <c r="V775" s="326"/>
      <c r="W775" s="326"/>
      <c r="X775" s="326"/>
      <c r="Z775" s="326"/>
    </row>
    <row r="776" spans="1:26">
      <c r="A776" s="326"/>
      <c r="B776" s="326"/>
      <c r="C776" s="326"/>
      <c r="D776" s="326"/>
      <c r="F776" s="328"/>
      <c r="G776" s="326"/>
      <c r="H776" s="326"/>
      <c r="J776" s="326"/>
      <c r="K776" s="326"/>
      <c r="L776" s="326"/>
      <c r="N776" s="326"/>
      <c r="O776" s="326"/>
      <c r="P776" s="326"/>
      <c r="R776" s="326"/>
      <c r="S776" s="326"/>
      <c r="T776" s="326"/>
      <c r="V776" s="326"/>
      <c r="W776" s="326"/>
      <c r="X776" s="326"/>
      <c r="Z776" s="326"/>
    </row>
    <row r="777" spans="1:26">
      <c r="A777" s="326"/>
      <c r="B777" s="326"/>
      <c r="C777" s="326"/>
      <c r="D777" s="326"/>
      <c r="F777" s="328"/>
      <c r="G777" s="326"/>
      <c r="H777" s="326"/>
      <c r="J777" s="326"/>
      <c r="K777" s="326"/>
      <c r="L777" s="326"/>
      <c r="N777" s="326"/>
      <c r="O777" s="326"/>
      <c r="P777" s="326"/>
      <c r="R777" s="326"/>
      <c r="S777" s="326"/>
      <c r="T777" s="326"/>
      <c r="V777" s="326"/>
      <c r="W777" s="326"/>
      <c r="X777" s="326"/>
      <c r="Z777" s="326"/>
    </row>
    <row r="778" spans="1:26">
      <c r="A778" s="326"/>
      <c r="B778" s="326"/>
      <c r="C778" s="326"/>
      <c r="D778" s="326"/>
      <c r="F778" s="328"/>
      <c r="G778" s="326"/>
      <c r="H778" s="326"/>
      <c r="J778" s="326"/>
      <c r="K778" s="326"/>
      <c r="L778" s="326"/>
      <c r="N778" s="326"/>
      <c r="O778" s="326"/>
      <c r="P778" s="326"/>
      <c r="R778" s="326"/>
      <c r="S778" s="326"/>
      <c r="T778" s="326"/>
      <c r="V778" s="326"/>
      <c r="W778" s="326"/>
      <c r="X778" s="326"/>
      <c r="Z778" s="326"/>
    </row>
    <row r="779" spans="1:26">
      <c r="A779" s="326"/>
      <c r="B779" s="326"/>
      <c r="C779" s="326"/>
      <c r="D779" s="326"/>
      <c r="F779" s="328"/>
      <c r="G779" s="326"/>
      <c r="H779" s="326"/>
      <c r="J779" s="326"/>
      <c r="K779" s="326"/>
      <c r="L779" s="326"/>
      <c r="N779" s="326"/>
      <c r="O779" s="326"/>
      <c r="P779" s="326"/>
      <c r="R779" s="326"/>
      <c r="S779" s="326"/>
      <c r="T779" s="326"/>
      <c r="V779" s="326"/>
      <c r="W779" s="326"/>
      <c r="X779" s="326"/>
      <c r="Z779" s="326"/>
    </row>
    <row r="780" spans="1:26">
      <c r="A780" s="326"/>
      <c r="B780" s="326"/>
      <c r="C780" s="326"/>
      <c r="D780" s="326"/>
      <c r="F780" s="328"/>
      <c r="G780" s="326"/>
      <c r="H780" s="326"/>
      <c r="J780" s="326"/>
      <c r="K780" s="326"/>
      <c r="L780" s="326"/>
      <c r="N780" s="326"/>
      <c r="O780" s="326"/>
      <c r="P780" s="326"/>
      <c r="R780" s="326"/>
      <c r="S780" s="326"/>
      <c r="T780" s="326"/>
      <c r="V780" s="326"/>
      <c r="W780" s="326"/>
      <c r="X780" s="326"/>
      <c r="Z780" s="326"/>
    </row>
    <row r="781" spans="1:26">
      <c r="A781" s="326"/>
      <c r="B781" s="326"/>
      <c r="C781" s="326"/>
      <c r="D781" s="326"/>
      <c r="F781" s="328"/>
      <c r="G781" s="326"/>
      <c r="H781" s="326"/>
      <c r="J781" s="326"/>
      <c r="K781" s="326"/>
      <c r="L781" s="326"/>
      <c r="N781" s="326"/>
      <c r="O781" s="326"/>
      <c r="P781" s="326"/>
      <c r="R781" s="326"/>
      <c r="S781" s="326"/>
      <c r="T781" s="326"/>
      <c r="V781" s="326"/>
      <c r="W781" s="326"/>
      <c r="X781" s="326"/>
      <c r="Z781" s="326"/>
    </row>
    <row r="782" spans="1:26">
      <c r="A782" s="326"/>
      <c r="B782" s="326"/>
      <c r="C782" s="326"/>
      <c r="D782" s="326"/>
      <c r="F782" s="328"/>
      <c r="G782" s="326"/>
      <c r="H782" s="326"/>
      <c r="J782" s="326"/>
      <c r="K782" s="326"/>
      <c r="L782" s="326"/>
      <c r="N782" s="326"/>
      <c r="O782" s="326"/>
      <c r="P782" s="326"/>
      <c r="R782" s="326"/>
      <c r="S782" s="326"/>
      <c r="T782" s="326"/>
      <c r="V782" s="326"/>
      <c r="W782" s="326"/>
      <c r="X782" s="326"/>
      <c r="Z782" s="326"/>
    </row>
    <row r="783" spans="1:26">
      <c r="A783" s="326"/>
      <c r="B783" s="326"/>
      <c r="C783" s="326"/>
      <c r="D783" s="326"/>
      <c r="F783" s="328"/>
      <c r="G783" s="326"/>
      <c r="H783" s="326"/>
      <c r="J783" s="326"/>
      <c r="K783" s="326"/>
      <c r="L783" s="326"/>
      <c r="N783" s="326"/>
      <c r="O783" s="326"/>
      <c r="P783" s="326"/>
      <c r="R783" s="326"/>
      <c r="S783" s="326"/>
      <c r="T783" s="326"/>
      <c r="V783" s="326"/>
      <c r="W783" s="326"/>
      <c r="X783" s="326"/>
      <c r="Z783" s="326"/>
    </row>
    <row r="784" spans="1:26">
      <c r="A784" s="326"/>
      <c r="B784" s="326"/>
      <c r="C784" s="326"/>
      <c r="D784" s="326"/>
      <c r="F784" s="328"/>
      <c r="G784" s="326"/>
      <c r="H784" s="326"/>
      <c r="J784" s="326"/>
      <c r="K784" s="326"/>
      <c r="L784" s="326"/>
      <c r="N784" s="326"/>
      <c r="O784" s="326"/>
      <c r="P784" s="326"/>
      <c r="R784" s="326"/>
      <c r="S784" s="326"/>
      <c r="T784" s="326"/>
      <c r="V784" s="326"/>
      <c r="W784" s="326"/>
      <c r="X784" s="326"/>
      <c r="Z784" s="326"/>
    </row>
    <row r="785" spans="1:26">
      <c r="A785" s="326"/>
      <c r="B785" s="326"/>
      <c r="C785" s="326"/>
      <c r="D785" s="326"/>
      <c r="F785" s="328"/>
      <c r="G785" s="326"/>
      <c r="H785" s="326"/>
      <c r="J785" s="326"/>
      <c r="K785" s="326"/>
      <c r="L785" s="326"/>
      <c r="N785" s="326"/>
      <c r="O785" s="326"/>
      <c r="P785" s="326"/>
      <c r="R785" s="326"/>
      <c r="S785" s="326"/>
      <c r="T785" s="326"/>
      <c r="V785" s="326"/>
      <c r="W785" s="326"/>
      <c r="X785" s="326"/>
      <c r="Z785" s="326"/>
    </row>
    <row r="786" spans="1:26">
      <c r="A786" s="326"/>
      <c r="B786" s="326"/>
      <c r="C786" s="326"/>
      <c r="D786" s="326"/>
      <c r="F786" s="328"/>
      <c r="G786" s="326"/>
      <c r="H786" s="326"/>
      <c r="J786" s="326"/>
      <c r="K786" s="326"/>
      <c r="L786" s="326"/>
      <c r="N786" s="326"/>
      <c r="O786" s="326"/>
      <c r="P786" s="326"/>
      <c r="R786" s="326"/>
      <c r="S786" s="326"/>
      <c r="T786" s="326"/>
      <c r="V786" s="326"/>
      <c r="W786" s="326"/>
      <c r="X786" s="326"/>
      <c r="Z786" s="326"/>
    </row>
    <row r="787" spans="1:26">
      <c r="A787" s="326"/>
      <c r="B787" s="326"/>
      <c r="C787" s="326"/>
      <c r="D787" s="326"/>
      <c r="F787" s="328"/>
      <c r="G787" s="326"/>
      <c r="H787" s="326"/>
      <c r="J787" s="326"/>
      <c r="K787" s="326"/>
      <c r="L787" s="326"/>
      <c r="N787" s="326"/>
      <c r="O787" s="326"/>
      <c r="P787" s="326"/>
      <c r="R787" s="326"/>
      <c r="S787" s="326"/>
      <c r="T787" s="326"/>
      <c r="V787" s="326"/>
      <c r="W787" s="326"/>
      <c r="X787" s="326"/>
      <c r="Z787" s="326"/>
    </row>
    <row r="788" spans="1:26">
      <c r="A788" s="326"/>
      <c r="B788" s="326"/>
      <c r="C788" s="326"/>
      <c r="D788" s="326"/>
      <c r="F788" s="328"/>
      <c r="G788" s="326"/>
      <c r="H788" s="326"/>
      <c r="J788" s="326"/>
      <c r="K788" s="326"/>
      <c r="L788" s="326"/>
      <c r="N788" s="326"/>
      <c r="O788" s="326"/>
      <c r="P788" s="326"/>
      <c r="R788" s="326"/>
      <c r="S788" s="326"/>
      <c r="T788" s="326"/>
      <c r="V788" s="326"/>
      <c r="W788" s="326"/>
      <c r="X788" s="326"/>
      <c r="Z788" s="326"/>
    </row>
    <row r="789" spans="1:26">
      <c r="A789" s="326"/>
      <c r="B789" s="326"/>
      <c r="C789" s="326"/>
      <c r="D789" s="326"/>
      <c r="F789" s="328"/>
      <c r="G789" s="326"/>
      <c r="H789" s="326"/>
      <c r="J789" s="326"/>
      <c r="K789" s="326"/>
      <c r="L789" s="326"/>
      <c r="N789" s="326"/>
      <c r="O789" s="326"/>
      <c r="P789" s="326"/>
      <c r="R789" s="326"/>
      <c r="S789" s="326"/>
      <c r="T789" s="326"/>
      <c r="V789" s="326"/>
      <c r="W789" s="326"/>
      <c r="X789" s="326"/>
      <c r="Z789" s="326"/>
    </row>
    <row r="790" spans="1:26">
      <c r="A790" s="326"/>
      <c r="B790" s="326"/>
      <c r="C790" s="326"/>
      <c r="D790" s="326"/>
      <c r="F790" s="328"/>
      <c r="G790" s="326"/>
      <c r="H790" s="326"/>
      <c r="J790" s="326"/>
      <c r="K790" s="326"/>
      <c r="L790" s="326"/>
      <c r="N790" s="326"/>
      <c r="O790" s="326"/>
      <c r="P790" s="326"/>
      <c r="R790" s="326"/>
      <c r="S790" s="326"/>
      <c r="T790" s="326"/>
      <c r="V790" s="326"/>
      <c r="W790" s="326"/>
      <c r="X790" s="326"/>
      <c r="Z790" s="326"/>
    </row>
    <row r="791" spans="1:26">
      <c r="A791" s="326"/>
      <c r="B791" s="326"/>
      <c r="C791" s="326"/>
      <c r="D791" s="326"/>
      <c r="F791" s="328"/>
      <c r="G791" s="326"/>
      <c r="H791" s="326"/>
      <c r="J791" s="326"/>
      <c r="K791" s="326"/>
      <c r="L791" s="326"/>
      <c r="N791" s="326"/>
      <c r="O791" s="326"/>
      <c r="P791" s="326"/>
      <c r="R791" s="326"/>
      <c r="S791" s="326"/>
      <c r="T791" s="326"/>
      <c r="V791" s="326"/>
      <c r="W791" s="326"/>
      <c r="X791" s="326"/>
      <c r="Z791" s="326"/>
    </row>
    <row r="792" spans="1:26">
      <c r="A792" s="326"/>
      <c r="B792" s="326"/>
      <c r="C792" s="326"/>
      <c r="D792" s="326"/>
      <c r="F792" s="328"/>
      <c r="G792" s="326"/>
      <c r="H792" s="326"/>
      <c r="J792" s="326"/>
      <c r="K792" s="326"/>
      <c r="L792" s="326"/>
      <c r="N792" s="326"/>
      <c r="O792" s="326"/>
      <c r="P792" s="326"/>
      <c r="R792" s="326"/>
      <c r="S792" s="326"/>
      <c r="T792" s="326"/>
      <c r="V792" s="326"/>
      <c r="W792" s="326"/>
      <c r="X792" s="326"/>
      <c r="Z792" s="326"/>
    </row>
    <row r="793" spans="1:26">
      <c r="A793" s="326"/>
      <c r="B793" s="326"/>
      <c r="C793" s="326"/>
      <c r="D793" s="326"/>
      <c r="F793" s="328"/>
      <c r="G793" s="326"/>
      <c r="H793" s="326"/>
      <c r="J793" s="326"/>
      <c r="K793" s="326"/>
      <c r="L793" s="326"/>
      <c r="N793" s="326"/>
      <c r="O793" s="326"/>
      <c r="P793" s="326"/>
      <c r="R793" s="326"/>
      <c r="S793" s="326"/>
      <c r="T793" s="326"/>
      <c r="V793" s="326"/>
      <c r="W793" s="326"/>
      <c r="X793" s="326"/>
      <c r="Z793" s="326"/>
    </row>
    <row r="794" spans="1:26">
      <c r="A794" s="326"/>
      <c r="B794" s="326"/>
      <c r="C794" s="326"/>
      <c r="D794" s="326"/>
      <c r="F794" s="328"/>
      <c r="G794" s="326"/>
      <c r="H794" s="326"/>
      <c r="J794" s="326"/>
      <c r="K794" s="326"/>
      <c r="L794" s="326"/>
      <c r="N794" s="326"/>
      <c r="O794" s="326"/>
      <c r="P794" s="326"/>
      <c r="R794" s="326"/>
      <c r="S794" s="326"/>
      <c r="T794" s="326"/>
      <c r="V794" s="326"/>
      <c r="W794" s="326"/>
      <c r="X794" s="326"/>
      <c r="Z794" s="326"/>
    </row>
    <row r="795" spans="1:26">
      <c r="A795" s="326"/>
      <c r="B795" s="326"/>
      <c r="C795" s="326"/>
      <c r="D795" s="326"/>
      <c r="F795" s="328"/>
      <c r="G795" s="326"/>
      <c r="H795" s="326"/>
      <c r="J795" s="326"/>
      <c r="K795" s="326"/>
      <c r="L795" s="326"/>
      <c r="N795" s="326"/>
      <c r="O795" s="326"/>
      <c r="P795" s="326"/>
      <c r="R795" s="326"/>
      <c r="S795" s="326"/>
      <c r="T795" s="326"/>
      <c r="V795" s="326"/>
      <c r="W795" s="326"/>
      <c r="X795" s="326"/>
      <c r="Z795" s="326"/>
    </row>
    <row r="796" spans="1:26">
      <c r="A796" s="326"/>
      <c r="B796" s="326"/>
      <c r="C796" s="326"/>
      <c r="D796" s="326"/>
      <c r="F796" s="328"/>
      <c r="G796" s="326"/>
      <c r="H796" s="326"/>
      <c r="J796" s="326"/>
      <c r="K796" s="326"/>
      <c r="L796" s="326"/>
      <c r="N796" s="326"/>
      <c r="O796" s="326"/>
      <c r="P796" s="326"/>
      <c r="R796" s="326"/>
      <c r="S796" s="326"/>
      <c r="T796" s="326"/>
      <c r="V796" s="326"/>
      <c r="W796" s="326"/>
      <c r="X796" s="326"/>
      <c r="Z796" s="326"/>
    </row>
    <row r="797" spans="1:26">
      <c r="A797" s="326"/>
      <c r="B797" s="326"/>
      <c r="C797" s="326"/>
      <c r="D797" s="326"/>
      <c r="F797" s="328"/>
      <c r="G797" s="326"/>
      <c r="H797" s="326"/>
      <c r="J797" s="326"/>
      <c r="K797" s="326"/>
      <c r="L797" s="326"/>
      <c r="N797" s="326"/>
      <c r="O797" s="326"/>
      <c r="P797" s="326"/>
      <c r="R797" s="326"/>
      <c r="S797" s="326"/>
      <c r="T797" s="326"/>
      <c r="V797" s="326"/>
      <c r="W797" s="326"/>
      <c r="X797" s="326"/>
      <c r="Z797" s="326"/>
    </row>
    <row r="798" spans="1:26">
      <c r="A798" s="326"/>
      <c r="B798" s="326"/>
      <c r="C798" s="326"/>
      <c r="D798" s="326"/>
      <c r="F798" s="328"/>
      <c r="G798" s="326"/>
      <c r="H798" s="326"/>
      <c r="J798" s="326"/>
      <c r="K798" s="326"/>
      <c r="L798" s="326"/>
      <c r="N798" s="326"/>
      <c r="O798" s="326"/>
      <c r="P798" s="326"/>
      <c r="R798" s="326"/>
      <c r="S798" s="326"/>
      <c r="T798" s="326"/>
      <c r="V798" s="326"/>
      <c r="W798" s="326"/>
      <c r="X798" s="326"/>
      <c r="Z798" s="326"/>
    </row>
    <row r="799" spans="1:26">
      <c r="A799" s="326"/>
      <c r="B799" s="326"/>
      <c r="C799" s="326"/>
      <c r="D799" s="326"/>
      <c r="F799" s="328"/>
      <c r="G799" s="326"/>
      <c r="H799" s="326"/>
      <c r="J799" s="326"/>
      <c r="K799" s="326"/>
      <c r="L799" s="326"/>
      <c r="N799" s="326"/>
      <c r="O799" s="326"/>
      <c r="P799" s="326"/>
      <c r="R799" s="326"/>
      <c r="S799" s="326"/>
      <c r="T799" s="326"/>
      <c r="V799" s="326"/>
      <c r="W799" s="326"/>
      <c r="X799" s="326"/>
      <c r="Z799" s="326"/>
    </row>
    <row r="800" spans="1:26">
      <c r="A800" s="326"/>
      <c r="B800" s="326"/>
      <c r="C800" s="326"/>
      <c r="D800" s="326"/>
      <c r="F800" s="328"/>
      <c r="G800" s="326"/>
      <c r="H800" s="326"/>
      <c r="J800" s="326"/>
      <c r="K800" s="326"/>
      <c r="L800" s="326"/>
      <c r="N800" s="326"/>
      <c r="O800" s="326"/>
      <c r="P800" s="326"/>
      <c r="R800" s="326"/>
      <c r="S800" s="326"/>
      <c r="T800" s="326"/>
      <c r="V800" s="326"/>
      <c r="W800" s="326"/>
      <c r="X800" s="326"/>
      <c r="Z800" s="326"/>
    </row>
    <row r="801" spans="1:26">
      <c r="A801" s="326"/>
      <c r="B801" s="326"/>
      <c r="C801" s="326"/>
      <c r="D801" s="326"/>
      <c r="F801" s="328"/>
      <c r="G801" s="326"/>
      <c r="H801" s="326"/>
      <c r="J801" s="326"/>
      <c r="K801" s="326"/>
      <c r="L801" s="326"/>
      <c r="N801" s="326"/>
      <c r="O801" s="326"/>
      <c r="P801" s="326"/>
      <c r="R801" s="326"/>
      <c r="S801" s="326"/>
      <c r="T801" s="326"/>
      <c r="V801" s="326"/>
      <c r="W801" s="326"/>
      <c r="X801" s="326"/>
      <c r="Z801" s="326"/>
    </row>
    <row r="802" spans="1:26">
      <c r="A802" s="326"/>
      <c r="B802" s="326"/>
      <c r="C802" s="326"/>
      <c r="D802" s="326"/>
      <c r="F802" s="328"/>
      <c r="G802" s="326"/>
      <c r="H802" s="326"/>
      <c r="J802" s="326"/>
      <c r="K802" s="326"/>
      <c r="L802" s="326"/>
      <c r="N802" s="326"/>
      <c r="O802" s="326"/>
      <c r="P802" s="326"/>
      <c r="R802" s="326"/>
      <c r="S802" s="326"/>
      <c r="T802" s="326"/>
      <c r="V802" s="326"/>
      <c r="W802" s="326"/>
      <c r="X802" s="326"/>
      <c r="Z802" s="326"/>
    </row>
    <row r="803" spans="1:26">
      <c r="A803" s="326"/>
      <c r="B803" s="326"/>
      <c r="C803" s="326"/>
      <c r="D803" s="326"/>
      <c r="F803" s="328"/>
      <c r="G803" s="326"/>
      <c r="H803" s="326"/>
      <c r="J803" s="326"/>
      <c r="K803" s="326"/>
      <c r="L803" s="326"/>
      <c r="N803" s="326"/>
      <c r="O803" s="326"/>
      <c r="P803" s="326"/>
      <c r="R803" s="326"/>
      <c r="S803" s="326"/>
      <c r="T803" s="326"/>
      <c r="V803" s="326"/>
      <c r="W803" s="326"/>
      <c r="X803" s="326"/>
      <c r="Z803" s="326"/>
    </row>
    <row r="804" spans="1:26">
      <c r="A804" s="326"/>
      <c r="B804" s="326"/>
      <c r="C804" s="326"/>
      <c r="D804" s="326"/>
      <c r="F804" s="328"/>
      <c r="G804" s="326"/>
      <c r="H804" s="326"/>
      <c r="J804" s="326"/>
      <c r="K804" s="326"/>
      <c r="L804" s="326"/>
      <c r="N804" s="326"/>
      <c r="O804" s="326"/>
      <c r="P804" s="326"/>
      <c r="R804" s="326"/>
      <c r="S804" s="326"/>
      <c r="T804" s="326"/>
      <c r="V804" s="326"/>
      <c r="W804" s="326"/>
      <c r="X804" s="326"/>
      <c r="Z804" s="326"/>
    </row>
    <row r="805" spans="1:26">
      <c r="A805" s="326"/>
      <c r="B805" s="326"/>
      <c r="C805" s="326"/>
      <c r="D805" s="326"/>
      <c r="F805" s="328"/>
      <c r="G805" s="326"/>
      <c r="H805" s="326"/>
      <c r="J805" s="326"/>
      <c r="K805" s="326"/>
      <c r="L805" s="326"/>
      <c r="N805" s="326"/>
      <c r="O805" s="326"/>
      <c r="P805" s="326"/>
      <c r="R805" s="326"/>
      <c r="S805" s="326"/>
      <c r="T805" s="326"/>
      <c r="V805" s="326"/>
      <c r="W805" s="326"/>
      <c r="X805" s="326"/>
      <c r="Z805" s="326"/>
    </row>
    <row r="806" spans="1:26">
      <c r="A806" s="326"/>
      <c r="B806" s="326"/>
      <c r="C806" s="326"/>
      <c r="D806" s="326"/>
      <c r="F806" s="328"/>
      <c r="G806" s="326"/>
      <c r="H806" s="326"/>
      <c r="J806" s="326"/>
      <c r="K806" s="326"/>
      <c r="L806" s="326"/>
      <c r="N806" s="326"/>
      <c r="O806" s="326"/>
      <c r="P806" s="326"/>
      <c r="R806" s="326"/>
      <c r="S806" s="326"/>
      <c r="T806" s="326"/>
      <c r="V806" s="326"/>
      <c r="W806" s="326"/>
      <c r="X806" s="326"/>
      <c r="Z806" s="326"/>
    </row>
    <row r="807" spans="1:26">
      <c r="A807" s="326"/>
      <c r="B807" s="326"/>
      <c r="C807" s="326"/>
      <c r="D807" s="326"/>
      <c r="F807" s="328"/>
      <c r="G807" s="326"/>
      <c r="H807" s="326"/>
      <c r="J807" s="326"/>
      <c r="K807" s="326"/>
      <c r="L807" s="326"/>
      <c r="N807" s="326"/>
      <c r="O807" s="326"/>
      <c r="P807" s="326"/>
      <c r="R807" s="326"/>
      <c r="S807" s="326"/>
      <c r="T807" s="326"/>
      <c r="V807" s="326"/>
      <c r="W807" s="326"/>
      <c r="X807" s="326"/>
      <c r="Z807" s="326"/>
    </row>
    <row r="808" spans="1:26">
      <c r="A808" s="326"/>
      <c r="B808" s="326"/>
      <c r="C808" s="326"/>
      <c r="D808" s="326"/>
      <c r="F808" s="328"/>
      <c r="G808" s="326"/>
      <c r="H808" s="326"/>
      <c r="J808" s="326"/>
      <c r="K808" s="326"/>
      <c r="L808" s="326"/>
      <c r="N808" s="326"/>
      <c r="O808" s="326"/>
      <c r="P808" s="326"/>
      <c r="R808" s="326"/>
      <c r="S808" s="326"/>
      <c r="T808" s="326"/>
      <c r="V808" s="326"/>
      <c r="W808" s="326"/>
      <c r="X808" s="326"/>
      <c r="Z808" s="326"/>
    </row>
    <row r="809" spans="1:26">
      <c r="A809" s="326"/>
      <c r="B809" s="326"/>
      <c r="C809" s="326"/>
      <c r="D809" s="326"/>
      <c r="F809" s="328"/>
      <c r="G809" s="326"/>
      <c r="H809" s="326"/>
      <c r="J809" s="326"/>
      <c r="K809" s="326"/>
      <c r="L809" s="326"/>
      <c r="N809" s="326"/>
      <c r="O809" s="326"/>
      <c r="P809" s="326"/>
      <c r="R809" s="326"/>
      <c r="S809" s="326"/>
      <c r="T809" s="326"/>
      <c r="V809" s="326"/>
      <c r="W809" s="326"/>
      <c r="X809" s="326"/>
      <c r="Z809" s="326"/>
    </row>
    <row r="810" spans="1:26">
      <c r="A810" s="326"/>
      <c r="B810" s="326"/>
      <c r="C810" s="326"/>
      <c r="D810" s="326"/>
      <c r="F810" s="328"/>
      <c r="G810" s="326"/>
      <c r="H810" s="326"/>
      <c r="J810" s="326"/>
      <c r="K810" s="326"/>
      <c r="L810" s="326"/>
      <c r="N810" s="326"/>
      <c r="O810" s="326"/>
      <c r="P810" s="326"/>
      <c r="R810" s="326"/>
      <c r="S810" s="326"/>
      <c r="T810" s="326"/>
      <c r="V810" s="326"/>
      <c r="W810" s="326"/>
      <c r="X810" s="326"/>
      <c r="Z810" s="326"/>
    </row>
    <row r="811" spans="1:26">
      <c r="A811" s="326"/>
      <c r="B811" s="326"/>
      <c r="C811" s="326"/>
      <c r="D811" s="326"/>
      <c r="F811" s="328"/>
      <c r="G811" s="326"/>
      <c r="H811" s="326"/>
      <c r="J811" s="326"/>
      <c r="K811" s="326"/>
      <c r="L811" s="326"/>
      <c r="N811" s="326"/>
      <c r="O811" s="326"/>
      <c r="P811" s="326"/>
      <c r="R811" s="326"/>
      <c r="S811" s="326"/>
      <c r="T811" s="326"/>
      <c r="V811" s="326"/>
      <c r="W811" s="326"/>
      <c r="X811" s="326"/>
      <c r="Z811" s="326"/>
    </row>
    <row r="812" spans="1:26">
      <c r="A812" s="326"/>
      <c r="B812" s="326"/>
      <c r="C812" s="326"/>
      <c r="D812" s="326"/>
      <c r="F812" s="328"/>
      <c r="G812" s="326"/>
      <c r="H812" s="326"/>
      <c r="J812" s="326"/>
      <c r="K812" s="326"/>
      <c r="L812" s="326"/>
      <c r="N812" s="326"/>
      <c r="O812" s="326"/>
      <c r="P812" s="326"/>
      <c r="R812" s="326"/>
      <c r="S812" s="326"/>
      <c r="T812" s="326"/>
      <c r="V812" s="326"/>
      <c r="W812" s="326"/>
      <c r="X812" s="326"/>
      <c r="Z812" s="326"/>
    </row>
    <row r="813" spans="1:26">
      <c r="A813" s="326"/>
      <c r="B813" s="326"/>
      <c r="C813" s="326"/>
      <c r="D813" s="326"/>
      <c r="F813" s="328"/>
      <c r="G813" s="326"/>
      <c r="H813" s="326"/>
      <c r="J813" s="326"/>
      <c r="K813" s="326"/>
      <c r="L813" s="326"/>
      <c r="N813" s="326"/>
      <c r="O813" s="326"/>
      <c r="P813" s="326"/>
      <c r="R813" s="326"/>
      <c r="S813" s="326"/>
      <c r="T813" s="326"/>
      <c r="V813" s="326"/>
      <c r="W813" s="326"/>
      <c r="X813" s="326"/>
      <c r="Z813" s="326"/>
    </row>
    <row r="814" spans="1:26">
      <c r="A814" s="326"/>
      <c r="B814" s="326"/>
      <c r="C814" s="326"/>
      <c r="D814" s="326"/>
      <c r="F814" s="328"/>
      <c r="G814" s="326"/>
      <c r="H814" s="326"/>
      <c r="J814" s="326"/>
      <c r="K814" s="326"/>
      <c r="L814" s="326"/>
      <c r="N814" s="326"/>
      <c r="O814" s="326"/>
      <c r="P814" s="326"/>
      <c r="R814" s="326"/>
      <c r="S814" s="326"/>
      <c r="T814" s="326"/>
      <c r="V814" s="326"/>
      <c r="W814" s="326"/>
      <c r="X814" s="326"/>
      <c r="Z814" s="326"/>
    </row>
    <row r="815" spans="1:26">
      <c r="A815" s="326"/>
      <c r="B815" s="326"/>
      <c r="C815" s="326"/>
      <c r="D815" s="326"/>
      <c r="F815" s="328"/>
      <c r="G815" s="326"/>
      <c r="H815" s="326"/>
      <c r="J815" s="326"/>
      <c r="K815" s="326"/>
      <c r="L815" s="326"/>
      <c r="N815" s="326"/>
      <c r="O815" s="326"/>
      <c r="P815" s="326"/>
      <c r="R815" s="326"/>
      <c r="S815" s="326"/>
      <c r="T815" s="326"/>
      <c r="V815" s="326"/>
      <c r="W815" s="326"/>
      <c r="X815" s="326"/>
      <c r="Z815" s="326"/>
    </row>
    <row r="816" spans="1:26">
      <c r="A816" s="326"/>
      <c r="B816" s="326"/>
      <c r="C816" s="326"/>
      <c r="D816" s="326"/>
      <c r="F816" s="328"/>
      <c r="G816" s="326"/>
      <c r="H816" s="326"/>
      <c r="J816" s="326"/>
      <c r="K816" s="326"/>
      <c r="L816" s="326"/>
      <c r="N816" s="326"/>
      <c r="O816" s="326"/>
      <c r="P816" s="326"/>
      <c r="R816" s="326"/>
      <c r="S816" s="326"/>
      <c r="T816" s="326"/>
      <c r="V816" s="326"/>
      <c r="W816" s="326"/>
      <c r="X816" s="326"/>
      <c r="Z816" s="326"/>
    </row>
    <row r="817" spans="1:26">
      <c r="A817" s="326"/>
      <c r="B817" s="326"/>
      <c r="C817" s="326"/>
      <c r="D817" s="326"/>
      <c r="F817" s="328"/>
      <c r="G817" s="326"/>
      <c r="H817" s="326"/>
      <c r="J817" s="326"/>
      <c r="K817" s="326"/>
      <c r="L817" s="326"/>
      <c r="N817" s="326"/>
      <c r="O817" s="326"/>
      <c r="P817" s="326"/>
      <c r="R817" s="326"/>
      <c r="S817" s="326"/>
      <c r="T817" s="326"/>
      <c r="V817" s="326"/>
      <c r="W817" s="326"/>
      <c r="X817" s="326"/>
      <c r="Z817" s="326"/>
    </row>
    <row r="818" spans="1:26">
      <c r="A818" s="326"/>
      <c r="B818" s="326"/>
      <c r="C818" s="326"/>
      <c r="D818" s="326"/>
      <c r="F818" s="328"/>
      <c r="G818" s="326"/>
      <c r="H818" s="326"/>
      <c r="J818" s="326"/>
      <c r="K818" s="326"/>
      <c r="L818" s="326"/>
      <c r="N818" s="326"/>
      <c r="O818" s="326"/>
      <c r="P818" s="326"/>
      <c r="R818" s="326"/>
      <c r="S818" s="326"/>
      <c r="T818" s="326"/>
      <c r="V818" s="326"/>
      <c r="W818" s="326"/>
      <c r="X818" s="326"/>
      <c r="Z818" s="326"/>
    </row>
    <row r="819" spans="1:26">
      <c r="A819" s="326"/>
      <c r="B819" s="326"/>
      <c r="C819" s="326"/>
      <c r="D819" s="326"/>
      <c r="F819" s="328"/>
      <c r="G819" s="326"/>
      <c r="H819" s="326"/>
      <c r="J819" s="326"/>
      <c r="K819" s="326"/>
      <c r="L819" s="326"/>
      <c r="N819" s="326"/>
      <c r="O819" s="326"/>
      <c r="P819" s="326"/>
      <c r="R819" s="326"/>
      <c r="S819" s="326"/>
      <c r="T819" s="326"/>
      <c r="V819" s="326"/>
      <c r="W819" s="326"/>
      <c r="X819" s="326"/>
      <c r="Z819" s="326"/>
    </row>
    <row r="820" spans="1:26">
      <c r="A820" s="326"/>
      <c r="B820" s="326"/>
      <c r="C820" s="326"/>
      <c r="D820" s="326"/>
      <c r="F820" s="328"/>
      <c r="G820" s="326"/>
      <c r="H820" s="326"/>
      <c r="J820" s="326"/>
      <c r="K820" s="326"/>
      <c r="L820" s="326"/>
      <c r="N820" s="326"/>
      <c r="O820" s="326"/>
      <c r="P820" s="326"/>
      <c r="R820" s="326"/>
      <c r="S820" s="326"/>
      <c r="T820" s="326"/>
      <c r="V820" s="326"/>
      <c r="W820" s="326"/>
      <c r="X820" s="326"/>
      <c r="Z820" s="326"/>
    </row>
    <row r="821" spans="1:26">
      <c r="A821" s="326"/>
      <c r="B821" s="326"/>
      <c r="C821" s="326"/>
      <c r="D821" s="326"/>
      <c r="F821" s="328"/>
      <c r="G821" s="326"/>
      <c r="H821" s="326"/>
      <c r="J821" s="326"/>
      <c r="K821" s="326"/>
      <c r="L821" s="326"/>
      <c r="N821" s="326"/>
      <c r="O821" s="326"/>
      <c r="P821" s="326"/>
      <c r="R821" s="326"/>
      <c r="S821" s="326"/>
      <c r="T821" s="326"/>
      <c r="V821" s="326"/>
      <c r="W821" s="326"/>
      <c r="X821" s="326"/>
      <c r="Z821" s="326"/>
    </row>
    <row r="822" spans="1:26">
      <c r="A822" s="326"/>
      <c r="B822" s="326"/>
      <c r="C822" s="326"/>
      <c r="D822" s="326"/>
      <c r="F822" s="328"/>
      <c r="G822" s="326"/>
      <c r="H822" s="326"/>
      <c r="J822" s="326"/>
      <c r="K822" s="326"/>
      <c r="L822" s="326"/>
      <c r="N822" s="326"/>
      <c r="O822" s="326"/>
      <c r="P822" s="326"/>
      <c r="R822" s="326"/>
      <c r="S822" s="326"/>
      <c r="T822" s="326"/>
      <c r="V822" s="326"/>
      <c r="W822" s="326"/>
      <c r="X822" s="326"/>
      <c r="Z822" s="326"/>
    </row>
    <row r="823" spans="1:26">
      <c r="A823" s="326"/>
      <c r="B823" s="326"/>
      <c r="C823" s="326"/>
      <c r="D823" s="326"/>
      <c r="F823" s="328"/>
      <c r="G823" s="326"/>
      <c r="H823" s="326"/>
      <c r="J823" s="326"/>
      <c r="K823" s="326"/>
      <c r="L823" s="326"/>
      <c r="N823" s="326"/>
      <c r="O823" s="326"/>
      <c r="P823" s="326"/>
      <c r="R823" s="326"/>
      <c r="S823" s="326"/>
      <c r="T823" s="326"/>
      <c r="V823" s="326"/>
      <c r="W823" s="326"/>
      <c r="X823" s="326"/>
      <c r="Z823" s="326"/>
    </row>
    <row r="824" spans="1:26">
      <c r="A824" s="326"/>
      <c r="B824" s="326"/>
      <c r="C824" s="326"/>
      <c r="D824" s="326"/>
      <c r="F824" s="328"/>
      <c r="G824" s="326"/>
      <c r="H824" s="326"/>
      <c r="J824" s="326"/>
      <c r="K824" s="326"/>
      <c r="L824" s="326"/>
      <c r="N824" s="326"/>
      <c r="O824" s="326"/>
      <c r="P824" s="326"/>
      <c r="R824" s="326"/>
      <c r="S824" s="326"/>
      <c r="T824" s="326"/>
      <c r="V824" s="326"/>
      <c r="W824" s="326"/>
      <c r="X824" s="326"/>
      <c r="Z824" s="326"/>
    </row>
    <row r="825" spans="1:26">
      <c r="A825" s="326"/>
      <c r="B825" s="326"/>
      <c r="C825" s="326"/>
      <c r="D825" s="326"/>
      <c r="F825" s="328"/>
      <c r="G825" s="326"/>
      <c r="H825" s="326"/>
      <c r="J825" s="326"/>
      <c r="K825" s="326"/>
      <c r="L825" s="326"/>
      <c r="N825" s="326"/>
      <c r="O825" s="326"/>
      <c r="P825" s="326"/>
      <c r="R825" s="326"/>
      <c r="S825" s="326"/>
      <c r="T825" s="326"/>
      <c r="V825" s="326"/>
      <c r="W825" s="326"/>
      <c r="X825" s="326"/>
      <c r="Z825" s="326"/>
    </row>
    <row r="826" spans="1:26">
      <c r="A826" s="326"/>
      <c r="B826" s="326"/>
      <c r="C826" s="326"/>
      <c r="D826" s="326"/>
      <c r="F826" s="328"/>
      <c r="G826" s="326"/>
      <c r="H826" s="326"/>
      <c r="J826" s="326"/>
      <c r="K826" s="326"/>
      <c r="L826" s="326"/>
      <c r="N826" s="326"/>
      <c r="O826" s="326"/>
      <c r="P826" s="326"/>
      <c r="R826" s="326"/>
      <c r="S826" s="326"/>
      <c r="T826" s="326"/>
      <c r="V826" s="326"/>
      <c r="W826" s="326"/>
      <c r="X826" s="326"/>
      <c r="Z826" s="326"/>
    </row>
    <row r="827" spans="1:26">
      <c r="A827" s="326"/>
      <c r="B827" s="326"/>
      <c r="C827" s="326"/>
      <c r="D827" s="326"/>
      <c r="F827" s="328"/>
      <c r="G827" s="326"/>
      <c r="H827" s="326"/>
      <c r="J827" s="326"/>
      <c r="K827" s="326"/>
      <c r="L827" s="326"/>
      <c r="N827" s="326"/>
      <c r="O827" s="326"/>
      <c r="P827" s="326"/>
      <c r="R827" s="326"/>
      <c r="S827" s="326"/>
      <c r="T827" s="326"/>
      <c r="V827" s="326"/>
      <c r="W827" s="326"/>
      <c r="X827" s="326"/>
      <c r="Z827" s="326"/>
    </row>
    <row r="828" spans="1:26">
      <c r="A828" s="326"/>
      <c r="B828" s="326"/>
      <c r="C828" s="326"/>
      <c r="D828" s="326"/>
      <c r="F828" s="328"/>
      <c r="G828" s="326"/>
      <c r="H828" s="326"/>
      <c r="J828" s="326"/>
      <c r="K828" s="326"/>
      <c r="L828" s="326"/>
      <c r="N828" s="326"/>
      <c r="O828" s="326"/>
      <c r="P828" s="326"/>
      <c r="R828" s="326"/>
      <c r="S828" s="326"/>
      <c r="T828" s="326"/>
      <c r="V828" s="326"/>
      <c r="W828" s="326"/>
      <c r="X828" s="326"/>
      <c r="Z828" s="326"/>
    </row>
    <row r="829" spans="1:26">
      <c r="A829" s="326"/>
      <c r="B829" s="326"/>
      <c r="C829" s="326"/>
      <c r="D829" s="326"/>
      <c r="F829" s="328"/>
      <c r="G829" s="326"/>
      <c r="H829" s="326"/>
      <c r="J829" s="326"/>
      <c r="K829" s="326"/>
      <c r="L829" s="326"/>
      <c r="N829" s="326"/>
      <c r="O829" s="326"/>
      <c r="P829" s="326"/>
      <c r="R829" s="326"/>
      <c r="S829" s="326"/>
      <c r="T829" s="326"/>
      <c r="V829" s="326"/>
      <c r="W829" s="326"/>
      <c r="X829" s="326"/>
      <c r="Z829" s="326"/>
    </row>
    <row r="830" spans="1:26">
      <c r="A830" s="326"/>
      <c r="B830" s="326"/>
      <c r="C830" s="326"/>
      <c r="D830" s="326"/>
      <c r="F830" s="328"/>
      <c r="G830" s="326"/>
      <c r="H830" s="326"/>
      <c r="J830" s="326"/>
      <c r="K830" s="326"/>
      <c r="L830" s="326"/>
      <c r="N830" s="326"/>
      <c r="O830" s="326"/>
      <c r="P830" s="326"/>
      <c r="R830" s="326"/>
      <c r="S830" s="326"/>
      <c r="T830" s="326"/>
      <c r="V830" s="326"/>
      <c r="W830" s="326"/>
      <c r="X830" s="326"/>
      <c r="Z830" s="326"/>
    </row>
    <row r="831" spans="1:26">
      <c r="A831" s="326"/>
      <c r="B831" s="326"/>
      <c r="C831" s="326"/>
      <c r="D831" s="326"/>
      <c r="F831" s="328"/>
      <c r="G831" s="326"/>
      <c r="H831" s="326"/>
      <c r="J831" s="326"/>
      <c r="K831" s="326"/>
      <c r="L831" s="326"/>
      <c r="N831" s="326"/>
      <c r="O831" s="326"/>
      <c r="P831" s="326"/>
      <c r="R831" s="326"/>
      <c r="S831" s="326"/>
      <c r="T831" s="326"/>
      <c r="V831" s="326"/>
      <c r="W831" s="326"/>
      <c r="X831" s="326"/>
      <c r="Z831" s="326"/>
    </row>
    <row r="832" spans="1:26">
      <c r="A832" s="326"/>
      <c r="B832" s="326"/>
      <c r="C832" s="326"/>
      <c r="D832" s="326"/>
      <c r="F832" s="328"/>
      <c r="G832" s="326"/>
      <c r="H832" s="326"/>
      <c r="J832" s="326"/>
      <c r="K832" s="326"/>
      <c r="L832" s="326"/>
      <c r="N832" s="326"/>
      <c r="O832" s="326"/>
      <c r="P832" s="326"/>
      <c r="R832" s="326"/>
      <c r="S832" s="326"/>
      <c r="T832" s="326"/>
      <c r="V832" s="326"/>
      <c r="W832" s="326"/>
      <c r="X832" s="326"/>
      <c r="Z832" s="326"/>
    </row>
    <row r="833" spans="1:26">
      <c r="A833" s="326"/>
      <c r="B833" s="326"/>
      <c r="C833" s="326"/>
      <c r="D833" s="326"/>
      <c r="F833" s="328"/>
      <c r="G833" s="326"/>
      <c r="H833" s="326"/>
      <c r="J833" s="326"/>
      <c r="K833" s="326"/>
      <c r="L833" s="326"/>
      <c r="N833" s="326"/>
      <c r="O833" s="326"/>
      <c r="P833" s="326"/>
      <c r="R833" s="326"/>
      <c r="S833" s="326"/>
      <c r="T833" s="326"/>
      <c r="V833" s="326"/>
      <c r="W833" s="326"/>
      <c r="X833" s="326"/>
      <c r="Z833" s="326"/>
    </row>
    <row r="834" spans="1:26">
      <c r="A834" s="326"/>
      <c r="B834" s="326"/>
      <c r="C834" s="326"/>
      <c r="D834" s="326"/>
      <c r="F834" s="328"/>
      <c r="G834" s="326"/>
      <c r="H834" s="326"/>
      <c r="J834" s="326"/>
      <c r="K834" s="326"/>
      <c r="L834" s="326"/>
      <c r="N834" s="326"/>
      <c r="O834" s="326"/>
      <c r="P834" s="326"/>
      <c r="R834" s="326"/>
      <c r="S834" s="326"/>
      <c r="T834" s="326"/>
      <c r="V834" s="326"/>
      <c r="W834" s="326"/>
      <c r="X834" s="326"/>
      <c r="Z834" s="326"/>
    </row>
    <row r="835" spans="1:26">
      <c r="A835" s="326"/>
      <c r="B835" s="326"/>
      <c r="C835" s="326"/>
      <c r="D835" s="326"/>
      <c r="F835" s="328"/>
      <c r="G835" s="326"/>
      <c r="H835" s="326"/>
      <c r="J835" s="326"/>
      <c r="K835" s="326"/>
      <c r="L835" s="326"/>
      <c r="N835" s="326"/>
      <c r="O835" s="326"/>
      <c r="P835" s="326"/>
      <c r="R835" s="326"/>
      <c r="S835" s="326"/>
      <c r="T835" s="326"/>
      <c r="V835" s="326"/>
      <c r="W835" s="326"/>
      <c r="X835" s="326"/>
      <c r="Z835" s="326"/>
    </row>
    <row r="836" spans="1:26">
      <c r="A836" s="326"/>
      <c r="B836" s="326"/>
      <c r="C836" s="326"/>
      <c r="D836" s="326"/>
      <c r="F836" s="328"/>
      <c r="G836" s="326"/>
      <c r="H836" s="326"/>
      <c r="J836" s="326"/>
      <c r="K836" s="326"/>
      <c r="L836" s="326"/>
      <c r="N836" s="326"/>
      <c r="O836" s="326"/>
      <c r="P836" s="326"/>
      <c r="R836" s="326"/>
      <c r="S836" s="326"/>
      <c r="T836" s="326"/>
      <c r="V836" s="326"/>
      <c r="W836" s="326"/>
      <c r="X836" s="326"/>
      <c r="Z836" s="326"/>
    </row>
    <row r="837" spans="1:26">
      <c r="A837" s="326"/>
      <c r="B837" s="326"/>
      <c r="C837" s="326"/>
      <c r="D837" s="326"/>
      <c r="F837" s="328"/>
      <c r="G837" s="326"/>
      <c r="H837" s="326"/>
      <c r="J837" s="326"/>
      <c r="K837" s="326"/>
      <c r="L837" s="326"/>
      <c r="N837" s="326"/>
      <c r="O837" s="326"/>
      <c r="P837" s="326"/>
      <c r="R837" s="326"/>
      <c r="S837" s="326"/>
      <c r="T837" s="326"/>
      <c r="V837" s="326"/>
      <c r="W837" s="326"/>
      <c r="X837" s="326"/>
      <c r="Z837" s="326"/>
    </row>
    <row r="838" spans="1:26">
      <c r="A838" s="326"/>
      <c r="B838" s="326"/>
      <c r="C838" s="326"/>
      <c r="D838" s="326"/>
      <c r="F838" s="328"/>
      <c r="G838" s="326"/>
      <c r="H838" s="326"/>
      <c r="J838" s="326"/>
      <c r="K838" s="326"/>
      <c r="L838" s="326"/>
      <c r="N838" s="326"/>
      <c r="O838" s="326"/>
      <c r="P838" s="326"/>
      <c r="R838" s="326"/>
      <c r="S838" s="326"/>
      <c r="T838" s="326"/>
      <c r="V838" s="326"/>
      <c r="W838" s="326"/>
      <c r="X838" s="326"/>
      <c r="Z838" s="326"/>
    </row>
    <row r="839" spans="1:26">
      <c r="A839" s="326"/>
      <c r="B839" s="326"/>
      <c r="C839" s="326"/>
      <c r="D839" s="326"/>
      <c r="F839" s="328"/>
      <c r="G839" s="326"/>
      <c r="H839" s="326"/>
      <c r="J839" s="326"/>
      <c r="K839" s="326"/>
      <c r="L839" s="326"/>
      <c r="N839" s="326"/>
      <c r="O839" s="326"/>
      <c r="P839" s="326"/>
      <c r="R839" s="326"/>
      <c r="S839" s="326"/>
      <c r="T839" s="326"/>
      <c r="V839" s="326"/>
      <c r="W839" s="326"/>
      <c r="X839" s="326"/>
      <c r="Z839" s="326"/>
    </row>
    <row r="840" spans="1:26">
      <c r="A840" s="326"/>
      <c r="B840" s="326"/>
      <c r="C840" s="326"/>
      <c r="D840" s="326"/>
      <c r="F840" s="328"/>
      <c r="G840" s="326"/>
      <c r="H840" s="326"/>
      <c r="J840" s="326"/>
      <c r="K840" s="326"/>
      <c r="L840" s="326"/>
      <c r="N840" s="326"/>
      <c r="O840" s="326"/>
      <c r="P840" s="326"/>
      <c r="R840" s="326"/>
      <c r="S840" s="326"/>
      <c r="T840" s="326"/>
      <c r="V840" s="326"/>
      <c r="W840" s="326"/>
      <c r="X840" s="326"/>
      <c r="Z840" s="326"/>
    </row>
    <row r="841" spans="1:26">
      <c r="A841" s="326"/>
      <c r="B841" s="326"/>
      <c r="C841" s="326"/>
      <c r="D841" s="326"/>
      <c r="F841" s="328"/>
      <c r="G841" s="326"/>
      <c r="H841" s="326"/>
      <c r="J841" s="326"/>
      <c r="K841" s="326"/>
      <c r="L841" s="326"/>
      <c r="N841" s="326"/>
      <c r="O841" s="326"/>
      <c r="P841" s="326"/>
      <c r="R841" s="326"/>
      <c r="S841" s="326"/>
      <c r="T841" s="326"/>
      <c r="V841" s="326"/>
      <c r="W841" s="326"/>
      <c r="X841" s="326"/>
      <c r="Z841" s="326"/>
    </row>
    <row r="842" spans="1:26">
      <c r="A842" s="326"/>
      <c r="B842" s="326"/>
      <c r="C842" s="326"/>
      <c r="D842" s="326"/>
      <c r="F842" s="328"/>
      <c r="G842" s="326"/>
      <c r="H842" s="326"/>
      <c r="J842" s="326"/>
      <c r="K842" s="326"/>
      <c r="L842" s="326"/>
      <c r="N842" s="326"/>
      <c r="O842" s="326"/>
      <c r="P842" s="326"/>
      <c r="R842" s="326"/>
      <c r="S842" s="326"/>
      <c r="T842" s="326"/>
      <c r="V842" s="326"/>
      <c r="W842" s="326"/>
      <c r="X842" s="326"/>
      <c r="Z842" s="326"/>
    </row>
    <row r="843" spans="1:26">
      <c r="A843" s="326"/>
      <c r="B843" s="326"/>
      <c r="C843" s="326"/>
      <c r="D843" s="326"/>
      <c r="F843" s="328"/>
      <c r="G843" s="326"/>
      <c r="H843" s="326"/>
      <c r="J843" s="326"/>
      <c r="K843" s="326"/>
      <c r="L843" s="326"/>
      <c r="N843" s="326"/>
      <c r="O843" s="326"/>
      <c r="P843" s="326"/>
      <c r="R843" s="326"/>
      <c r="S843" s="326"/>
      <c r="T843" s="326"/>
      <c r="V843" s="326"/>
      <c r="W843" s="326"/>
      <c r="X843" s="326"/>
      <c r="Z843" s="326"/>
    </row>
    <row r="844" spans="1:26">
      <c r="A844" s="326"/>
      <c r="B844" s="326"/>
      <c r="C844" s="326"/>
      <c r="D844" s="326"/>
      <c r="F844" s="328"/>
      <c r="G844" s="326"/>
      <c r="H844" s="326"/>
      <c r="J844" s="326"/>
      <c r="K844" s="326"/>
      <c r="L844" s="326"/>
      <c r="N844" s="326"/>
      <c r="O844" s="326"/>
      <c r="P844" s="326"/>
      <c r="R844" s="326"/>
      <c r="S844" s="326"/>
      <c r="T844" s="326"/>
      <c r="V844" s="326"/>
      <c r="W844" s="326"/>
      <c r="X844" s="326"/>
      <c r="Z844" s="326"/>
    </row>
    <row r="845" spans="1:26">
      <c r="A845" s="326"/>
      <c r="B845" s="326"/>
      <c r="C845" s="326"/>
      <c r="D845" s="326"/>
      <c r="F845" s="328"/>
      <c r="G845" s="326"/>
      <c r="H845" s="326"/>
      <c r="J845" s="326"/>
      <c r="K845" s="326"/>
      <c r="L845" s="326"/>
      <c r="N845" s="326"/>
      <c r="O845" s="326"/>
      <c r="P845" s="326"/>
      <c r="R845" s="326"/>
      <c r="S845" s="326"/>
      <c r="T845" s="326"/>
      <c r="V845" s="326"/>
      <c r="W845" s="326"/>
      <c r="X845" s="326"/>
      <c r="Z845" s="326"/>
    </row>
    <row r="846" spans="1:26">
      <c r="A846" s="326"/>
      <c r="B846" s="326"/>
      <c r="C846" s="326"/>
      <c r="D846" s="326"/>
      <c r="F846" s="328"/>
      <c r="G846" s="326"/>
      <c r="H846" s="326"/>
      <c r="J846" s="326"/>
      <c r="K846" s="326"/>
      <c r="L846" s="326"/>
      <c r="N846" s="326"/>
      <c r="O846" s="326"/>
      <c r="P846" s="326"/>
      <c r="R846" s="326"/>
      <c r="S846" s="326"/>
      <c r="T846" s="326"/>
      <c r="V846" s="326"/>
      <c r="W846" s="326"/>
      <c r="X846" s="326"/>
      <c r="Z846" s="326"/>
    </row>
    <row r="847" spans="1:26">
      <c r="A847" s="326"/>
      <c r="B847" s="326"/>
      <c r="C847" s="326"/>
      <c r="D847" s="326"/>
      <c r="F847" s="328"/>
      <c r="G847" s="326"/>
      <c r="H847" s="326"/>
      <c r="J847" s="326"/>
      <c r="K847" s="326"/>
      <c r="L847" s="326"/>
      <c r="N847" s="326"/>
      <c r="O847" s="326"/>
      <c r="P847" s="326"/>
      <c r="R847" s="326"/>
      <c r="S847" s="326"/>
      <c r="T847" s="326"/>
      <c r="V847" s="326"/>
      <c r="W847" s="326"/>
      <c r="X847" s="326"/>
      <c r="Z847" s="326"/>
    </row>
    <row r="848" spans="1:26">
      <c r="A848" s="326"/>
      <c r="B848" s="326"/>
      <c r="C848" s="326"/>
      <c r="D848" s="326"/>
      <c r="F848" s="328"/>
      <c r="G848" s="326"/>
      <c r="H848" s="326"/>
      <c r="J848" s="326"/>
      <c r="K848" s="326"/>
      <c r="L848" s="326"/>
      <c r="N848" s="326"/>
      <c r="O848" s="326"/>
      <c r="P848" s="326"/>
      <c r="R848" s="326"/>
      <c r="S848" s="326"/>
      <c r="T848" s="326"/>
      <c r="V848" s="326"/>
      <c r="W848" s="326"/>
      <c r="X848" s="326"/>
      <c r="Z848" s="326"/>
    </row>
    <row r="849" spans="1:26">
      <c r="A849" s="326"/>
      <c r="B849" s="326"/>
      <c r="C849" s="326"/>
      <c r="D849" s="326"/>
      <c r="F849" s="328"/>
      <c r="G849" s="326"/>
      <c r="H849" s="326"/>
      <c r="J849" s="326"/>
      <c r="K849" s="326"/>
      <c r="L849" s="326"/>
      <c r="N849" s="326"/>
      <c r="O849" s="326"/>
      <c r="P849" s="326"/>
      <c r="R849" s="326"/>
      <c r="S849" s="326"/>
      <c r="T849" s="326"/>
      <c r="V849" s="326"/>
      <c r="W849" s="326"/>
      <c r="X849" s="326"/>
      <c r="Z849" s="326"/>
    </row>
    <row r="850" spans="1:26">
      <c r="A850" s="326"/>
      <c r="B850" s="326"/>
      <c r="C850" s="326"/>
      <c r="D850" s="326"/>
      <c r="F850" s="328"/>
      <c r="G850" s="326"/>
      <c r="H850" s="326"/>
      <c r="J850" s="326"/>
      <c r="K850" s="326"/>
      <c r="L850" s="326"/>
      <c r="N850" s="326"/>
      <c r="O850" s="326"/>
      <c r="P850" s="326"/>
      <c r="R850" s="326"/>
      <c r="S850" s="326"/>
      <c r="T850" s="326"/>
      <c r="V850" s="326"/>
      <c r="W850" s="326"/>
      <c r="X850" s="326"/>
      <c r="Z850" s="326"/>
    </row>
    <row r="851" spans="1:26">
      <c r="A851" s="326"/>
      <c r="B851" s="326"/>
      <c r="C851" s="326"/>
      <c r="D851" s="326"/>
      <c r="F851" s="328"/>
      <c r="G851" s="326"/>
      <c r="H851" s="326"/>
      <c r="J851" s="326"/>
      <c r="K851" s="326"/>
      <c r="L851" s="326"/>
      <c r="N851" s="326"/>
      <c r="O851" s="326"/>
      <c r="P851" s="326"/>
      <c r="R851" s="326"/>
      <c r="S851" s="326"/>
      <c r="T851" s="326"/>
      <c r="V851" s="326"/>
      <c r="W851" s="326"/>
      <c r="X851" s="326"/>
      <c r="Z851" s="326"/>
    </row>
    <row r="852" spans="1:26">
      <c r="A852" s="326"/>
      <c r="B852" s="326"/>
      <c r="C852" s="326"/>
      <c r="D852" s="326"/>
      <c r="F852" s="328"/>
      <c r="G852" s="326"/>
      <c r="H852" s="326"/>
      <c r="J852" s="326"/>
      <c r="K852" s="326"/>
      <c r="L852" s="326"/>
      <c r="N852" s="326"/>
      <c r="O852" s="326"/>
      <c r="P852" s="326"/>
      <c r="R852" s="326"/>
      <c r="S852" s="326"/>
      <c r="T852" s="326"/>
      <c r="V852" s="326"/>
      <c r="W852" s="326"/>
      <c r="X852" s="326"/>
      <c r="Z852" s="326"/>
    </row>
    <row r="853" spans="1:26">
      <c r="A853" s="326"/>
      <c r="B853" s="326"/>
      <c r="C853" s="326"/>
      <c r="D853" s="326"/>
      <c r="F853" s="328"/>
      <c r="G853" s="326"/>
      <c r="H853" s="326"/>
      <c r="J853" s="326"/>
      <c r="K853" s="326"/>
      <c r="L853" s="326"/>
      <c r="N853" s="326"/>
      <c r="O853" s="326"/>
      <c r="P853" s="326"/>
      <c r="R853" s="326"/>
      <c r="S853" s="326"/>
      <c r="T853" s="326"/>
      <c r="V853" s="326"/>
      <c r="W853" s="326"/>
      <c r="X853" s="326"/>
      <c r="Z853" s="326"/>
    </row>
    <row r="854" spans="1:26">
      <c r="A854" s="326"/>
      <c r="B854" s="326"/>
      <c r="C854" s="326"/>
      <c r="D854" s="326"/>
      <c r="F854" s="328"/>
      <c r="G854" s="326"/>
      <c r="H854" s="326"/>
      <c r="J854" s="326"/>
      <c r="K854" s="326"/>
      <c r="L854" s="326"/>
      <c r="N854" s="326"/>
      <c r="O854" s="326"/>
      <c r="P854" s="326"/>
      <c r="R854" s="326"/>
      <c r="S854" s="326"/>
      <c r="T854" s="326"/>
      <c r="V854" s="326"/>
      <c r="W854" s="326"/>
      <c r="X854" s="326"/>
      <c r="Z854" s="326"/>
    </row>
    <row r="855" spans="1:26">
      <c r="A855" s="326"/>
      <c r="B855" s="326"/>
      <c r="C855" s="326"/>
      <c r="D855" s="326"/>
      <c r="F855" s="328"/>
      <c r="G855" s="326"/>
      <c r="H855" s="326"/>
      <c r="J855" s="326"/>
      <c r="K855" s="326"/>
      <c r="L855" s="326"/>
      <c r="N855" s="326"/>
      <c r="O855" s="326"/>
      <c r="P855" s="326"/>
      <c r="R855" s="326"/>
      <c r="S855" s="326"/>
      <c r="T855" s="326"/>
      <c r="V855" s="326"/>
      <c r="W855" s="326"/>
      <c r="X855" s="326"/>
      <c r="Z855" s="326"/>
    </row>
    <row r="856" spans="1:26">
      <c r="A856" s="326"/>
      <c r="B856" s="326"/>
      <c r="C856" s="326"/>
      <c r="D856" s="326"/>
      <c r="F856" s="328"/>
      <c r="G856" s="326"/>
      <c r="H856" s="326"/>
      <c r="J856" s="326"/>
      <c r="K856" s="326"/>
      <c r="L856" s="326"/>
      <c r="N856" s="326"/>
      <c r="O856" s="326"/>
      <c r="P856" s="326"/>
      <c r="R856" s="326"/>
      <c r="S856" s="326"/>
      <c r="T856" s="326"/>
      <c r="V856" s="326"/>
      <c r="W856" s="326"/>
      <c r="X856" s="326"/>
      <c r="Z856" s="326"/>
    </row>
    <row r="857" spans="1:26">
      <c r="A857" s="326"/>
      <c r="B857" s="326"/>
      <c r="C857" s="326"/>
      <c r="D857" s="326"/>
      <c r="F857" s="328"/>
      <c r="G857" s="326"/>
      <c r="H857" s="326"/>
      <c r="J857" s="326"/>
      <c r="K857" s="326"/>
      <c r="L857" s="326"/>
      <c r="N857" s="326"/>
      <c r="O857" s="326"/>
      <c r="P857" s="326"/>
      <c r="R857" s="326"/>
      <c r="S857" s="326"/>
      <c r="T857" s="326"/>
      <c r="V857" s="326"/>
      <c r="W857" s="326"/>
      <c r="X857" s="326"/>
      <c r="Z857" s="326"/>
    </row>
    <row r="858" spans="1:26">
      <c r="A858" s="326"/>
      <c r="B858" s="326"/>
      <c r="C858" s="326"/>
      <c r="D858" s="326"/>
      <c r="F858" s="328"/>
      <c r="G858" s="326"/>
      <c r="H858" s="326"/>
      <c r="J858" s="326"/>
      <c r="K858" s="326"/>
      <c r="L858" s="326"/>
      <c r="N858" s="326"/>
      <c r="O858" s="326"/>
      <c r="P858" s="326"/>
      <c r="R858" s="326"/>
      <c r="S858" s="326"/>
      <c r="T858" s="326"/>
      <c r="V858" s="326"/>
      <c r="W858" s="326"/>
      <c r="X858" s="326"/>
      <c r="Z858" s="326"/>
    </row>
    <row r="859" spans="1:26">
      <c r="A859" s="326"/>
      <c r="B859" s="326"/>
      <c r="C859" s="326"/>
      <c r="D859" s="326"/>
      <c r="F859" s="328"/>
      <c r="G859" s="326"/>
      <c r="H859" s="326"/>
      <c r="J859" s="326"/>
      <c r="K859" s="326"/>
      <c r="L859" s="326"/>
      <c r="N859" s="326"/>
      <c r="O859" s="326"/>
      <c r="P859" s="326"/>
      <c r="R859" s="326"/>
      <c r="S859" s="326"/>
      <c r="T859" s="326"/>
      <c r="V859" s="326"/>
      <c r="W859" s="326"/>
      <c r="X859" s="326"/>
      <c r="Z859" s="326"/>
    </row>
    <row r="860" spans="1:26">
      <c r="A860" s="326"/>
      <c r="B860" s="326"/>
      <c r="C860" s="326"/>
      <c r="D860" s="326"/>
      <c r="F860" s="328"/>
      <c r="G860" s="326"/>
      <c r="H860" s="326"/>
      <c r="J860" s="326"/>
      <c r="K860" s="326"/>
      <c r="L860" s="326"/>
      <c r="N860" s="326"/>
      <c r="O860" s="326"/>
      <c r="P860" s="326"/>
      <c r="R860" s="326"/>
      <c r="S860" s="326"/>
      <c r="T860" s="326"/>
      <c r="V860" s="326"/>
      <c r="W860" s="326"/>
      <c r="X860" s="326"/>
      <c r="Z860" s="326"/>
    </row>
    <row r="861" spans="1:26">
      <c r="A861" s="326"/>
      <c r="B861" s="326"/>
      <c r="C861" s="326"/>
      <c r="D861" s="326"/>
      <c r="F861" s="328"/>
      <c r="G861" s="326"/>
      <c r="H861" s="326"/>
      <c r="J861" s="326"/>
      <c r="K861" s="326"/>
      <c r="L861" s="326"/>
      <c r="N861" s="326"/>
      <c r="O861" s="326"/>
      <c r="P861" s="326"/>
      <c r="R861" s="326"/>
      <c r="S861" s="326"/>
      <c r="T861" s="326"/>
      <c r="V861" s="326"/>
      <c r="W861" s="326"/>
      <c r="X861" s="326"/>
      <c r="Z861" s="326"/>
    </row>
    <row r="862" spans="1:26">
      <c r="A862" s="326"/>
      <c r="B862" s="326"/>
      <c r="C862" s="326"/>
      <c r="D862" s="326"/>
      <c r="F862" s="328"/>
      <c r="G862" s="326"/>
      <c r="H862" s="326"/>
      <c r="J862" s="326"/>
      <c r="K862" s="326"/>
      <c r="L862" s="326"/>
      <c r="N862" s="326"/>
      <c r="O862" s="326"/>
      <c r="P862" s="326"/>
      <c r="R862" s="326"/>
      <c r="S862" s="326"/>
      <c r="T862" s="326"/>
      <c r="V862" s="326"/>
      <c r="W862" s="326"/>
      <c r="X862" s="326"/>
      <c r="Z862" s="326"/>
    </row>
    <row r="863" spans="1:26">
      <c r="A863" s="326"/>
      <c r="B863" s="326"/>
      <c r="C863" s="326"/>
      <c r="D863" s="326"/>
      <c r="F863" s="328"/>
      <c r="G863" s="326"/>
      <c r="H863" s="326"/>
      <c r="J863" s="326"/>
      <c r="K863" s="326"/>
      <c r="L863" s="326"/>
      <c r="N863" s="326"/>
      <c r="O863" s="326"/>
      <c r="P863" s="326"/>
      <c r="R863" s="326"/>
      <c r="S863" s="326"/>
      <c r="T863" s="326"/>
      <c r="V863" s="326"/>
      <c r="W863" s="326"/>
      <c r="X863" s="326"/>
      <c r="Z863" s="326"/>
    </row>
    <row r="864" spans="1:26">
      <c r="A864" s="326"/>
      <c r="B864" s="326"/>
      <c r="C864" s="326"/>
      <c r="D864" s="326"/>
      <c r="F864" s="328"/>
      <c r="G864" s="326"/>
      <c r="H864" s="326"/>
      <c r="J864" s="326"/>
      <c r="K864" s="326"/>
      <c r="L864" s="326"/>
      <c r="N864" s="326"/>
      <c r="O864" s="326"/>
      <c r="P864" s="326"/>
      <c r="R864" s="326"/>
      <c r="S864" s="326"/>
      <c r="T864" s="326"/>
      <c r="V864" s="326"/>
      <c r="W864" s="326"/>
      <c r="X864" s="326"/>
      <c r="Z864" s="326"/>
    </row>
    <row r="865" spans="1:26">
      <c r="A865" s="326"/>
      <c r="B865" s="326"/>
      <c r="C865" s="326"/>
      <c r="D865" s="326"/>
      <c r="F865" s="328"/>
      <c r="G865" s="326"/>
      <c r="H865" s="326"/>
      <c r="J865" s="326"/>
      <c r="K865" s="326"/>
      <c r="L865" s="326"/>
      <c r="N865" s="326"/>
      <c r="O865" s="326"/>
      <c r="P865" s="326"/>
      <c r="R865" s="326"/>
      <c r="S865" s="326"/>
      <c r="T865" s="326"/>
      <c r="V865" s="326"/>
      <c r="W865" s="326"/>
      <c r="X865" s="326"/>
      <c r="Z865" s="326"/>
    </row>
    <row r="866" spans="1:26">
      <c r="A866" s="326"/>
      <c r="B866" s="326"/>
      <c r="C866" s="326"/>
      <c r="D866" s="326"/>
      <c r="F866" s="328"/>
      <c r="G866" s="326"/>
      <c r="H866" s="326"/>
      <c r="J866" s="326"/>
      <c r="K866" s="326"/>
      <c r="L866" s="326"/>
      <c r="N866" s="326"/>
      <c r="O866" s="326"/>
      <c r="P866" s="326"/>
      <c r="R866" s="326"/>
      <c r="S866" s="326"/>
      <c r="T866" s="326"/>
      <c r="V866" s="326"/>
      <c r="W866" s="326"/>
      <c r="X866" s="326"/>
      <c r="Z866" s="326"/>
    </row>
    <row r="867" spans="1:26">
      <c r="A867" s="326"/>
      <c r="B867" s="326"/>
      <c r="C867" s="326"/>
      <c r="D867" s="326"/>
      <c r="F867" s="328"/>
      <c r="G867" s="326"/>
      <c r="H867" s="326"/>
      <c r="J867" s="326"/>
      <c r="K867" s="326"/>
      <c r="L867" s="326"/>
      <c r="N867" s="326"/>
      <c r="O867" s="326"/>
      <c r="P867" s="326"/>
      <c r="R867" s="326"/>
      <c r="S867" s="326"/>
      <c r="T867" s="326"/>
      <c r="V867" s="326"/>
      <c r="W867" s="326"/>
      <c r="X867" s="326"/>
      <c r="Z867" s="326"/>
    </row>
    <row r="868" spans="1:26">
      <c r="A868" s="326"/>
      <c r="B868" s="326"/>
      <c r="C868" s="326"/>
      <c r="D868" s="326"/>
      <c r="F868" s="328"/>
      <c r="G868" s="326"/>
      <c r="H868" s="326"/>
      <c r="J868" s="326"/>
      <c r="K868" s="326"/>
      <c r="L868" s="326"/>
      <c r="N868" s="326"/>
      <c r="O868" s="326"/>
      <c r="P868" s="326"/>
      <c r="R868" s="326"/>
      <c r="S868" s="326"/>
      <c r="T868" s="326"/>
      <c r="V868" s="326"/>
      <c r="W868" s="326"/>
      <c r="X868" s="326"/>
      <c r="Z868" s="326"/>
    </row>
    <row r="869" spans="1:26">
      <c r="A869" s="326"/>
      <c r="B869" s="326"/>
      <c r="C869" s="326"/>
      <c r="D869" s="326"/>
      <c r="F869" s="328"/>
      <c r="G869" s="326"/>
      <c r="H869" s="326"/>
      <c r="J869" s="326"/>
      <c r="K869" s="326"/>
      <c r="L869" s="326"/>
      <c r="N869" s="326"/>
      <c r="O869" s="326"/>
      <c r="P869" s="326"/>
      <c r="R869" s="326"/>
      <c r="S869" s="326"/>
      <c r="T869" s="326"/>
      <c r="V869" s="326"/>
      <c r="W869" s="326"/>
      <c r="X869" s="326"/>
      <c r="Z869" s="326"/>
    </row>
    <row r="870" spans="1:26">
      <c r="A870" s="326"/>
      <c r="B870" s="326"/>
      <c r="C870" s="326"/>
      <c r="D870" s="326"/>
      <c r="F870" s="328"/>
      <c r="G870" s="326"/>
      <c r="H870" s="326"/>
      <c r="J870" s="326"/>
      <c r="K870" s="326"/>
      <c r="L870" s="326"/>
      <c r="N870" s="326"/>
      <c r="O870" s="326"/>
      <c r="P870" s="326"/>
      <c r="R870" s="326"/>
      <c r="S870" s="326"/>
      <c r="T870" s="326"/>
      <c r="V870" s="326"/>
      <c r="W870" s="326"/>
      <c r="X870" s="326"/>
      <c r="Z870" s="326"/>
    </row>
    <row r="871" spans="1:26">
      <c r="A871" s="326"/>
      <c r="B871" s="326"/>
      <c r="C871" s="326"/>
      <c r="D871" s="326"/>
      <c r="F871" s="328"/>
      <c r="G871" s="326"/>
      <c r="H871" s="326"/>
      <c r="J871" s="326"/>
      <c r="K871" s="326"/>
      <c r="L871" s="326"/>
      <c r="N871" s="326"/>
      <c r="O871" s="326"/>
      <c r="P871" s="326"/>
      <c r="R871" s="326"/>
      <c r="S871" s="326"/>
      <c r="T871" s="326"/>
      <c r="V871" s="326"/>
      <c r="W871" s="326"/>
      <c r="X871" s="326"/>
      <c r="Z871" s="326"/>
    </row>
    <row r="872" spans="1:26">
      <c r="A872" s="326"/>
      <c r="B872" s="326"/>
      <c r="C872" s="326"/>
      <c r="D872" s="326"/>
      <c r="F872" s="328"/>
      <c r="G872" s="326"/>
      <c r="H872" s="326"/>
      <c r="J872" s="326"/>
      <c r="K872" s="326"/>
      <c r="L872" s="326"/>
      <c r="N872" s="326"/>
      <c r="O872" s="326"/>
      <c r="P872" s="326"/>
      <c r="R872" s="326"/>
      <c r="S872" s="326"/>
      <c r="T872" s="326"/>
      <c r="V872" s="326"/>
      <c r="W872" s="326"/>
      <c r="X872" s="326"/>
      <c r="Z872" s="326"/>
    </row>
    <row r="873" spans="1:26">
      <c r="A873" s="326"/>
      <c r="B873" s="326"/>
      <c r="C873" s="326"/>
      <c r="D873" s="326"/>
      <c r="F873" s="328"/>
      <c r="G873" s="326"/>
      <c r="H873" s="326"/>
      <c r="J873" s="326"/>
      <c r="K873" s="326"/>
      <c r="L873" s="326"/>
      <c r="N873" s="326"/>
      <c r="O873" s="326"/>
      <c r="P873" s="326"/>
      <c r="R873" s="326"/>
      <c r="S873" s="326"/>
      <c r="T873" s="326"/>
      <c r="V873" s="326"/>
      <c r="W873" s="326"/>
      <c r="X873" s="326"/>
      <c r="Z873" s="326"/>
    </row>
    <row r="874" spans="1:26">
      <c r="A874" s="326"/>
      <c r="B874" s="326"/>
      <c r="C874" s="326"/>
      <c r="D874" s="326"/>
      <c r="F874" s="328"/>
      <c r="G874" s="326"/>
      <c r="H874" s="326"/>
      <c r="J874" s="326"/>
      <c r="K874" s="326"/>
      <c r="L874" s="326"/>
      <c r="N874" s="326"/>
      <c r="O874" s="326"/>
      <c r="P874" s="326"/>
      <c r="R874" s="326"/>
      <c r="S874" s="326"/>
      <c r="T874" s="326"/>
      <c r="V874" s="326"/>
      <c r="W874" s="326"/>
      <c r="X874" s="326"/>
      <c r="Z874" s="326"/>
    </row>
    <row r="875" spans="1:26">
      <c r="A875" s="326"/>
      <c r="B875" s="326"/>
      <c r="C875" s="326"/>
      <c r="D875" s="326"/>
      <c r="F875" s="328"/>
      <c r="G875" s="326"/>
      <c r="H875" s="326"/>
      <c r="J875" s="326"/>
      <c r="K875" s="326"/>
      <c r="L875" s="326"/>
      <c r="N875" s="326"/>
      <c r="O875" s="326"/>
      <c r="P875" s="326"/>
      <c r="R875" s="326"/>
      <c r="S875" s="326"/>
      <c r="T875" s="326"/>
      <c r="V875" s="326"/>
      <c r="W875" s="326"/>
      <c r="X875" s="326"/>
      <c r="Z875" s="326"/>
    </row>
    <row r="876" spans="1:26">
      <c r="A876" s="326"/>
      <c r="B876" s="326"/>
      <c r="C876" s="326"/>
      <c r="D876" s="326"/>
      <c r="F876" s="328"/>
      <c r="G876" s="326"/>
      <c r="H876" s="326"/>
      <c r="J876" s="326"/>
      <c r="K876" s="326"/>
      <c r="L876" s="326"/>
      <c r="N876" s="326"/>
      <c r="O876" s="326"/>
      <c r="P876" s="326"/>
      <c r="R876" s="326"/>
      <c r="S876" s="326"/>
      <c r="T876" s="326"/>
      <c r="V876" s="326"/>
      <c r="W876" s="326"/>
      <c r="X876" s="326"/>
      <c r="Z876" s="326"/>
    </row>
    <row r="877" spans="1:26">
      <c r="A877" s="326"/>
      <c r="B877" s="326"/>
      <c r="C877" s="326"/>
      <c r="D877" s="326"/>
      <c r="F877" s="328"/>
      <c r="G877" s="326"/>
      <c r="H877" s="326"/>
      <c r="J877" s="326"/>
      <c r="K877" s="326"/>
      <c r="L877" s="326"/>
      <c r="N877" s="326"/>
      <c r="O877" s="326"/>
      <c r="P877" s="326"/>
      <c r="R877" s="326"/>
      <c r="S877" s="326"/>
      <c r="T877" s="326"/>
      <c r="V877" s="326"/>
      <c r="W877" s="326"/>
      <c r="X877" s="326"/>
      <c r="Z877" s="326"/>
    </row>
    <row r="878" spans="1:26">
      <c r="A878" s="326"/>
      <c r="B878" s="326"/>
      <c r="C878" s="326"/>
      <c r="D878" s="326"/>
      <c r="F878" s="328"/>
      <c r="G878" s="326"/>
      <c r="H878" s="326"/>
      <c r="J878" s="326"/>
      <c r="K878" s="326"/>
      <c r="L878" s="326"/>
      <c r="N878" s="326"/>
      <c r="O878" s="326"/>
      <c r="P878" s="326"/>
      <c r="R878" s="326"/>
      <c r="S878" s="326"/>
      <c r="T878" s="326"/>
      <c r="V878" s="326"/>
      <c r="W878" s="326"/>
      <c r="X878" s="326"/>
      <c r="Z878" s="326"/>
    </row>
    <row r="879" spans="1:26">
      <c r="A879" s="326"/>
      <c r="B879" s="326"/>
      <c r="C879" s="326"/>
      <c r="D879" s="326"/>
      <c r="F879" s="328"/>
      <c r="G879" s="326"/>
      <c r="H879" s="326"/>
      <c r="J879" s="326"/>
      <c r="K879" s="326"/>
      <c r="L879" s="326"/>
      <c r="N879" s="326"/>
      <c r="O879" s="326"/>
      <c r="P879" s="326"/>
      <c r="R879" s="326"/>
      <c r="S879" s="326"/>
      <c r="T879" s="326"/>
      <c r="V879" s="326"/>
      <c r="W879" s="326"/>
      <c r="X879" s="326"/>
      <c r="Z879" s="326"/>
    </row>
    <row r="880" spans="1:26">
      <c r="A880" s="326"/>
      <c r="B880" s="326"/>
      <c r="C880" s="326"/>
      <c r="D880" s="326"/>
      <c r="F880" s="328"/>
      <c r="G880" s="326"/>
      <c r="H880" s="326"/>
      <c r="J880" s="326"/>
      <c r="K880" s="326"/>
      <c r="L880" s="326"/>
      <c r="N880" s="326"/>
      <c r="O880" s="326"/>
      <c r="P880" s="326"/>
      <c r="R880" s="326"/>
      <c r="S880" s="326"/>
      <c r="T880" s="326"/>
      <c r="V880" s="326"/>
      <c r="W880" s="326"/>
      <c r="X880" s="326"/>
      <c r="Z880" s="326"/>
    </row>
    <row r="881" spans="1:26">
      <c r="A881" s="326"/>
      <c r="B881" s="326"/>
      <c r="C881" s="326"/>
      <c r="D881" s="326"/>
      <c r="F881" s="328"/>
      <c r="G881" s="326"/>
      <c r="H881" s="326"/>
      <c r="J881" s="326"/>
      <c r="K881" s="326"/>
      <c r="L881" s="326"/>
      <c r="N881" s="326"/>
      <c r="O881" s="326"/>
      <c r="P881" s="326"/>
      <c r="R881" s="326"/>
      <c r="S881" s="326"/>
      <c r="T881" s="326"/>
      <c r="V881" s="326"/>
      <c r="W881" s="326"/>
      <c r="X881" s="326"/>
      <c r="Z881" s="326"/>
    </row>
    <row r="882" spans="1:26">
      <c r="A882" s="326"/>
      <c r="B882" s="326"/>
      <c r="C882" s="326"/>
      <c r="D882" s="326"/>
      <c r="F882" s="328"/>
      <c r="G882" s="326"/>
      <c r="H882" s="326"/>
      <c r="J882" s="326"/>
      <c r="K882" s="326"/>
      <c r="L882" s="326"/>
      <c r="N882" s="326"/>
      <c r="O882" s="326"/>
      <c r="P882" s="326"/>
      <c r="R882" s="326"/>
      <c r="S882" s="326"/>
      <c r="T882" s="326"/>
      <c r="V882" s="326"/>
      <c r="W882" s="326"/>
      <c r="X882" s="326"/>
      <c r="Z882" s="326"/>
    </row>
    <row r="883" spans="1:26">
      <c r="A883" s="326"/>
      <c r="B883" s="326"/>
      <c r="C883" s="326"/>
      <c r="D883" s="326"/>
      <c r="F883" s="328"/>
      <c r="G883" s="326"/>
      <c r="H883" s="326"/>
      <c r="J883" s="326"/>
      <c r="K883" s="326"/>
      <c r="L883" s="326"/>
      <c r="N883" s="326"/>
      <c r="O883" s="326"/>
      <c r="P883" s="326"/>
      <c r="R883" s="326"/>
      <c r="S883" s="326"/>
      <c r="T883" s="326"/>
      <c r="V883" s="326"/>
      <c r="W883" s="326"/>
      <c r="X883" s="326"/>
      <c r="Z883" s="326"/>
    </row>
    <row r="884" spans="1:26">
      <c r="A884" s="326"/>
      <c r="B884" s="326"/>
      <c r="C884" s="326"/>
      <c r="D884" s="326"/>
      <c r="F884" s="328"/>
      <c r="G884" s="326"/>
      <c r="H884" s="326"/>
      <c r="J884" s="326"/>
      <c r="K884" s="326"/>
      <c r="L884" s="326"/>
      <c r="N884" s="326"/>
      <c r="O884" s="326"/>
      <c r="P884" s="326"/>
      <c r="R884" s="326"/>
      <c r="S884" s="326"/>
      <c r="T884" s="326"/>
      <c r="V884" s="326"/>
      <c r="W884" s="326"/>
      <c r="X884" s="326"/>
      <c r="Z884" s="326"/>
    </row>
    <row r="885" spans="1:26">
      <c r="A885" s="326"/>
      <c r="B885" s="326"/>
      <c r="C885" s="326"/>
      <c r="D885" s="326"/>
      <c r="F885" s="328"/>
      <c r="G885" s="326"/>
      <c r="H885" s="326"/>
      <c r="J885" s="326"/>
      <c r="K885" s="326"/>
      <c r="L885" s="326"/>
      <c r="N885" s="326"/>
      <c r="O885" s="326"/>
      <c r="P885" s="326"/>
      <c r="R885" s="326"/>
      <c r="S885" s="326"/>
      <c r="T885" s="326"/>
      <c r="V885" s="326"/>
      <c r="W885" s="326"/>
      <c r="X885" s="326"/>
      <c r="Z885" s="326"/>
    </row>
    <row r="886" spans="1:26">
      <c r="A886" s="326"/>
      <c r="B886" s="326"/>
      <c r="C886" s="326"/>
      <c r="D886" s="326"/>
      <c r="F886" s="328"/>
      <c r="G886" s="326"/>
      <c r="H886" s="326"/>
      <c r="J886" s="326"/>
      <c r="K886" s="326"/>
      <c r="L886" s="326"/>
      <c r="N886" s="326"/>
      <c r="O886" s="326"/>
      <c r="P886" s="326"/>
      <c r="R886" s="326"/>
      <c r="S886" s="326"/>
      <c r="T886" s="326"/>
      <c r="V886" s="326"/>
      <c r="W886" s="326"/>
      <c r="X886" s="326"/>
      <c r="Z886" s="326"/>
    </row>
    <row r="887" spans="1:26">
      <c r="A887" s="326"/>
      <c r="B887" s="326"/>
      <c r="C887" s="326"/>
      <c r="D887" s="326"/>
      <c r="F887" s="328"/>
      <c r="G887" s="326"/>
      <c r="H887" s="326"/>
      <c r="J887" s="326"/>
      <c r="K887" s="326"/>
      <c r="L887" s="326"/>
      <c r="N887" s="326"/>
      <c r="O887" s="326"/>
      <c r="P887" s="326"/>
      <c r="R887" s="326"/>
      <c r="S887" s="326"/>
      <c r="T887" s="326"/>
      <c r="V887" s="326"/>
      <c r="W887" s="326"/>
      <c r="X887" s="326"/>
      <c r="Z887" s="326"/>
    </row>
    <row r="888" spans="1:26">
      <c r="A888" s="326"/>
      <c r="B888" s="326"/>
      <c r="C888" s="326"/>
      <c r="D888" s="326"/>
      <c r="F888" s="328"/>
      <c r="G888" s="326"/>
      <c r="H888" s="326"/>
      <c r="J888" s="326"/>
      <c r="K888" s="326"/>
      <c r="L888" s="326"/>
      <c r="N888" s="326"/>
      <c r="O888" s="326"/>
      <c r="P888" s="326"/>
      <c r="R888" s="326"/>
      <c r="S888" s="326"/>
      <c r="T888" s="326"/>
      <c r="V888" s="326"/>
      <c r="W888" s="326"/>
      <c r="X888" s="326"/>
      <c r="Z888" s="326"/>
    </row>
    <row r="889" spans="1:26">
      <c r="A889" s="326"/>
      <c r="B889" s="326"/>
      <c r="C889" s="326"/>
      <c r="D889" s="326"/>
      <c r="F889" s="328"/>
      <c r="G889" s="326"/>
      <c r="H889" s="326"/>
      <c r="J889" s="326"/>
      <c r="K889" s="326"/>
      <c r="L889" s="326"/>
      <c r="N889" s="326"/>
      <c r="O889" s="326"/>
      <c r="P889" s="326"/>
      <c r="R889" s="326"/>
      <c r="S889" s="326"/>
      <c r="T889" s="326"/>
      <c r="V889" s="326"/>
      <c r="W889" s="326"/>
      <c r="X889" s="326"/>
      <c r="Z889" s="326"/>
    </row>
    <row r="890" spans="1:26">
      <c r="A890" s="326"/>
      <c r="B890" s="326"/>
      <c r="C890" s="326"/>
      <c r="D890" s="326"/>
      <c r="F890" s="328"/>
      <c r="G890" s="326"/>
      <c r="H890" s="326"/>
      <c r="J890" s="326"/>
      <c r="K890" s="326"/>
      <c r="L890" s="326"/>
      <c r="N890" s="326"/>
      <c r="O890" s="326"/>
      <c r="P890" s="326"/>
      <c r="R890" s="326"/>
      <c r="S890" s="326"/>
      <c r="T890" s="326"/>
      <c r="V890" s="326"/>
      <c r="W890" s="326"/>
      <c r="X890" s="326"/>
      <c r="Z890" s="326"/>
    </row>
    <row r="891" spans="1:26">
      <c r="A891" s="326"/>
      <c r="B891" s="326"/>
      <c r="C891" s="326"/>
      <c r="D891" s="326"/>
      <c r="F891" s="328"/>
      <c r="G891" s="326"/>
      <c r="H891" s="326"/>
      <c r="J891" s="326"/>
      <c r="K891" s="326"/>
      <c r="L891" s="326"/>
      <c r="N891" s="326"/>
      <c r="O891" s="326"/>
      <c r="P891" s="326"/>
      <c r="R891" s="326"/>
      <c r="S891" s="326"/>
      <c r="T891" s="326"/>
      <c r="V891" s="326"/>
      <c r="W891" s="326"/>
      <c r="X891" s="326"/>
      <c r="Z891" s="326"/>
    </row>
    <row r="892" spans="1:26">
      <c r="A892" s="326"/>
      <c r="B892" s="326"/>
      <c r="C892" s="326"/>
      <c r="D892" s="326"/>
      <c r="F892" s="328"/>
      <c r="G892" s="326"/>
      <c r="H892" s="326"/>
      <c r="J892" s="326"/>
      <c r="K892" s="326"/>
      <c r="L892" s="326"/>
      <c r="N892" s="326"/>
      <c r="O892" s="326"/>
      <c r="P892" s="326"/>
      <c r="R892" s="326"/>
      <c r="S892" s="326"/>
      <c r="T892" s="326"/>
      <c r="V892" s="326"/>
      <c r="W892" s="326"/>
      <c r="X892" s="326"/>
      <c r="Z892" s="326"/>
    </row>
    <row r="893" spans="1:26">
      <c r="A893" s="326"/>
      <c r="B893" s="326"/>
      <c r="C893" s="326"/>
      <c r="D893" s="326"/>
      <c r="F893" s="328"/>
      <c r="G893" s="326"/>
      <c r="H893" s="326"/>
      <c r="J893" s="326"/>
      <c r="K893" s="326"/>
      <c r="L893" s="326"/>
      <c r="N893" s="326"/>
      <c r="O893" s="326"/>
      <c r="P893" s="326"/>
      <c r="R893" s="326"/>
      <c r="S893" s="326"/>
      <c r="T893" s="326"/>
      <c r="V893" s="326"/>
      <c r="W893" s="326"/>
      <c r="X893" s="326"/>
      <c r="Z893" s="326"/>
    </row>
    <row r="894" spans="1:26">
      <c r="A894" s="326"/>
      <c r="B894" s="326"/>
      <c r="C894" s="326"/>
      <c r="D894" s="326"/>
      <c r="F894" s="328"/>
      <c r="G894" s="326"/>
      <c r="H894" s="326"/>
      <c r="J894" s="326"/>
      <c r="K894" s="326"/>
      <c r="L894" s="326"/>
      <c r="N894" s="326"/>
      <c r="O894" s="326"/>
      <c r="P894" s="326"/>
      <c r="R894" s="326"/>
      <c r="S894" s="326"/>
      <c r="T894" s="326"/>
      <c r="V894" s="326"/>
      <c r="W894" s="326"/>
      <c r="X894" s="326"/>
      <c r="Z894" s="326"/>
    </row>
    <row r="895" spans="1:26">
      <c r="A895" s="326"/>
      <c r="B895" s="326"/>
      <c r="C895" s="326"/>
      <c r="D895" s="326"/>
      <c r="F895" s="328"/>
      <c r="G895" s="326"/>
      <c r="H895" s="326"/>
      <c r="J895" s="326"/>
      <c r="K895" s="326"/>
      <c r="L895" s="326"/>
      <c r="N895" s="326"/>
      <c r="O895" s="326"/>
      <c r="P895" s="326"/>
      <c r="R895" s="326"/>
      <c r="S895" s="326"/>
      <c r="T895" s="326"/>
      <c r="V895" s="326"/>
      <c r="W895" s="326"/>
      <c r="X895" s="326"/>
      <c r="Z895" s="326"/>
    </row>
    <row r="896" spans="1:26">
      <c r="A896" s="326"/>
      <c r="B896" s="326"/>
      <c r="C896" s="326"/>
      <c r="D896" s="326"/>
      <c r="F896" s="328"/>
      <c r="G896" s="326"/>
      <c r="H896" s="326"/>
      <c r="J896" s="326"/>
      <c r="K896" s="326"/>
      <c r="L896" s="326"/>
      <c r="N896" s="326"/>
      <c r="O896" s="326"/>
      <c r="P896" s="326"/>
      <c r="R896" s="326"/>
      <c r="S896" s="326"/>
      <c r="T896" s="326"/>
      <c r="V896" s="326"/>
      <c r="W896" s="326"/>
      <c r="X896" s="326"/>
      <c r="Z896" s="326"/>
    </row>
    <row r="897" spans="1:26">
      <c r="A897" s="326"/>
      <c r="B897" s="326"/>
      <c r="C897" s="326"/>
      <c r="D897" s="326"/>
      <c r="F897" s="328"/>
      <c r="G897" s="326"/>
      <c r="H897" s="326"/>
      <c r="J897" s="326"/>
      <c r="K897" s="326"/>
      <c r="L897" s="326"/>
      <c r="N897" s="326"/>
      <c r="O897" s="326"/>
      <c r="P897" s="326"/>
      <c r="R897" s="326"/>
      <c r="S897" s="326"/>
      <c r="T897" s="326"/>
      <c r="V897" s="326"/>
      <c r="W897" s="326"/>
      <c r="X897" s="326"/>
      <c r="Z897" s="326"/>
    </row>
    <row r="898" spans="1:26">
      <c r="A898" s="326"/>
      <c r="B898" s="326"/>
      <c r="C898" s="326"/>
      <c r="D898" s="326"/>
      <c r="F898" s="328"/>
      <c r="G898" s="326"/>
      <c r="H898" s="326"/>
      <c r="J898" s="326"/>
      <c r="K898" s="326"/>
      <c r="L898" s="326"/>
      <c r="N898" s="326"/>
      <c r="O898" s="326"/>
      <c r="P898" s="326"/>
      <c r="R898" s="326"/>
      <c r="S898" s="326"/>
      <c r="T898" s="326"/>
      <c r="V898" s="326"/>
      <c r="W898" s="326"/>
      <c r="X898" s="326"/>
      <c r="Z898" s="326"/>
    </row>
    <row r="899" spans="1:26">
      <c r="A899" s="326"/>
      <c r="B899" s="326"/>
      <c r="C899" s="326"/>
      <c r="D899" s="326"/>
      <c r="F899" s="328"/>
      <c r="G899" s="326"/>
      <c r="H899" s="326"/>
      <c r="J899" s="326"/>
      <c r="K899" s="326"/>
      <c r="L899" s="326"/>
      <c r="N899" s="326"/>
      <c r="O899" s="326"/>
      <c r="P899" s="326"/>
      <c r="R899" s="326"/>
      <c r="S899" s="326"/>
      <c r="T899" s="326"/>
      <c r="V899" s="326"/>
      <c r="W899" s="326"/>
      <c r="X899" s="326"/>
      <c r="Z899" s="326"/>
    </row>
    <row r="900" spans="1:26">
      <c r="A900" s="326"/>
      <c r="B900" s="326"/>
      <c r="C900" s="326"/>
      <c r="D900" s="326"/>
      <c r="F900" s="328"/>
      <c r="G900" s="326"/>
      <c r="H900" s="326"/>
      <c r="J900" s="326"/>
      <c r="K900" s="326"/>
      <c r="L900" s="326"/>
      <c r="N900" s="326"/>
      <c r="O900" s="326"/>
      <c r="P900" s="326"/>
      <c r="R900" s="326"/>
      <c r="S900" s="326"/>
      <c r="T900" s="326"/>
      <c r="V900" s="326"/>
      <c r="W900" s="326"/>
      <c r="X900" s="326"/>
      <c r="Z900" s="326"/>
    </row>
    <row r="901" spans="1:26">
      <c r="A901" s="326"/>
      <c r="B901" s="326"/>
      <c r="C901" s="326"/>
      <c r="D901" s="326"/>
      <c r="F901" s="328"/>
      <c r="G901" s="326"/>
      <c r="H901" s="326"/>
      <c r="J901" s="326"/>
      <c r="K901" s="326"/>
      <c r="L901" s="326"/>
      <c r="N901" s="326"/>
      <c r="O901" s="326"/>
      <c r="P901" s="326"/>
      <c r="R901" s="326"/>
      <c r="S901" s="326"/>
      <c r="T901" s="326"/>
      <c r="V901" s="326"/>
      <c r="W901" s="326"/>
      <c r="X901" s="326"/>
      <c r="Z901" s="326"/>
    </row>
    <row r="902" spans="1:26">
      <c r="A902" s="326"/>
      <c r="B902" s="326"/>
      <c r="C902" s="326"/>
      <c r="D902" s="326"/>
      <c r="F902" s="328"/>
      <c r="G902" s="326"/>
      <c r="H902" s="326"/>
      <c r="J902" s="326"/>
      <c r="K902" s="326"/>
      <c r="L902" s="326"/>
      <c r="N902" s="326"/>
      <c r="O902" s="326"/>
      <c r="P902" s="326"/>
      <c r="R902" s="326"/>
      <c r="S902" s="326"/>
      <c r="T902" s="326"/>
      <c r="V902" s="326"/>
      <c r="W902" s="326"/>
      <c r="X902" s="326"/>
      <c r="Z902" s="326"/>
    </row>
    <row r="903" spans="1:26">
      <c r="A903" s="326"/>
      <c r="B903" s="326"/>
      <c r="C903" s="326"/>
      <c r="D903" s="326"/>
      <c r="F903" s="328"/>
      <c r="G903" s="326"/>
      <c r="H903" s="326"/>
      <c r="J903" s="326"/>
      <c r="K903" s="326"/>
      <c r="L903" s="326"/>
      <c r="N903" s="326"/>
      <c r="O903" s="326"/>
      <c r="P903" s="326"/>
      <c r="R903" s="326"/>
      <c r="S903" s="326"/>
      <c r="T903" s="326"/>
      <c r="V903" s="326"/>
      <c r="W903" s="326"/>
      <c r="X903" s="326"/>
      <c r="Z903" s="326"/>
    </row>
    <row r="904" spans="1:26">
      <c r="A904" s="326"/>
      <c r="B904" s="326"/>
      <c r="C904" s="326"/>
      <c r="D904" s="326"/>
      <c r="F904" s="328"/>
      <c r="G904" s="326"/>
      <c r="H904" s="326"/>
      <c r="J904" s="326"/>
      <c r="K904" s="326"/>
      <c r="L904" s="326"/>
      <c r="N904" s="326"/>
      <c r="O904" s="326"/>
      <c r="P904" s="326"/>
      <c r="R904" s="326"/>
      <c r="S904" s="326"/>
      <c r="T904" s="326"/>
      <c r="V904" s="326"/>
      <c r="W904" s="326"/>
      <c r="X904" s="326"/>
      <c r="Z904" s="326"/>
    </row>
    <row r="905" spans="1:26">
      <c r="A905" s="326"/>
      <c r="B905" s="326"/>
      <c r="C905" s="326"/>
      <c r="D905" s="326"/>
      <c r="F905" s="328"/>
      <c r="G905" s="326"/>
      <c r="H905" s="326"/>
      <c r="J905" s="326"/>
      <c r="K905" s="326"/>
      <c r="L905" s="326"/>
      <c r="N905" s="326"/>
      <c r="O905" s="326"/>
      <c r="P905" s="326"/>
      <c r="R905" s="326"/>
      <c r="S905" s="326"/>
      <c r="T905" s="326"/>
      <c r="V905" s="326"/>
      <c r="W905" s="326"/>
      <c r="X905" s="326"/>
      <c r="Z905" s="326"/>
    </row>
    <row r="906" spans="1:26">
      <c r="A906" s="326"/>
      <c r="B906" s="326"/>
      <c r="C906" s="326"/>
      <c r="D906" s="326"/>
      <c r="F906" s="328"/>
      <c r="G906" s="326"/>
      <c r="H906" s="326"/>
      <c r="J906" s="326"/>
      <c r="K906" s="326"/>
      <c r="L906" s="326"/>
      <c r="N906" s="326"/>
      <c r="O906" s="326"/>
      <c r="P906" s="326"/>
      <c r="R906" s="326"/>
      <c r="S906" s="326"/>
      <c r="T906" s="326"/>
      <c r="V906" s="326"/>
      <c r="W906" s="326"/>
      <c r="X906" s="326"/>
      <c r="Z906" s="326"/>
    </row>
    <row r="907" spans="1:26">
      <c r="A907" s="326"/>
      <c r="B907" s="326"/>
      <c r="C907" s="326"/>
      <c r="D907" s="326"/>
      <c r="F907" s="328"/>
      <c r="G907" s="326"/>
      <c r="H907" s="326"/>
      <c r="J907" s="326"/>
      <c r="K907" s="326"/>
      <c r="L907" s="326"/>
      <c r="N907" s="326"/>
      <c r="O907" s="326"/>
      <c r="P907" s="326"/>
      <c r="R907" s="326"/>
      <c r="S907" s="326"/>
      <c r="T907" s="326"/>
      <c r="V907" s="326"/>
      <c r="W907" s="326"/>
      <c r="X907" s="326"/>
      <c r="Z907" s="326"/>
    </row>
    <row r="908" spans="1:26">
      <c r="A908" s="326"/>
      <c r="B908" s="326"/>
      <c r="C908" s="326"/>
      <c r="D908" s="326"/>
      <c r="F908" s="328"/>
      <c r="G908" s="326"/>
      <c r="H908" s="326"/>
      <c r="J908" s="326"/>
      <c r="K908" s="326"/>
      <c r="L908" s="326"/>
      <c r="N908" s="326"/>
      <c r="O908" s="326"/>
      <c r="P908" s="326"/>
      <c r="R908" s="326"/>
      <c r="S908" s="326"/>
      <c r="T908" s="326"/>
      <c r="V908" s="326"/>
      <c r="W908" s="326"/>
      <c r="X908" s="326"/>
      <c r="Z908" s="326"/>
    </row>
    <row r="909" spans="1:26">
      <c r="A909" s="326"/>
      <c r="B909" s="326"/>
      <c r="C909" s="326"/>
      <c r="D909" s="326"/>
      <c r="F909" s="328"/>
      <c r="G909" s="326"/>
      <c r="H909" s="326"/>
      <c r="J909" s="326"/>
      <c r="K909" s="326"/>
      <c r="L909" s="326"/>
      <c r="N909" s="326"/>
      <c r="O909" s="326"/>
      <c r="P909" s="326"/>
      <c r="R909" s="326"/>
      <c r="S909" s="326"/>
      <c r="T909" s="326"/>
      <c r="V909" s="326"/>
      <c r="W909" s="326"/>
      <c r="X909" s="326"/>
      <c r="Z909" s="326"/>
    </row>
    <row r="910" spans="1:26">
      <c r="A910" s="326"/>
      <c r="B910" s="326"/>
      <c r="C910" s="326"/>
      <c r="D910" s="326"/>
      <c r="F910" s="328"/>
      <c r="G910" s="326"/>
      <c r="H910" s="326"/>
      <c r="J910" s="326"/>
      <c r="K910" s="326"/>
      <c r="L910" s="326"/>
      <c r="N910" s="326"/>
      <c r="O910" s="326"/>
      <c r="P910" s="326"/>
      <c r="R910" s="326"/>
      <c r="S910" s="326"/>
      <c r="T910" s="326"/>
      <c r="V910" s="326"/>
      <c r="W910" s="326"/>
      <c r="X910" s="326"/>
      <c r="Z910" s="326"/>
    </row>
    <row r="911" spans="1:26">
      <c r="A911" s="326"/>
      <c r="B911" s="326"/>
      <c r="C911" s="326"/>
      <c r="D911" s="326"/>
      <c r="F911" s="328"/>
      <c r="G911" s="326"/>
      <c r="H911" s="326"/>
      <c r="J911" s="326"/>
      <c r="K911" s="326"/>
      <c r="L911" s="326"/>
      <c r="N911" s="326"/>
      <c r="O911" s="326"/>
      <c r="P911" s="326"/>
      <c r="R911" s="326"/>
      <c r="S911" s="326"/>
      <c r="T911" s="326"/>
      <c r="V911" s="326"/>
      <c r="W911" s="326"/>
      <c r="X911" s="326"/>
      <c r="Z911" s="326"/>
    </row>
    <row r="912" spans="1:26">
      <c r="A912" s="326"/>
      <c r="B912" s="326"/>
      <c r="C912" s="326"/>
      <c r="D912" s="326"/>
      <c r="F912" s="328"/>
      <c r="G912" s="326"/>
      <c r="H912" s="326"/>
      <c r="J912" s="326"/>
      <c r="K912" s="326"/>
      <c r="L912" s="326"/>
      <c r="N912" s="326"/>
      <c r="O912" s="326"/>
      <c r="P912" s="326"/>
      <c r="R912" s="326"/>
      <c r="S912" s="326"/>
      <c r="T912" s="326"/>
      <c r="V912" s="326"/>
      <c r="W912" s="326"/>
      <c r="X912" s="326"/>
      <c r="Z912" s="326"/>
    </row>
    <row r="913" spans="1:26">
      <c r="A913" s="326"/>
      <c r="B913" s="326"/>
      <c r="C913" s="326"/>
      <c r="D913" s="326"/>
      <c r="F913" s="328"/>
      <c r="G913" s="326"/>
      <c r="H913" s="326"/>
      <c r="J913" s="326"/>
      <c r="K913" s="326"/>
      <c r="L913" s="326"/>
      <c r="N913" s="326"/>
      <c r="O913" s="326"/>
      <c r="P913" s="326"/>
      <c r="R913" s="326"/>
      <c r="S913" s="326"/>
      <c r="T913" s="326"/>
      <c r="V913" s="326"/>
      <c r="W913" s="326"/>
      <c r="X913" s="326"/>
      <c r="Z913" s="326"/>
    </row>
    <row r="914" spans="1:26">
      <c r="A914" s="326"/>
      <c r="B914" s="326"/>
      <c r="C914" s="326"/>
      <c r="D914" s="326"/>
      <c r="F914" s="328"/>
      <c r="G914" s="326"/>
      <c r="H914" s="326"/>
      <c r="J914" s="326"/>
      <c r="K914" s="326"/>
      <c r="L914" s="326"/>
      <c r="N914" s="326"/>
      <c r="O914" s="326"/>
      <c r="P914" s="326"/>
      <c r="R914" s="326"/>
      <c r="S914" s="326"/>
      <c r="T914" s="326"/>
      <c r="V914" s="326"/>
      <c r="W914" s="326"/>
      <c r="X914" s="326"/>
      <c r="Z914" s="326"/>
    </row>
    <row r="915" spans="1:26">
      <c r="A915" s="326"/>
      <c r="B915" s="326"/>
      <c r="C915" s="326"/>
      <c r="D915" s="326"/>
      <c r="F915" s="328"/>
      <c r="G915" s="326"/>
      <c r="H915" s="326"/>
      <c r="J915" s="326"/>
      <c r="K915" s="326"/>
      <c r="L915" s="326"/>
      <c r="N915" s="326"/>
      <c r="O915" s="326"/>
      <c r="P915" s="326"/>
      <c r="R915" s="326"/>
      <c r="S915" s="326"/>
      <c r="T915" s="326"/>
      <c r="V915" s="326"/>
      <c r="W915" s="326"/>
      <c r="X915" s="326"/>
      <c r="Z915" s="326"/>
    </row>
    <row r="916" spans="1:26">
      <c r="A916" s="326"/>
      <c r="B916" s="326"/>
      <c r="C916" s="326"/>
      <c r="D916" s="326"/>
      <c r="F916" s="328"/>
      <c r="G916" s="326"/>
      <c r="H916" s="326"/>
      <c r="J916" s="326"/>
      <c r="K916" s="326"/>
      <c r="L916" s="326"/>
      <c r="N916" s="326"/>
      <c r="O916" s="326"/>
      <c r="P916" s="326"/>
      <c r="R916" s="326"/>
      <c r="S916" s="326"/>
      <c r="T916" s="326"/>
      <c r="V916" s="326"/>
      <c r="W916" s="326"/>
      <c r="X916" s="326"/>
      <c r="Z916" s="326"/>
    </row>
    <row r="917" spans="1:26">
      <c r="A917" s="326"/>
      <c r="B917" s="326"/>
      <c r="C917" s="326"/>
      <c r="D917" s="326"/>
      <c r="F917" s="328"/>
      <c r="G917" s="326"/>
      <c r="H917" s="326"/>
      <c r="J917" s="326"/>
      <c r="K917" s="326"/>
      <c r="L917" s="326"/>
      <c r="N917" s="326"/>
      <c r="O917" s="326"/>
      <c r="P917" s="326"/>
      <c r="R917" s="326"/>
      <c r="S917" s="326"/>
      <c r="T917" s="326"/>
      <c r="V917" s="326"/>
      <c r="W917" s="326"/>
      <c r="X917" s="326"/>
      <c r="Z917" s="326"/>
    </row>
    <row r="918" spans="1:26">
      <c r="A918" s="326"/>
      <c r="B918" s="326"/>
      <c r="C918" s="326"/>
      <c r="D918" s="326"/>
      <c r="F918" s="328"/>
      <c r="G918" s="326"/>
      <c r="H918" s="326"/>
      <c r="J918" s="326"/>
      <c r="K918" s="326"/>
      <c r="L918" s="326"/>
      <c r="N918" s="326"/>
      <c r="O918" s="326"/>
      <c r="P918" s="326"/>
      <c r="R918" s="326"/>
      <c r="S918" s="326"/>
      <c r="T918" s="326"/>
      <c r="V918" s="326"/>
      <c r="W918" s="326"/>
      <c r="X918" s="326"/>
      <c r="Z918" s="326"/>
    </row>
    <row r="919" spans="1:26">
      <c r="A919" s="326"/>
      <c r="B919" s="326"/>
      <c r="C919" s="326"/>
      <c r="D919" s="326"/>
      <c r="F919" s="328"/>
      <c r="G919" s="326"/>
      <c r="H919" s="326"/>
      <c r="J919" s="326"/>
      <c r="K919" s="326"/>
      <c r="L919" s="326"/>
      <c r="N919" s="326"/>
      <c r="O919" s="326"/>
      <c r="P919" s="326"/>
      <c r="R919" s="326"/>
      <c r="S919" s="326"/>
      <c r="T919" s="326"/>
      <c r="V919" s="326"/>
      <c r="W919" s="326"/>
      <c r="X919" s="326"/>
      <c r="Z919" s="326"/>
    </row>
    <row r="920" spans="1:26">
      <c r="A920" s="326"/>
      <c r="B920" s="326"/>
      <c r="C920" s="326"/>
      <c r="D920" s="326"/>
      <c r="F920" s="328"/>
      <c r="G920" s="326"/>
      <c r="H920" s="326"/>
      <c r="J920" s="326"/>
      <c r="K920" s="326"/>
      <c r="L920" s="326"/>
      <c r="N920" s="326"/>
      <c r="O920" s="326"/>
      <c r="P920" s="326"/>
      <c r="R920" s="326"/>
      <c r="S920" s="326"/>
      <c r="T920" s="326"/>
      <c r="V920" s="326"/>
      <c r="W920" s="326"/>
      <c r="X920" s="326"/>
      <c r="Z920" s="326"/>
    </row>
    <row r="921" spans="1:26">
      <c r="A921" s="326"/>
      <c r="B921" s="326"/>
      <c r="C921" s="326"/>
      <c r="D921" s="326"/>
      <c r="F921" s="328"/>
      <c r="G921" s="326"/>
      <c r="H921" s="326"/>
      <c r="J921" s="326"/>
      <c r="K921" s="326"/>
      <c r="L921" s="326"/>
      <c r="N921" s="326"/>
      <c r="O921" s="326"/>
      <c r="P921" s="326"/>
      <c r="R921" s="326"/>
      <c r="S921" s="326"/>
      <c r="T921" s="326"/>
      <c r="V921" s="326"/>
      <c r="W921" s="326"/>
      <c r="X921" s="326"/>
      <c r="Z921" s="326"/>
    </row>
    <row r="922" spans="1:26">
      <c r="A922" s="326"/>
      <c r="B922" s="326"/>
      <c r="C922" s="326"/>
      <c r="D922" s="326"/>
      <c r="F922" s="328"/>
      <c r="G922" s="326"/>
      <c r="H922" s="326"/>
      <c r="J922" s="326"/>
      <c r="K922" s="326"/>
      <c r="L922" s="326"/>
      <c r="N922" s="326"/>
      <c r="O922" s="326"/>
      <c r="P922" s="326"/>
      <c r="R922" s="326"/>
      <c r="S922" s="326"/>
      <c r="T922" s="326"/>
      <c r="V922" s="326"/>
      <c r="W922" s="326"/>
      <c r="X922" s="326"/>
      <c r="Z922" s="326"/>
    </row>
    <row r="923" spans="1:26">
      <c r="A923" s="326"/>
      <c r="B923" s="326"/>
      <c r="C923" s="326"/>
      <c r="D923" s="326"/>
      <c r="F923" s="328"/>
      <c r="G923" s="326"/>
      <c r="H923" s="326"/>
      <c r="J923" s="326"/>
      <c r="K923" s="326"/>
      <c r="L923" s="326"/>
      <c r="N923" s="326"/>
      <c r="O923" s="326"/>
      <c r="P923" s="326"/>
      <c r="R923" s="326"/>
      <c r="S923" s="326"/>
      <c r="T923" s="326"/>
      <c r="V923" s="326"/>
      <c r="W923" s="326"/>
      <c r="X923" s="326"/>
      <c r="Z923" s="326"/>
    </row>
    <row r="924" spans="1:26">
      <c r="A924" s="326"/>
      <c r="B924" s="326"/>
      <c r="C924" s="326"/>
      <c r="D924" s="326"/>
      <c r="F924" s="328"/>
      <c r="G924" s="326"/>
      <c r="H924" s="326"/>
      <c r="J924" s="326"/>
      <c r="K924" s="326"/>
      <c r="L924" s="326"/>
      <c r="N924" s="326"/>
      <c r="O924" s="326"/>
      <c r="P924" s="326"/>
      <c r="R924" s="326"/>
      <c r="S924" s="326"/>
      <c r="T924" s="326"/>
      <c r="V924" s="326"/>
      <c r="W924" s="326"/>
      <c r="X924" s="326"/>
      <c r="Z924" s="326"/>
    </row>
    <row r="925" spans="1:26">
      <c r="A925" s="326"/>
      <c r="B925" s="326"/>
      <c r="C925" s="326"/>
      <c r="D925" s="326"/>
      <c r="F925" s="328"/>
      <c r="G925" s="326"/>
      <c r="H925" s="326"/>
      <c r="J925" s="326"/>
      <c r="K925" s="326"/>
      <c r="L925" s="326"/>
      <c r="N925" s="326"/>
      <c r="O925" s="326"/>
      <c r="P925" s="326"/>
      <c r="R925" s="326"/>
      <c r="S925" s="326"/>
      <c r="T925" s="326"/>
      <c r="V925" s="326"/>
      <c r="W925" s="326"/>
      <c r="X925" s="326"/>
      <c r="Z925" s="326"/>
    </row>
    <row r="926" spans="1:26">
      <c r="A926" s="326"/>
      <c r="B926" s="326"/>
      <c r="C926" s="326"/>
      <c r="D926" s="326"/>
      <c r="F926" s="328"/>
      <c r="G926" s="326"/>
      <c r="H926" s="326"/>
      <c r="J926" s="326"/>
      <c r="K926" s="326"/>
      <c r="L926" s="326"/>
      <c r="N926" s="326"/>
      <c r="O926" s="326"/>
      <c r="P926" s="326"/>
      <c r="R926" s="326"/>
      <c r="S926" s="326"/>
      <c r="T926" s="326"/>
      <c r="V926" s="326"/>
      <c r="W926" s="326"/>
      <c r="X926" s="326"/>
      <c r="Z926" s="326"/>
    </row>
    <row r="927" spans="1:26">
      <c r="A927" s="326"/>
      <c r="B927" s="326"/>
      <c r="C927" s="326"/>
      <c r="D927" s="326"/>
      <c r="F927" s="328"/>
      <c r="G927" s="326"/>
      <c r="H927" s="326"/>
      <c r="J927" s="326"/>
      <c r="K927" s="326"/>
      <c r="L927" s="326"/>
      <c r="N927" s="326"/>
      <c r="O927" s="326"/>
      <c r="P927" s="326"/>
      <c r="R927" s="326"/>
      <c r="S927" s="326"/>
      <c r="T927" s="326"/>
      <c r="V927" s="326"/>
      <c r="W927" s="326"/>
      <c r="X927" s="326"/>
      <c r="Z927" s="326"/>
    </row>
    <row r="928" spans="1:26">
      <c r="A928" s="326"/>
      <c r="B928" s="326"/>
      <c r="C928" s="326"/>
      <c r="D928" s="326"/>
      <c r="F928" s="328"/>
      <c r="G928" s="326"/>
      <c r="H928" s="326"/>
      <c r="J928" s="326"/>
      <c r="K928" s="326"/>
      <c r="L928" s="326"/>
      <c r="N928" s="326"/>
      <c r="O928" s="326"/>
      <c r="P928" s="326"/>
      <c r="R928" s="326"/>
      <c r="S928" s="326"/>
      <c r="T928" s="326"/>
      <c r="V928" s="326"/>
      <c r="W928" s="326"/>
      <c r="X928" s="326"/>
      <c r="Z928" s="326"/>
    </row>
    <row r="929" spans="1:26">
      <c r="A929" s="326"/>
      <c r="B929" s="326"/>
      <c r="C929" s="326"/>
      <c r="D929" s="326"/>
      <c r="F929" s="328"/>
      <c r="G929" s="326"/>
      <c r="H929" s="326"/>
      <c r="J929" s="326"/>
      <c r="K929" s="326"/>
      <c r="L929" s="326"/>
      <c r="N929" s="326"/>
      <c r="O929" s="326"/>
      <c r="P929" s="326"/>
      <c r="R929" s="326"/>
      <c r="S929" s="326"/>
      <c r="T929" s="326"/>
      <c r="V929" s="326"/>
      <c r="W929" s="326"/>
      <c r="X929" s="326"/>
      <c r="Z929" s="326"/>
    </row>
    <row r="930" spans="1:26">
      <c r="A930" s="326"/>
      <c r="B930" s="326"/>
      <c r="C930" s="326"/>
      <c r="D930" s="326"/>
      <c r="F930" s="328"/>
      <c r="G930" s="326"/>
      <c r="H930" s="326"/>
      <c r="J930" s="326"/>
      <c r="K930" s="326"/>
      <c r="L930" s="326"/>
      <c r="N930" s="326"/>
      <c r="O930" s="326"/>
      <c r="P930" s="326"/>
      <c r="R930" s="326"/>
      <c r="S930" s="326"/>
      <c r="T930" s="326"/>
      <c r="V930" s="326"/>
      <c r="W930" s="326"/>
      <c r="X930" s="326"/>
      <c r="Z930" s="326"/>
    </row>
    <row r="931" spans="1:26">
      <c r="A931" s="326"/>
      <c r="B931" s="326"/>
      <c r="C931" s="326"/>
      <c r="D931" s="326"/>
      <c r="F931" s="328"/>
      <c r="G931" s="326"/>
      <c r="H931" s="326"/>
      <c r="J931" s="326"/>
      <c r="K931" s="326"/>
      <c r="L931" s="326"/>
      <c r="N931" s="326"/>
      <c r="O931" s="326"/>
      <c r="P931" s="326"/>
      <c r="R931" s="326"/>
      <c r="S931" s="326"/>
      <c r="T931" s="326"/>
      <c r="V931" s="326"/>
      <c r="W931" s="326"/>
      <c r="X931" s="326"/>
      <c r="Z931" s="326"/>
    </row>
    <row r="932" spans="1:26">
      <c r="A932" s="326"/>
      <c r="B932" s="326"/>
      <c r="C932" s="326"/>
      <c r="D932" s="326"/>
      <c r="F932" s="328"/>
      <c r="G932" s="326"/>
      <c r="H932" s="326"/>
      <c r="J932" s="326"/>
      <c r="K932" s="326"/>
      <c r="L932" s="326"/>
      <c r="N932" s="326"/>
      <c r="O932" s="326"/>
      <c r="P932" s="326"/>
      <c r="R932" s="326"/>
      <c r="S932" s="326"/>
      <c r="T932" s="326"/>
      <c r="V932" s="326"/>
      <c r="W932" s="326"/>
      <c r="X932" s="326"/>
      <c r="Z932" s="326"/>
    </row>
    <row r="933" spans="1:26">
      <c r="A933" s="326"/>
      <c r="B933" s="326"/>
      <c r="C933" s="326"/>
      <c r="D933" s="326"/>
      <c r="F933" s="328"/>
      <c r="G933" s="326"/>
      <c r="H933" s="326"/>
      <c r="J933" s="326"/>
      <c r="K933" s="326"/>
      <c r="L933" s="326"/>
      <c r="N933" s="326"/>
      <c r="O933" s="326"/>
      <c r="P933" s="326"/>
      <c r="R933" s="326"/>
      <c r="S933" s="326"/>
      <c r="T933" s="326"/>
      <c r="V933" s="326"/>
      <c r="W933" s="326"/>
      <c r="X933" s="326"/>
      <c r="Z933" s="326"/>
    </row>
    <row r="934" spans="1:26">
      <c r="A934" s="326"/>
      <c r="B934" s="326"/>
      <c r="C934" s="326"/>
      <c r="D934" s="326"/>
      <c r="F934" s="328"/>
      <c r="G934" s="326"/>
      <c r="H934" s="326"/>
      <c r="J934" s="326"/>
      <c r="K934" s="326"/>
      <c r="L934" s="326"/>
      <c r="N934" s="326"/>
      <c r="O934" s="326"/>
      <c r="P934" s="326"/>
      <c r="R934" s="326"/>
      <c r="S934" s="326"/>
      <c r="T934" s="326"/>
      <c r="V934" s="326"/>
      <c r="W934" s="326"/>
      <c r="X934" s="326"/>
      <c r="Z934" s="326"/>
    </row>
    <row r="935" spans="1:26">
      <c r="A935" s="326"/>
      <c r="B935" s="326"/>
      <c r="C935" s="326"/>
      <c r="D935" s="326"/>
      <c r="F935" s="328"/>
      <c r="G935" s="326"/>
      <c r="H935" s="326"/>
      <c r="J935" s="326"/>
      <c r="K935" s="326"/>
      <c r="L935" s="326"/>
      <c r="N935" s="326"/>
      <c r="O935" s="326"/>
      <c r="P935" s="326"/>
      <c r="R935" s="326"/>
      <c r="S935" s="326"/>
      <c r="T935" s="326"/>
      <c r="V935" s="326"/>
      <c r="W935" s="326"/>
      <c r="X935" s="326"/>
      <c r="Z935" s="326"/>
    </row>
    <row r="936" spans="1:26">
      <c r="A936" s="326"/>
      <c r="B936" s="326"/>
      <c r="C936" s="326"/>
      <c r="D936" s="326"/>
      <c r="F936" s="328"/>
      <c r="G936" s="326"/>
      <c r="H936" s="326"/>
      <c r="J936" s="326"/>
      <c r="K936" s="326"/>
      <c r="L936" s="326"/>
      <c r="N936" s="326"/>
      <c r="O936" s="326"/>
      <c r="P936" s="326"/>
      <c r="R936" s="326"/>
      <c r="S936" s="326"/>
      <c r="T936" s="326"/>
      <c r="V936" s="326"/>
      <c r="W936" s="326"/>
      <c r="X936" s="326"/>
      <c r="Z936" s="326"/>
    </row>
    <row r="937" spans="1:26">
      <c r="A937" s="326"/>
      <c r="B937" s="326"/>
      <c r="C937" s="326"/>
      <c r="D937" s="326"/>
      <c r="F937" s="328"/>
      <c r="G937" s="326"/>
      <c r="H937" s="326"/>
      <c r="J937" s="326"/>
      <c r="K937" s="326"/>
      <c r="L937" s="326"/>
      <c r="N937" s="326"/>
      <c r="O937" s="326"/>
      <c r="P937" s="326"/>
      <c r="R937" s="326"/>
      <c r="S937" s="326"/>
      <c r="T937" s="326"/>
      <c r="V937" s="326"/>
      <c r="W937" s="326"/>
      <c r="X937" s="326"/>
      <c r="Z937" s="326"/>
    </row>
    <row r="938" spans="1:26">
      <c r="A938" s="326"/>
      <c r="B938" s="326"/>
      <c r="C938" s="326"/>
      <c r="D938" s="326"/>
      <c r="F938" s="328"/>
      <c r="G938" s="326"/>
      <c r="H938" s="326"/>
      <c r="J938" s="326"/>
      <c r="K938" s="326"/>
      <c r="L938" s="326"/>
      <c r="N938" s="326"/>
      <c r="O938" s="326"/>
      <c r="P938" s="326"/>
      <c r="R938" s="326"/>
      <c r="S938" s="326"/>
      <c r="T938" s="326"/>
      <c r="V938" s="326"/>
      <c r="W938" s="326"/>
      <c r="X938" s="326"/>
      <c r="Z938" s="326"/>
    </row>
    <row r="939" spans="1:26">
      <c r="A939" s="326"/>
      <c r="B939" s="326"/>
      <c r="C939" s="326"/>
      <c r="D939" s="326"/>
      <c r="F939" s="328"/>
      <c r="G939" s="326"/>
      <c r="H939" s="326"/>
      <c r="J939" s="326"/>
      <c r="K939" s="326"/>
      <c r="L939" s="326"/>
      <c r="N939" s="326"/>
      <c r="O939" s="326"/>
      <c r="P939" s="326"/>
      <c r="R939" s="326"/>
      <c r="S939" s="326"/>
      <c r="T939" s="326"/>
      <c r="V939" s="326"/>
      <c r="W939" s="326"/>
      <c r="X939" s="326"/>
      <c r="Z939" s="326"/>
    </row>
    <row r="940" spans="1:26">
      <c r="A940" s="326"/>
      <c r="B940" s="326"/>
      <c r="C940" s="326"/>
      <c r="D940" s="326"/>
      <c r="F940" s="328"/>
      <c r="G940" s="326"/>
      <c r="H940" s="326"/>
      <c r="J940" s="326"/>
      <c r="K940" s="326"/>
      <c r="L940" s="326"/>
      <c r="N940" s="326"/>
      <c r="O940" s="326"/>
      <c r="P940" s="326"/>
      <c r="R940" s="326"/>
      <c r="S940" s="326"/>
      <c r="T940" s="326"/>
      <c r="V940" s="326"/>
      <c r="W940" s="326"/>
      <c r="X940" s="326"/>
      <c r="Z940" s="326"/>
    </row>
    <row r="941" spans="1:26">
      <c r="A941" s="326"/>
      <c r="B941" s="326"/>
      <c r="C941" s="326"/>
      <c r="D941" s="326"/>
      <c r="F941" s="328"/>
      <c r="G941" s="326"/>
      <c r="H941" s="326"/>
      <c r="J941" s="326"/>
      <c r="K941" s="326"/>
      <c r="L941" s="326"/>
      <c r="N941" s="326"/>
      <c r="O941" s="326"/>
      <c r="P941" s="326"/>
      <c r="R941" s="326"/>
      <c r="S941" s="326"/>
      <c r="T941" s="326"/>
      <c r="V941" s="326"/>
      <c r="W941" s="326"/>
      <c r="X941" s="326"/>
      <c r="Z941" s="326"/>
    </row>
    <row r="942" spans="1:26">
      <c r="A942" s="326"/>
      <c r="B942" s="326"/>
      <c r="C942" s="326"/>
      <c r="D942" s="326"/>
      <c r="F942" s="328"/>
      <c r="G942" s="326"/>
      <c r="H942" s="326"/>
      <c r="J942" s="326"/>
      <c r="K942" s="326"/>
      <c r="L942" s="326"/>
      <c r="N942" s="326"/>
      <c r="O942" s="326"/>
      <c r="P942" s="326"/>
      <c r="R942" s="326"/>
      <c r="S942" s="326"/>
      <c r="T942" s="326"/>
      <c r="V942" s="326"/>
      <c r="W942" s="326"/>
      <c r="X942" s="326"/>
      <c r="Z942" s="326"/>
    </row>
    <row r="943" spans="1:26">
      <c r="A943" s="326"/>
      <c r="B943" s="326"/>
      <c r="C943" s="326"/>
      <c r="D943" s="326"/>
      <c r="F943" s="328"/>
      <c r="G943" s="326"/>
      <c r="H943" s="326"/>
      <c r="J943" s="326"/>
      <c r="K943" s="326"/>
      <c r="L943" s="326"/>
      <c r="N943" s="326"/>
      <c r="O943" s="326"/>
      <c r="P943" s="326"/>
      <c r="R943" s="326"/>
      <c r="S943" s="326"/>
      <c r="T943" s="326"/>
      <c r="V943" s="326"/>
      <c r="W943" s="326"/>
      <c r="X943" s="326"/>
      <c r="Z943" s="326"/>
    </row>
    <row r="944" spans="1:26">
      <c r="A944" s="326"/>
      <c r="B944" s="326"/>
      <c r="C944" s="326"/>
      <c r="D944" s="326"/>
      <c r="F944" s="328"/>
      <c r="G944" s="326"/>
      <c r="H944" s="326"/>
      <c r="J944" s="326"/>
      <c r="K944" s="326"/>
      <c r="L944" s="326"/>
      <c r="N944" s="326"/>
      <c r="O944" s="326"/>
      <c r="P944" s="326"/>
      <c r="R944" s="326"/>
      <c r="S944" s="326"/>
      <c r="T944" s="326"/>
      <c r="V944" s="326"/>
      <c r="W944" s="326"/>
      <c r="X944" s="326"/>
      <c r="Z944" s="326"/>
    </row>
    <row r="945" spans="1:26">
      <c r="A945" s="326"/>
      <c r="B945" s="326"/>
      <c r="C945" s="326"/>
      <c r="D945" s="326"/>
      <c r="F945" s="328"/>
      <c r="G945" s="326"/>
      <c r="H945" s="326"/>
      <c r="J945" s="326"/>
      <c r="K945" s="326"/>
      <c r="L945" s="326"/>
      <c r="N945" s="326"/>
      <c r="O945" s="326"/>
      <c r="P945" s="326"/>
      <c r="R945" s="326"/>
      <c r="S945" s="326"/>
      <c r="T945" s="326"/>
      <c r="V945" s="326"/>
      <c r="W945" s="326"/>
      <c r="X945" s="326"/>
      <c r="Z945" s="326"/>
    </row>
    <row r="946" spans="1:26">
      <c r="A946" s="326"/>
      <c r="B946" s="326"/>
      <c r="C946" s="326"/>
      <c r="D946" s="326"/>
      <c r="F946" s="328"/>
      <c r="G946" s="326"/>
      <c r="H946" s="326"/>
      <c r="J946" s="326"/>
      <c r="K946" s="326"/>
      <c r="L946" s="326"/>
      <c r="N946" s="326"/>
      <c r="O946" s="326"/>
      <c r="P946" s="326"/>
      <c r="R946" s="326"/>
      <c r="S946" s="326"/>
      <c r="T946" s="326"/>
      <c r="V946" s="326"/>
      <c r="W946" s="326"/>
      <c r="X946" s="326"/>
      <c r="Z946" s="326"/>
    </row>
    <row r="947" spans="1:26">
      <c r="A947" s="326"/>
      <c r="B947" s="326"/>
      <c r="C947" s="326"/>
      <c r="D947" s="326"/>
      <c r="F947" s="328"/>
      <c r="G947" s="326"/>
      <c r="H947" s="326"/>
      <c r="J947" s="326"/>
      <c r="K947" s="326"/>
      <c r="L947" s="326"/>
      <c r="N947" s="326"/>
      <c r="O947" s="326"/>
      <c r="P947" s="326"/>
      <c r="R947" s="326"/>
      <c r="S947" s="326"/>
      <c r="T947" s="326"/>
      <c r="V947" s="326"/>
      <c r="W947" s="326"/>
      <c r="X947" s="326"/>
      <c r="Z947" s="326"/>
    </row>
    <row r="948" spans="1:26">
      <c r="A948" s="326"/>
      <c r="B948" s="326"/>
      <c r="C948" s="326"/>
      <c r="D948" s="326"/>
      <c r="F948" s="328"/>
      <c r="G948" s="326"/>
      <c r="H948" s="326"/>
      <c r="J948" s="326"/>
      <c r="K948" s="326"/>
      <c r="L948" s="326"/>
      <c r="N948" s="326"/>
      <c r="O948" s="326"/>
      <c r="P948" s="326"/>
      <c r="R948" s="326"/>
      <c r="S948" s="326"/>
      <c r="T948" s="326"/>
      <c r="V948" s="326"/>
      <c r="W948" s="326"/>
      <c r="X948" s="326"/>
      <c r="Z948" s="326"/>
    </row>
    <row r="949" spans="1:26">
      <c r="A949" s="326"/>
      <c r="B949" s="326"/>
      <c r="C949" s="326"/>
      <c r="D949" s="326"/>
      <c r="F949" s="328"/>
      <c r="G949" s="326"/>
      <c r="H949" s="326"/>
      <c r="J949" s="326"/>
      <c r="K949" s="326"/>
      <c r="L949" s="326"/>
      <c r="N949" s="326"/>
      <c r="O949" s="326"/>
      <c r="P949" s="326"/>
      <c r="R949" s="326"/>
      <c r="S949" s="326"/>
      <c r="T949" s="326"/>
      <c r="V949" s="326"/>
      <c r="W949" s="326"/>
      <c r="X949" s="326"/>
      <c r="Z949" s="326"/>
    </row>
    <row r="950" spans="1:26">
      <c r="A950" s="326"/>
      <c r="B950" s="326"/>
      <c r="C950" s="326"/>
      <c r="D950" s="326"/>
      <c r="F950" s="328"/>
      <c r="G950" s="326"/>
      <c r="H950" s="326"/>
      <c r="J950" s="326"/>
      <c r="K950" s="326"/>
      <c r="L950" s="326"/>
      <c r="N950" s="326"/>
      <c r="O950" s="326"/>
      <c r="P950" s="326"/>
      <c r="R950" s="326"/>
      <c r="S950" s="326"/>
      <c r="T950" s="326"/>
      <c r="V950" s="326"/>
      <c r="W950" s="326"/>
      <c r="X950" s="326"/>
      <c r="Z950" s="326"/>
    </row>
    <row r="951" spans="1:26">
      <c r="A951" s="326"/>
      <c r="B951" s="326"/>
      <c r="C951" s="326"/>
      <c r="D951" s="326"/>
      <c r="F951" s="328"/>
      <c r="G951" s="326"/>
      <c r="H951" s="326"/>
      <c r="J951" s="326"/>
      <c r="K951" s="326"/>
      <c r="L951" s="326"/>
      <c r="N951" s="326"/>
      <c r="O951" s="326"/>
      <c r="P951" s="326"/>
      <c r="R951" s="326"/>
      <c r="S951" s="326"/>
      <c r="T951" s="326"/>
      <c r="V951" s="326"/>
      <c r="W951" s="326"/>
      <c r="X951" s="326"/>
      <c r="Z951" s="326"/>
    </row>
    <row r="952" spans="1:26">
      <c r="A952" s="326"/>
      <c r="B952" s="326"/>
      <c r="C952" s="326"/>
      <c r="D952" s="326"/>
      <c r="F952" s="328"/>
      <c r="G952" s="326"/>
      <c r="H952" s="326"/>
      <c r="J952" s="326"/>
      <c r="K952" s="326"/>
      <c r="L952" s="326"/>
      <c r="N952" s="326"/>
      <c r="O952" s="326"/>
      <c r="P952" s="326"/>
      <c r="R952" s="326"/>
      <c r="S952" s="326"/>
      <c r="T952" s="326"/>
      <c r="V952" s="326"/>
      <c r="W952" s="326"/>
      <c r="X952" s="326"/>
      <c r="Z952" s="326"/>
    </row>
    <row r="953" spans="1:26">
      <c r="A953" s="326"/>
      <c r="B953" s="326"/>
      <c r="C953" s="326"/>
      <c r="D953" s="326"/>
      <c r="F953" s="328"/>
      <c r="G953" s="326"/>
      <c r="H953" s="326"/>
      <c r="J953" s="326"/>
      <c r="K953" s="326"/>
      <c r="L953" s="326"/>
      <c r="N953" s="326"/>
      <c r="O953" s="326"/>
      <c r="P953" s="326"/>
      <c r="R953" s="326"/>
      <c r="S953" s="326"/>
      <c r="T953" s="326"/>
      <c r="V953" s="326"/>
      <c r="W953" s="326"/>
      <c r="X953" s="326"/>
      <c r="Z953" s="326"/>
    </row>
    <row r="954" spans="1:26">
      <c r="A954" s="326"/>
      <c r="B954" s="326"/>
      <c r="C954" s="326"/>
      <c r="D954" s="326"/>
      <c r="F954" s="328"/>
      <c r="G954" s="326"/>
      <c r="H954" s="326"/>
      <c r="J954" s="326"/>
      <c r="K954" s="326"/>
      <c r="L954" s="326"/>
      <c r="N954" s="326"/>
      <c r="O954" s="326"/>
      <c r="P954" s="326"/>
      <c r="R954" s="326"/>
      <c r="S954" s="326"/>
      <c r="T954" s="326"/>
      <c r="V954" s="326"/>
      <c r="W954" s="326"/>
      <c r="X954" s="326"/>
      <c r="Z954" s="326"/>
    </row>
    <row r="955" spans="1:26">
      <c r="A955" s="326"/>
      <c r="B955" s="326"/>
      <c r="C955" s="326"/>
      <c r="D955" s="326"/>
      <c r="F955" s="328"/>
      <c r="G955" s="326"/>
      <c r="H955" s="326"/>
      <c r="J955" s="326"/>
      <c r="K955" s="326"/>
      <c r="L955" s="326"/>
      <c r="N955" s="326"/>
      <c r="O955" s="326"/>
      <c r="P955" s="326"/>
      <c r="R955" s="326"/>
      <c r="S955" s="326"/>
      <c r="T955" s="326"/>
      <c r="V955" s="326"/>
      <c r="W955" s="326"/>
      <c r="X955" s="326"/>
      <c r="Z955" s="326"/>
    </row>
    <row r="956" spans="1:26">
      <c r="A956" s="326"/>
      <c r="B956" s="326"/>
      <c r="C956" s="326"/>
      <c r="D956" s="326"/>
      <c r="F956" s="328"/>
      <c r="G956" s="326"/>
      <c r="H956" s="326"/>
      <c r="J956" s="326"/>
      <c r="K956" s="326"/>
      <c r="L956" s="326"/>
      <c r="N956" s="326"/>
      <c r="O956" s="326"/>
      <c r="P956" s="326"/>
      <c r="R956" s="326"/>
      <c r="S956" s="326"/>
      <c r="T956" s="326"/>
      <c r="V956" s="326"/>
      <c r="W956" s="326"/>
      <c r="X956" s="326"/>
      <c r="Z956" s="326"/>
    </row>
    <row r="957" spans="1:26">
      <c r="A957" s="326"/>
      <c r="B957" s="326"/>
      <c r="C957" s="326"/>
      <c r="D957" s="326"/>
      <c r="F957" s="328"/>
      <c r="G957" s="326"/>
      <c r="H957" s="326"/>
      <c r="J957" s="326"/>
      <c r="K957" s="326"/>
      <c r="L957" s="326"/>
      <c r="N957" s="326"/>
      <c r="O957" s="326"/>
      <c r="P957" s="326"/>
      <c r="R957" s="326"/>
      <c r="S957" s="326"/>
      <c r="T957" s="326"/>
      <c r="V957" s="326"/>
      <c r="W957" s="326"/>
      <c r="X957" s="326"/>
      <c r="Z957" s="326"/>
    </row>
    <row r="958" spans="1:26">
      <c r="A958" s="326"/>
      <c r="B958" s="326"/>
      <c r="C958" s="326"/>
      <c r="D958" s="326"/>
      <c r="F958" s="328"/>
      <c r="G958" s="326"/>
      <c r="H958" s="326"/>
      <c r="J958" s="326"/>
      <c r="K958" s="326"/>
      <c r="L958" s="326"/>
      <c r="N958" s="326"/>
      <c r="O958" s="326"/>
      <c r="P958" s="326"/>
      <c r="R958" s="326"/>
      <c r="S958" s="326"/>
      <c r="T958" s="326"/>
      <c r="V958" s="326"/>
      <c r="W958" s="326"/>
      <c r="X958" s="326"/>
      <c r="Z958" s="326"/>
    </row>
    <row r="959" spans="1:26">
      <c r="A959" s="326"/>
      <c r="B959" s="326"/>
      <c r="C959" s="326"/>
      <c r="D959" s="326"/>
      <c r="F959" s="328"/>
      <c r="G959" s="326"/>
      <c r="H959" s="326"/>
      <c r="J959" s="326"/>
      <c r="K959" s="326"/>
      <c r="L959" s="326"/>
      <c r="N959" s="326"/>
      <c r="O959" s="326"/>
      <c r="P959" s="326"/>
      <c r="R959" s="326"/>
      <c r="S959" s="326"/>
      <c r="T959" s="326"/>
      <c r="V959" s="326"/>
      <c r="W959" s="326"/>
      <c r="X959" s="326"/>
      <c r="Z959" s="326"/>
    </row>
    <row r="960" spans="1:26">
      <c r="A960" s="326"/>
      <c r="B960" s="326"/>
      <c r="C960" s="326"/>
      <c r="D960" s="326"/>
      <c r="F960" s="328"/>
      <c r="G960" s="326"/>
      <c r="H960" s="326"/>
      <c r="J960" s="326"/>
      <c r="K960" s="326"/>
      <c r="L960" s="326"/>
      <c r="N960" s="326"/>
      <c r="O960" s="326"/>
      <c r="P960" s="326"/>
      <c r="R960" s="326"/>
      <c r="S960" s="326"/>
      <c r="T960" s="326"/>
      <c r="V960" s="326"/>
      <c r="W960" s="326"/>
      <c r="X960" s="326"/>
      <c r="Z960" s="326"/>
    </row>
    <row r="961" spans="1:26">
      <c r="A961" s="326"/>
      <c r="B961" s="326"/>
      <c r="C961" s="326"/>
      <c r="D961" s="326"/>
      <c r="F961" s="328"/>
      <c r="G961" s="326"/>
      <c r="H961" s="326"/>
      <c r="J961" s="326"/>
      <c r="K961" s="326"/>
      <c r="L961" s="326"/>
      <c r="N961" s="326"/>
      <c r="O961" s="326"/>
      <c r="P961" s="326"/>
      <c r="R961" s="326"/>
      <c r="S961" s="326"/>
      <c r="T961" s="326"/>
      <c r="V961" s="326"/>
      <c r="W961" s="326"/>
      <c r="X961" s="326"/>
      <c r="Z961" s="326"/>
    </row>
    <row r="962" spans="1:26">
      <c r="A962" s="326"/>
      <c r="B962" s="326"/>
      <c r="C962" s="326"/>
      <c r="D962" s="326"/>
      <c r="F962" s="328"/>
      <c r="G962" s="326"/>
      <c r="H962" s="326"/>
      <c r="J962" s="326"/>
      <c r="K962" s="326"/>
      <c r="L962" s="326"/>
      <c r="N962" s="326"/>
      <c r="O962" s="326"/>
      <c r="P962" s="326"/>
      <c r="R962" s="326"/>
      <c r="S962" s="326"/>
      <c r="T962" s="326"/>
      <c r="V962" s="326"/>
      <c r="W962" s="326"/>
      <c r="X962" s="326"/>
      <c r="Z962" s="326"/>
    </row>
    <row r="963" spans="1:26">
      <c r="A963" s="326"/>
      <c r="B963" s="326"/>
      <c r="C963" s="326"/>
      <c r="D963" s="326"/>
      <c r="F963" s="328"/>
      <c r="G963" s="326"/>
      <c r="H963" s="326"/>
      <c r="J963" s="326"/>
      <c r="K963" s="326"/>
      <c r="L963" s="326"/>
      <c r="N963" s="326"/>
      <c r="O963" s="326"/>
      <c r="P963" s="326"/>
      <c r="R963" s="326"/>
      <c r="S963" s="326"/>
      <c r="T963" s="326"/>
      <c r="V963" s="326"/>
      <c r="W963" s="326"/>
      <c r="X963" s="326"/>
      <c r="Z963" s="326"/>
    </row>
    <row r="964" spans="1:26">
      <c r="A964" s="326"/>
      <c r="B964" s="326"/>
      <c r="C964" s="326"/>
      <c r="D964" s="326"/>
      <c r="F964" s="328"/>
      <c r="G964" s="326"/>
      <c r="H964" s="326"/>
      <c r="J964" s="326"/>
      <c r="K964" s="326"/>
      <c r="L964" s="326"/>
      <c r="N964" s="326"/>
      <c r="O964" s="326"/>
      <c r="P964" s="326"/>
      <c r="R964" s="326"/>
      <c r="S964" s="326"/>
      <c r="T964" s="326"/>
      <c r="V964" s="326"/>
      <c r="W964" s="326"/>
      <c r="X964" s="326"/>
      <c r="Z964" s="326"/>
    </row>
    <row r="965" spans="1:26">
      <c r="A965" s="326"/>
      <c r="B965" s="326"/>
      <c r="C965" s="326"/>
      <c r="D965" s="326"/>
      <c r="F965" s="328"/>
      <c r="G965" s="326"/>
      <c r="H965" s="326"/>
      <c r="J965" s="326"/>
      <c r="K965" s="326"/>
      <c r="L965" s="326"/>
      <c r="N965" s="326"/>
      <c r="O965" s="326"/>
      <c r="P965" s="326"/>
      <c r="R965" s="326"/>
      <c r="S965" s="326"/>
      <c r="T965" s="326"/>
      <c r="V965" s="326"/>
      <c r="W965" s="326"/>
      <c r="X965" s="326"/>
      <c r="Z965" s="326"/>
    </row>
    <row r="966" spans="1:26">
      <c r="A966" s="326"/>
      <c r="B966" s="326"/>
      <c r="C966" s="326"/>
      <c r="D966" s="326"/>
      <c r="F966" s="328"/>
      <c r="G966" s="326"/>
      <c r="H966" s="326"/>
      <c r="J966" s="326"/>
      <c r="K966" s="326"/>
      <c r="L966" s="326"/>
      <c r="N966" s="326"/>
      <c r="O966" s="326"/>
      <c r="P966" s="326"/>
      <c r="R966" s="326"/>
      <c r="S966" s="326"/>
      <c r="T966" s="326"/>
      <c r="V966" s="326"/>
      <c r="W966" s="326"/>
      <c r="X966" s="326"/>
      <c r="Z966" s="326"/>
    </row>
    <row r="967" spans="1:26">
      <c r="A967" s="326"/>
      <c r="B967" s="326"/>
      <c r="C967" s="326"/>
      <c r="D967" s="326"/>
      <c r="F967" s="328"/>
      <c r="G967" s="326"/>
      <c r="H967" s="326"/>
      <c r="J967" s="326"/>
      <c r="K967" s="326"/>
      <c r="L967" s="326"/>
      <c r="N967" s="326"/>
      <c r="O967" s="326"/>
      <c r="P967" s="326"/>
      <c r="R967" s="326"/>
      <c r="S967" s="326"/>
      <c r="T967" s="326"/>
      <c r="V967" s="326"/>
      <c r="W967" s="326"/>
      <c r="X967" s="326"/>
      <c r="Z967" s="326"/>
    </row>
    <row r="968" spans="1:26">
      <c r="A968" s="326"/>
      <c r="B968" s="326"/>
      <c r="C968" s="326"/>
      <c r="D968" s="326"/>
      <c r="F968" s="328"/>
      <c r="G968" s="326"/>
      <c r="H968" s="326"/>
      <c r="J968" s="326"/>
      <c r="K968" s="326"/>
      <c r="L968" s="326"/>
      <c r="N968" s="326"/>
      <c r="O968" s="326"/>
      <c r="P968" s="326"/>
      <c r="R968" s="326"/>
      <c r="S968" s="326"/>
      <c r="T968" s="326"/>
      <c r="V968" s="326"/>
      <c r="W968" s="326"/>
      <c r="X968" s="326"/>
      <c r="Z968" s="326"/>
    </row>
    <row r="969" spans="1:26">
      <c r="A969" s="326"/>
      <c r="B969" s="326"/>
      <c r="C969" s="326"/>
      <c r="D969" s="326"/>
      <c r="F969" s="328"/>
      <c r="G969" s="326"/>
      <c r="H969" s="326"/>
      <c r="J969" s="326"/>
      <c r="K969" s="326"/>
      <c r="L969" s="326"/>
      <c r="N969" s="326"/>
      <c r="O969" s="326"/>
      <c r="P969" s="326"/>
      <c r="R969" s="326"/>
      <c r="S969" s="326"/>
      <c r="T969" s="326"/>
      <c r="V969" s="326"/>
      <c r="W969" s="326"/>
      <c r="X969" s="326"/>
      <c r="Z969" s="326"/>
    </row>
    <row r="970" spans="1:26">
      <c r="A970" s="326"/>
      <c r="B970" s="326"/>
      <c r="C970" s="326"/>
      <c r="D970" s="326"/>
      <c r="F970" s="328"/>
      <c r="G970" s="326"/>
      <c r="H970" s="326"/>
      <c r="J970" s="326"/>
      <c r="K970" s="326"/>
      <c r="L970" s="326"/>
      <c r="N970" s="326"/>
      <c r="O970" s="326"/>
      <c r="P970" s="326"/>
      <c r="R970" s="326"/>
      <c r="S970" s="326"/>
      <c r="T970" s="326"/>
      <c r="V970" s="326"/>
      <c r="W970" s="326"/>
      <c r="X970" s="326"/>
      <c r="Z970" s="326"/>
    </row>
  </sheetData>
  <sheetProtection algorithmName="SHA-512" hashValue="RMUib6Ilh3s6RJ20koWmB9i4tTKUeNkEypS8SkOoJUMQnnc24LDlVNYBbX5J8JH9blhGCjEPkbYJlTQLpZGOlg==" saltValue="UAtj2yr03kKYdhQYp58yXQ==" spinCount="100000" sheet="1" objects="1" scenarios="1"/>
  <protectedRanges>
    <protectedRange sqref="AA3" name="ช่วง1"/>
    <protectedRange sqref="AA2" name="ช่วง4"/>
  </protectedRanges>
  <mergeCells count="27">
    <mergeCell ref="C36:G36"/>
    <mergeCell ref="M36:S36"/>
    <mergeCell ref="V32:Y32"/>
    <mergeCell ref="B34:I35"/>
    <mergeCell ref="J34:Y35"/>
    <mergeCell ref="B33:E33"/>
    <mergeCell ref="F33:I33"/>
    <mergeCell ref="J33:M33"/>
    <mergeCell ref="N33:Q33"/>
    <mergeCell ref="R33:U33"/>
    <mergeCell ref="V33:Y33"/>
    <mergeCell ref="B32:E32"/>
    <mergeCell ref="F32:I32"/>
    <mergeCell ref="J32:M32"/>
    <mergeCell ref="N32:Q32"/>
    <mergeCell ref="R32:U32"/>
    <mergeCell ref="A1:I1"/>
    <mergeCell ref="J1:M1"/>
    <mergeCell ref="N1:Q1"/>
    <mergeCell ref="R1:Y1"/>
    <mergeCell ref="A2:A4"/>
    <mergeCell ref="B2:E2"/>
    <mergeCell ref="F2:I2"/>
    <mergeCell ref="J2:M2"/>
    <mergeCell ref="N2:Q2"/>
    <mergeCell ref="R2:U2"/>
    <mergeCell ref="V2:Y2"/>
  </mergeCells>
  <conditionalFormatting sqref="J7:K31 J33">
    <cfRule type="cellIs" dxfId="6" priority="1" operator="equal">
      <formula>"ย้ายออก"</formula>
    </cfRule>
  </conditionalFormatting>
  <conditionalFormatting sqref="K7:K31">
    <cfRule type="cellIs" dxfId="5" priority="2" operator="equal">
      <formula>0</formula>
    </cfRule>
  </conditionalFormatting>
  <printOptions horizontalCentered="1"/>
  <pageMargins left="8.3333333333333329E-2" right="3.3333333333333333E-2" top="0.74803149606299213" bottom="0.74803149606299213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A00-000000000000}">
          <x14:formula1>
            <xm:f>รายการ!$K$2:$K$37</xm:f>
          </x14:formula1>
          <xm:sqref>AA2</xm:sqref>
        </x14:dataValidation>
        <x14:dataValidation type="list" allowBlank="1" showInputMessage="1" showErrorMessage="1" xr:uid="{00000000-0002-0000-1A00-000001000000}">
          <x14:formula1>
            <xm:f>รายการ!$M$2:$M$3</xm:f>
          </x14:formula1>
          <xm:sqref>AA3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EF465-8844-43E4-94FA-40335845C787}">
  <sheetPr>
    <pageSetUpPr fitToPage="1"/>
  </sheetPr>
  <dimension ref="A1:AB970"/>
  <sheetViews>
    <sheetView zoomScaleNormal="100" workbookViewId="0">
      <selection activeCell="AF28" sqref="AF28"/>
    </sheetView>
  </sheetViews>
  <sheetFormatPr defaultColWidth="5.5546875" defaultRowHeight="18"/>
  <cols>
    <col min="1" max="1" width="3.5546875" style="1" customWidth="1"/>
    <col min="2" max="2" width="4.109375" style="1" customWidth="1"/>
    <col min="3" max="3" width="4" style="1" customWidth="1"/>
    <col min="4" max="4" width="3.88671875" style="272" customWidth="1"/>
    <col min="5" max="5" width="3.88671875" style="327" customWidth="1"/>
    <col min="6" max="6" width="4" style="330" customWidth="1"/>
    <col min="7" max="7" width="3.5546875" style="1" customWidth="1"/>
    <col min="8" max="8" width="4.109375" style="272" customWidth="1"/>
    <col min="9" max="9" width="4.44140625" style="329" customWidth="1"/>
    <col min="10" max="11" width="4.44140625" style="1" customWidth="1"/>
    <col min="12" max="12" width="4.109375" style="272" customWidth="1"/>
    <col min="13" max="13" width="4.44140625" style="329" customWidth="1"/>
    <col min="14" max="15" width="4.44140625" style="1" customWidth="1"/>
    <col min="16" max="16" width="4.44140625" style="272" customWidth="1"/>
    <col min="17" max="17" width="4.44140625" style="329" customWidth="1"/>
    <col min="18" max="18" width="4" style="1" customWidth="1"/>
    <col min="19" max="19" width="3.88671875" style="1" customWidth="1"/>
    <col min="20" max="20" width="3.88671875" style="272" customWidth="1"/>
    <col min="21" max="21" width="3.5546875" style="329" customWidth="1"/>
    <col min="22" max="23" width="4.44140625" style="1" customWidth="1"/>
    <col min="24" max="24" width="4" style="272" customWidth="1"/>
    <col min="25" max="25" width="4.5546875" style="329" customWidth="1"/>
    <col min="26" max="26" width="8.5546875" style="1" hidden="1" customWidth="1"/>
    <col min="27" max="27" width="23.5546875" style="1" hidden="1" customWidth="1"/>
    <col min="28" max="28" width="9.5546875" style="1" hidden="1" customWidth="1"/>
    <col min="29" max="16384" width="5.5546875" style="1"/>
  </cols>
  <sheetData>
    <row r="1" spans="1:28" ht="21.6" thickBot="1">
      <c r="A1" s="614" t="s">
        <v>365</v>
      </c>
      <c r="B1" s="615"/>
      <c r="C1" s="615"/>
      <c r="D1" s="615"/>
      <c r="E1" s="615"/>
      <c r="F1" s="615"/>
      <c r="G1" s="615"/>
      <c r="H1" s="615"/>
      <c r="I1" s="616"/>
      <c r="J1" s="614" t="s">
        <v>115</v>
      </c>
      <c r="K1" s="615"/>
      <c r="L1" s="615"/>
      <c r="M1" s="616"/>
      <c r="N1" s="614">
        <f>IF(ตั้งค่า!I3="","",ตั้งค่า!I3)</f>
        <v>2568</v>
      </c>
      <c r="O1" s="615"/>
      <c r="P1" s="615"/>
      <c r="Q1" s="616"/>
      <c r="R1" s="614" t="str">
        <f>"ชั้นประถมศึกษาที่ " &amp; ตั้งค่า!I9 &amp; "/" &amp; ตั้งค่า!I10</f>
        <v>ชั้นประถมศึกษาที่ 1/1</v>
      </c>
      <c r="S1" s="615"/>
      <c r="T1" s="615"/>
      <c r="U1" s="615"/>
      <c r="V1" s="615"/>
      <c r="W1" s="615"/>
      <c r="X1" s="615"/>
      <c r="Y1" s="616"/>
      <c r="Z1" s="295"/>
      <c r="AA1" s="267"/>
      <c r="AB1" s="268"/>
    </row>
    <row r="2" spans="1:28" ht="21.75" customHeight="1" thickBot="1">
      <c r="A2" s="611" t="s">
        <v>21</v>
      </c>
      <c r="B2" s="646" t="str">
        <f>IF(ตั้งค่าวิชาเรียน!F17="","",ตั้งค่าวิชาเรียน!F17)</f>
        <v>การป้องกันการทุจริต 2</v>
      </c>
      <c r="C2" s="647"/>
      <c r="D2" s="647"/>
      <c r="E2" s="648"/>
      <c r="F2" s="646"/>
      <c r="G2" s="647"/>
      <c r="H2" s="647"/>
      <c r="I2" s="648"/>
      <c r="J2" s="649"/>
      <c r="K2" s="650"/>
      <c r="L2" s="650"/>
      <c r="M2" s="651"/>
      <c r="N2" s="649"/>
      <c r="O2" s="650"/>
      <c r="P2" s="650"/>
      <c r="Q2" s="651"/>
      <c r="R2" s="649"/>
      <c r="S2" s="650"/>
      <c r="T2" s="650"/>
      <c r="U2" s="651"/>
      <c r="V2" s="649"/>
      <c r="W2" s="650"/>
      <c r="X2" s="650"/>
      <c r="Y2" s="651"/>
      <c r="Z2" s="176" t="s">
        <v>139</v>
      </c>
      <c r="AA2" s="173" t="s">
        <v>137</v>
      </c>
      <c r="AB2" s="180" t="str">
        <f>_xlfn.IFNA(IF(VLOOKUP(AA2,รายการ!$K$1:$L$37,2,FALSE)="","",HYPERLINK("#" &amp; VLOOKUP(AA2,รายการ!$K$1:$L$37,2,FALSE)  &amp; "","คลิก")),"")</f>
        <v>คลิก</v>
      </c>
    </row>
    <row r="3" spans="1:28" ht="22.2" customHeight="1" thickBot="1">
      <c r="A3" s="612"/>
      <c r="B3" s="296" t="s">
        <v>417</v>
      </c>
      <c r="C3" s="297" t="s">
        <v>418</v>
      </c>
      <c r="D3" s="298" t="s">
        <v>108</v>
      </c>
      <c r="E3" s="299" t="s">
        <v>293</v>
      </c>
      <c r="F3" s="296"/>
      <c r="G3" s="297"/>
      <c r="H3" s="298"/>
      <c r="I3" s="299"/>
      <c r="J3" s="296"/>
      <c r="K3" s="297"/>
      <c r="L3" s="298"/>
      <c r="M3" s="299"/>
      <c r="N3" s="296"/>
      <c r="O3" s="297"/>
      <c r="P3" s="298"/>
      <c r="Q3" s="299"/>
      <c r="R3" s="296"/>
      <c r="S3" s="297"/>
      <c r="T3" s="298"/>
      <c r="U3" s="299"/>
      <c r="V3" s="296"/>
      <c r="W3" s="297"/>
      <c r="X3" s="298"/>
      <c r="Y3" s="299"/>
      <c r="Z3" s="269" t="s">
        <v>157</v>
      </c>
      <c r="AA3" s="67">
        <v>1</v>
      </c>
      <c r="AB3" s="69"/>
    </row>
    <row r="4" spans="1:28" ht="21.6" thickBot="1">
      <c r="A4" s="613"/>
      <c r="B4" s="300">
        <v>70</v>
      </c>
      <c r="C4" s="301">
        <v>30</v>
      </c>
      <c r="D4" s="302">
        <v>100</v>
      </c>
      <c r="E4" s="303"/>
      <c r="F4" s="231"/>
      <c r="G4" s="232"/>
      <c r="H4" s="302"/>
      <c r="I4" s="303"/>
      <c r="J4" s="300"/>
      <c r="K4" s="301"/>
      <c r="L4" s="302"/>
      <c r="M4" s="303"/>
      <c r="N4" s="300"/>
      <c r="O4" s="301"/>
      <c r="P4" s="302"/>
      <c r="Q4" s="303"/>
      <c r="R4" s="300"/>
      <c r="S4" s="301"/>
      <c r="T4" s="302"/>
      <c r="U4" s="303"/>
      <c r="V4" s="300"/>
      <c r="W4" s="301"/>
      <c r="X4" s="302"/>
      <c r="Y4" s="303"/>
      <c r="Z4" s="13"/>
      <c r="AA4" s="13"/>
      <c r="AB4" s="13"/>
    </row>
    <row r="5" spans="1:28" ht="21">
      <c r="A5" s="277">
        <f>IF(B5="","",1)</f>
        <v>1</v>
      </c>
      <c r="B5" s="234">
        <v>40</v>
      </c>
      <c r="C5" s="235">
        <v>30</v>
      </c>
      <c r="D5" s="305">
        <f t="shared" ref="D5:D31" si="0">IF($B$2="","",IF($A5="","",SUM(B5:C5)))</f>
        <v>70</v>
      </c>
      <c r="E5" s="306">
        <f>IF($B$2="","",IF($A5="","",IF($D5="","",IF($D5&gt;=80,4,IF($D5&gt;=75,3.5,IF($D5&gt;=70,3,IF($D5&gt;=65,2.5,IF($D5&gt;=60,2,IF($D5&gt;=55,1.5,IF($D5&gt;=50,1,0))))))))))</f>
        <v>3</v>
      </c>
      <c r="F5" s="234"/>
      <c r="G5" s="238"/>
      <c r="H5" s="305"/>
      <c r="I5" s="308"/>
      <c r="J5" s="304"/>
      <c r="K5" s="307"/>
      <c r="L5" s="305"/>
      <c r="M5" s="308"/>
      <c r="N5" s="309"/>
      <c r="O5" s="310"/>
      <c r="P5" s="305"/>
      <c r="Q5" s="308"/>
      <c r="R5" s="309"/>
      <c r="S5" s="310"/>
      <c r="T5" s="305"/>
      <c r="U5" s="308"/>
      <c r="V5" s="309"/>
      <c r="W5" s="310"/>
      <c r="X5" s="305"/>
      <c r="Y5" s="308"/>
      <c r="Z5" s="13"/>
      <c r="AA5" s="13"/>
      <c r="AB5" s="13"/>
    </row>
    <row r="6" spans="1:28" ht="21">
      <c r="A6" s="277" t="str">
        <f>IF(B6="","",IF(A5="","",A5+1))</f>
        <v/>
      </c>
      <c r="B6" s="233"/>
      <c r="C6" s="236"/>
      <c r="D6" s="305" t="str">
        <f t="shared" si="0"/>
        <v/>
      </c>
      <c r="E6" s="306" t="str">
        <f t="shared" ref="E6:E31" si="1">IF($B$2="","",IF($A6="","",IF($D6="","",IF($D6&gt;=80,4,IF($D6&gt;=75,3.5,IF($D6&gt;=70,3,IF($D6&gt;=65,2.5,IF($D6&gt;=60,2,IF($D6&gt;=55,1.5,IF($D6&gt;=50,1,0))))))))))</f>
        <v/>
      </c>
      <c r="F6" s="239"/>
      <c r="G6" s="240"/>
      <c r="H6" s="305" t="str">
        <f t="shared" ref="H6:H31" si="2">IF($F$2="","",IF($A6="","",SUM(F6:G6)))</f>
        <v/>
      </c>
      <c r="I6" s="308" t="str">
        <f t="shared" ref="I6:I31" si="3">IF($F$2="","",IF($A6="","",IF($H6="","",IF($H6&gt;=80,4,IF($H6&gt;=75,3.5,IF($H6&gt;=70,3,IF($H6&gt;=65,2.5,IF($H6&gt;=60,2,IF($H6&gt;=55,1.5,IF($H6&gt;=50,1,0))))))))))</f>
        <v/>
      </c>
      <c r="J6" s="312"/>
      <c r="K6" s="313"/>
      <c r="L6" s="305" t="str">
        <f t="shared" ref="L6:L31" si="4">IF($J$2="","",IF($A6="","",SUM(J6:K6)))</f>
        <v/>
      </c>
      <c r="M6" s="308" t="str">
        <f t="shared" ref="M6:M31" si="5">IF($J$2="","",IF($A6="","",IF($L6="","",IF($L6&gt;=80,4,IF($L6&gt;=75,3.5,IF($L6&gt;=70,3,IF($L6&gt;=65,2.5,IF($L6&gt;=60,2,IF($L6&gt;=55,1.5,IF($L6&gt;=50,1,0))))))))))</f>
        <v/>
      </c>
      <c r="N6" s="314"/>
      <c r="O6" s="315"/>
      <c r="P6" s="305" t="str">
        <f t="shared" ref="P6:P31" si="6">IF($N$2="","",IF($A6="","",SUM(N6:O6)))</f>
        <v/>
      </c>
      <c r="Q6" s="308" t="str">
        <f t="shared" ref="Q6:Q31" si="7">IF($N$2="","",IF($A6="","",IF($P6="","",IF($P6&gt;=80,4,IF($P6&gt;=75,3.5,IF($P6&gt;=70,3,IF($P6&gt;=65,2.5,IF($P6&gt;=60,2,IF($P6&gt;=55,1.5,IF($P6&gt;=50,1,0))))))))))</f>
        <v/>
      </c>
      <c r="R6" s="314"/>
      <c r="S6" s="315"/>
      <c r="T6" s="305" t="str">
        <f t="shared" ref="T6:T31" si="8">IF($R$2="","",IF($A6="","",SUM(R6:S6)))</f>
        <v/>
      </c>
      <c r="U6" s="308" t="str">
        <f t="shared" ref="U6:U31" si="9">IF($R$2="","",IF($A6="","",IF($T6="","",IF($T6&gt;=80,4,IF($T6&gt;=75,3.5,IF($T6&gt;=70,3,IF($T6&gt;=65,2.5,IF($T6&gt;=60,2,IF($T6&gt;=55,1.5,IF($T6&gt;=50,1,0))))))))))</f>
        <v/>
      </c>
      <c r="V6" s="314"/>
      <c r="W6" s="315"/>
      <c r="X6" s="305" t="str">
        <f t="shared" ref="X6:X31" si="10">IF($V$2="","",IF($A6="","",SUM(V6:W6)))</f>
        <v/>
      </c>
      <c r="Y6" s="308" t="str">
        <f t="shared" ref="Y6:Y31" si="11">IF($V$2="","",IF($A6="","",IF($X6="","",IF($X6&gt;=80,4,IF($X6&gt;=75,3.5,IF($X6&gt;=70,3,IF($X6&gt;=65,2.5,IF($X6&gt;=60,2,IF($X6&gt;=55,1.5,IF($X6&gt;=50,1,0))))))))))</f>
        <v/>
      </c>
      <c r="Z6" s="13"/>
      <c r="AA6" s="13"/>
      <c r="AB6" s="13"/>
    </row>
    <row r="7" spans="1:28" ht="20.100000000000001" customHeight="1">
      <c r="A7" s="277" t="str">
        <f t="shared" ref="A7:A31" si="12">IF(B7="","",IF(A6="","",A6+1))</f>
        <v/>
      </c>
      <c r="B7" s="233"/>
      <c r="C7" s="237"/>
      <c r="D7" s="305" t="str">
        <f t="shared" si="0"/>
        <v/>
      </c>
      <c r="E7" s="306" t="str">
        <f t="shared" si="1"/>
        <v/>
      </c>
      <c r="F7" s="233"/>
      <c r="G7" s="241"/>
      <c r="H7" s="305" t="str">
        <f t="shared" si="2"/>
        <v/>
      </c>
      <c r="I7" s="308" t="str">
        <f t="shared" si="3"/>
        <v/>
      </c>
      <c r="J7" s="311"/>
      <c r="K7" s="316"/>
      <c r="L7" s="305" t="str">
        <f t="shared" si="4"/>
        <v/>
      </c>
      <c r="M7" s="308" t="str">
        <f t="shared" si="5"/>
        <v/>
      </c>
      <c r="N7" s="314"/>
      <c r="O7" s="315"/>
      <c r="P7" s="305" t="str">
        <f t="shared" si="6"/>
        <v/>
      </c>
      <c r="Q7" s="308" t="str">
        <f t="shared" si="7"/>
        <v/>
      </c>
      <c r="R7" s="314"/>
      <c r="S7" s="315"/>
      <c r="T7" s="305" t="str">
        <f t="shared" si="8"/>
        <v/>
      </c>
      <c r="U7" s="308" t="str">
        <f t="shared" si="9"/>
        <v/>
      </c>
      <c r="V7" s="314"/>
      <c r="W7" s="315"/>
      <c r="X7" s="305" t="str">
        <f t="shared" si="10"/>
        <v/>
      </c>
      <c r="Y7" s="308" t="str">
        <f t="shared" si="11"/>
        <v/>
      </c>
      <c r="Z7" s="270"/>
      <c r="AA7" s="13"/>
      <c r="AB7" s="13"/>
    </row>
    <row r="8" spans="1:28" ht="20.100000000000001" customHeight="1">
      <c r="A8" s="277" t="str">
        <f t="shared" si="12"/>
        <v/>
      </c>
      <c r="B8" s="233"/>
      <c r="C8" s="237"/>
      <c r="D8" s="305" t="str">
        <f t="shared" si="0"/>
        <v/>
      </c>
      <c r="E8" s="306" t="str">
        <f t="shared" si="1"/>
        <v/>
      </c>
      <c r="F8" s="233"/>
      <c r="G8" s="241"/>
      <c r="H8" s="305" t="str">
        <f t="shared" si="2"/>
        <v/>
      </c>
      <c r="I8" s="308" t="str">
        <f t="shared" si="3"/>
        <v/>
      </c>
      <c r="J8" s="311"/>
      <c r="K8" s="316"/>
      <c r="L8" s="305" t="str">
        <f t="shared" si="4"/>
        <v/>
      </c>
      <c r="M8" s="308" t="str">
        <f t="shared" si="5"/>
        <v/>
      </c>
      <c r="N8" s="314"/>
      <c r="O8" s="315"/>
      <c r="P8" s="305" t="str">
        <f t="shared" si="6"/>
        <v/>
      </c>
      <c r="Q8" s="308" t="str">
        <f t="shared" si="7"/>
        <v/>
      </c>
      <c r="R8" s="314"/>
      <c r="S8" s="315"/>
      <c r="T8" s="305" t="str">
        <f t="shared" si="8"/>
        <v/>
      </c>
      <c r="U8" s="308" t="str">
        <f t="shared" si="9"/>
        <v/>
      </c>
      <c r="V8" s="314"/>
      <c r="W8" s="315"/>
      <c r="X8" s="305" t="str">
        <f t="shared" si="10"/>
        <v/>
      </c>
      <c r="Y8" s="308" t="str">
        <f t="shared" si="11"/>
        <v/>
      </c>
      <c r="Z8" s="13"/>
      <c r="AA8" s="13"/>
      <c r="AB8" s="13"/>
    </row>
    <row r="9" spans="1:28" ht="20.100000000000001" customHeight="1">
      <c r="A9" s="277" t="str">
        <f t="shared" si="12"/>
        <v/>
      </c>
      <c r="B9" s="233"/>
      <c r="C9" s="237"/>
      <c r="D9" s="305" t="str">
        <f t="shared" si="0"/>
        <v/>
      </c>
      <c r="E9" s="306" t="str">
        <f t="shared" si="1"/>
        <v/>
      </c>
      <c r="F9" s="233"/>
      <c r="G9" s="241"/>
      <c r="H9" s="305" t="str">
        <f t="shared" si="2"/>
        <v/>
      </c>
      <c r="I9" s="308" t="str">
        <f t="shared" si="3"/>
        <v/>
      </c>
      <c r="J9" s="311"/>
      <c r="K9" s="316"/>
      <c r="L9" s="305" t="str">
        <f t="shared" si="4"/>
        <v/>
      </c>
      <c r="M9" s="308" t="str">
        <f t="shared" si="5"/>
        <v/>
      </c>
      <c r="N9" s="314"/>
      <c r="O9" s="315"/>
      <c r="P9" s="305" t="str">
        <f t="shared" si="6"/>
        <v/>
      </c>
      <c r="Q9" s="308" t="str">
        <f t="shared" si="7"/>
        <v/>
      </c>
      <c r="R9" s="314"/>
      <c r="S9" s="315"/>
      <c r="T9" s="305" t="str">
        <f t="shared" si="8"/>
        <v/>
      </c>
      <c r="U9" s="308" t="str">
        <f t="shared" si="9"/>
        <v/>
      </c>
      <c r="V9" s="314"/>
      <c r="W9" s="315"/>
      <c r="X9" s="305" t="str">
        <f t="shared" si="10"/>
        <v/>
      </c>
      <c r="Y9" s="308" t="str">
        <f t="shared" si="11"/>
        <v/>
      </c>
      <c r="Z9" s="13"/>
      <c r="AA9" s="13"/>
      <c r="AB9" s="13"/>
    </row>
    <row r="10" spans="1:28" ht="20.100000000000001" customHeight="1">
      <c r="A10" s="277" t="str">
        <f t="shared" si="12"/>
        <v/>
      </c>
      <c r="B10" s="233"/>
      <c r="C10" s="237"/>
      <c r="D10" s="305" t="str">
        <f t="shared" si="0"/>
        <v/>
      </c>
      <c r="E10" s="306" t="str">
        <f t="shared" si="1"/>
        <v/>
      </c>
      <c r="F10" s="233"/>
      <c r="G10" s="241"/>
      <c r="H10" s="305" t="str">
        <f t="shared" si="2"/>
        <v/>
      </c>
      <c r="I10" s="308" t="str">
        <f t="shared" si="3"/>
        <v/>
      </c>
      <c r="J10" s="311"/>
      <c r="K10" s="316"/>
      <c r="L10" s="305" t="str">
        <f t="shared" si="4"/>
        <v/>
      </c>
      <c r="M10" s="308" t="str">
        <f t="shared" si="5"/>
        <v/>
      </c>
      <c r="N10" s="314"/>
      <c r="O10" s="315"/>
      <c r="P10" s="305" t="str">
        <f t="shared" si="6"/>
        <v/>
      </c>
      <c r="Q10" s="308" t="str">
        <f t="shared" si="7"/>
        <v/>
      </c>
      <c r="R10" s="314"/>
      <c r="S10" s="315"/>
      <c r="T10" s="305" t="str">
        <f t="shared" si="8"/>
        <v/>
      </c>
      <c r="U10" s="308" t="str">
        <f t="shared" si="9"/>
        <v/>
      </c>
      <c r="V10" s="314"/>
      <c r="W10" s="315"/>
      <c r="X10" s="305" t="str">
        <f t="shared" si="10"/>
        <v/>
      </c>
      <c r="Y10" s="308" t="str">
        <f t="shared" si="11"/>
        <v/>
      </c>
      <c r="Z10" s="13"/>
      <c r="AA10" s="13"/>
      <c r="AB10" s="13"/>
    </row>
    <row r="11" spans="1:28" ht="20.100000000000001" customHeight="1">
      <c r="A11" s="277" t="str">
        <f t="shared" si="12"/>
        <v/>
      </c>
      <c r="B11" s="233"/>
      <c r="C11" s="237"/>
      <c r="D11" s="305" t="str">
        <f t="shared" si="0"/>
        <v/>
      </c>
      <c r="E11" s="306" t="str">
        <f t="shared" si="1"/>
        <v/>
      </c>
      <c r="F11" s="233"/>
      <c r="G11" s="241"/>
      <c r="H11" s="305" t="str">
        <f t="shared" si="2"/>
        <v/>
      </c>
      <c r="I11" s="308" t="str">
        <f t="shared" si="3"/>
        <v/>
      </c>
      <c r="J11" s="311"/>
      <c r="K11" s="316"/>
      <c r="L11" s="305" t="str">
        <f t="shared" si="4"/>
        <v/>
      </c>
      <c r="M11" s="308" t="str">
        <f t="shared" si="5"/>
        <v/>
      </c>
      <c r="N11" s="314"/>
      <c r="O11" s="315"/>
      <c r="P11" s="305" t="str">
        <f t="shared" si="6"/>
        <v/>
      </c>
      <c r="Q11" s="308" t="str">
        <f t="shared" si="7"/>
        <v/>
      </c>
      <c r="R11" s="314"/>
      <c r="S11" s="315"/>
      <c r="T11" s="305" t="str">
        <f t="shared" si="8"/>
        <v/>
      </c>
      <c r="U11" s="308" t="str">
        <f t="shared" si="9"/>
        <v/>
      </c>
      <c r="V11" s="314"/>
      <c r="W11" s="315"/>
      <c r="X11" s="305" t="str">
        <f t="shared" si="10"/>
        <v/>
      </c>
      <c r="Y11" s="308" t="str">
        <f t="shared" si="11"/>
        <v/>
      </c>
      <c r="Z11" s="13"/>
      <c r="AA11" s="13"/>
      <c r="AB11" s="13"/>
    </row>
    <row r="12" spans="1:28" ht="20.100000000000001" customHeight="1">
      <c r="A12" s="277" t="str">
        <f t="shared" si="12"/>
        <v/>
      </c>
      <c r="B12" s="233"/>
      <c r="C12" s="237"/>
      <c r="D12" s="305" t="str">
        <f t="shared" si="0"/>
        <v/>
      </c>
      <c r="E12" s="306" t="str">
        <f t="shared" si="1"/>
        <v/>
      </c>
      <c r="F12" s="233"/>
      <c r="G12" s="241"/>
      <c r="H12" s="305" t="str">
        <f t="shared" si="2"/>
        <v/>
      </c>
      <c r="I12" s="308" t="str">
        <f t="shared" si="3"/>
        <v/>
      </c>
      <c r="J12" s="311"/>
      <c r="K12" s="316"/>
      <c r="L12" s="305" t="str">
        <f t="shared" si="4"/>
        <v/>
      </c>
      <c r="M12" s="308" t="str">
        <f t="shared" si="5"/>
        <v/>
      </c>
      <c r="N12" s="314"/>
      <c r="O12" s="315"/>
      <c r="P12" s="305" t="str">
        <f t="shared" si="6"/>
        <v/>
      </c>
      <c r="Q12" s="308" t="str">
        <f t="shared" si="7"/>
        <v/>
      </c>
      <c r="R12" s="314"/>
      <c r="S12" s="315"/>
      <c r="T12" s="305" t="str">
        <f t="shared" si="8"/>
        <v/>
      </c>
      <c r="U12" s="308" t="str">
        <f t="shared" si="9"/>
        <v/>
      </c>
      <c r="V12" s="314"/>
      <c r="W12" s="315"/>
      <c r="X12" s="305" t="str">
        <f t="shared" si="10"/>
        <v/>
      </c>
      <c r="Y12" s="308" t="str">
        <f t="shared" si="11"/>
        <v/>
      </c>
      <c r="Z12" s="13"/>
      <c r="AA12" s="13"/>
      <c r="AB12" s="13"/>
    </row>
    <row r="13" spans="1:28" ht="20.100000000000001" customHeight="1">
      <c r="A13" s="277" t="str">
        <f t="shared" si="12"/>
        <v/>
      </c>
      <c r="B13" s="233"/>
      <c r="C13" s="237"/>
      <c r="D13" s="305" t="str">
        <f t="shared" si="0"/>
        <v/>
      </c>
      <c r="E13" s="306" t="str">
        <f t="shared" si="1"/>
        <v/>
      </c>
      <c r="F13" s="233"/>
      <c r="G13" s="241"/>
      <c r="H13" s="305" t="str">
        <f t="shared" si="2"/>
        <v/>
      </c>
      <c r="I13" s="308" t="str">
        <f t="shared" si="3"/>
        <v/>
      </c>
      <c r="J13" s="311"/>
      <c r="K13" s="316"/>
      <c r="L13" s="305" t="str">
        <f t="shared" si="4"/>
        <v/>
      </c>
      <c r="M13" s="308" t="str">
        <f t="shared" si="5"/>
        <v/>
      </c>
      <c r="N13" s="314"/>
      <c r="O13" s="315"/>
      <c r="P13" s="305" t="str">
        <f t="shared" si="6"/>
        <v/>
      </c>
      <c r="Q13" s="308" t="str">
        <f t="shared" si="7"/>
        <v/>
      </c>
      <c r="R13" s="314"/>
      <c r="S13" s="315"/>
      <c r="T13" s="305" t="str">
        <f t="shared" si="8"/>
        <v/>
      </c>
      <c r="U13" s="308" t="str">
        <f t="shared" si="9"/>
        <v/>
      </c>
      <c r="V13" s="314"/>
      <c r="W13" s="315"/>
      <c r="X13" s="305" t="str">
        <f t="shared" si="10"/>
        <v/>
      </c>
      <c r="Y13" s="308" t="str">
        <f t="shared" si="11"/>
        <v/>
      </c>
      <c r="Z13" s="13"/>
      <c r="AA13" s="13"/>
      <c r="AB13" s="13"/>
    </row>
    <row r="14" spans="1:28" ht="20.100000000000001" customHeight="1">
      <c r="A14" s="277" t="str">
        <f t="shared" si="12"/>
        <v/>
      </c>
      <c r="B14" s="233"/>
      <c r="C14" s="237"/>
      <c r="D14" s="305" t="str">
        <f t="shared" si="0"/>
        <v/>
      </c>
      <c r="E14" s="306" t="str">
        <f t="shared" si="1"/>
        <v/>
      </c>
      <c r="F14" s="233"/>
      <c r="G14" s="241"/>
      <c r="H14" s="305" t="str">
        <f t="shared" si="2"/>
        <v/>
      </c>
      <c r="I14" s="308" t="str">
        <f t="shared" si="3"/>
        <v/>
      </c>
      <c r="J14" s="311"/>
      <c r="K14" s="316"/>
      <c r="L14" s="305" t="str">
        <f t="shared" si="4"/>
        <v/>
      </c>
      <c r="M14" s="308" t="str">
        <f t="shared" si="5"/>
        <v/>
      </c>
      <c r="N14" s="314"/>
      <c r="O14" s="315"/>
      <c r="P14" s="305" t="str">
        <f t="shared" si="6"/>
        <v/>
      </c>
      <c r="Q14" s="308" t="str">
        <f t="shared" si="7"/>
        <v/>
      </c>
      <c r="R14" s="314"/>
      <c r="S14" s="315"/>
      <c r="T14" s="305" t="str">
        <f t="shared" si="8"/>
        <v/>
      </c>
      <c r="U14" s="308" t="str">
        <f t="shared" si="9"/>
        <v/>
      </c>
      <c r="V14" s="314"/>
      <c r="W14" s="315"/>
      <c r="X14" s="305" t="str">
        <f t="shared" si="10"/>
        <v/>
      </c>
      <c r="Y14" s="308" t="str">
        <f t="shared" si="11"/>
        <v/>
      </c>
      <c r="Z14" s="13"/>
      <c r="AA14" s="13"/>
      <c r="AB14" s="13"/>
    </row>
    <row r="15" spans="1:28" ht="20.100000000000001" customHeight="1">
      <c r="A15" s="277" t="str">
        <f t="shared" si="12"/>
        <v/>
      </c>
      <c r="B15" s="233"/>
      <c r="C15" s="237"/>
      <c r="D15" s="305" t="str">
        <f t="shared" si="0"/>
        <v/>
      </c>
      <c r="E15" s="306" t="str">
        <f t="shared" si="1"/>
        <v/>
      </c>
      <c r="F15" s="233"/>
      <c r="G15" s="241"/>
      <c r="H15" s="305" t="str">
        <f t="shared" si="2"/>
        <v/>
      </c>
      <c r="I15" s="308" t="str">
        <f t="shared" si="3"/>
        <v/>
      </c>
      <c r="J15" s="311"/>
      <c r="K15" s="316"/>
      <c r="L15" s="305" t="str">
        <f t="shared" si="4"/>
        <v/>
      </c>
      <c r="M15" s="308" t="str">
        <f t="shared" si="5"/>
        <v/>
      </c>
      <c r="N15" s="314"/>
      <c r="O15" s="315"/>
      <c r="P15" s="305" t="str">
        <f t="shared" si="6"/>
        <v/>
      </c>
      <c r="Q15" s="308" t="str">
        <f t="shared" si="7"/>
        <v/>
      </c>
      <c r="R15" s="314"/>
      <c r="S15" s="315"/>
      <c r="T15" s="305" t="str">
        <f t="shared" si="8"/>
        <v/>
      </c>
      <c r="U15" s="308" t="str">
        <f t="shared" si="9"/>
        <v/>
      </c>
      <c r="V15" s="314"/>
      <c r="W15" s="315"/>
      <c r="X15" s="305" t="str">
        <f t="shared" si="10"/>
        <v/>
      </c>
      <c r="Y15" s="308" t="str">
        <f t="shared" si="11"/>
        <v/>
      </c>
      <c r="Z15" s="13"/>
      <c r="AA15" s="13"/>
      <c r="AB15" s="13"/>
    </row>
    <row r="16" spans="1:28" ht="20.100000000000001" customHeight="1">
      <c r="A16" s="277" t="str">
        <f t="shared" si="12"/>
        <v/>
      </c>
      <c r="B16" s="233"/>
      <c r="C16" s="237"/>
      <c r="D16" s="305" t="str">
        <f t="shared" si="0"/>
        <v/>
      </c>
      <c r="E16" s="306" t="str">
        <f t="shared" si="1"/>
        <v/>
      </c>
      <c r="F16" s="233"/>
      <c r="G16" s="241"/>
      <c r="H16" s="305" t="str">
        <f t="shared" si="2"/>
        <v/>
      </c>
      <c r="I16" s="308" t="str">
        <f t="shared" si="3"/>
        <v/>
      </c>
      <c r="J16" s="311"/>
      <c r="K16" s="316"/>
      <c r="L16" s="305" t="str">
        <f t="shared" si="4"/>
        <v/>
      </c>
      <c r="M16" s="308" t="str">
        <f t="shared" si="5"/>
        <v/>
      </c>
      <c r="N16" s="314"/>
      <c r="O16" s="315"/>
      <c r="P16" s="305" t="str">
        <f t="shared" si="6"/>
        <v/>
      </c>
      <c r="Q16" s="308" t="str">
        <f t="shared" si="7"/>
        <v/>
      </c>
      <c r="R16" s="314"/>
      <c r="S16" s="315"/>
      <c r="T16" s="305" t="str">
        <f t="shared" si="8"/>
        <v/>
      </c>
      <c r="U16" s="308" t="str">
        <f t="shared" si="9"/>
        <v/>
      </c>
      <c r="V16" s="314"/>
      <c r="W16" s="315"/>
      <c r="X16" s="305" t="str">
        <f t="shared" si="10"/>
        <v/>
      </c>
      <c r="Y16" s="308" t="str">
        <f t="shared" si="11"/>
        <v/>
      </c>
      <c r="Z16" s="13"/>
      <c r="AA16" s="13"/>
      <c r="AB16" s="13"/>
    </row>
    <row r="17" spans="1:28" ht="20.100000000000001" customHeight="1">
      <c r="A17" s="277" t="str">
        <f t="shared" si="12"/>
        <v/>
      </c>
      <c r="B17" s="233"/>
      <c r="C17" s="237"/>
      <c r="D17" s="305" t="str">
        <f t="shared" si="0"/>
        <v/>
      </c>
      <c r="E17" s="306" t="str">
        <f t="shared" si="1"/>
        <v/>
      </c>
      <c r="F17" s="233"/>
      <c r="G17" s="241"/>
      <c r="H17" s="305" t="str">
        <f t="shared" si="2"/>
        <v/>
      </c>
      <c r="I17" s="308" t="str">
        <f t="shared" si="3"/>
        <v/>
      </c>
      <c r="J17" s="311"/>
      <c r="K17" s="316"/>
      <c r="L17" s="305" t="str">
        <f t="shared" si="4"/>
        <v/>
      </c>
      <c r="M17" s="308" t="str">
        <f t="shared" si="5"/>
        <v/>
      </c>
      <c r="N17" s="314"/>
      <c r="O17" s="315"/>
      <c r="P17" s="305" t="str">
        <f t="shared" si="6"/>
        <v/>
      </c>
      <c r="Q17" s="308" t="str">
        <f t="shared" si="7"/>
        <v/>
      </c>
      <c r="R17" s="314"/>
      <c r="S17" s="315"/>
      <c r="T17" s="305" t="str">
        <f t="shared" si="8"/>
        <v/>
      </c>
      <c r="U17" s="308" t="str">
        <f t="shared" si="9"/>
        <v/>
      </c>
      <c r="V17" s="314"/>
      <c r="W17" s="315"/>
      <c r="X17" s="305" t="str">
        <f t="shared" si="10"/>
        <v/>
      </c>
      <c r="Y17" s="308" t="str">
        <f t="shared" si="11"/>
        <v/>
      </c>
      <c r="Z17" s="13"/>
      <c r="AA17" s="13"/>
      <c r="AB17" s="13"/>
    </row>
    <row r="18" spans="1:28" ht="20.100000000000001" customHeight="1">
      <c r="A18" s="277" t="str">
        <f t="shared" si="12"/>
        <v/>
      </c>
      <c r="B18" s="233"/>
      <c r="C18" s="237"/>
      <c r="D18" s="305" t="str">
        <f t="shared" si="0"/>
        <v/>
      </c>
      <c r="E18" s="306" t="str">
        <f t="shared" si="1"/>
        <v/>
      </c>
      <c r="F18" s="233"/>
      <c r="G18" s="241"/>
      <c r="H18" s="305" t="str">
        <f t="shared" si="2"/>
        <v/>
      </c>
      <c r="I18" s="308" t="str">
        <f t="shared" si="3"/>
        <v/>
      </c>
      <c r="J18" s="311"/>
      <c r="K18" s="316"/>
      <c r="L18" s="305" t="str">
        <f t="shared" si="4"/>
        <v/>
      </c>
      <c r="M18" s="308" t="str">
        <f t="shared" si="5"/>
        <v/>
      </c>
      <c r="N18" s="314"/>
      <c r="O18" s="315"/>
      <c r="P18" s="305" t="str">
        <f t="shared" si="6"/>
        <v/>
      </c>
      <c r="Q18" s="308" t="str">
        <f t="shared" si="7"/>
        <v/>
      </c>
      <c r="R18" s="314"/>
      <c r="S18" s="315"/>
      <c r="T18" s="305" t="str">
        <f t="shared" si="8"/>
        <v/>
      </c>
      <c r="U18" s="308" t="str">
        <f t="shared" si="9"/>
        <v/>
      </c>
      <c r="V18" s="314"/>
      <c r="W18" s="315"/>
      <c r="X18" s="305" t="str">
        <f t="shared" si="10"/>
        <v/>
      </c>
      <c r="Y18" s="308" t="str">
        <f t="shared" si="11"/>
        <v/>
      </c>
      <c r="Z18" s="13"/>
      <c r="AA18" s="13"/>
      <c r="AB18" s="13"/>
    </row>
    <row r="19" spans="1:28" ht="20.100000000000001" customHeight="1">
      <c r="A19" s="277" t="str">
        <f t="shared" si="12"/>
        <v/>
      </c>
      <c r="B19" s="233"/>
      <c r="C19" s="237"/>
      <c r="D19" s="305" t="str">
        <f t="shared" si="0"/>
        <v/>
      </c>
      <c r="E19" s="306" t="str">
        <f t="shared" si="1"/>
        <v/>
      </c>
      <c r="F19" s="233"/>
      <c r="G19" s="241"/>
      <c r="H19" s="305" t="str">
        <f t="shared" si="2"/>
        <v/>
      </c>
      <c r="I19" s="308" t="str">
        <f t="shared" si="3"/>
        <v/>
      </c>
      <c r="J19" s="311"/>
      <c r="K19" s="316"/>
      <c r="L19" s="305" t="str">
        <f t="shared" si="4"/>
        <v/>
      </c>
      <c r="M19" s="308" t="str">
        <f t="shared" si="5"/>
        <v/>
      </c>
      <c r="N19" s="314"/>
      <c r="O19" s="315"/>
      <c r="P19" s="305" t="str">
        <f t="shared" si="6"/>
        <v/>
      </c>
      <c r="Q19" s="308" t="str">
        <f t="shared" si="7"/>
        <v/>
      </c>
      <c r="R19" s="314"/>
      <c r="S19" s="315"/>
      <c r="T19" s="305" t="str">
        <f t="shared" si="8"/>
        <v/>
      </c>
      <c r="U19" s="308" t="str">
        <f t="shared" si="9"/>
        <v/>
      </c>
      <c r="V19" s="314"/>
      <c r="W19" s="315"/>
      <c r="X19" s="305" t="str">
        <f t="shared" si="10"/>
        <v/>
      </c>
      <c r="Y19" s="308" t="str">
        <f t="shared" si="11"/>
        <v/>
      </c>
      <c r="Z19" s="13"/>
      <c r="AA19" s="13"/>
      <c r="AB19" s="13"/>
    </row>
    <row r="20" spans="1:28" ht="20.100000000000001" customHeight="1">
      <c r="A20" s="277" t="str">
        <f t="shared" si="12"/>
        <v/>
      </c>
      <c r="B20" s="233"/>
      <c r="C20" s="237"/>
      <c r="D20" s="305" t="str">
        <f t="shared" si="0"/>
        <v/>
      </c>
      <c r="E20" s="306" t="str">
        <f t="shared" si="1"/>
        <v/>
      </c>
      <c r="F20" s="233"/>
      <c r="G20" s="241"/>
      <c r="H20" s="305" t="str">
        <f t="shared" si="2"/>
        <v/>
      </c>
      <c r="I20" s="308" t="str">
        <f t="shared" si="3"/>
        <v/>
      </c>
      <c r="J20" s="311"/>
      <c r="K20" s="316"/>
      <c r="L20" s="305" t="str">
        <f t="shared" si="4"/>
        <v/>
      </c>
      <c r="M20" s="308" t="str">
        <f t="shared" si="5"/>
        <v/>
      </c>
      <c r="N20" s="314"/>
      <c r="O20" s="315"/>
      <c r="P20" s="305" t="str">
        <f t="shared" si="6"/>
        <v/>
      </c>
      <c r="Q20" s="308" t="str">
        <f t="shared" si="7"/>
        <v/>
      </c>
      <c r="R20" s="314"/>
      <c r="S20" s="315"/>
      <c r="T20" s="305" t="str">
        <f t="shared" si="8"/>
        <v/>
      </c>
      <c r="U20" s="308" t="str">
        <f t="shared" si="9"/>
        <v/>
      </c>
      <c r="V20" s="314"/>
      <c r="W20" s="315"/>
      <c r="X20" s="305" t="str">
        <f t="shared" si="10"/>
        <v/>
      </c>
      <c r="Y20" s="308" t="str">
        <f t="shared" si="11"/>
        <v/>
      </c>
      <c r="Z20" s="13"/>
      <c r="AA20" s="13"/>
      <c r="AB20" s="13"/>
    </row>
    <row r="21" spans="1:28" ht="20.100000000000001" customHeight="1">
      <c r="A21" s="277" t="str">
        <f t="shared" si="12"/>
        <v/>
      </c>
      <c r="B21" s="233"/>
      <c r="C21" s="237"/>
      <c r="D21" s="305" t="str">
        <f t="shared" si="0"/>
        <v/>
      </c>
      <c r="E21" s="306" t="str">
        <f t="shared" si="1"/>
        <v/>
      </c>
      <c r="F21" s="233"/>
      <c r="G21" s="241"/>
      <c r="H21" s="305" t="str">
        <f t="shared" si="2"/>
        <v/>
      </c>
      <c r="I21" s="308" t="str">
        <f t="shared" si="3"/>
        <v/>
      </c>
      <c r="J21" s="311"/>
      <c r="K21" s="316"/>
      <c r="L21" s="305" t="str">
        <f t="shared" si="4"/>
        <v/>
      </c>
      <c r="M21" s="308" t="str">
        <f t="shared" si="5"/>
        <v/>
      </c>
      <c r="N21" s="314"/>
      <c r="O21" s="315"/>
      <c r="P21" s="305" t="str">
        <f t="shared" si="6"/>
        <v/>
      </c>
      <c r="Q21" s="308" t="str">
        <f t="shared" si="7"/>
        <v/>
      </c>
      <c r="R21" s="314"/>
      <c r="S21" s="315"/>
      <c r="T21" s="305" t="str">
        <f t="shared" si="8"/>
        <v/>
      </c>
      <c r="U21" s="308" t="str">
        <f t="shared" si="9"/>
        <v/>
      </c>
      <c r="V21" s="314"/>
      <c r="W21" s="315"/>
      <c r="X21" s="305" t="str">
        <f t="shared" si="10"/>
        <v/>
      </c>
      <c r="Y21" s="308" t="str">
        <f t="shared" si="11"/>
        <v/>
      </c>
      <c r="Z21" s="13"/>
      <c r="AA21" s="13"/>
      <c r="AB21" s="13"/>
    </row>
    <row r="22" spans="1:28" ht="20.100000000000001" customHeight="1">
      <c r="A22" s="277" t="str">
        <f t="shared" si="12"/>
        <v/>
      </c>
      <c r="B22" s="233"/>
      <c r="C22" s="237"/>
      <c r="D22" s="305" t="str">
        <f t="shared" si="0"/>
        <v/>
      </c>
      <c r="E22" s="306" t="str">
        <f t="shared" si="1"/>
        <v/>
      </c>
      <c r="F22" s="233"/>
      <c r="G22" s="241"/>
      <c r="H22" s="305" t="str">
        <f t="shared" si="2"/>
        <v/>
      </c>
      <c r="I22" s="308" t="str">
        <f t="shared" si="3"/>
        <v/>
      </c>
      <c r="J22" s="311"/>
      <c r="K22" s="316"/>
      <c r="L22" s="305" t="str">
        <f t="shared" si="4"/>
        <v/>
      </c>
      <c r="M22" s="308" t="str">
        <f t="shared" si="5"/>
        <v/>
      </c>
      <c r="N22" s="314"/>
      <c r="O22" s="315"/>
      <c r="P22" s="305" t="str">
        <f t="shared" si="6"/>
        <v/>
      </c>
      <c r="Q22" s="308" t="str">
        <f t="shared" si="7"/>
        <v/>
      </c>
      <c r="R22" s="314"/>
      <c r="S22" s="315"/>
      <c r="T22" s="305" t="str">
        <f t="shared" si="8"/>
        <v/>
      </c>
      <c r="U22" s="308" t="str">
        <f t="shared" si="9"/>
        <v/>
      </c>
      <c r="V22" s="314"/>
      <c r="W22" s="315"/>
      <c r="X22" s="305" t="str">
        <f t="shared" si="10"/>
        <v/>
      </c>
      <c r="Y22" s="308" t="str">
        <f t="shared" si="11"/>
        <v/>
      </c>
      <c r="Z22" s="13"/>
      <c r="AA22" s="13"/>
      <c r="AB22" s="13"/>
    </row>
    <row r="23" spans="1:28" ht="20.100000000000001" customHeight="1">
      <c r="A23" s="277" t="str">
        <f t="shared" si="12"/>
        <v/>
      </c>
      <c r="B23" s="233"/>
      <c r="C23" s="237"/>
      <c r="D23" s="305" t="str">
        <f t="shared" si="0"/>
        <v/>
      </c>
      <c r="E23" s="306" t="str">
        <f t="shared" si="1"/>
        <v/>
      </c>
      <c r="F23" s="233"/>
      <c r="G23" s="241"/>
      <c r="H23" s="305" t="str">
        <f t="shared" si="2"/>
        <v/>
      </c>
      <c r="I23" s="308" t="str">
        <f t="shared" si="3"/>
        <v/>
      </c>
      <c r="J23" s="311"/>
      <c r="K23" s="316"/>
      <c r="L23" s="305" t="str">
        <f t="shared" si="4"/>
        <v/>
      </c>
      <c r="M23" s="308" t="str">
        <f t="shared" si="5"/>
        <v/>
      </c>
      <c r="N23" s="314"/>
      <c r="O23" s="315"/>
      <c r="P23" s="305" t="str">
        <f t="shared" si="6"/>
        <v/>
      </c>
      <c r="Q23" s="308" t="str">
        <f t="shared" si="7"/>
        <v/>
      </c>
      <c r="R23" s="314"/>
      <c r="S23" s="315"/>
      <c r="T23" s="305" t="str">
        <f t="shared" si="8"/>
        <v/>
      </c>
      <c r="U23" s="308" t="str">
        <f t="shared" si="9"/>
        <v/>
      </c>
      <c r="V23" s="314"/>
      <c r="W23" s="315"/>
      <c r="X23" s="305" t="str">
        <f t="shared" si="10"/>
        <v/>
      </c>
      <c r="Y23" s="308" t="str">
        <f t="shared" si="11"/>
        <v/>
      </c>
      <c r="Z23" s="13"/>
      <c r="AA23" s="13"/>
      <c r="AB23" s="13"/>
    </row>
    <row r="24" spans="1:28" ht="20.100000000000001" customHeight="1">
      <c r="A24" s="277" t="str">
        <f t="shared" si="12"/>
        <v/>
      </c>
      <c r="B24" s="233"/>
      <c r="C24" s="237"/>
      <c r="D24" s="305" t="str">
        <f t="shared" si="0"/>
        <v/>
      </c>
      <c r="E24" s="306" t="str">
        <f t="shared" si="1"/>
        <v/>
      </c>
      <c r="F24" s="233"/>
      <c r="G24" s="241"/>
      <c r="H24" s="305" t="str">
        <f t="shared" si="2"/>
        <v/>
      </c>
      <c r="I24" s="308" t="str">
        <f t="shared" si="3"/>
        <v/>
      </c>
      <c r="J24" s="311"/>
      <c r="K24" s="316"/>
      <c r="L24" s="305" t="str">
        <f t="shared" si="4"/>
        <v/>
      </c>
      <c r="M24" s="308" t="str">
        <f t="shared" si="5"/>
        <v/>
      </c>
      <c r="N24" s="314"/>
      <c r="O24" s="315"/>
      <c r="P24" s="305" t="str">
        <f t="shared" si="6"/>
        <v/>
      </c>
      <c r="Q24" s="308" t="str">
        <f t="shared" si="7"/>
        <v/>
      </c>
      <c r="R24" s="314"/>
      <c r="S24" s="315"/>
      <c r="T24" s="305" t="str">
        <f t="shared" si="8"/>
        <v/>
      </c>
      <c r="U24" s="308" t="str">
        <f t="shared" si="9"/>
        <v/>
      </c>
      <c r="V24" s="314"/>
      <c r="W24" s="315"/>
      <c r="X24" s="305" t="str">
        <f t="shared" si="10"/>
        <v/>
      </c>
      <c r="Y24" s="308" t="str">
        <f t="shared" si="11"/>
        <v/>
      </c>
      <c r="Z24" s="13"/>
      <c r="AA24" s="13"/>
      <c r="AB24" s="13"/>
    </row>
    <row r="25" spans="1:28" ht="20.100000000000001" customHeight="1">
      <c r="A25" s="277" t="str">
        <f t="shared" si="12"/>
        <v/>
      </c>
      <c r="B25" s="233"/>
      <c r="C25" s="237"/>
      <c r="D25" s="305" t="str">
        <f t="shared" si="0"/>
        <v/>
      </c>
      <c r="E25" s="306" t="str">
        <f t="shared" si="1"/>
        <v/>
      </c>
      <c r="F25" s="233"/>
      <c r="G25" s="241"/>
      <c r="H25" s="305" t="str">
        <f t="shared" si="2"/>
        <v/>
      </c>
      <c r="I25" s="308" t="str">
        <f t="shared" si="3"/>
        <v/>
      </c>
      <c r="J25" s="311"/>
      <c r="K25" s="316"/>
      <c r="L25" s="305" t="str">
        <f t="shared" si="4"/>
        <v/>
      </c>
      <c r="M25" s="308" t="str">
        <f t="shared" si="5"/>
        <v/>
      </c>
      <c r="N25" s="314"/>
      <c r="O25" s="315"/>
      <c r="P25" s="305" t="str">
        <f t="shared" si="6"/>
        <v/>
      </c>
      <c r="Q25" s="308" t="str">
        <f t="shared" si="7"/>
        <v/>
      </c>
      <c r="R25" s="314"/>
      <c r="S25" s="315"/>
      <c r="T25" s="305" t="str">
        <f t="shared" si="8"/>
        <v/>
      </c>
      <c r="U25" s="308" t="str">
        <f t="shared" si="9"/>
        <v/>
      </c>
      <c r="V25" s="314"/>
      <c r="W25" s="315"/>
      <c r="X25" s="305" t="str">
        <f t="shared" si="10"/>
        <v/>
      </c>
      <c r="Y25" s="308" t="str">
        <f t="shared" si="11"/>
        <v/>
      </c>
      <c r="Z25" s="13"/>
      <c r="AA25" s="13"/>
      <c r="AB25" s="13"/>
    </row>
    <row r="26" spans="1:28" ht="20.100000000000001" customHeight="1">
      <c r="A26" s="277" t="str">
        <f t="shared" si="12"/>
        <v/>
      </c>
      <c r="B26" s="233"/>
      <c r="C26" s="237"/>
      <c r="D26" s="305" t="str">
        <f t="shared" si="0"/>
        <v/>
      </c>
      <c r="E26" s="306" t="str">
        <f t="shared" si="1"/>
        <v/>
      </c>
      <c r="F26" s="233"/>
      <c r="G26" s="241"/>
      <c r="H26" s="305" t="str">
        <f t="shared" si="2"/>
        <v/>
      </c>
      <c r="I26" s="308" t="str">
        <f t="shared" si="3"/>
        <v/>
      </c>
      <c r="J26" s="311"/>
      <c r="K26" s="316"/>
      <c r="L26" s="305" t="str">
        <f t="shared" si="4"/>
        <v/>
      </c>
      <c r="M26" s="308" t="str">
        <f t="shared" si="5"/>
        <v/>
      </c>
      <c r="N26" s="317"/>
      <c r="O26" s="318"/>
      <c r="P26" s="305" t="str">
        <f t="shared" si="6"/>
        <v/>
      </c>
      <c r="Q26" s="308" t="str">
        <f t="shared" si="7"/>
        <v/>
      </c>
      <c r="R26" s="317"/>
      <c r="S26" s="318"/>
      <c r="T26" s="305" t="str">
        <f t="shared" si="8"/>
        <v/>
      </c>
      <c r="U26" s="308" t="str">
        <f t="shared" si="9"/>
        <v/>
      </c>
      <c r="V26" s="317"/>
      <c r="W26" s="318"/>
      <c r="X26" s="305" t="str">
        <f t="shared" si="10"/>
        <v/>
      </c>
      <c r="Y26" s="308" t="str">
        <f t="shared" si="11"/>
        <v/>
      </c>
      <c r="Z26" s="13"/>
      <c r="AA26" s="13"/>
      <c r="AB26" s="13"/>
    </row>
    <row r="27" spans="1:28" ht="20.100000000000001" customHeight="1">
      <c r="A27" s="277" t="str">
        <f t="shared" si="12"/>
        <v/>
      </c>
      <c r="B27" s="233"/>
      <c r="C27" s="237"/>
      <c r="D27" s="305" t="str">
        <f t="shared" si="0"/>
        <v/>
      </c>
      <c r="E27" s="306" t="str">
        <f t="shared" si="1"/>
        <v/>
      </c>
      <c r="F27" s="233"/>
      <c r="G27" s="241"/>
      <c r="H27" s="305" t="str">
        <f t="shared" si="2"/>
        <v/>
      </c>
      <c r="I27" s="308" t="str">
        <f t="shared" si="3"/>
        <v/>
      </c>
      <c r="J27" s="311"/>
      <c r="K27" s="316"/>
      <c r="L27" s="305" t="str">
        <f t="shared" si="4"/>
        <v/>
      </c>
      <c r="M27" s="308" t="str">
        <f t="shared" si="5"/>
        <v/>
      </c>
      <c r="N27" s="317"/>
      <c r="O27" s="318"/>
      <c r="P27" s="305" t="str">
        <f t="shared" si="6"/>
        <v/>
      </c>
      <c r="Q27" s="308" t="str">
        <f t="shared" si="7"/>
        <v/>
      </c>
      <c r="R27" s="317"/>
      <c r="S27" s="318"/>
      <c r="T27" s="305" t="str">
        <f t="shared" si="8"/>
        <v/>
      </c>
      <c r="U27" s="308" t="str">
        <f t="shared" si="9"/>
        <v/>
      </c>
      <c r="V27" s="317"/>
      <c r="W27" s="318"/>
      <c r="X27" s="305" t="str">
        <f t="shared" si="10"/>
        <v/>
      </c>
      <c r="Y27" s="308" t="str">
        <f t="shared" si="11"/>
        <v/>
      </c>
      <c r="Z27" s="13"/>
      <c r="AA27" s="13"/>
      <c r="AB27" s="13"/>
    </row>
    <row r="28" spans="1:28" ht="20.100000000000001" customHeight="1">
      <c r="A28" s="277" t="str">
        <f t="shared" si="12"/>
        <v/>
      </c>
      <c r="B28" s="233"/>
      <c r="C28" s="237"/>
      <c r="D28" s="305" t="str">
        <f t="shared" si="0"/>
        <v/>
      </c>
      <c r="E28" s="306" t="str">
        <f t="shared" si="1"/>
        <v/>
      </c>
      <c r="F28" s="233"/>
      <c r="G28" s="241"/>
      <c r="H28" s="305" t="str">
        <f t="shared" si="2"/>
        <v/>
      </c>
      <c r="I28" s="308" t="str">
        <f t="shared" si="3"/>
        <v/>
      </c>
      <c r="J28" s="311"/>
      <c r="K28" s="316"/>
      <c r="L28" s="305" t="str">
        <f t="shared" si="4"/>
        <v/>
      </c>
      <c r="M28" s="308" t="str">
        <f t="shared" si="5"/>
        <v/>
      </c>
      <c r="N28" s="317"/>
      <c r="O28" s="318"/>
      <c r="P28" s="305" t="str">
        <f t="shared" si="6"/>
        <v/>
      </c>
      <c r="Q28" s="308" t="str">
        <f t="shared" si="7"/>
        <v/>
      </c>
      <c r="R28" s="317"/>
      <c r="S28" s="318"/>
      <c r="T28" s="305" t="str">
        <f t="shared" si="8"/>
        <v/>
      </c>
      <c r="U28" s="308" t="str">
        <f t="shared" si="9"/>
        <v/>
      </c>
      <c r="V28" s="317"/>
      <c r="W28" s="318"/>
      <c r="X28" s="305" t="str">
        <f t="shared" si="10"/>
        <v/>
      </c>
      <c r="Y28" s="308" t="str">
        <f t="shared" si="11"/>
        <v/>
      </c>
      <c r="Z28" s="13"/>
      <c r="AA28" s="13"/>
      <c r="AB28" s="13"/>
    </row>
    <row r="29" spans="1:28" ht="20.100000000000001" customHeight="1">
      <c r="A29" s="277" t="str">
        <f t="shared" si="12"/>
        <v/>
      </c>
      <c r="B29" s="233"/>
      <c r="C29" s="237"/>
      <c r="D29" s="305" t="str">
        <f t="shared" si="0"/>
        <v/>
      </c>
      <c r="E29" s="306" t="str">
        <f t="shared" si="1"/>
        <v/>
      </c>
      <c r="F29" s="233"/>
      <c r="G29" s="241"/>
      <c r="H29" s="305" t="str">
        <f t="shared" si="2"/>
        <v/>
      </c>
      <c r="I29" s="308" t="str">
        <f t="shared" si="3"/>
        <v/>
      </c>
      <c r="J29" s="311"/>
      <c r="K29" s="316"/>
      <c r="L29" s="305" t="str">
        <f t="shared" si="4"/>
        <v/>
      </c>
      <c r="M29" s="308" t="str">
        <f t="shared" si="5"/>
        <v/>
      </c>
      <c r="N29" s="317"/>
      <c r="O29" s="318"/>
      <c r="P29" s="305" t="str">
        <f t="shared" si="6"/>
        <v/>
      </c>
      <c r="Q29" s="308" t="str">
        <f t="shared" si="7"/>
        <v/>
      </c>
      <c r="R29" s="317"/>
      <c r="S29" s="318"/>
      <c r="T29" s="305" t="str">
        <f t="shared" si="8"/>
        <v/>
      </c>
      <c r="U29" s="308" t="str">
        <f t="shared" si="9"/>
        <v/>
      </c>
      <c r="V29" s="317"/>
      <c r="W29" s="318"/>
      <c r="X29" s="305" t="str">
        <f t="shared" si="10"/>
        <v/>
      </c>
      <c r="Y29" s="308" t="str">
        <f t="shared" si="11"/>
        <v/>
      </c>
      <c r="Z29" s="13"/>
      <c r="AA29" s="13"/>
      <c r="AB29" s="13"/>
    </row>
    <row r="30" spans="1:28" ht="20.100000000000001" customHeight="1">
      <c r="A30" s="277" t="str">
        <f t="shared" si="12"/>
        <v/>
      </c>
      <c r="B30" s="233"/>
      <c r="C30" s="237"/>
      <c r="D30" s="305" t="str">
        <f t="shared" si="0"/>
        <v/>
      </c>
      <c r="E30" s="306" t="str">
        <f t="shared" si="1"/>
        <v/>
      </c>
      <c r="F30" s="233"/>
      <c r="G30" s="241"/>
      <c r="H30" s="305" t="str">
        <f t="shared" si="2"/>
        <v/>
      </c>
      <c r="I30" s="308" t="str">
        <f t="shared" si="3"/>
        <v/>
      </c>
      <c r="J30" s="311"/>
      <c r="K30" s="316"/>
      <c r="L30" s="305" t="str">
        <f t="shared" si="4"/>
        <v/>
      </c>
      <c r="M30" s="308" t="str">
        <f t="shared" si="5"/>
        <v/>
      </c>
      <c r="N30" s="317"/>
      <c r="O30" s="318"/>
      <c r="P30" s="305" t="str">
        <f t="shared" si="6"/>
        <v/>
      </c>
      <c r="Q30" s="308" t="str">
        <f t="shared" si="7"/>
        <v/>
      </c>
      <c r="R30" s="317"/>
      <c r="S30" s="318"/>
      <c r="T30" s="305" t="str">
        <f t="shared" si="8"/>
        <v/>
      </c>
      <c r="U30" s="308" t="str">
        <f t="shared" si="9"/>
        <v/>
      </c>
      <c r="V30" s="317"/>
      <c r="W30" s="318"/>
      <c r="X30" s="305" t="str">
        <f t="shared" si="10"/>
        <v/>
      </c>
      <c r="Y30" s="308" t="str">
        <f t="shared" si="11"/>
        <v/>
      </c>
      <c r="Z30" s="13"/>
      <c r="AA30" s="13"/>
      <c r="AB30" s="13"/>
    </row>
    <row r="31" spans="1:28" ht="20.100000000000001" customHeight="1">
      <c r="A31" s="277" t="str">
        <f t="shared" si="12"/>
        <v/>
      </c>
      <c r="B31" s="233"/>
      <c r="C31" s="237"/>
      <c r="D31" s="305" t="str">
        <f t="shared" si="0"/>
        <v/>
      </c>
      <c r="E31" s="306" t="str">
        <f t="shared" si="1"/>
        <v/>
      </c>
      <c r="F31" s="233"/>
      <c r="G31" s="241"/>
      <c r="H31" s="305" t="str">
        <f t="shared" si="2"/>
        <v/>
      </c>
      <c r="I31" s="308" t="str">
        <f t="shared" si="3"/>
        <v/>
      </c>
      <c r="J31" s="311"/>
      <c r="K31" s="316"/>
      <c r="L31" s="305" t="str">
        <f t="shared" si="4"/>
        <v/>
      </c>
      <c r="M31" s="308" t="str">
        <f t="shared" si="5"/>
        <v/>
      </c>
      <c r="N31" s="317"/>
      <c r="O31" s="318"/>
      <c r="P31" s="305" t="str">
        <f t="shared" si="6"/>
        <v/>
      </c>
      <c r="Q31" s="308" t="str">
        <f t="shared" si="7"/>
        <v/>
      </c>
      <c r="R31" s="317"/>
      <c r="S31" s="318"/>
      <c r="T31" s="305" t="str">
        <f t="shared" si="8"/>
        <v/>
      </c>
      <c r="U31" s="308" t="str">
        <f t="shared" si="9"/>
        <v/>
      </c>
      <c r="V31" s="317"/>
      <c r="W31" s="318"/>
      <c r="X31" s="305" t="str">
        <f t="shared" si="10"/>
        <v/>
      </c>
      <c r="Y31" s="308" t="str">
        <f t="shared" si="11"/>
        <v/>
      </c>
      <c r="Z31" s="13"/>
      <c r="AA31" s="13"/>
      <c r="AB31" s="13"/>
    </row>
    <row r="32" spans="1:28" ht="20.100000000000001" customHeight="1">
      <c r="A32" s="279"/>
      <c r="B32" s="637" t="s">
        <v>376</v>
      </c>
      <c r="C32" s="638"/>
      <c r="D32" s="638"/>
      <c r="E32" s="639"/>
      <c r="F32" s="637" t="s">
        <v>376</v>
      </c>
      <c r="G32" s="638"/>
      <c r="H32" s="638"/>
      <c r="I32" s="639"/>
      <c r="J32" s="637" t="s">
        <v>376</v>
      </c>
      <c r="K32" s="638"/>
      <c r="L32" s="638"/>
      <c r="M32" s="639"/>
      <c r="N32" s="637" t="s">
        <v>376</v>
      </c>
      <c r="O32" s="638"/>
      <c r="P32" s="638"/>
      <c r="Q32" s="639"/>
      <c r="R32" s="637" t="s">
        <v>376</v>
      </c>
      <c r="S32" s="638"/>
      <c r="T32" s="638"/>
      <c r="U32" s="639"/>
      <c r="V32" s="637" t="s">
        <v>376</v>
      </c>
      <c r="W32" s="638"/>
      <c r="X32" s="638"/>
      <c r="Y32" s="639"/>
      <c r="Z32" s="13"/>
      <c r="AA32" s="13"/>
      <c r="AB32" s="13"/>
    </row>
    <row r="33" spans="1:28" ht="20.100000000000001" customHeight="1" thickBot="1">
      <c r="A33" s="279"/>
      <c r="B33" s="640">
        <f>IF($B$2="","",IF($D4="","",IF(ข้อมูลนักเรียน!K3="","",AVERAGE(D5:D31))))</f>
        <v>70</v>
      </c>
      <c r="C33" s="641"/>
      <c r="D33" s="641"/>
      <c r="E33" s="642"/>
      <c r="F33" s="640" t="str">
        <f>IF($F$2="","",IF($H4="","",IF(ข้อมูลนักเรียน!K3="","",AVERAGE(H5:H31))))</f>
        <v/>
      </c>
      <c r="G33" s="641"/>
      <c r="H33" s="641"/>
      <c r="I33" s="642"/>
      <c r="J33" s="640" t="str">
        <f>IF($J$2="","",IF($L4="","",IF(ข้อมูลนักเรียน!K3="","",AVERAGE(L5:L31))))</f>
        <v/>
      </c>
      <c r="K33" s="641"/>
      <c r="L33" s="641"/>
      <c r="M33" s="642"/>
      <c r="N33" s="643" t="str">
        <f>IF($N$2="","",IF($P4="","",IF(ข้อมูลนักเรียน!K3="","",AVERAGE(P5:P31))))</f>
        <v/>
      </c>
      <c r="O33" s="644"/>
      <c r="P33" s="644"/>
      <c r="Q33" s="645"/>
      <c r="R33" s="643" t="str">
        <f>IF($R$2="","",IF($T4="","",IF(ข้อมูลนักเรียน!K3="","",AVERAGE(T5:T31))))</f>
        <v/>
      </c>
      <c r="S33" s="644"/>
      <c r="T33" s="644"/>
      <c r="U33" s="645"/>
      <c r="V33" s="643" t="str">
        <f>IF($V$2="","",IF($X4="","",IF(ข้อมูลนักเรียน!K3="","",AVERAGE(X5:X31))))</f>
        <v/>
      </c>
      <c r="W33" s="644"/>
      <c r="X33" s="644"/>
      <c r="Y33" s="645"/>
      <c r="Z33" s="13"/>
      <c r="AA33" s="13"/>
      <c r="AB33" s="13"/>
    </row>
    <row r="34" spans="1:28" ht="20.100000000000001" customHeight="1">
      <c r="A34" s="279"/>
      <c r="B34" s="631" t="s">
        <v>432</v>
      </c>
      <c r="C34" s="632"/>
      <c r="D34" s="632"/>
      <c r="E34" s="632"/>
      <c r="F34" s="632"/>
      <c r="G34" s="632"/>
      <c r="H34" s="632"/>
      <c r="I34" s="633"/>
      <c r="J34" s="625" t="s">
        <v>375</v>
      </c>
      <c r="K34" s="626"/>
      <c r="L34" s="626"/>
      <c r="M34" s="626"/>
      <c r="N34" s="626"/>
      <c r="O34" s="626"/>
      <c r="P34" s="626"/>
      <c r="Q34" s="626"/>
      <c r="R34" s="626"/>
      <c r="S34" s="626"/>
      <c r="T34" s="626"/>
      <c r="U34" s="626"/>
      <c r="V34" s="626"/>
      <c r="W34" s="626"/>
      <c r="X34" s="626"/>
      <c r="Y34" s="627"/>
      <c r="Z34" s="13"/>
      <c r="AA34" s="13"/>
      <c r="AB34" s="13"/>
    </row>
    <row r="35" spans="1:28" ht="20.100000000000001" customHeight="1">
      <c r="A35" s="279"/>
      <c r="B35" s="634"/>
      <c r="C35" s="635"/>
      <c r="D35" s="635"/>
      <c r="E35" s="635"/>
      <c r="F35" s="635"/>
      <c r="G35" s="635"/>
      <c r="H35" s="635"/>
      <c r="I35" s="636"/>
      <c r="J35" s="628"/>
      <c r="K35" s="629"/>
      <c r="L35" s="629"/>
      <c r="M35" s="629"/>
      <c r="N35" s="629"/>
      <c r="O35" s="629"/>
      <c r="P35" s="629"/>
      <c r="Q35" s="629"/>
      <c r="R35" s="629"/>
      <c r="S35" s="629"/>
      <c r="T35" s="629"/>
      <c r="U35" s="629"/>
      <c r="V35" s="629"/>
      <c r="W35" s="629"/>
      <c r="X35" s="629"/>
      <c r="Y35" s="630"/>
      <c r="Z35" s="13"/>
      <c r="AA35" s="13"/>
      <c r="AB35" s="13"/>
    </row>
    <row r="36" spans="1:28" ht="20.100000000000001" customHeight="1" thickBot="1">
      <c r="A36" s="279"/>
      <c r="B36" s="319"/>
      <c r="C36" s="624" t="str">
        <f>IF(ตั้งค่า!I14="","","( " &amp; ตั้งค่า!I14 &amp; " )")</f>
        <v>( นายกานต์ สุขกลาง )</v>
      </c>
      <c r="D36" s="624"/>
      <c r="E36" s="624"/>
      <c r="F36" s="624"/>
      <c r="G36" s="624"/>
      <c r="H36" s="320"/>
      <c r="I36" s="321"/>
      <c r="J36" s="322"/>
      <c r="K36" s="323"/>
      <c r="L36" s="323"/>
      <c r="M36" s="623" t="str">
        <f>IF(ตั้งค่า!I17="","","( " &amp; ตั้งค่า!I17 &amp; " )")</f>
        <v>( นางสาวศิริลักษณ์ สืบไทย )</v>
      </c>
      <c r="N36" s="623"/>
      <c r="O36" s="623"/>
      <c r="P36" s="623"/>
      <c r="Q36" s="623"/>
      <c r="R36" s="623"/>
      <c r="S36" s="623"/>
      <c r="T36" s="323"/>
      <c r="U36" s="323"/>
      <c r="V36" s="323"/>
      <c r="W36" s="323"/>
      <c r="X36" s="323"/>
      <c r="Y36" s="324"/>
      <c r="Z36" s="13"/>
      <c r="AA36" s="13"/>
      <c r="AB36" s="13"/>
    </row>
    <row r="37" spans="1:28">
      <c r="A37" s="271"/>
      <c r="B37" s="271"/>
      <c r="C37" s="271"/>
      <c r="D37" s="271"/>
      <c r="E37" s="325"/>
      <c r="F37" s="325"/>
      <c r="G37" s="271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1"/>
      <c r="Z37" s="271"/>
    </row>
    <row r="38" spans="1:28">
      <c r="A38" s="271"/>
      <c r="B38" s="271"/>
      <c r="C38" s="271"/>
      <c r="D38" s="271"/>
      <c r="E38" s="325"/>
      <c r="F38" s="325"/>
      <c r="G38" s="271"/>
      <c r="H38" s="271"/>
      <c r="I38" s="271"/>
      <c r="J38" s="271"/>
      <c r="K38" s="271"/>
      <c r="L38" s="271"/>
      <c r="M38" s="271"/>
      <c r="N38" s="271"/>
      <c r="O38" s="271"/>
      <c r="P38" s="271"/>
      <c r="Q38" s="271"/>
      <c r="R38" s="271"/>
      <c r="S38" s="271"/>
      <c r="T38" s="271"/>
      <c r="U38" s="271"/>
      <c r="V38" s="271"/>
      <c r="W38" s="271"/>
      <c r="X38" s="271"/>
      <c r="Y38" s="271"/>
      <c r="Z38" s="271"/>
    </row>
    <row r="39" spans="1:28">
      <c r="A39" s="271"/>
      <c r="B39" s="271"/>
      <c r="C39" s="271"/>
      <c r="D39" s="271"/>
      <c r="E39" s="325"/>
      <c r="F39" s="325"/>
      <c r="G39" s="271"/>
      <c r="H39" s="271"/>
      <c r="I39" s="271"/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271"/>
      <c r="Z39" s="271"/>
    </row>
    <row r="40" spans="1:28">
      <c r="A40" s="271"/>
      <c r="B40" s="271"/>
      <c r="C40" s="271"/>
      <c r="D40" s="271"/>
      <c r="E40" s="325"/>
      <c r="F40" s="325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271"/>
      <c r="U40" s="271"/>
      <c r="V40" s="271"/>
      <c r="W40" s="271"/>
      <c r="X40" s="271"/>
      <c r="Y40" s="271"/>
      <c r="Z40" s="271"/>
    </row>
    <row r="41" spans="1:28">
      <c r="A41" s="271"/>
      <c r="B41" s="271"/>
      <c r="C41" s="271"/>
      <c r="D41" s="271"/>
      <c r="E41" s="325"/>
      <c r="F41" s="325"/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271"/>
      <c r="Y41" s="271"/>
      <c r="Z41" s="271"/>
    </row>
    <row r="42" spans="1:28">
      <c r="A42" s="271"/>
      <c r="B42" s="271"/>
      <c r="C42" s="271"/>
      <c r="D42" s="271"/>
      <c r="E42" s="325"/>
      <c r="F42" s="325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</row>
    <row r="43" spans="1:28">
      <c r="A43" s="271"/>
      <c r="B43" s="271"/>
      <c r="C43" s="271"/>
      <c r="D43" s="271"/>
      <c r="E43" s="325"/>
      <c r="F43" s="325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  <c r="R43" s="271"/>
      <c r="S43" s="271"/>
      <c r="T43" s="271"/>
      <c r="U43" s="271"/>
      <c r="V43" s="271"/>
      <c r="W43" s="271"/>
      <c r="X43" s="271"/>
      <c r="Y43" s="271"/>
      <c r="Z43" s="271"/>
    </row>
    <row r="44" spans="1:28">
      <c r="A44" s="271"/>
      <c r="B44" s="271"/>
      <c r="C44" s="271"/>
      <c r="D44" s="271"/>
      <c r="E44" s="325"/>
      <c r="F44" s="325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271"/>
      <c r="S44" s="271"/>
      <c r="T44" s="271"/>
      <c r="U44" s="271"/>
      <c r="V44" s="271"/>
      <c r="W44" s="271"/>
      <c r="X44" s="271"/>
      <c r="Y44" s="271"/>
      <c r="Z44" s="271"/>
    </row>
    <row r="45" spans="1:28">
      <c r="A45" s="271"/>
      <c r="B45" s="271"/>
      <c r="C45" s="271"/>
      <c r="D45" s="271"/>
      <c r="E45" s="325"/>
      <c r="F45" s="325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  <c r="Z45" s="271"/>
    </row>
    <row r="46" spans="1:28">
      <c r="A46" s="271"/>
      <c r="B46" s="271"/>
      <c r="C46" s="271"/>
      <c r="D46" s="271"/>
      <c r="E46" s="325"/>
      <c r="F46" s="325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271"/>
      <c r="T46" s="271"/>
      <c r="U46" s="271"/>
      <c r="V46" s="271"/>
      <c r="W46" s="271"/>
      <c r="X46" s="271"/>
      <c r="Y46" s="271"/>
      <c r="Z46" s="271"/>
    </row>
    <row r="47" spans="1:28">
      <c r="A47" s="271"/>
      <c r="B47" s="271"/>
      <c r="C47" s="271"/>
      <c r="D47" s="271"/>
      <c r="E47" s="325"/>
      <c r="F47" s="325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1"/>
      <c r="S47" s="271"/>
      <c r="T47" s="271"/>
      <c r="U47" s="271"/>
      <c r="V47" s="271"/>
      <c r="W47" s="271"/>
      <c r="X47" s="271"/>
      <c r="Y47" s="271"/>
      <c r="Z47" s="271"/>
    </row>
    <row r="48" spans="1:28">
      <c r="A48" s="271"/>
      <c r="B48" s="271"/>
      <c r="C48" s="271"/>
      <c r="D48" s="271"/>
      <c r="E48" s="325"/>
      <c r="F48" s="325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271"/>
      <c r="T48" s="271"/>
      <c r="U48" s="271"/>
      <c r="V48" s="271"/>
      <c r="W48" s="271"/>
      <c r="X48" s="271"/>
      <c r="Y48" s="271"/>
      <c r="Z48" s="271"/>
    </row>
    <row r="49" spans="1:26">
      <c r="A49" s="271"/>
      <c r="B49" s="271"/>
      <c r="C49" s="271"/>
      <c r="D49" s="271"/>
      <c r="E49" s="325"/>
      <c r="F49" s="325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271"/>
      <c r="T49" s="271"/>
      <c r="U49" s="271"/>
      <c r="V49" s="271"/>
      <c r="W49" s="271"/>
      <c r="X49" s="271"/>
      <c r="Y49" s="271"/>
      <c r="Z49" s="271"/>
    </row>
    <row r="50" spans="1:26">
      <c r="A50" s="271"/>
      <c r="B50" s="271"/>
      <c r="C50" s="271"/>
      <c r="D50" s="271"/>
      <c r="E50" s="325"/>
      <c r="F50" s="325"/>
      <c r="G50" s="271"/>
      <c r="H50" s="271"/>
      <c r="I50" s="271"/>
      <c r="J50" s="271"/>
      <c r="K50" s="271"/>
      <c r="L50" s="271"/>
      <c r="M50" s="271"/>
      <c r="N50" s="271"/>
      <c r="O50" s="271"/>
      <c r="P50" s="271"/>
      <c r="Q50" s="271"/>
      <c r="R50" s="271"/>
      <c r="S50" s="271"/>
      <c r="T50" s="271"/>
      <c r="U50" s="271"/>
      <c r="V50" s="271"/>
      <c r="W50" s="271"/>
      <c r="X50" s="271"/>
      <c r="Y50" s="271"/>
      <c r="Z50" s="271"/>
    </row>
    <row r="51" spans="1:26">
      <c r="A51" s="271"/>
      <c r="B51" s="271"/>
      <c r="C51" s="271"/>
      <c r="D51" s="271"/>
      <c r="E51" s="325"/>
      <c r="F51" s="325"/>
      <c r="G51" s="271"/>
      <c r="H51" s="271"/>
      <c r="I51" s="271"/>
      <c r="J51" s="271"/>
      <c r="K51" s="271"/>
      <c r="L51" s="271"/>
      <c r="M51" s="271"/>
      <c r="N51" s="271"/>
      <c r="O51" s="271"/>
      <c r="P51" s="271"/>
      <c r="Q51" s="271"/>
      <c r="R51" s="271"/>
      <c r="S51" s="271"/>
      <c r="T51" s="271"/>
      <c r="U51" s="271"/>
      <c r="V51" s="271"/>
      <c r="W51" s="271"/>
      <c r="X51" s="271"/>
      <c r="Y51" s="271"/>
      <c r="Z51" s="271"/>
    </row>
    <row r="52" spans="1:26">
      <c r="A52" s="271"/>
      <c r="B52" s="271"/>
      <c r="C52" s="271"/>
      <c r="D52" s="271"/>
      <c r="E52" s="325"/>
      <c r="F52" s="325"/>
      <c r="G52" s="271"/>
      <c r="H52" s="271"/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271"/>
    </row>
    <row r="53" spans="1:26">
      <c r="A53" s="271"/>
      <c r="B53" s="271"/>
      <c r="C53" s="271"/>
      <c r="D53" s="271"/>
      <c r="E53" s="325"/>
      <c r="F53" s="325"/>
      <c r="G53" s="271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1"/>
      <c r="Z53" s="271"/>
    </row>
    <row r="54" spans="1:26">
      <c r="A54" s="271"/>
      <c r="B54" s="271"/>
      <c r="C54" s="271"/>
      <c r="D54" s="271"/>
      <c r="E54" s="325"/>
      <c r="F54" s="325"/>
      <c r="G54" s="271"/>
      <c r="H54" s="271"/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  <c r="T54" s="271"/>
      <c r="U54" s="271"/>
      <c r="V54" s="271"/>
      <c r="W54" s="271"/>
      <c r="X54" s="271"/>
      <c r="Y54" s="271"/>
      <c r="Z54" s="271"/>
    </row>
    <row r="55" spans="1:26">
      <c r="A55" s="271"/>
      <c r="B55" s="271"/>
      <c r="C55" s="271"/>
      <c r="D55" s="271"/>
      <c r="E55" s="325"/>
      <c r="F55" s="325"/>
      <c r="G55" s="271"/>
      <c r="H55" s="271"/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X55" s="271"/>
      <c r="Y55" s="271"/>
      <c r="Z55" s="271"/>
    </row>
    <row r="56" spans="1:26">
      <c r="A56" s="271"/>
      <c r="B56" s="271"/>
      <c r="C56" s="271"/>
      <c r="D56" s="271"/>
      <c r="E56" s="325"/>
      <c r="F56" s="325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</row>
    <row r="57" spans="1:26">
      <c r="A57" s="271"/>
      <c r="B57" s="271"/>
      <c r="C57" s="271"/>
      <c r="D57" s="271"/>
      <c r="E57" s="325"/>
      <c r="F57" s="325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  <c r="T57" s="271"/>
      <c r="U57" s="271"/>
      <c r="V57" s="271"/>
      <c r="W57" s="271"/>
      <c r="X57" s="271"/>
      <c r="Y57" s="271"/>
      <c r="Z57" s="271"/>
    </row>
    <row r="58" spans="1:26">
      <c r="A58" s="271"/>
      <c r="B58" s="271"/>
      <c r="C58" s="271"/>
      <c r="D58" s="271"/>
      <c r="E58" s="325"/>
      <c r="F58" s="325"/>
      <c r="G58" s="271"/>
      <c r="H58" s="271"/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271"/>
      <c r="U58" s="271"/>
      <c r="V58" s="271"/>
      <c r="W58" s="271"/>
      <c r="X58" s="271"/>
      <c r="Y58" s="271"/>
      <c r="Z58" s="271"/>
    </row>
    <row r="59" spans="1:26">
      <c r="A59" s="271"/>
      <c r="B59" s="271"/>
      <c r="C59" s="271"/>
      <c r="D59" s="271"/>
      <c r="E59" s="325"/>
      <c r="F59" s="325"/>
      <c r="G59" s="271"/>
      <c r="H59" s="271"/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1"/>
      <c r="T59" s="271"/>
      <c r="U59" s="271"/>
      <c r="V59" s="271"/>
      <c r="W59" s="271"/>
      <c r="X59" s="271"/>
      <c r="Y59" s="271"/>
      <c r="Z59" s="271"/>
    </row>
    <row r="60" spans="1:26">
      <c r="A60" s="271"/>
      <c r="B60" s="271"/>
      <c r="C60" s="271"/>
      <c r="D60" s="271"/>
      <c r="E60" s="325"/>
      <c r="F60" s="325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</row>
    <row r="61" spans="1:26">
      <c r="A61" s="271"/>
      <c r="B61" s="271"/>
      <c r="C61" s="271"/>
      <c r="D61" s="271"/>
      <c r="E61" s="325"/>
      <c r="F61" s="325"/>
      <c r="G61" s="271"/>
      <c r="H61" s="271"/>
      <c r="I61" s="271"/>
      <c r="J61" s="271"/>
      <c r="K61" s="271"/>
      <c r="L61" s="271"/>
      <c r="M61" s="271"/>
      <c r="N61" s="271"/>
      <c r="O61" s="271"/>
      <c r="P61" s="271"/>
      <c r="Q61" s="271"/>
      <c r="R61" s="271"/>
      <c r="S61" s="271"/>
      <c r="T61" s="271"/>
      <c r="U61" s="271"/>
      <c r="V61" s="271"/>
      <c r="W61" s="271"/>
      <c r="X61" s="271"/>
      <c r="Y61" s="271"/>
      <c r="Z61" s="271"/>
    </row>
    <row r="62" spans="1:26">
      <c r="A62" s="271"/>
      <c r="B62" s="271"/>
      <c r="C62" s="271"/>
      <c r="D62" s="271"/>
      <c r="E62" s="325"/>
      <c r="F62" s="325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  <c r="Z62" s="271"/>
    </row>
    <row r="63" spans="1:26">
      <c r="A63" s="271"/>
      <c r="B63" s="271"/>
      <c r="C63" s="271"/>
      <c r="D63" s="271"/>
      <c r="E63" s="325"/>
      <c r="F63" s="325"/>
      <c r="G63" s="271"/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1"/>
      <c r="T63" s="271"/>
      <c r="U63" s="271"/>
      <c r="V63" s="271"/>
      <c r="W63" s="271"/>
      <c r="X63" s="271"/>
      <c r="Y63" s="271"/>
      <c r="Z63" s="271"/>
    </row>
    <row r="64" spans="1:26">
      <c r="A64" s="271"/>
      <c r="B64" s="271"/>
      <c r="C64" s="271"/>
      <c r="D64" s="271"/>
      <c r="E64" s="325"/>
      <c r="F64" s="325"/>
      <c r="G64" s="271"/>
      <c r="H64" s="271"/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271"/>
      <c r="U64" s="271"/>
      <c r="V64" s="271"/>
      <c r="W64" s="271"/>
      <c r="X64" s="271"/>
      <c r="Y64" s="271"/>
      <c r="Z64" s="271"/>
    </row>
    <row r="65" spans="1:26">
      <c r="A65" s="271"/>
      <c r="B65" s="271"/>
      <c r="C65" s="271"/>
      <c r="D65" s="271"/>
      <c r="E65" s="325"/>
      <c r="F65" s="325"/>
      <c r="G65" s="271"/>
      <c r="H65" s="271"/>
      <c r="I65" s="271"/>
      <c r="J65" s="271"/>
      <c r="K65" s="271"/>
      <c r="L65" s="271"/>
      <c r="M65" s="271"/>
      <c r="N65" s="271"/>
      <c r="O65" s="271"/>
      <c r="P65" s="271"/>
      <c r="Q65" s="271"/>
      <c r="R65" s="271"/>
      <c r="S65" s="271"/>
      <c r="T65" s="271"/>
      <c r="U65" s="271"/>
      <c r="V65" s="271"/>
      <c r="W65" s="271"/>
      <c r="X65" s="271"/>
      <c r="Y65" s="271"/>
      <c r="Z65" s="271"/>
    </row>
    <row r="66" spans="1:26">
      <c r="A66" s="271"/>
      <c r="B66" s="271"/>
      <c r="C66" s="271"/>
      <c r="D66" s="271"/>
      <c r="E66" s="325"/>
      <c r="F66" s="325"/>
      <c r="G66" s="271"/>
      <c r="H66" s="271"/>
      <c r="I66" s="271"/>
      <c r="J66" s="271"/>
      <c r="K66" s="271"/>
      <c r="L66" s="271"/>
      <c r="M66" s="271"/>
      <c r="N66" s="271"/>
      <c r="O66" s="271"/>
      <c r="P66" s="271"/>
      <c r="Q66" s="271"/>
      <c r="R66" s="271"/>
      <c r="S66" s="271"/>
      <c r="T66" s="271"/>
      <c r="U66" s="271"/>
      <c r="V66" s="271"/>
      <c r="W66" s="271"/>
      <c r="X66" s="271"/>
      <c r="Y66" s="271"/>
      <c r="Z66" s="271"/>
    </row>
    <row r="67" spans="1:26">
      <c r="A67" s="271"/>
      <c r="B67" s="271"/>
      <c r="C67" s="271"/>
      <c r="D67" s="271"/>
      <c r="E67" s="325"/>
      <c r="F67" s="325"/>
      <c r="G67" s="271"/>
      <c r="H67" s="271"/>
      <c r="I67" s="271"/>
      <c r="J67" s="271"/>
      <c r="K67" s="271"/>
      <c r="L67" s="271"/>
      <c r="M67" s="271"/>
      <c r="N67" s="271"/>
      <c r="O67" s="271"/>
      <c r="P67" s="271"/>
      <c r="Q67" s="271"/>
      <c r="R67" s="271"/>
      <c r="S67" s="271"/>
      <c r="T67" s="271"/>
      <c r="U67" s="271"/>
      <c r="V67" s="271"/>
      <c r="W67" s="271"/>
      <c r="X67" s="271"/>
      <c r="Y67" s="271"/>
      <c r="Z67" s="271"/>
    </row>
    <row r="68" spans="1:26">
      <c r="A68" s="271"/>
      <c r="B68" s="271"/>
      <c r="C68" s="271"/>
      <c r="D68" s="271"/>
      <c r="E68" s="325"/>
      <c r="F68" s="325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Q68" s="271"/>
      <c r="R68" s="271"/>
      <c r="S68" s="271"/>
      <c r="T68" s="271"/>
      <c r="U68" s="271"/>
      <c r="V68" s="271"/>
      <c r="W68" s="271"/>
      <c r="X68" s="271"/>
      <c r="Y68" s="271"/>
      <c r="Z68" s="271"/>
    </row>
    <row r="69" spans="1:26">
      <c r="A69" s="271"/>
      <c r="B69" s="271"/>
      <c r="C69" s="271"/>
      <c r="D69" s="271"/>
      <c r="E69" s="325"/>
      <c r="F69" s="325"/>
      <c r="G69" s="271"/>
      <c r="H69" s="271"/>
      <c r="I69" s="271"/>
      <c r="J69" s="271"/>
      <c r="K69" s="271"/>
      <c r="L69" s="271"/>
      <c r="M69" s="271"/>
      <c r="N69" s="271"/>
      <c r="O69" s="271"/>
      <c r="P69" s="271"/>
      <c r="Q69" s="271"/>
      <c r="R69" s="271"/>
      <c r="S69" s="271"/>
      <c r="T69" s="271"/>
      <c r="U69" s="271"/>
      <c r="V69" s="271"/>
      <c r="W69" s="271"/>
      <c r="X69" s="271"/>
      <c r="Y69" s="271"/>
      <c r="Z69" s="271"/>
    </row>
    <row r="70" spans="1:26">
      <c r="A70" s="271"/>
      <c r="B70" s="271"/>
      <c r="C70" s="271"/>
      <c r="D70" s="271"/>
      <c r="E70" s="325"/>
      <c r="F70" s="325"/>
      <c r="G70" s="271"/>
      <c r="H70" s="271"/>
      <c r="I70" s="271"/>
      <c r="J70" s="271"/>
      <c r="K70" s="271"/>
      <c r="L70" s="271"/>
      <c r="M70" s="271"/>
      <c r="N70" s="271"/>
      <c r="O70" s="271"/>
      <c r="P70" s="271"/>
      <c r="Q70" s="271"/>
      <c r="R70" s="271"/>
      <c r="S70" s="271"/>
      <c r="T70" s="271"/>
      <c r="U70" s="271"/>
      <c r="V70" s="271"/>
      <c r="W70" s="271"/>
      <c r="X70" s="271"/>
      <c r="Y70" s="271"/>
      <c r="Z70" s="271"/>
    </row>
    <row r="71" spans="1:26">
      <c r="A71" s="271"/>
      <c r="B71" s="271"/>
      <c r="C71" s="271"/>
      <c r="D71" s="271"/>
      <c r="E71" s="325"/>
      <c r="F71" s="325"/>
      <c r="G71" s="271"/>
      <c r="H71" s="271"/>
      <c r="I71" s="271"/>
      <c r="J71" s="271"/>
      <c r="K71" s="271"/>
      <c r="L71" s="271"/>
      <c r="M71" s="271"/>
      <c r="N71" s="271"/>
      <c r="O71" s="271"/>
      <c r="P71" s="271"/>
      <c r="Q71" s="271"/>
      <c r="R71" s="271"/>
      <c r="S71" s="271"/>
      <c r="T71" s="271"/>
      <c r="U71" s="271"/>
      <c r="V71" s="271"/>
      <c r="W71" s="271"/>
      <c r="X71" s="271"/>
      <c r="Y71" s="271"/>
      <c r="Z71" s="271"/>
    </row>
    <row r="72" spans="1:26">
      <c r="A72" s="271"/>
      <c r="B72" s="271"/>
      <c r="C72" s="271"/>
      <c r="D72" s="271"/>
      <c r="E72" s="325"/>
      <c r="F72" s="325"/>
      <c r="G72" s="271"/>
      <c r="H72" s="271"/>
      <c r="I72" s="271"/>
      <c r="J72" s="271"/>
      <c r="K72" s="271"/>
      <c r="L72" s="271"/>
      <c r="M72" s="271"/>
      <c r="N72" s="271"/>
      <c r="O72" s="271"/>
      <c r="P72" s="271"/>
      <c r="Q72" s="271"/>
      <c r="R72" s="271"/>
      <c r="S72" s="271"/>
      <c r="T72" s="271"/>
      <c r="U72" s="271"/>
      <c r="V72" s="271"/>
      <c r="W72" s="271"/>
      <c r="X72" s="271"/>
      <c r="Y72" s="271"/>
      <c r="Z72" s="271"/>
    </row>
    <row r="73" spans="1:26">
      <c r="A73" s="271"/>
      <c r="B73" s="271"/>
      <c r="C73" s="271"/>
      <c r="D73" s="271"/>
      <c r="E73" s="325"/>
      <c r="F73" s="325"/>
      <c r="G73" s="271"/>
      <c r="H73" s="271"/>
      <c r="I73" s="271"/>
      <c r="J73" s="271"/>
      <c r="K73" s="271"/>
      <c r="L73" s="271"/>
      <c r="M73" s="271"/>
      <c r="N73" s="271"/>
      <c r="O73" s="271"/>
      <c r="P73" s="271"/>
      <c r="Q73" s="271"/>
      <c r="R73" s="271"/>
      <c r="S73" s="271"/>
      <c r="T73" s="271"/>
      <c r="U73" s="271"/>
      <c r="V73" s="271"/>
      <c r="W73" s="271"/>
      <c r="X73" s="271"/>
      <c r="Y73" s="271"/>
      <c r="Z73" s="271"/>
    </row>
    <row r="74" spans="1:26">
      <c r="A74" s="271"/>
      <c r="B74" s="271"/>
      <c r="C74" s="271"/>
      <c r="D74" s="271"/>
      <c r="E74" s="325"/>
      <c r="F74" s="325"/>
      <c r="G74" s="271"/>
      <c r="H74" s="271"/>
      <c r="I74" s="271"/>
      <c r="J74" s="271"/>
      <c r="K74" s="271"/>
      <c r="L74" s="271"/>
      <c r="M74" s="271"/>
      <c r="N74" s="271"/>
      <c r="O74" s="271"/>
      <c r="P74" s="271"/>
      <c r="Q74" s="271"/>
      <c r="R74" s="271"/>
      <c r="S74" s="271"/>
      <c r="T74" s="271"/>
      <c r="U74" s="271"/>
      <c r="V74" s="271"/>
      <c r="W74" s="271"/>
      <c r="X74" s="271"/>
      <c r="Y74" s="271"/>
      <c r="Z74" s="271"/>
    </row>
    <row r="75" spans="1:26">
      <c r="A75" s="271"/>
      <c r="B75" s="271"/>
      <c r="C75" s="271"/>
      <c r="D75" s="271"/>
      <c r="E75" s="325"/>
      <c r="F75" s="325"/>
      <c r="G75" s="271"/>
      <c r="H75" s="271"/>
      <c r="I75" s="271"/>
      <c r="J75" s="271"/>
      <c r="K75" s="271"/>
      <c r="L75" s="271"/>
      <c r="M75" s="271"/>
      <c r="N75" s="271"/>
      <c r="O75" s="271"/>
      <c r="P75" s="271"/>
      <c r="Q75" s="271"/>
      <c r="R75" s="271"/>
      <c r="S75" s="271"/>
      <c r="T75" s="271"/>
      <c r="U75" s="271"/>
      <c r="V75" s="271"/>
      <c r="W75" s="271"/>
      <c r="X75" s="271"/>
      <c r="Y75" s="271"/>
      <c r="Z75" s="271"/>
    </row>
    <row r="76" spans="1:26">
      <c r="A76" s="271"/>
      <c r="B76" s="271"/>
      <c r="C76" s="271"/>
      <c r="D76" s="271"/>
      <c r="E76" s="325"/>
      <c r="F76" s="325"/>
      <c r="G76" s="271"/>
      <c r="H76" s="271"/>
      <c r="I76" s="271"/>
      <c r="J76" s="271"/>
      <c r="K76" s="271"/>
      <c r="L76" s="271"/>
      <c r="M76" s="271"/>
      <c r="N76" s="271"/>
      <c r="O76" s="271"/>
      <c r="P76" s="271"/>
      <c r="Q76" s="271"/>
      <c r="R76" s="271"/>
      <c r="S76" s="271"/>
      <c r="T76" s="271"/>
      <c r="U76" s="271"/>
      <c r="V76" s="271"/>
      <c r="W76" s="271"/>
      <c r="X76" s="271"/>
      <c r="Y76" s="271"/>
      <c r="Z76" s="271"/>
    </row>
    <row r="77" spans="1:26">
      <c r="A77" s="271"/>
      <c r="B77" s="271"/>
      <c r="C77" s="271"/>
      <c r="D77" s="271"/>
      <c r="E77" s="325"/>
      <c r="F77" s="325"/>
      <c r="G77" s="271"/>
      <c r="H77" s="271"/>
      <c r="I77" s="271"/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271"/>
      <c r="V77" s="271"/>
      <c r="W77" s="271"/>
      <c r="X77" s="271"/>
      <c r="Y77" s="271"/>
      <c r="Z77" s="271"/>
    </row>
    <row r="78" spans="1:26">
      <c r="A78" s="271"/>
      <c r="B78" s="271"/>
      <c r="C78" s="271"/>
      <c r="D78" s="271"/>
      <c r="E78" s="325"/>
      <c r="F78" s="325"/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271"/>
      <c r="U78" s="271"/>
      <c r="V78" s="271"/>
      <c r="W78" s="271"/>
      <c r="X78" s="271"/>
      <c r="Y78" s="271"/>
      <c r="Z78" s="271"/>
    </row>
    <row r="79" spans="1:26">
      <c r="A79" s="271"/>
      <c r="B79" s="271"/>
      <c r="C79" s="271"/>
      <c r="D79" s="271"/>
      <c r="E79" s="325"/>
      <c r="F79" s="325"/>
      <c r="G79" s="271"/>
      <c r="H79" s="271"/>
      <c r="I79" s="271"/>
      <c r="J79" s="271"/>
      <c r="K79" s="271"/>
      <c r="L79" s="271"/>
      <c r="M79" s="271"/>
      <c r="N79" s="271"/>
      <c r="O79" s="271"/>
      <c r="P79" s="271"/>
      <c r="Q79" s="271"/>
      <c r="R79" s="271"/>
      <c r="S79" s="271"/>
      <c r="T79" s="271"/>
      <c r="U79" s="271"/>
      <c r="V79" s="271"/>
      <c r="W79" s="271"/>
      <c r="X79" s="271"/>
      <c r="Y79" s="271"/>
      <c r="Z79" s="271"/>
    </row>
    <row r="80" spans="1:26">
      <c r="A80" s="271"/>
      <c r="B80" s="271"/>
      <c r="C80" s="271"/>
      <c r="D80" s="271"/>
      <c r="E80" s="325"/>
      <c r="F80" s="325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271"/>
      <c r="U80" s="271"/>
      <c r="V80" s="271"/>
      <c r="W80" s="271"/>
      <c r="X80" s="271"/>
      <c r="Y80" s="271"/>
      <c r="Z80" s="271"/>
    </row>
    <row r="81" spans="1:26">
      <c r="A81" s="271"/>
      <c r="B81" s="271"/>
      <c r="C81" s="271"/>
      <c r="D81" s="271"/>
      <c r="E81" s="325"/>
      <c r="F81" s="325"/>
      <c r="G81" s="271"/>
      <c r="H81" s="271"/>
      <c r="I81" s="271"/>
      <c r="J81" s="271"/>
      <c r="K81" s="271"/>
      <c r="L81" s="271"/>
      <c r="M81" s="271"/>
      <c r="N81" s="271"/>
      <c r="O81" s="271"/>
      <c r="P81" s="271"/>
      <c r="Q81" s="271"/>
      <c r="R81" s="271"/>
      <c r="S81" s="271"/>
      <c r="T81" s="271"/>
      <c r="U81" s="271"/>
      <c r="V81" s="271"/>
      <c r="W81" s="271"/>
      <c r="X81" s="271"/>
      <c r="Y81" s="271"/>
      <c r="Z81" s="271"/>
    </row>
    <row r="82" spans="1:26">
      <c r="A82" s="271"/>
      <c r="B82" s="271"/>
      <c r="C82" s="271"/>
      <c r="D82" s="271"/>
      <c r="E82" s="325"/>
      <c r="F82" s="325"/>
      <c r="G82" s="271"/>
      <c r="H82" s="271"/>
      <c r="I82" s="271"/>
      <c r="J82" s="271"/>
      <c r="K82" s="271"/>
      <c r="L82" s="271"/>
      <c r="M82" s="271"/>
      <c r="N82" s="271"/>
      <c r="O82" s="271"/>
      <c r="P82" s="271"/>
      <c r="Q82" s="271"/>
      <c r="R82" s="271"/>
      <c r="S82" s="271"/>
      <c r="T82" s="271"/>
      <c r="U82" s="271"/>
      <c r="V82" s="271"/>
      <c r="W82" s="271"/>
      <c r="X82" s="271"/>
      <c r="Y82" s="271"/>
      <c r="Z82" s="271"/>
    </row>
    <row r="83" spans="1:26">
      <c r="A83" s="271"/>
      <c r="B83" s="271"/>
      <c r="C83" s="271"/>
      <c r="D83" s="271"/>
      <c r="E83" s="325"/>
      <c r="F83" s="325"/>
      <c r="G83" s="271"/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  <c r="Z83" s="271"/>
    </row>
    <row r="84" spans="1:26">
      <c r="A84" s="271"/>
      <c r="B84" s="271"/>
      <c r="C84" s="271"/>
      <c r="D84" s="271"/>
      <c r="E84" s="325"/>
      <c r="F84" s="325"/>
      <c r="G84" s="271"/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1"/>
      <c r="Z84" s="271"/>
    </row>
    <row r="85" spans="1:26">
      <c r="A85" s="271"/>
      <c r="B85" s="271"/>
      <c r="C85" s="271"/>
      <c r="D85" s="271"/>
      <c r="E85" s="325"/>
      <c r="F85" s="325"/>
      <c r="G85" s="271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</row>
    <row r="86" spans="1:26">
      <c r="A86" s="271"/>
      <c r="B86" s="271"/>
      <c r="C86" s="271"/>
      <c r="D86" s="271"/>
      <c r="E86" s="325"/>
      <c r="F86" s="325"/>
      <c r="G86" s="271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71"/>
      <c r="Z86" s="271"/>
    </row>
    <row r="87" spans="1:26">
      <c r="A87" s="271"/>
      <c r="B87" s="271"/>
      <c r="C87" s="271"/>
      <c r="D87" s="271"/>
      <c r="E87" s="325"/>
      <c r="F87" s="325"/>
      <c r="G87" s="271"/>
      <c r="H87" s="271"/>
      <c r="I87" s="271"/>
      <c r="J87" s="271"/>
      <c r="K87" s="271"/>
      <c r="L87" s="271"/>
      <c r="M87" s="271"/>
      <c r="N87" s="271"/>
      <c r="O87" s="271"/>
      <c r="P87" s="271"/>
      <c r="Q87" s="271"/>
      <c r="R87" s="271"/>
      <c r="S87" s="271"/>
      <c r="T87" s="271"/>
      <c r="U87" s="271"/>
      <c r="V87" s="271"/>
      <c r="W87" s="271"/>
      <c r="X87" s="271"/>
      <c r="Y87" s="271"/>
      <c r="Z87" s="271"/>
    </row>
    <row r="88" spans="1:26">
      <c r="A88" s="271"/>
      <c r="B88" s="271"/>
      <c r="C88" s="271"/>
      <c r="D88" s="271"/>
      <c r="E88" s="325"/>
      <c r="F88" s="325"/>
      <c r="G88" s="271"/>
      <c r="H88" s="271"/>
      <c r="I88" s="271"/>
      <c r="J88" s="271"/>
      <c r="K88" s="271"/>
      <c r="L88" s="271"/>
      <c r="M88" s="271"/>
      <c r="N88" s="271"/>
      <c r="O88" s="271"/>
      <c r="P88" s="271"/>
      <c r="Q88" s="271"/>
      <c r="R88" s="271"/>
      <c r="S88" s="271"/>
      <c r="T88" s="271"/>
      <c r="U88" s="271"/>
      <c r="V88" s="271"/>
      <c r="W88" s="271"/>
      <c r="X88" s="271"/>
      <c r="Y88" s="271"/>
      <c r="Z88" s="271"/>
    </row>
    <row r="89" spans="1:26">
      <c r="A89" s="271"/>
      <c r="B89" s="271"/>
      <c r="C89" s="271"/>
      <c r="D89" s="271"/>
      <c r="E89" s="325"/>
      <c r="F89" s="325"/>
      <c r="G89" s="271"/>
      <c r="H89" s="271"/>
      <c r="I89" s="271"/>
      <c r="J89" s="271"/>
      <c r="K89" s="271"/>
      <c r="L89" s="271"/>
      <c r="M89" s="271"/>
      <c r="N89" s="271"/>
      <c r="O89" s="271"/>
      <c r="P89" s="271"/>
      <c r="Q89" s="271"/>
      <c r="R89" s="271"/>
      <c r="S89" s="271"/>
      <c r="T89" s="271"/>
      <c r="U89" s="271"/>
      <c r="V89" s="271"/>
      <c r="W89" s="271"/>
      <c r="X89" s="271"/>
      <c r="Y89" s="271"/>
      <c r="Z89" s="271"/>
    </row>
    <row r="90" spans="1:26">
      <c r="A90" s="271"/>
      <c r="B90" s="271"/>
      <c r="C90" s="271"/>
      <c r="D90" s="271"/>
      <c r="E90" s="325"/>
      <c r="F90" s="325"/>
      <c r="G90" s="271"/>
      <c r="H90" s="271"/>
      <c r="I90" s="271"/>
      <c r="J90" s="271"/>
      <c r="K90" s="271"/>
      <c r="L90" s="271"/>
      <c r="M90" s="271"/>
      <c r="N90" s="271"/>
      <c r="O90" s="271"/>
      <c r="P90" s="271"/>
      <c r="Q90" s="271"/>
      <c r="R90" s="271"/>
      <c r="S90" s="271"/>
      <c r="T90" s="271"/>
      <c r="U90" s="271"/>
      <c r="V90" s="271"/>
      <c r="W90" s="271"/>
      <c r="X90" s="271"/>
      <c r="Y90" s="271"/>
      <c r="Z90" s="271"/>
    </row>
    <row r="91" spans="1:26">
      <c r="A91" s="271"/>
      <c r="B91" s="271"/>
      <c r="C91" s="271"/>
      <c r="D91" s="271"/>
      <c r="E91" s="325"/>
      <c r="F91" s="325"/>
      <c r="G91" s="271"/>
      <c r="H91" s="271"/>
      <c r="I91" s="271"/>
      <c r="J91" s="271"/>
      <c r="K91" s="271"/>
      <c r="L91" s="271"/>
      <c r="M91" s="271"/>
      <c r="N91" s="271"/>
      <c r="O91" s="271"/>
      <c r="P91" s="271"/>
      <c r="Q91" s="271"/>
      <c r="R91" s="271"/>
      <c r="S91" s="271"/>
      <c r="T91" s="271"/>
      <c r="U91" s="271"/>
      <c r="V91" s="271"/>
      <c r="W91" s="271"/>
      <c r="X91" s="271"/>
      <c r="Y91" s="271"/>
      <c r="Z91" s="271"/>
    </row>
    <row r="92" spans="1:26">
      <c r="A92" s="271"/>
      <c r="B92" s="271"/>
      <c r="C92" s="271"/>
      <c r="D92" s="271"/>
      <c r="E92" s="325"/>
      <c r="F92" s="325"/>
      <c r="G92" s="271"/>
      <c r="H92" s="271"/>
      <c r="I92" s="271"/>
      <c r="J92" s="271"/>
      <c r="K92" s="271"/>
      <c r="L92" s="271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1"/>
      <c r="X92" s="271"/>
      <c r="Y92" s="271"/>
      <c r="Z92" s="271"/>
    </row>
    <row r="93" spans="1:26">
      <c r="A93" s="271"/>
      <c r="B93" s="271"/>
      <c r="C93" s="271"/>
      <c r="D93" s="271"/>
      <c r="E93" s="325"/>
      <c r="F93" s="325"/>
      <c r="G93" s="271"/>
      <c r="H93" s="271"/>
      <c r="I93" s="271"/>
      <c r="J93" s="271"/>
      <c r="K93" s="271"/>
      <c r="L93" s="271"/>
      <c r="M93" s="271"/>
      <c r="N93" s="271"/>
      <c r="O93" s="271"/>
      <c r="P93" s="271"/>
      <c r="Q93" s="271"/>
      <c r="R93" s="271"/>
      <c r="S93" s="271"/>
      <c r="T93" s="271"/>
      <c r="U93" s="271"/>
      <c r="V93" s="271"/>
      <c r="W93" s="271"/>
      <c r="X93" s="271"/>
      <c r="Y93" s="271"/>
      <c r="Z93" s="271"/>
    </row>
    <row r="94" spans="1:26">
      <c r="A94" s="271"/>
      <c r="B94" s="271"/>
      <c r="C94" s="271"/>
      <c r="D94" s="271"/>
      <c r="E94" s="325"/>
      <c r="F94" s="325"/>
      <c r="G94" s="271"/>
      <c r="H94" s="271"/>
      <c r="I94" s="271"/>
      <c r="J94" s="271"/>
      <c r="K94" s="271"/>
      <c r="L94" s="271"/>
      <c r="M94" s="271"/>
      <c r="N94" s="271"/>
      <c r="O94" s="271"/>
      <c r="P94" s="271"/>
      <c r="Q94" s="271"/>
      <c r="R94" s="271"/>
      <c r="S94" s="271"/>
      <c r="T94" s="271"/>
      <c r="U94" s="271"/>
      <c r="V94" s="271"/>
      <c r="W94" s="271"/>
      <c r="X94" s="271"/>
      <c r="Y94" s="271"/>
      <c r="Z94" s="271"/>
    </row>
    <row r="95" spans="1:26">
      <c r="A95" s="271"/>
      <c r="B95" s="271"/>
      <c r="C95" s="271"/>
      <c r="D95" s="271"/>
      <c r="E95" s="325"/>
      <c r="F95" s="325"/>
      <c r="G95" s="271"/>
      <c r="H95" s="271"/>
      <c r="I95" s="271"/>
      <c r="J95" s="271"/>
      <c r="K95" s="271"/>
      <c r="L95" s="271"/>
      <c r="M95" s="271"/>
      <c r="N95" s="271"/>
      <c r="O95" s="271"/>
      <c r="P95" s="271"/>
      <c r="Q95" s="271"/>
      <c r="R95" s="271"/>
      <c r="S95" s="271"/>
      <c r="T95" s="271"/>
      <c r="U95" s="271"/>
      <c r="V95" s="271"/>
      <c r="W95" s="271"/>
      <c r="X95" s="271"/>
      <c r="Y95" s="271"/>
      <c r="Z95" s="271"/>
    </row>
    <row r="96" spans="1:26">
      <c r="A96" s="271"/>
      <c r="B96" s="271"/>
      <c r="C96" s="271"/>
      <c r="D96" s="271"/>
      <c r="E96" s="325"/>
      <c r="F96" s="325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</row>
    <row r="97" spans="1:26">
      <c r="A97" s="271"/>
      <c r="B97" s="271"/>
      <c r="C97" s="271"/>
      <c r="D97" s="271"/>
      <c r="E97" s="325"/>
      <c r="F97" s="325"/>
      <c r="G97" s="271"/>
      <c r="H97" s="271"/>
      <c r="I97" s="271"/>
      <c r="J97" s="271"/>
      <c r="K97" s="271"/>
      <c r="L97" s="271"/>
      <c r="M97" s="271"/>
      <c r="N97" s="271"/>
      <c r="O97" s="271"/>
      <c r="P97" s="271"/>
      <c r="Q97" s="271"/>
      <c r="R97" s="271"/>
      <c r="S97" s="271"/>
      <c r="T97" s="271"/>
      <c r="U97" s="271"/>
      <c r="V97" s="271"/>
      <c r="W97" s="271"/>
      <c r="X97" s="271"/>
      <c r="Y97" s="271"/>
      <c r="Z97" s="271"/>
    </row>
    <row r="98" spans="1:26">
      <c r="A98" s="271"/>
      <c r="B98" s="271"/>
      <c r="C98" s="271"/>
      <c r="D98" s="271"/>
      <c r="E98" s="325"/>
      <c r="F98" s="325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Q98" s="271"/>
      <c r="R98" s="271"/>
      <c r="S98" s="271"/>
      <c r="T98" s="271"/>
      <c r="U98" s="271"/>
      <c r="V98" s="271"/>
      <c r="W98" s="271"/>
      <c r="X98" s="271"/>
      <c r="Y98" s="271"/>
      <c r="Z98" s="271"/>
    </row>
    <row r="99" spans="1:26">
      <c r="A99" s="271"/>
      <c r="B99" s="271"/>
      <c r="C99" s="271"/>
      <c r="D99" s="271"/>
      <c r="E99" s="325"/>
      <c r="F99" s="325"/>
      <c r="G99" s="271"/>
      <c r="H99" s="271"/>
      <c r="I99" s="271"/>
      <c r="J99" s="271"/>
      <c r="K99" s="271"/>
      <c r="L99" s="271"/>
      <c r="M99" s="271"/>
      <c r="N99" s="271"/>
      <c r="O99" s="271"/>
      <c r="P99" s="271"/>
      <c r="Q99" s="271"/>
      <c r="R99" s="271"/>
      <c r="S99" s="271"/>
      <c r="T99" s="271"/>
      <c r="U99" s="271"/>
      <c r="V99" s="271"/>
      <c r="W99" s="271"/>
      <c r="X99" s="271"/>
      <c r="Y99" s="271"/>
      <c r="Z99" s="271"/>
    </row>
    <row r="100" spans="1:26">
      <c r="A100" s="271"/>
      <c r="B100" s="271"/>
      <c r="C100" s="271"/>
      <c r="D100" s="271"/>
      <c r="E100" s="325"/>
      <c r="F100" s="325"/>
      <c r="G100" s="271"/>
      <c r="H100" s="271"/>
      <c r="I100" s="271"/>
      <c r="J100" s="271"/>
      <c r="K100" s="271"/>
      <c r="L100" s="271"/>
      <c r="M100" s="271"/>
      <c r="N100" s="271"/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  <c r="Z100" s="271"/>
    </row>
    <row r="101" spans="1:26">
      <c r="A101" s="271"/>
      <c r="B101" s="271"/>
      <c r="C101" s="271"/>
      <c r="D101" s="271"/>
      <c r="E101" s="325"/>
      <c r="F101" s="325"/>
      <c r="G101" s="271"/>
      <c r="H101" s="271"/>
      <c r="I101" s="271"/>
      <c r="J101" s="271"/>
      <c r="K101" s="271"/>
      <c r="L101" s="271"/>
      <c r="M101" s="271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1"/>
      <c r="Y101" s="271"/>
      <c r="Z101" s="271"/>
    </row>
    <row r="102" spans="1:26">
      <c r="A102" s="271"/>
      <c r="B102" s="271"/>
      <c r="C102" s="271"/>
      <c r="D102" s="271"/>
      <c r="E102" s="325"/>
      <c r="F102" s="325"/>
      <c r="G102" s="271"/>
      <c r="H102" s="271"/>
      <c r="I102" s="271"/>
      <c r="J102" s="271"/>
      <c r="K102" s="271"/>
      <c r="L102" s="271"/>
      <c r="M102" s="271"/>
      <c r="N102" s="271"/>
      <c r="O102" s="271"/>
      <c r="P102" s="271"/>
      <c r="Q102" s="271"/>
      <c r="R102" s="271"/>
      <c r="S102" s="271"/>
      <c r="T102" s="271"/>
      <c r="U102" s="271"/>
      <c r="V102" s="271"/>
      <c r="W102" s="271"/>
      <c r="X102" s="271"/>
      <c r="Y102" s="271"/>
      <c r="Z102" s="271"/>
    </row>
    <row r="103" spans="1:26">
      <c r="A103" s="271"/>
      <c r="B103" s="271"/>
      <c r="C103" s="271"/>
      <c r="D103" s="271"/>
      <c r="E103" s="325"/>
      <c r="F103" s="325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Q103" s="271"/>
      <c r="R103" s="271"/>
      <c r="S103" s="271"/>
      <c r="T103" s="271"/>
      <c r="U103" s="271"/>
      <c r="V103" s="271"/>
      <c r="W103" s="271"/>
      <c r="X103" s="271"/>
      <c r="Y103" s="271"/>
      <c r="Z103" s="271"/>
    </row>
    <row r="104" spans="1:26">
      <c r="A104" s="271"/>
      <c r="B104" s="271"/>
      <c r="C104" s="271"/>
      <c r="D104" s="271"/>
      <c r="E104" s="325"/>
      <c r="F104" s="325"/>
      <c r="G104" s="271"/>
      <c r="H104" s="271"/>
      <c r="I104" s="271"/>
      <c r="J104" s="271"/>
      <c r="K104" s="271"/>
      <c r="L104" s="271"/>
      <c r="M104" s="271"/>
      <c r="N104" s="271"/>
      <c r="O104" s="271"/>
      <c r="P104" s="271"/>
      <c r="Q104" s="271"/>
      <c r="R104" s="271"/>
      <c r="S104" s="271"/>
      <c r="T104" s="271"/>
      <c r="U104" s="271"/>
      <c r="V104" s="271"/>
      <c r="W104" s="271"/>
      <c r="X104" s="271"/>
      <c r="Y104" s="271"/>
      <c r="Z104" s="271"/>
    </row>
    <row r="105" spans="1:26">
      <c r="A105" s="271"/>
      <c r="B105" s="271"/>
      <c r="C105" s="271"/>
      <c r="D105" s="271"/>
      <c r="E105" s="325"/>
      <c r="F105" s="325"/>
      <c r="G105" s="271"/>
      <c r="H105" s="271"/>
      <c r="I105" s="271"/>
      <c r="J105" s="271"/>
      <c r="K105" s="271"/>
      <c r="L105" s="271"/>
      <c r="M105" s="271"/>
      <c r="N105" s="271"/>
      <c r="O105" s="271"/>
      <c r="P105" s="271"/>
      <c r="Q105" s="271"/>
      <c r="R105" s="271"/>
      <c r="S105" s="271"/>
      <c r="T105" s="271"/>
      <c r="U105" s="271"/>
      <c r="V105" s="271"/>
      <c r="W105" s="271"/>
      <c r="X105" s="271"/>
      <c r="Y105" s="271"/>
      <c r="Z105" s="271"/>
    </row>
    <row r="106" spans="1:26">
      <c r="A106" s="271"/>
      <c r="B106" s="271"/>
      <c r="C106" s="271"/>
      <c r="D106" s="271"/>
      <c r="E106" s="325"/>
      <c r="F106" s="325"/>
      <c r="G106" s="271"/>
      <c r="H106" s="271"/>
      <c r="I106" s="271"/>
      <c r="J106" s="271"/>
      <c r="K106" s="271"/>
      <c r="L106" s="271"/>
      <c r="M106" s="271"/>
      <c r="N106" s="271"/>
      <c r="O106" s="271"/>
      <c r="P106" s="271"/>
      <c r="Q106" s="271"/>
      <c r="R106" s="271"/>
      <c r="S106" s="271"/>
      <c r="T106" s="271"/>
      <c r="U106" s="271"/>
      <c r="V106" s="271"/>
      <c r="W106" s="271"/>
      <c r="X106" s="271"/>
      <c r="Y106" s="271"/>
      <c r="Z106" s="271"/>
    </row>
    <row r="107" spans="1:26">
      <c r="A107" s="271"/>
      <c r="B107" s="271"/>
      <c r="C107" s="271"/>
      <c r="D107" s="271"/>
      <c r="E107" s="325"/>
      <c r="F107" s="325"/>
      <c r="G107" s="271"/>
      <c r="H107" s="271"/>
      <c r="I107" s="271"/>
      <c r="J107" s="271"/>
      <c r="K107" s="271"/>
      <c r="L107" s="271"/>
      <c r="M107" s="271"/>
      <c r="N107" s="271"/>
      <c r="O107" s="271"/>
      <c r="P107" s="271"/>
      <c r="Q107" s="271"/>
      <c r="R107" s="271"/>
      <c r="S107" s="271"/>
      <c r="T107" s="271"/>
      <c r="U107" s="271"/>
      <c r="V107" s="271"/>
      <c r="W107" s="271"/>
      <c r="X107" s="271"/>
      <c r="Y107" s="271"/>
      <c r="Z107" s="271"/>
    </row>
    <row r="108" spans="1:26">
      <c r="A108" s="271"/>
      <c r="B108" s="271"/>
      <c r="C108" s="271"/>
      <c r="D108" s="271"/>
      <c r="E108" s="325"/>
      <c r="F108" s="325"/>
      <c r="G108" s="271"/>
      <c r="H108" s="271"/>
      <c r="I108" s="271"/>
      <c r="J108" s="271"/>
      <c r="K108" s="271"/>
      <c r="L108" s="271"/>
      <c r="M108" s="271"/>
      <c r="N108" s="271"/>
      <c r="O108" s="271"/>
      <c r="P108" s="271"/>
      <c r="Q108" s="271"/>
      <c r="R108" s="271"/>
      <c r="S108" s="271"/>
      <c r="T108" s="271"/>
      <c r="U108" s="271"/>
      <c r="V108" s="271"/>
      <c r="W108" s="271"/>
      <c r="X108" s="271"/>
      <c r="Y108" s="271"/>
      <c r="Z108" s="271"/>
    </row>
    <row r="109" spans="1:26">
      <c r="A109" s="271"/>
      <c r="B109" s="271"/>
      <c r="C109" s="271"/>
      <c r="D109" s="271"/>
      <c r="E109" s="325"/>
      <c r="F109" s="325"/>
      <c r="G109" s="271"/>
      <c r="H109" s="271"/>
      <c r="I109" s="271"/>
      <c r="J109" s="271"/>
      <c r="K109" s="271"/>
      <c r="L109" s="271"/>
      <c r="M109" s="271"/>
      <c r="N109" s="271"/>
      <c r="O109" s="271"/>
      <c r="P109" s="271"/>
      <c r="Q109" s="271"/>
      <c r="R109" s="271"/>
      <c r="S109" s="271"/>
      <c r="T109" s="271"/>
      <c r="U109" s="271"/>
      <c r="V109" s="271"/>
      <c r="W109" s="271"/>
      <c r="X109" s="271"/>
      <c r="Y109" s="271"/>
      <c r="Z109" s="271"/>
    </row>
    <row r="110" spans="1:26">
      <c r="A110" s="271"/>
      <c r="B110" s="271"/>
      <c r="C110" s="271"/>
      <c r="D110" s="271"/>
      <c r="E110" s="325"/>
      <c r="F110" s="325"/>
      <c r="G110" s="271"/>
      <c r="H110" s="271"/>
      <c r="I110" s="271"/>
      <c r="J110" s="271"/>
      <c r="K110" s="271"/>
      <c r="L110" s="271"/>
      <c r="M110" s="271"/>
      <c r="N110" s="271"/>
      <c r="O110" s="271"/>
      <c r="P110" s="271"/>
      <c r="Q110" s="271"/>
      <c r="R110" s="271"/>
      <c r="S110" s="271"/>
      <c r="T110" s="271"/>
      <c r="U110" s="271"/>
      <c r="V110" s="271"/>
      <c r="W110" s="271"/>
      <c r="X110" s="271"/>
      <c r="Y110" s="271"/>
      <c r="Z110" s="271"/>
    </row>
    <row r="111" spans="1:26">
      <c r="A111" s="271"/>
      <c r="B111" s="271"/>
      <c r="C111" s="271"/>
      <c r="D111" s="271"/>
      <c r="E111" s="325"/>
      <c r="F111" s="325"/>
      <c r="G111" s="271"/>
      <c r="H111" s="271"/>
      <c r="I111" s="271"/>
      <c r="J111" s="271"/>
      <c r="K111" s="271"/>
      <c r="L111" s="271"/>
      <c r="M111" s="271"/>
      <c r="N111" s="271"/>
      <c r="O111" s="271"/>
      <c r="P111" s="271"/>
      <c r="Q111" s="271"/>
      <c r="R111" s="271"/>
      <c r="S111" s="271"/>
      <c r="T111" s="271"/>
      <c r="U111" s="271"/>
      <c r="V111" s="271"/>
      <c r="W111" s="271"/>
      <c r="X111" s="271"/>
      <c r="Y111" s="271"/>
      <c r="Z111" s="271"/>
    </row>
    <row r="112" spans="1:26">
      <c r="A112" s="271"/>
      <c r="B112" s="271"/>
      <c r="C112" s="271"/>
      <c r="D112" s="271"/>
      <c r="E112" s="325"/>
      <c r="F112" s="325"/>
      <c r="G112" s="271"/>
      <c r="H112" s="271"/>
      <c r="I112" s="271"/>
      <c r="J112" s="271"/>
      <c r="K112" s="271"/>
      <c r="L112" s="271"/>
      <c r="M112" s="271"/>
      <c r="N112" s="271"/>
      <c r="O112" s="271"/>
      <c r="P112" s="271"/>
      <c r="Q112" s="271"/>
      <c r="R112" s="271"/>
      <c r="S112" s="271"/>
      <c r="T112" s="271"/>
      <c r="U112" s="271"/>
      <c r="V112" s="271"/>
      <c r="W112" s="271"/>
      <c r="X112" s="271"/>
      <c r="Y112" s="271"/>
      <c r="Z112" s="271"/>
    </row>
    <row r="113" spans="1:26">
      <c r="A113" s="271"/>
      <c r="B113" s="271"/>
      <c r="C113" s="271"/>
      <c r="D113" s="271"/>
      <c r="E113" s="325"/>
      <c r="F113" s="325"/>
      <c r="G113" s="271"/>
      <c r="H113" s="271"/>
      <c r="I113" s="271"/>
      <c r="J113" s="271"/>
      <c r="K113" s="271"/>
      <c r="L113" s="271"/>
      <c r="M113" s="271"/>
      <c r="N113" s="271"/>
      <c r="O113" s="271"/>
      <c r="P113" s="271"/>
      <c r="Q113" s="271"/>
      <c r="R113" s="271"/>
      <c r="S113" s="271"/>
      <c r="T113" s="271"/>
      <c r="U113" s="271"/>
      <c r="V113" s="271"/>
      <c r="W113" s="271"/>
      <c r="X113" s="271"/>
      <c r="Y113" s="271"/>
      <c r="Z113" s="271"/>
    </row>
    <row r="114" spans="1:26">
      <c r="A114" s="271"/>
      <c r="B114" s="271"/>
      <c r="C114" s="271"/>
      <c r="D114" s="271"/>
      <c r="E114" s="325"/>
      <c r="F114" s="325"/>
      <c r="G114" s="271"/>
      <c r="H114" s="271"/>
      <c r="I114" s="271"/>
      <c r="J114" s="271"/>
      <c r="K114" s="271"/>
      <c r="L114" s="271"/>
      <c r="M114" s="271"/>
      <c r="N114" s="271"/>
      <c r="O114" s="271"/>
      <c r="P114" s="271"/>
      <c r="Q114" s="271"/>
      <c r="R114" s="271"/>
      <c r="S114" s="271"/>
      <c r="T114" s="271"/>
      <c r="U114" s="271"/>
      <c r="V114" s="271"/>
      <c r="W114" s="271"/>
      <c r="X114" s="271"/>
      <c r="Y114" s="271"/>
      <c r="Z114" s="271"/>
    </row>
    <row r="115" spans="1:26">
      <c r="A115" s="271"/>
      <c r="B115" s="271"/>
      <c r="C115" s="271"/>
      <c r="D115" s="271"/>
      <c r="E115" s="325"/>
      <c r="F115" s="325"/>
      <c r="G115" s="271"/>
      <c r="H115" s="271"/>
      <c r="I115" s="271"/>
      <c r="J115" s="271"/>
      <c r="K115" s="271"/>
      <c r="L115" s="271"/>
      <c r="M115" s="271"/>
      <c r="N115" s="271"/>
      <c r="O115" s="271"/>
      <c r="P115" s="271"/>
      <c r="Q115" s="271"/>
      <c r="R115" s="271"/>
      <c r="S115" s="271"/>
      <c r="T115" s="271"/>
      <c r="U115" s="271"/>
      <c r="V115" s="271"/>
      <c r="W115" s="271"/>
      <c r="X115" s="271"/>
      <c r="Y115" s="271"/>
      <c r="Z115" s="271"/>
    </row>
    <row r="116" spans="1:26">
      <c r="A116" s="271"/>
      <c r="B116" s="271"/>
      <c r="C116" s="271"/>
      <c r="D116" s="271"/>
      <c r="E116" s="325"/>
      <c r="F116" s="325"/>
      <c r="G116" s="271"/>
      <c r="H116" s="271"/>
      <c r="I116" s="271"/>
      <c r="J116" s="271"/>
      <c r="K116" s="271"/>
      <c r="L116" s="271"/>
      <c r="M116" s="271"/>
      <c r="N116" s="271"/>
      <c r="O116" s="271"/>
      <c r="P116" s="271"/>
      <c r="Q116" s="271"/>
      <c r="R116" s="271"/>
      <c r="S116" s="271"/>
      <c r="T116" s="271"/>
      <c r="U116" s="271"/>
      <c r="V116" s="271"/>
      <c r="W116" s="271"/>
      <c r="X116" s="271"/>
      <c r="Y116" s="271"/>
      <c r="Z116" s="271"/>
    </row>
    <row r="117" spans="1:26">
      <c r="A117" s="271"/>
      <c r="B117" s="271"/>
      <c r="C117" s="271"/>
      <c r="D117" s="271"/>
      <c r="E117" s="325"/>
      <c r="F117" s="325"/>
      <c r="G117" s="271"/>
      <c r="H117" s="271"/>
      <c r="I117" s="271"/>
      <c r="J117" s="271"/>
      <c r="K117" s="271"/>
      <c r="L117" s="271"/>
      <c r="M117" s="271"/>
      <c r="N117" s="271"/>
      <c r="O117" s="271"/>
      <c r="P117" s="271"/>
      <c r="Q117" s="271"/>
      <c r="R117" s="271"/>
      <c r="S117" s="271"/>
      <c r="T117" s="271"/>
      <c r="U117" s="271"/>
      <c r="V117" s="271"/>
      <c r="W117" s="271"/>
      <c r="X117" s="271"/>
      <c r="Y117" s="271"/>
      <c r="Z117" s="271"/>
    </row>
    <row r="118" spans="1:26">
      <c r="A118" s="271"/>
      <c r="B118" s="271"/>
      <c r="C118" s="271"/>
      <c r="D118" s="271"/>
      <c r="E118" s="325"/>
      <c r="F118" s="325"/>
      <c r="G118" s="271"/>
      <c r="H118" s="271"/>
      <c r="I118" s="271"/>
      <c r="J118" s="271"/>
      <c r="K118" s="271"/>
      <c r="L118" s="271"/>
      <c r="M118" s="271"/>
      <c r="N118" s="271"/>
      <c r="O118" s="271"/>
      <c r="P118" s="271"/>
      <c r="Q118" s="271"/>
      <c r="R118" s="271"/>
      <c r="S118" s="271"/>
      <c r="T118" s="271"/>
      <c r="U118" s="271"/>
      <c r="V118" s="271"/>
      <c r="W118" s="271"/>
      <c r="X118" s="271"/>
      <c r="Y118" s="271"/>
      <c r="Z118" s="271"/>
    </row>
    <row r="119" spans="1:26">
      <c r="A119" s="271"/>
      <c r="B119" s="271"/>
      <c r="C119" s="271"/>
      <c r="D119" s="271"/>
      <c r="E119" s="325"/>
      <c r="F119" s="325"/>
      <c r="G119" s="271"/>
      <c r="H119" s="271"/>
      <c r="I119" s="271"/>
      <c r="J119" s="271"/>
      <c r="K119" s="271"/>
      <c r="L119" s="271"/>
      <c r="M119" s="271"/>
      <c r="N119" s="271"/>
      <c r="O119" s="271"/>
      <c r="P119" s="271"/>
      <c r="Q119" s="271"/>
      <c r="R119" s="271"/>
      <c r="S119" s="271"/>
      <c r="T119" s="271"/>
      <c r="U119" s="271"/>
      <c r="V119" s="271"/>
      <c r="W119" s="271"/>
      <c r="X119" s="271"/>
      <c r="Y119" s="271"/>
      <c r="Z119" s="271"/>
    </row>
    <row r="120" spans="1:26">
      <c r="A120" s="271"/>
      <c r="B120" s="271"/>
      <c r="C120" s="271"/>
      <c r="D120" s="271"/>
      <c r="E120" s="325"/>
      <c r="F120" s="325"/>
      <c r="G120" s="271"/>
      <c r="H120" s="271"/>
      <c r="I120" s="271"/>
      <c r="J120" s="271"/>
      <c r="K120" s="271"/>
      <c r="L120" s="271"/>
      <c r="M120" s="271"/>
      <c r="N120" s="271"/>
      <c r="O120" s="271"/>
      <c r="P120" s="271"/>
      <c r="Q120" s="271"/>
      <c r="R120" s="271"/>
      <c r="S120" s="271"/>
      <c r="T120" s="271"/>
      <c r="U120" s="271"/>
      <c r="V120" s="271"/>
      <c r="W120" s="271"/>
      <c r="X120" s="271"/>
      <c r="Y120" s="271"/>
      <c r="Z120" s="271"/>
    </row>
    <row r="121" spans="1:26">
      <c r="A121" s="271"/>
      <c r="B121" s="271"/>
      <c r="C121" s="271"/>
      <c r="D121" s="271"/>
      <c r="E121" s="325"/>
      <c r="F121" s="325"/>
      <c r="G121" s="271"/>
      <c r="H121" s="271"/>
      <c r="I121" s="271"/>
      <c r="J121" s="271"/>
      <c r="K121" s="271"/>
      <c r="L121" s="271"/>
      <c r="M121" s="271"/>
      <c r="N121" s="271"/>
      <c r="O121" s="271"/>
      <c r="P121" s="271"/>
      <c r="Q121" s="271"/>
      <c r="R121" s="271"/>
      <c r="S121" s="271"/>
      <c r="T121" s="271"/>
      <c r="U121" s="271"/>
      <c r="V121" s="271"/>
      <c r="W121" s="271"/>
      <c r="X121" s="271"/>
      <c r="Y121" s="271"/>
      <c r="Z121" s="271"/>
    </row>
    <row r="122" spans="1:26">
      <c r="A122" s="271"/>
      <c r="B122" s="271"/>
      <c r="C122" s="271"/>
      <c r="D122" s="271"/>
      <c r="E122" s="325"/>
      <c r="F122" s="325"/>
      <c r="G122" s="271"/>
      <c r="H122" s="271"/>
      <c r="I122" s="271"/>
      <c r="J122" s="271"/>
      <c r="K122" s="271"/>
      <c r="L122" s="271"/>
      <c r="M122" s="271"/>
      <c r="N122" s="271"/>
      <c r="O122" s="271"/>
      <c r="P122" s="271"/>
      <c r="Q122" s="271"/>
      <c r="R122" s="271"/>
      <c r="S122" s="271"/>
      <c r="T122" s="271"/>
      <c r="U122" s="271"/>
      <c r="V122" s="271"/>
      <c r="W122" s="271"/>
      <c r="X122" s="271"/>
      <c r="Y122" s="271"/>
      <c r="Z122" s="271"/>
    </row>
    <row r="123" spans="1:26">
      <c r="A123" s="271"/>
      <c r="B123" s="271"/>
      <c r="C123" s="271"/>
      <c r="D123" s="271"/>
      <c r="E123" s="325"/>
      <c r="F123" s="325"/>
      <c r="G123" s="271"/>
      <c r="H123" s="271"/>
      <c r="I123" s="271"/>
      <c r="J123" s="271"/>
      <c r="K123" s="271"/>
      <c r="L123" s="271"/>
      <c r="M123" s="271"/>
      <c r="N123" s="271"/>
      <c r="O123" s="271"/>
      <c r="P123" s="271"/>
      <c r="Q123" s="271"/>
      <c r="R123" s="271"/>
      <c r="S123" s="271"/>
      <c r="T123" s="271"/>
      <c r="U123" s="271"/>
      <c r="V123" s="271"/>
      <c r="W123" s="271"/>
      <c r="X123" s="271"/>
      <c r="Y123" s="271"/>
      <c r="Z123" s="271"/>
    </row>
    <row r="124" spans="1:26">
      <c r="A124" s="271"/>
      <c r="B124" s="271"/>
      <c r="C124" s="271"/>
      <c r="D124" s="271"/>
      <c r="E124" s="325"/>
      <c r="F124" s="325"/>
      <c r="G124" s="271"/>
      <c r="H124" s="271"/>
      <c r="I124" s="271"/>
      <c r="J124" s="271"/>
      <c r="K124" s="271"/>
      <c r="L124" s="271"/>
      <c r="M124" s="271"/>
      <c r="N124" s="271"/>
      <c r="O124" s="271"/>
      <c r="P124" s="271"/>
      <c r="Q124" s="271"/>
      <c r="R124" s="271"/>
      <c r="S124" s="271"/>
      <c r="T124" s="271"/>
      <c r="U124" s="271"/>
      <c r="V124" s="271"/>
      <c r="W124" s="271"/>
      <c r="X124" s="271"/>
      <c r="Y124" s="271"/>
      <c r="Z124" s="271"/>
    </row>
    <row r="125" spans="1:26">
      <c r="A125" s="271"/>
      <c r="B125" s="271"/>
      <c r="C125" s="271"/>
      <c r="D125" s="271"/>
      <c r="E125" s="325"/>
      <c r="F125" s="325"/>
      <c r="G125" s="271"/>
      <c r="H125" s="271"/>
      <c r="I125" s="271"/>
      <c r="J125" s="271"/>
      <c r="K125" s="271"/>
      <c r="L125" s="271"/>
      <c r="M125" s="271"/>
      <c r="N125" s="271"/>
      <c r="O125" s="271"/>
      <c r="P125" s="271"/>
      <c r="Q125" s="271"/>
      <c r="R125" s="271"/>
      <c r="S125" s="271"/>
      <c r="T125" s="271"/>
      <c r="U125" s="271"/>
      <c r="V125" s="271"/>
      <c r="W125" s="271"/>
      <c r="X125" s="271"/>
      <c r="Y125" s="271"/>
      <c r="Z125" s="271"/>
    </row>
    <row r="126" spans="1:26">
      <c r="A126" s="271"/>
      <c r="B126" s="271"/>
      <c r="C126" s="271"/>
      <c r="D126" s="271"/>
      <c r="E126" s="325"/>
      <c r="F126" s="325"/>
      <c r="G126" s="271"/>
      <c r="H126" s="271"/>
      <c r="I126" s="271"/>
      <c r="J126" s="271"/>
      <c r="K126" s="271"/>
      <c r="L126" s="271"/>
      <c r="M126" s="271"/>
      <c r="N126" s="271"/>
      <c r="O126" s="271"/>
      <c r="P126" s="271"/>
      <c r="Q126" s="271"/>
      <c r="R126" s="271"/>
      <c r="S126" s="271"/>
      <c r="T126" s="271"/>
      <c r="U126" s="271"/>
      <c r="V126" s="271"/>
      <c r="W126" s="271"/>
      <c r="X126" s="271"/>
      <c r="Y126" s="271"/>
      <c r="Z126" s="271"/>
    </row>
    <row r="127" spans="1:26">
      <c r="A127" s="271"/>
      <c r="B127" s="271"/>
      <c r="C127" s="271"/>
      <c r="D127" s="271"/>
      <c r="E127" s="325"/>
      <c r="F127" s="325"/>
      <c r="G127" s="271"/>
      <c r="H127" s="271"/>
      <c r="I127" s="271"/>
      <c r="J127" s="271"/>
      <c r="K127" s="271"/>
      <c r="L127" s="271"/>
      <c r="M127" s="271"/>
      <c r="N127" s="271"/>
      <c r="O127" s="271"/>
      <c r="P127" s="271"/>
      <c r="Q127" s="271"/>
      <c r="R127" s="271"/>
      <c r="S127" s="271"/>
      <c r="T127" s="271"/>
      <c r="U127" s="271"/>
      <c r="V127" s="271"/>
      <c r="W127" s="271"/>
      <c r="X127" s="271"/>
      <c r="Y127" s="271"/>
      <c r="Z127" s="271"/>
    </row>
    <row r="128" spans="1:26">
      <c r="A128" s="271"/>
      <c r="B128" s="271"/>
      <c r="C128" s="271"/>
      <c r="D128" s="271"/>
      <c r="E128" s="325"/>
      <c r="F128" s="325"/>
      <c r="G128" s="271"/>
      <c r="H128" s="271"/>
      <c r="I128" s="271"/>
      <c r="J128" s="271"/>
      <c r="K128" s="271"/>
      <c r="L128" s="271"/>
      <c r="M128" s="271"/>
      <c r="N128" s="271"/>
      <c r="O128" s="271"/>
      <c r="P128" s="271"/>
      <c r="Q128" s="271"/>
      <c r="R128" s="271"/>
      <c r="S128" s="271"/>
      <c r="T128" s="271"/>
      <c r="U128" s="271"/>
      <c r="V128" s="271"/>
      <c r="W128" s="271"/>
      <c r="X128" s="271"/>
      <c r="Y128" s="271"/>
      <c r="Z128" s="271"/>
    </row>
    <row r="129" spans="1:26">
      <c r="A129" s="271"/>
      <c r="B129" s="271"/>
      <c r="C129" s="271"/>
      <c r="D129" s="271"/>
      <c r="E129" s="325"/>
      <c r="F129" s="325"/>
      <c r="G129" s="271"/>
      <c r="H129" s="271"/>
      <c r="I129" s="271"/>
      <c r="J129" s="271"/>
      <c r="K129" s="271"/>
      <c r="L129" s="271"/>
      <c r="M129" s="271"/>
      <c r="N129" s="271"/>
      <c r="O129" s="271"/>
      <c r="P129" s="271"/>
      <c r="Q129" s="271"/>
      <c r="R129" s="271"/>
      <c r="S129" s="271"/>
      <c r="T129" s="271"/>
      <c r="U129" s="271"/>
      <c r="V129" s="271"/>
      <c r="W129" s="271"/>
      <c r="X129" s="271"/>
      <c r="Y129" s="271"/>
      <c r="Z129" s="271"/>
    </row>
    <row r="130" spans="1:26">
      <c r="A130" s="271"/>
      <c r="B130" s="271"/>
      <c r="C130" s="271"/>
      <c r="D130" s="271"/>
      <c r="E130" s="325"/>
      <c r="F130" s="325"/>
      <c r="G130" s="271"/>
      <c r="H130" s="271"/>
      <c r="I130" s="271"/>
      <c r="J130" s="271"/>
      <c r="K130" s="271"/>
      <c r="L130" s="271"/>
      <c r="M130" s="271"/>
      <c r="N130" s="271"/>
      <c r="O130" s="271"/>
      <c r="P130" s="271"/>
      <c r="Q130" s="271"/>
      <c r="R130" s="271"/>
      <c r="S130" s="271"/>
      <c r="T130" s="271"/>
      <c r="U130" s="271"/>
      <c r="V130" s="271"/>
      <c r="W130" s="271"/>
      <c r="X130" s="271"/>
      <c r="Y130" s="271"/>
      <c r="Z130" s="271"/>
    </row>
    <row r="131" spans="1:26">
      <c r="A131" s="271"/>
      <c r="B131" s="271"/>
      <c r="C131" s="271"/>
      <c r="D131" s="271"/>
      <c r="E131" s="325"/>
      <c r="F131" s="325"/>
      <c r="G131" s="271"/>
      <c r="H131" s="271"/>
      <c r="I131" s="271"/>
      <c r="J131" s="271"/>
      <c r="K131" s="271"/>
      <c r="L131" s="271"/>
      <c r="M131" s="271"/>
      <c r="N131" s="271"/>
      <c r="O131" s="271"/>
      <c r="P131" s="271"/>
      <c r="Q131" s="271"/>
      <c r="R131" s="271"/>
      <c r="S131" s="271"/>
      <c r="T131" s="271"/>
      <c r="U131" s="271"/>
      <c r="V131" s="271"/>
      <c r="W131" s="271"/>
      <c r="X131" s="271"/>
      <c r="Y131" s="271"/>
      <c r="Z131" s="271"/>
    </row>
    <row r="132" spans="1:26">
      <c r="A132" s="271"/>
      <c r="B132" s="271"/>
      <c r="C132" s="271"/>
      <c r="D132" s="271"/>
      <c r="E132" s="325"/>
      <c r="F132" s="325"/>
      <c r="G132" s="271"/>
      <c r="H132" s="271"/>
      <c r="I132" s="271"/>
      <c r="J132" s="271"/>
      <c r="K132" s="271"/>
      <c r="L132" s="271"/>
      <c r="M132" s="271"/>
      <c r="N132" s="271"/>
      <c r="O132" s="271"/>
      <c r="P132" s="271"/>
      <c r="Q132" s="271"/>
      <c r="R132" s="271"/>
      <c r="S132" s="271"/>
      <c r="T132" s="271"/>
      <c r="U132" s="271"/>
      <c r="V132" s="271"/>
      <c r="W132" s="271"/>
      <c r="X132" s="271"/>
      <c r="Y132" s="271"/>
      <c r="Z132" s="271"/>
    </row>
    <row r="133" spans="1:26">
      <c r="A133" s="271"/>
      <c r="B133" s="271"/>
      <c r="C133" s="271"/>
      <c r="D133" s="271"/>
      <c r="E133" s="325"/>
      <c r="F133" s="325"/>
      <c r="G133" s="271"/>
      <c r="H133" s="271"/>
      <c r="I133" s="271"/>
      <c r="J133" s="271"/>
      <c r="K133" s="271"/>
      <c r="L133" s="271"/>
      <c r="M133" s="271"/>
      <c r="N133" s="271"/>
      <c r="O133" s="271"/>
      <c r="P133" s="271"/>
      <c r="Q133" s="271"/>
      <c r="R133" s="271"/>
      <c r="S133" s="271"/>
      <c r="T133" s="271"/>
      <c r="U133" s="271"/>
      <c r="V133" s="271"/>
      <c r="W133" s="271"/>
      <c r="X133" s="271"/>
      <c r="Y133" s="271"/>
      <c r="Z133" s="271"/>
    </row>
    <row r="134" spans="1:26">
      <c r="A134" s="271"/>
      <c r="B134" s="271"/>
      <c r="C134" s="271"/>
      <c r="D134" s="271"/>
      <c r="E134" s="325"/>
      <c r="F134" s="325"/>
      <c r="G134" s="271"/>
      <c r="H134" s="271"/>
      <c r="I134" s="271"/>
      <c r="J134" s="271"/>
      <c r="K134" s="271"/>
      <c r="L134" s="271"/>
      <c r="M134" s="271"/>
      <c r="N134" s="271"/>
      <c r="O134" s="271"/>
      <c r="P134" s="271"/>
      <c r="Q134" s="271"/>
      <c r="R134" s="271"/>
      <c r="S134" s="271"/>
      <c r="T134" s="271"/>
      <c r="U134" s="271"/>
      <c r="V134" s="271"/>
      <c r="W134" s="271"/>
      <c r="X134" s="271"/>
      <c r="Y134" s="271"/>
      <c r="Z134" s="271"/>
    </row>
    <row r="135" spans="1:26">
      <c r="A135" s="271"/>
      <c r="B135" s="271"/>
      <c r="C135" s="271"/>
      <c r="D135" s="271"/>
      <c r="E135" s="325"/>
      <c r="F135" s="325"/>
      <c r="G135" s="271"/>
      <c r="H135" s="271"/>
      <c r="I135" s="271"/>
      <c r="J135" s="271"/>
      <c r="K135" s="271"/>
      <c r="L135" s="271"/>
      <c r="M135" s="271"/>
      <c r="N135" s="271"/>
      <c r="O135" s="271"/>
      <c r="P135" s="271"/>
      <c r="Q135" s="271"/>
      <c r="R135" s="271"/>
      <c r="S135" s="271"/>
      <c r="T135" s="271"/>
      <c r="U135" s="271"/>
      <c r="V135" s="271"/>
      <c r="W135" s="271"/>
      <c r="X135" s="271"/>
      <c r="Y135" s="271"/>
      <c r="Z135" s="271"/>
    </row>
    <row r="136" spans="1:26">
      <c r="A136" s="271"/>
      <c r="B136" s="271"/>
      <c r="C136" s="271"/>
      <c r="D136" s="271"/>
      <c r="E136" s="325"/>
      <c r="F136" s="325"/>
      <c r="G136" s="271"/>
      <c r="H136" s="271"/>
      <c r="I136" s="271"/>
      <c r="J136" s="271"/>
      <c r="K136" s="271"/>
      <c r="L136" s="271"/>
      <c r="M136" s="271"/>
      <c r="N136" s="271"/>
      <c r="O136" s="271"/>
      <c r="P136" s="271"/>
      <c r="Q136" s="271"/>
      <c r="R136" s="271"/>
      <c r="S136" s="271"/>
      <c r="T136" s="271"/>
      <c r="U136" s="271"/>
      <c r="V136" s="271"/>
      <c r="W136" s="271"/>
      <c r="X136" s="271"/>
      <c r="Y136" s="271"/>
      <c r="Z136" s="271"/>
    </row>
    <row r="137" spans="1:26">
      <c r="A137" s="271"/>
      <c r="B137" s="271"/>
      <c r="C137" s="271"/>
      <c r="D137" s="271"/>
      <c r="E137" s="325"/>
      <c r="F137" s="325"/>
      <c r="G137" s="271"/>
      <c r="H137" s="271"/>
      <c r="I137" s="271"/>
      <c r="J137" s="271"/>
      <c r="K137" s="271"/>
      <c r="L137" s="271"/>
      <c r="M137" s="271"/>
      <c r="N137" s="271"/>
      <c r="O137" s="271"/>
      <c r="P137" s="271"/>
      <c r="Q137" s="271"/>
      <c r="R137" s="271"/>
      <c r="S137" s="271"/>
      <c r="T137" s="271"/>
      <c r="U137" s="271"/>
      <c r="V137" s="271"/>
      <c r="W137" s="271"/>
      <c r="X137" s="271"/>
      <c r="Y137" s="271"/>
      <c r="Z137" s="271"/>
    </row>
    <row r="138" spans="1:26">
      <c r="A138" s="271"/>
      <c r="B138" s="271"/>
      <c r="C138" s="271"/>
      <c r="D138" s="271"/>
      <c r="E138" s="325"/>
      <c r="F138" s="325"/>
      <c r="G138" s="271"/>
      <c r="H138" s="271"/>
      <c r="I138" s="271"/>
      <c r="J138" s="271"/>
      <c r="K138" s="271"/>
      <c r="L138" s="271"/>
      <c r="M138" s="271"/>
      <c r="N138" s="271"/>
      <c r="O138" s="271"/>
      <c r="P138" s="271"/>
      <c r="Q138" s="271"/>
      <c r="R138" s="271"/>
      <c r="S138" s="271"/>
      <c r="T138" s="271"/>
      <c r="U138" s="271"/>
      <c r="V138" s="271"/>
      <c r="W138" s="271"/>
      <c r="X138" s="271"/>
      <c r="Y138" s="271"/>
      <c r="Z138" s="271"/>
    </row>
    <row r="139" spans="1:26">
      <c r="A139" s="271"/>
      <c r="B139" s="271"/>
      <c r="C139" s="271"/>
      <c r="D139" s="271"/>
      <c r="E139" s="325"/>
      <c r="F139" s="325"/>
      <c r="G139" s="271"/>
      <c r="H139" s="271"/>
      <c r="I139" s="271"/>
      <c r="J139" s="271"/>
      <c r="K139" s="271"/>
      <c r="L139" s="271"/>
      <c r="M139" s="271"/>
      <c r="N139" s="271"/>
      <c r="O139" s="271"/>
      <c r="P139" s="271"/>
      <c r="Q139" s="271"/>
      <c r="R139" s="271"/>
      <c r="S139" s="271"/>
      <c r="T139" s="271"/>
      <c r="U139" s="271"/>
      <c r="V139" s="271"/>
      <c r="W139" s="271"/>
      <c r="X139" s="271"/>
      <c r="Y139" s="271"/>
      <c r="Z139" s="271"/>
    </row>
    <row r="140" spans="1:26">
      <c r="A140" s="271"/>
      <c r="B140" s="271"/>
      <c r="C140" s="271"/>
      <c r="D140" s="271"/>
      <c r="E140" s="325"/>
      <c r="F140" s="325"/>
      <c r="G140" s="271"/>
      <c r="H140" s="271"/>
      <c r="I140" s="271"/>
      <c r="J140" s="271"/>
      <c r="K140" s="271"/>
      <c r="L140" s="271"/>
      <c r="M140" s="271"/>
      <c r="N140" s="271"/>
      <c r="O140" s="271"/>
      <c r="P140" s="271"/>
      <c r="Q140" s="271"/>
      <c r="R140" s="271"/>
      <c r="S140" s="271"/>
      <c r="T140" s="271"/>
      <c r="U140" s="271"/>
      <c r="V140" s="271"/>
      <c r="W140" s="271"/>
      <c r="X140" s="271"/>
      <c r="Y140" s="271"/>
      <c r="Z140" s="271"/>
    </row>
    <row r="141" spans="1:26">
      <c r="A141" s="271"/>
      <c r="B141" s="271"/>
      <c r="C141" s="271"/>
      <c r="D141" s="271"/>
      <c r="E141" s="325"/>
      <c r="F141" s="325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1"/>
      <c r="S141" s="271"/>
      <c r="T141" s="271"/>
      <c r="U141" s="271"/>
      <c r="V141" s="271"/>
      <c r="W141" s="271"/>
      <c r="X141" s="271"/>
      <c r="Y141" s="271"/>
      <c r="Z141" s="271"/>
    </row>
    <row r="142" spans="1:26">
      <c r="A142" s="271"/>
      <c r="B142" s="271"/>
      <c r="C142" s="271"/>
      <c r="D142" s="271"/>
      <c r="E142" s="325"/>
      <c r="F142" s="325"/>
      <c r="G142" s="271"/>
      <c r="H142" s="271"/>
      <c r="I142" s="271"/>
      <c r="J142" s="271"/>
      <c r="K142" s="271"/>
      <c r="L142" s="271"/>
      <c r="M142" s="271"/>
      <c r="N142" s="271"/>
      <c r="O142" s="271"/>
      <c r="P142" s="271"/>
      <c r="Q142" s="271"/>
      <c r="R142" s="271"/>
      <c r="S142" s="271"/>
      <c r="T142" s="271"/>
      <c r="U142" s="271"/>
      <c r="V142" s="271"/>
      <c r="W142" s="271"/>
      <c r="X142" s="271"/>
      <c r="Y142" s="271"/>
      <c r="Z142" s="271"/>
    </row>
    <row r="143" spans="1:26">
      <c r="A143" s="271"/>
      <c r="B143" s="271"/>
      <c r="C143" s="271"/>
      <c r="D143" s="271"/>
      <c r="E143" s="325"/>
      <c r="F143" s="325"/>
      <c r="G143" s="271"/>
      <c r="H143" s="271"/>
      <c r="I143" s="271"/>
      <c r="J143" s="271"/>
      <c r="K143" s="271"/>
      <c r="L143" s="271"/>
      <c r="M143" s="271"/>
      <c r="N143" s="271"/>
      <c r="O143" s="271"/>
      <c r="P143" s="271"/>
      <c r="Q143" s="271"/>
      <c r="R143" s="271"/>
      <c r="S143" s="271"/>
      <c r="T143" s="271"/>
      <c r="U143" s="271"/>
      <c r="V143" s="271"/>
      <c r="W143" s="271"/>
      <c r="X143" s="271"/>
      <c r="Y143" s="271"/>
      <c r="Z143" s="271"/>
    </row>
    <row r="144" spans="1:26">
      <c r="A144" s="271"/>
      <c r="B144" s="271"/>
      <c r="C144" s="271"/>
      <c r="D144" s="271"/>
      <c r="E144" s="325"/>
      <c r="F144" s="325"/>
      <c r="G144" s="271"/>
      <c r="H144" s="271"/>
      <c r="I144" s="271"/>
      <c r="J144" s="271"/>
      <c r="K144" s="271"/>
      <c r="L144" s="271"/>
      <c r="M144" s="271"/>
      <c r="N144" s="271"/>
      <c r="O144" s="271"/>
      <c r="P144" s="271"/>
      <c r="Q144" s="271"/>
      <c r="R144" s="271"/>
      <c r="S144" s="271"/>
      <c r="T144" s="271"/>
      <c r="U144" s="271"/>
      <c r="V144" s="271"/>
      <c r="W144" s="271"/>
      <c r="X144" s="271"/>
      <c r="Y144" s="271"/>
      <c r="Z144" s="271"/>
    </row>
    <row r="145" spans="1:26">
      <c r="A145" s="271"/>
      <c r="B145" s="271"/>
      <c r="C145" s="271"/>
      <c r="D145" s="271"/>
      <c r="E145" s="325"/>
      <c r="F145" s="325"/>
      <c r="G145" s="271"/>
      <c r="H145" s="271"/>
      <c r="I145" s="271"/>
      <c r="J145" s="271"/>
      <c r="K145" s="271"/>
      <c r="L145" s="271"/>
      <c r="M145" s="271"/>
      <c r="N145" s="271"/>
      <c r="O145" s="271"/>
      <c r="P145" s="271"/>
      <c r="Q145" s="271"/>
      <c r="R145" s="271"/>
      <c r="S145" s="271"/>
      <c r="T145" s="271"/>
      <c r="U145" s="271"/>
      <c r="V145" s="271"/>
      <c r="W145" s="271"/>
      <c r="X145" s="271"/>
      <c r="Y145" s="271"/>
      <c r="Z145" s="271"/>
    </row>
    <row r="146" spans="1:26">
      <c r="A146" s="271"/>
      <c r="B146" s="271"/>
      <c r="C146" s="271"/>
      <c r="D146" s="271"/>
      <c r="E146" s="325"/>
      <c r="F146" s="325"/>
      <c r="G146" s="271"/>
      <c r="H146" s="271"/>
      <c r="I146" s="271"/>
      <c r="J146" s="271"/>
      <c r="K146" s="271"/>
      <c r="L146" s="271"/>
      <c r="M146" s="271"/>
      <c r="N146" s="271"/>
      <c r="O146" s="271"/>
      <c r="P146" s="271"/>
      <c r="Q146" s="271"/>
      <c r="R146" s="271"/>
      <c r="S146" s="271"/>
      <c r="T146" s="271"/>
      <c r="U146" s="271"/>
      <c r="V146" s="271"/>
      <c r="W146" s="271"/>
      <c r="X146" s="271"/>
      <c r="Y146" s="271"/>
      <c r="Z146" s="271"/>
    </row>
    <row r="147" spans="1:26">
      <c r="A147" s="271"/>
      <c r="B147" s="271"/>
      <c r="C147" s="271"/>
      <c r="D147" s="271"/>
      <c r="E147" s="325"/>
      <c r="F147" s="325"/>
      <c r="G147" s="271"/>
      <c r="H147" s="271"/>
      <c r="I147" s="271"/>
      <c r="J147" s="271"/>
      <c r="K147" s="271"/>
      <c r="L147" s="271"/>
      <c r="M147" s="271"/>
      <c r="N147" s="271"/>
      <c r="O147" s="271"/>
      <c r="P147" s="271"/>
      <c r="Q147" s="271"/>
      <c r="R147" s="271"/>
      <c r="S147" s="271"/>
      <c r="T147" s="271"/>
      <c r="U147" s="271"/>
      <c r="V147" s="271"/>
      <c r="W147" s="271"/>
      <c r="X147" s="271"/>
      <c r="Y147" s="271"/>
      <c r="Z147" s="271"/>
    </row>
    <row r="148" spans="1:26">
      <c r="A148" s="271"/>
      <c r="B148" s="271"/>
      <c r="C148" s="271"/>
      <c r="D148" s="271"/>
      <c r="E148" s="325"/>
      <c r="F148" s="325"/>
      <c r="G148" s="271"/>
      <c r="H148" s="271"/>
      <c r="I148" s="271"/>
      <c r="J148" s="271"/>
      <c r="K148" s="271"/>
      <c r="L148" s="271"/>
      <c r="M148" s="271"/>
      <c r="N148" s="271"/>
      <c r="O148" s="271"/>
      <c r="P148" s="271"/>
      <c r="Q148" s="271"/>
      <c r="R148" s="271"/>
      <c r="S148" s="271"/>
      <c r="T148" s="271"/>
      <c r="U148" s="271"/>
      <c r="V148" s="271"/>
      <c r="W148" s="271"/>
      <c r="X148" s="271"/>
      <c r="Y148" s="271"/>
      <c r="Z148" s="271"/>
    </row>
    <row r="149" spans="1:26">
      <c r="A149" s="271"/>
      <c r="B149" s="271"/>
      <c r="C149" s="271"/>
      <c r="D149" s="271"/>
      <c r="E149" s="325"/>
      <c r="F149" s="325"/>
      <c r="G149" s="271"/>
      <c r="H149" s="271"/>
      <c r="I149" s="271"/>
      <c r="J149" s="271"/>
      <c r="K149" s="271"/>
      <c r="L149" s="271"/>
      <c r="M149" s="271"/>
      <c r="N149" s="271"/>
      <c r="O149" s="271"/>
      <c r="P149" s="271"/>
      <c r="Q149" s="271"/>
      <c r="R149" s="271"/>
      <c r="S149" s="271"/>
      <c r="T149" s="271"/>
      <c r="U149" s="271"/>
      <c r="V149" s="271"/>
      <c r="W149" s="271"/>
      <c r="X149" s="271"/>
      <c r="Y149" s="271"/>
      <c r="Z149" s="271"/>
    </row>
    <row r="150" spans="1:26">
      <c r="A150" s="271"/>
      <c r="B150" s="271"/>
      <c r="C150" s="271"/>
      <c r="D150" s="271"/>
      <c r="E150" s="325"/>
      <c r="F150" s="325"/>
      <c r="G150" s="271"/>
      <c r="H150" s="271"/>
      <c r="I150" s="271"/>
      <c r="J150" s="271"/>
      <c r="K150" s="271"/>
      <c r="L150" s="271"/>
      <c r="M150" s="271"/>
      <c r="N150" s="271"/>
      <c r="O150" s="271"/>
      <c r="P150" s="271"/>
      <c r="Q150" s="271"/>
      <c r="R150" s="271"/>
      <c r="S150" s="271"/>
      <c r="T150" s="271"/>
      <c r="U150" s="271"/>
      <c r="V150" s="271"/>
      <c r="W150" s="271"/>
      <c r="X150" s="271"/>
      <c r="Y150" s="271"/>
      <c r="Z150" s="271"/>
    </row>
    <row r="151" spans="1:26">
      <c r="A151" s="271"/>
      <c r="B151" s="271"/>
      <c r="C151" s="271"/>
      <c r="D151" s="271"/>
      <c r="E151" s="325"/>
      <c r="F151" s="325"/>
      <c r="G151" s="271"/>
      <c r="H151" s="271"/>
      <c r="I151" s="271"/>
      <c r="J151" s="271"/>
      <c r="K151" s="271"/>
      <c r="L151" s="271"/>
      <c r="M151" s="271"/>
      <c r="N151" s="271"/>
      <c r="O151" s="271"/>
      <c r="P151" s="271"/>
      <c r="Q151" s="271"/>
      <c r="R151" s="271"/>
      <c r="S151" s="271"/>
      <c r="T151" s="271"/>
      <c r="U151" s="271"/>
      <c r="V151" s="271"/>
      <c r="W151" s="271"/>
      <c r="X151" s="271"/>
      <c r="Y151" s="271"/>
      <c r="Z151" s="271"/>
    </row>
    <row r="152" spans="1:26">
      <c r="A152" s="271"/>
      <c r="B152" s="271"/>
      <c r="C152" s="271"/>
      <c r="D152" s="271"/>
      <c r="E152" s="325"/>
      <c r="F152" s="325"/>
      <c r="G152" s="271"/>
      <c r="H152" s="271"/>
      <c r="I152" s="271"/>
      <c r="J152" s="271"/>
      <c r="K152" s="271"/>
      <c r="L152" s="271"/>
      <c r="M152" s="271"/>
      <c r="N152" s="271"/>
      <c r="O152" s="271"/>
      <c r="P152" s="271"/>
      <c r="Q152" s="271"/>
      <c r="R152" s="271"/>
      <c r="S152" s="271"/>
      <c r="T152" s="271"/>
      <c r="U152" s="271"/>
      <c r="V152" s="271"/>
      <c r="W152" s="271"/>
      <c r="X152" s="271"/>
      <c r="Y152" s="271"/>
      <c r="Z152" s="271"/>
    </row>
    <row r="153" spans="1:26">
      <c r="A153" s="271"/>
      <c r="B153" s="271"/>
      <c r="C153" s="271"/>
      <c r="D153" s="271"/>
      <c r="E153" s="325"/>
      <c r="F153" s="325"/>
      <c r="G153" s="271"/>
      <c r="H153" s="271"/>
      <c r="I153" s="271"/>
      <c r="J153" s="271"/>
      <c r="K153" s="271"/>
      <c r="L153" s="271"/>
      <c r="M153" s="271"/>
      <c r="N153" s="271"/>
      <c r="O153" s="271"/>
      <c r="P153" s="271"/>
      <c r="Q153" s="271"/>
      <c r="R153" s="271"/>
      <c r="S153" s="271"/>
      <c r="T153" s="271"/>
      <c r="U153" s="271"/>
      <c r="V153" s="271"/>
      <c r="W153" s="271"/>
      <c r="X153" s="271"/>
      <c r="Y153" s="271"/>
      <c r="Z153" s="271"/>
    </row>
    <row r="154" spans="1:26">
      <c r="A154" s="271"/>
      <c r="B154" s="271"/>
      <c r="C154" s="271"/>
      <c r="D154" s="271"/>
      <c r="E154" s="325"/>
      <c r="F154" s="325"/>
      <c r="G154" s="271"/>
      <c r="H154" s="271"/>
      <c r="I154" s="271"/>
      <c r="J154" s="271"/>
      <c r="K154" s="271"/>
      <c r="L154" s="271"/>
      <c r="M154" s="271"/>
      <c r="N154" s="271"/>
      <c r="O154" s="271"/>
      <c r="P154" s="271"/>
      <c r="Q154" s="271"/>
      <c r="R154" s="271"/>
      <c r="S154" s="271"/>
      <c r="T154" s="271"/>
      <c r="U154" s="271"/>
      <c r="V154" s="271"/>
      <c r="W154" s="271"/>
      <c r="X154" s="271"/>
      <c r="Y154" s="271"/>
      <c r="Z154" s="271"/>
    </row>
    <row r="155" spans="1:26">
      <c r="A155" s="271"/>
      <c r="B155" s="271"/>
      <c r="C155" s="271"/>
      <c r="D155" s="271"/>
      <c r="E155" s="325"/>
      <c r="F155" s="325"/>
      <c r="G155" s="271"/>
      <c r="H155" s="271"/>
      <c r="I155" s="271"/>
      <c r="J155" s="271"/>
      <c r="K155" s="271"/>
      <c r="L155" s="271"/>
      <c r="M155" s="271"/>
      <c r="N155" s="271"/>
      <c r="O155" s="271"/>
      <c r="P155" s="271"/>
      <c r="Q155" s="271"/>
      <c r="R155" s="271"/>
      <c r="S155" s="271"/>
      <c r="T155" s="271"/>
      <c r="U155" s="271"/>
      <c r="V155" s="271"/>
      <c r="W155" s="271"/>
      <c r="X155" s="271"/>
      <c r="Y155" s="271"/>
      <c r="Z155" s="271"/>
    </row>
    <row r="156" spans="1:26">
      <c r="A156" s="271"/>
      <c r="B156" s="271"/>
      <c r="C156" s="271"/>
      <c r="D156" s="271"/>
      <c r="E156" s="325"/>
      <c r="F156" s="325"/>
      <c r="G156" s="271"/>
      <c r="H156" s="271"/>
      <c r="I156" s="271"/>
      <c r="J156" s="271"/>
      <c r="K156" s="271"/>
      <c r="L156" s="271"/>
      <c r="M156" s="271"/>
      <c r="N156" s="271"/>
      <c r="O156" s="271"/>
      <c r="P156" s="271"/>
      <c r="Q156" s="271"/>
      <c r="R156" s="271"/>
      <c r="S156" s="271"/>
      <c r="T156" s="271"/>
      <c r="U156" s="271"/>
      <c r="V156" s="271"/>
      <c r="W156" s="271"/>
      <c r="X156" s="271"/>
      <c r="Y156" s="271"/>
      <c r="Z156" s="271"/>
    </row>
    <row r="157" spans="1:26">
      <c r="A157" s="271"/>
      <c r="B157" s="271"/>
      <c r="C157" s="271"/>
      <c r="D157" s="271"/>
      <c r="E157" s="325"/>
      <c r="F157" s="325"/>
      <c r="G157" s="271"/>
      <c r="H157" s="271"/>
      <c r="I157" s="271"/>
      <c r="J157" s="271"/>
      <c r="K157" s="271"/>
      <c r="L157" s="271"/>
      <c r="M157" s="271"/>
      <c r="N157" s="271"/>
      <c r="O157" s="271"/>
      <c r="P157" s="271"/>
      <c r="Q157" s="271"/>
      <c r="R157" s="271"/>
      <c r="S157" s="271"/>
      <c r="T157" s="271"/>
      <c r="U157" s="271"/>
      <c r="V157" s="271"/>
      <c r="W157" s="271"/>
      <c r="X157" s="271"/>
      <c r="Y157" s="271"/>
      <c r="Z157" s="271"/>
    </row>
    <row r="158" spans="1:26">
      <c r="A158" s="271"/>
      <c r="B158" s="271"/>
      <c r="C158" s="271"/>
      <c r="D158" s="271"/>
      <c r="E158" s="325"/>
      <c r="F158" s="325"/>
      <c r="G158" s="271"/>
      <c r="H158" s="271"/>
      <c r="I158" s="271"/>
      <c r="J158" s="271"/>
      <c r="K158" s="271"/>
      <c r="L158" s="271"/>
      <c r="M158" s="271"/>
      <c r="N158" s="271"/>
      <c r="O158" s="271"/>
      <c r="P158" s="271"/>
      <c r="Q158" s="271"/>
      <c r="R158" s="271"/>
      <c r="S158" s="271"/>
      <c r="T158" s="271"/>
      <c r="U158" s="271"/>
      <c r="V158" s="271"/>
      <c r="W158" s="271"/>
      <c r="X158" s="271"/>
      <c r="Y158" s="271"/>
      <c r="Z158" s="271"/>
    </row>
    <row r="159" spans="1:26">
      <c r="A159" s="271"/>
      <c r="B159" s="271"/>
      <c r="C159" s="271"/>
      <c r="D159" s="271"/>
      <c r="E159" s="325"/>
      <c r="F159" s="325"/>
      <c r="G159" s="271"/>
      <c r="H159" s="271"/>
      <c r="I159" s="271"/>
      <c r="J159" s="271"/>
      <c r="K159" s="271"/>
      <c r="L159" s="271"/>
      <c r="M159" s="271"/>
      <c r="N159" s="271"/>
      <c r="O159" s="271"/>
      <c r="P159" s="271"/>
      <c r="Q159" s="271"/>
      <c r="R159" s="271"/>
      <c r="S159" s="271"/>
      <c r="T159" s="271"/>
      <c r="U159" s="271"/>
      <c r="V159" s="271"/>
      <c r="W159" s="271"/>
      <c r="X159" s="271"/>
      <c r="Y159" s="271"/>
      <c r="Z159" s="271"/>
    </row>
    <row r="160" spans="1:26">
      <c r="A160" s="271"/>
      <c r="B160" s="271"/>
      <c r="C160" s="271"/>
      <c r="D160" s="271"/>
      <c r="E160" s="325"/>
      <c r="F160" s="325"/>
      <c r="G160" s="271"/>
      <c r="H160" s="271"/>
      <c r="I160" s="271"/>
      <c r="J160" s="271"/>
      <c r="K160" s="271"/>
      <c r="L160" s="271"/>
      <c r="M160" s="271"/>
      <c r="N160" s="271"/>
      <c r="O160" s="271"/>
      <c r="P160" s="271"/>
      <c r="Q160" s="271"/>
      <c r="R160" s="271"/>
      <c r="S160" s="271"/>
      <c r="T160" s="271"/>
      <c r="U160" s="271"/>
      <c r="V160" s="271"/>
      <c r="W160" s="271"/>
      <c r="X160" s="271"/>
      <c r="Y160" s="271"/>
      <c r="Z160" s="271"/>
    </row>
    <row r="161" spans="1:26">
      <c r="A161" s="271"/>
      <c r="B161" s="271"/>
      <c r="C161" s="271"/>
      <c r="D161" s="271"/>
      <c r="E161" s="325"/>
      <c r="F161" s="325"/>
      <c r="G161" s="271"/>
      <c r="H161" s="271"/>
      <c r="I161" s="271"/>
      <c r="J161" s="271"/>
      <c r="K161" s="271"/>
      <c r="L161" s="271"/>
      <c r="M161" s="271"/>
      <c r="N161" s="271"/>
      <c r="O161" s="271"/>
      <c r="P161" s="271"/>
      <c r="Q161" s="271"/>
      <c r="R161" s="271"/>
      <c r="S161" s="271"/>
      <c r="T161" s="271"/>
      <c r="U161" s="271"/>
      <c r="V161" s="271"/>
      <c r="W161" s="271"/>
      <c r="X161" s="271"/>
      <c r="Y161" s="271"/>
      <c r="Z161" s="271"/>
    </row>
    <row r="162" spans="1:26">
      <c r="A162" s="271"/>
      <c r="B162" s="271"/>
      <c r="C162" s="271"/>
      <c r="D162" s="271"/>
      <c r="E162" s="325"/>
      <c r="F162" s="325"/>
      <c r="G162" s="271"/>
      <c r="H162" s="271"/>
      <c r="I162" s="271"/>
      <c r="J162" s="271"/>
      <c r="K162" s="271"/>
      <c r="L162" s="271"/>
      <c r="M162" s="271"/>
      <c r="N162" s="271"/>
      <c r="O162" s="271"/>
      <c r="P162" s="271"/>
      <c r="Q162" s="271"/>
      <c r="R162" s="271"/>
      <c r="S162" s="271"/>
      <c r="T162" s="271"/>
      <c r="U162" s="271"/>
      <c r="V162" s="271"/>
      <c r="W162" s="271"/>
      <c r="X162" s="271"/>
      <c r="Y162" s="271"/>
      <c r="Z162" s="271"/>
    </row>
    <row r="163" spans="1:26">
      <c r="A163" s="271"/>
      <c r="B163" s="271"/>
      <c r="C163" s="271"/>
      <c r="D163" s="271"/>
      <c r="E163" s="325"/>
      <c r="F163" s="325"/>
      <c r="G163" s="271"/>
      <c r="H163" s="271"/>
      <c r="I163" s="271"/>
      <c r="J163" s="271"/>
      <c r="K163" s="271"/>
      <c r="L163" s="271"/>
      <c r="M163" s="271"/>
      <c r="N163" s="271"/>
      <c r="O163" s="271"/>
      <c r="P163" s="271"/>
      <c r="Q163" s="271"/>
      <c r="R163" s="271"/>
      <c r="S163" s="271"/>
      <c r="T163" s="271"/>
      <c r="U163" s="271"/>
      <c r="V163" s="271"/>
      <c r="W163" s="271"/>
      <c r="X163" s="271"/>
      <c r="Y163" s="271"/>
      <c r="Z163" s="271"/>
    </row>
    <row r="164" spans="1:26">
      <c r="A164" s="271"/>
      <c r="B164" s="271"/>
      <c r="C164" s="271"/>
      <c r="D164" s="271"/>
      <c r="E164" s="325"/>
      <c r="F164" s="325"/>
      <c r="G164" s="271"/>
      <c r="H164" s="271"/>
      <c r="I164" s="271"/>
      <c r="J164" s="271"/>
      <c r="K164" s="271"/>
      <c r="L164" s="271"/>
      <c r="M164" s="271"/>
      <c r="N164" s="271"/>
      <c r="O164" s="271"/>
      <c r="P164" s="271"/>
      <c r="Q164" s="271"/>
      <c r="R164" s="271"/>
      <c r="S164" s="271"/>
      <c r="T164" s="271"/>
      <c r="U164" s="271"/>
      <c r="V164" s="271"/>
      <c r="W164" s="271"/>
      <c r="X164" s="271"/>
      <c r="Y164" s="271"/>
      <c r="Z164" s="271"/>
    </row>
    <row r="165" spans="1:26">
      <c r="A165" s="271"/>
      <c r="B165" s="271"/>
      <c r="C165" s="271"/>
      <c r="D165" s="271"/>
      <c r="E165" s="325"/>
      <c r="F165" s="325"/>
      <c r="G165" s="271"/>
      <c r="H165" s="271"/>
      <c r="I165" s="271"/>
      <c r="J165" s="271"/>
      <c r="K165" s="271"/>
      <c r="L165" s="271"/>
      <c r="M165" s="271"/>
      <c r="N165" s="271"/>
      <c r="O165" s="271"/>
      <c r="P165" s="271"/>
      <c r="Q165" s="271"/>
      <c r="R165" s="271"/>
      <c r="S165" s="271"/>
      <c r="T165" s="271"/>
      <c r="U165" s="271"/>
      <c r="V165" s="271"/>
      <c r="W165" s="271"/>
      <c r="X165" s="271"/>
      <c r="Y165" s="271"/>
      <c r="Z165" s="271"/>
    </row>
    <row r="166" spans="1:26">
      <c r="A166" s="271"/>
      <c r="B166" s="271"/>
      <c r="C166" s="271"/>
      <c r="D166" s="271"/>
      <c r="E166" s="325"/>
      <c r="F166" s="325"/>
      <c r="G166" s="271"/>
      <c r="H166" s="271"/>
      <c r="I166" s="271"/>
      <c r="J166" s="271"/>
      <c r="K166" s="271"/>
      <c r="L166" s="271"/>
      <c r="M166" s="271"/>
      <c r="N166" s="271"/>
      <c r="O166" s="271"/>
      <c r="P166" s="271"/>
      <c r="Q166" s="271"/>
      <c r="R166" s="271"/>
      <c r="S166" s="271"/>
      <c r="T166" s="271"/>
      <c r="U166" s="271"/>
      <c r="V166" s="271"/>
      <c r="W166" s="271"/>
      <c r="X166" s="271"/>
      <c r="Y166" s="271"/>
      <c r="Z166" s="271"/>
    </row>
    <row r="167" spans="1:26">
      <c r="A167" s="271"/>
      <c r="B167" s="271"/>
      <c r="C167" s="271"/>
      <c r="D167" s="271"/>
      <c r="E167" s="325"/>
      <c r="F167" s="325"/>
      <c r="G167" s="271"/>
      <c r="H167" s="271"/>
      <c r="I167" s="271"/>
      <c r="J167" s="271"/>
      <c r="K167" s="271"/>
      <c r="L167" s="271"/>
      <c r="M167" s="271"/>
      <c r="N167" s="271"/>
      <c r="O167" s="271"/>
      <c r="P167" s="271"/>
      <c r="Q167" s="271"/>
      <c r="R167" s="271"/>
      <c r="S167" s="271"/>
      <c r="T167" s="271"/>
      <c r="U167" s="271"/>
      <c r="V167" s="271"/>
      <c r="W167" s="271"/>
      <c r="X167" s="271"/>
      <c r="Y167" s="271"/>
      <c r="Z167" s="271"/>
    </row>
    <row r="168" spans="1:26">
      <c r="A168" s="271"/>
      <c r="B168" s="271"/>
      <c r="C168" s="271"/>
      <c r="D168" s="271"/>
      <c r="E168" s="325"/>
      <c r="F168" s="325"/>
      <c r="G168" s="271"/>
      <c r="H168" s="271"/>
      <c r="I168" s="271"/>
      <c r="J168" s="271"/>
      <c r="K168" s="271"/>
      <c r="L168" s="271"/>
      <c r="M168" s="271"/>
      <c r="N168" s="271"/>
      <c r="O168" s="271"/>
      <c r="P168" s="271"/>
      <c r="Q168" s="271"/>
      <c r="R168" s="271"/>
      <c r="S168" s="271"/>
      <c r="T168" s="271"/>
      <c r="U168" s="271"/>
      <c r="V168" s="271"/>
      <c r="W168" s="271"/>
      <c r="X168" s="271"/>
      <c r="Y168" s="271"/>
      <c r="Z168" s="271"/>
    </row>
    <row r="169" spans="1:26">
      <c r="A169" s="271"/>
      <c r="B169" s="271"/>
      <c r="C169" s="271"/>
      <c r="D169" s="271"/>
      <c r="E169" s="325"/>
      <c r="F169" s="325"/>
      <c r="G169" s="271"/>
      <c r="H169" s="271"/>
      <c r="I169" s="271"/>
      <c r="J169" s="271"/>
      <c r="K169" s="271"/>
      <c r="L169" s="271"/>
      <c r="M169" s="271"/>
      <c r="N169" s="271"/>
      <c r="O169" s="271"/>
      <c r="P169" s="271"/>
      <c r="Q169" s="271"/>
      <c r="R169" s="271"/>
      <c r="S169" s="271"/>
      <c r="T169" s="271"/>
      <c r="U169" s="271"/>
      <c r="V169" s="271"/>
      <c r="W169" s="271"/>
      <c r="X169" s="271"/>
      <c r="Y169" s="271"/>
      <c r="Z169" s="271"/>
    </row>
    <row r="170" spans="1:26">
      <c r="A170" s="271"/>
      <c r="B170" s="271"/>
      <c r="C170" s="271"/>
      <c r="D170" s="271"/>
      <c r="E170" s="325"/>
      <c r="F170" s="325"/>
      <c r="G170" s="271"/>
      <c r="H170" s="271"/>
      <c r="I170" s="271"/>
      <c r="J170" s="271"/>
      <c r="K170" s="271"/>
      <c r="L170" s="271"/>
      <c r="M170" s="271"/>
      <c r="N170" s="271"/>
      <c r="O170" s="271"/>
      <c r="P170" s="271"/>
      <c r="Q170" s="271"/>
      <c r="R170" s="271"/>
      <c r="S170" s="271"/>
      <c r="T170" s="271"/>
      <c r="U170" s="271"/>
      <c r="V170" s="271"/>
      <c r="W170" s="271"/>
      <c r="X170" s="271"/>
      <c r="Y170" s="271"/>
      <c r="Z170" s="271"/>
    </row>
    <row r="171" spans="1:26">
      <c r="A171" s="271"/>
      <c r="B171" s="271"/>
      <c r="C171" s="271"/>
      <c r="D171" s="271"/>
      <c r="E171" s="325"/>
      <c r="F171" s="325"/>
      <c r="G171" s="271"/>
      <c r="H171" s="271"/>
      <c r="I171" s="271"/>
      <c r="J171" s="271"/>
      <c r="K171" s="271"/>
      <c r="L171" s="271"/>
      <c r="M171" s="271"/>
      <c r="N171" s="271"/>
      <c r="O171" s="271"/>
      <c r="P171" s="271"/>
      <c r="Q171" s="271"/>
      <c r="R171" s="271"/>
      <c r="S171" s="271"/>
      <c r="T171" s="271"/>
      <c r="U171" s="271"/>
      <c r="V171" s="271"/>
      <c r="W171" s="271"/>
      <c r="X171" s="271"/>
      <c r="Y171" s="271"/>
      <c r="Z171" s="271"/>
    </row>
    <row r="172" spans="1:26">
      <c r="A172" s="271"/>
      <c r="B172" s="271"/>
      <c r="C172" s="271"/>
      <c r="D172" s="271"/>
      <c r="E172" s="325"/>
      <c r="F172" s="325"/>
      <c r="G172" s="271"/>
      <c r="H172" s="271"/>
      <c r="I172" s="271"/>
      <c r="J172" s="271"/>
      <c r="K172" s="271"/>
      <c r="L172" s="271"/>
      <c r="M172" s="271"/>
      <c r="N172" s="271"/>
      <c r="O172" s="271"/>
      <c r="P172" s="271"/>
      <c r="Q172" s="271"/>
      <c r="R172" s="271"/>
      <c r="S172" s="271"/>
      <c r="T172" s="271"/>
      <c r="U172" s="271"/>
      <c r="V172" s="271"/>
      <c r="W172" s="271"/>
      <c r="X172" s="271"/>
      <c r="Y172" s="271"/>
      <c r="Z172" s="271"/>
    </row>
    <row r="173" spans="1:26">
      <c r="A173" s="271"/>
      <c r="B173" s="271"/>
      <c r="C173" s="271"/>
      <c r="D173" s="271"/>
      <c r="E173" s="325"/>
      <c r="F173" s="325"/>
      <c r="G173" s="271"/>
      <c r="H173" s="271"/>
      <c r="I173" s="271"/>
      <c r="J173" s="271"/>
      <c r="K173" s="271"/>
      <c r="L173" s="271"/>
      <c r="M173" s="271"/>
      <c r="N173" s="271"/>
      <c r="O173" s="271"/>
      <c r="P173" s="271"/>
      <c r="Q173" s="271"/>
      <c r="R173" s="271"/>
      <c r="S173" s="271"/>
      <c r="T173" s="271"/>
      <c r="U173" s="271"/>
      <c r="V173" s="271"/>
      <c r="W173" s="271"/>
      <c r="X173" s="271"/>
      <c r="Y173" s="271"/>
      <c r="Z173" s="271"/>
    </row>
    <row r="174" spans="1:26">
      <c r="A174" s="271"/>
      <c r="B174" s="271"/>
      <c r="C174" s="271"/>
      <c r="D174" s="271"/>
      <c r="E174" s="325"/>
      <c r="F174" s="325"/>
      <c r="G174" s="271"/>
      <c r="H174" s="271"/>
      <c r="I174" s="271"/>
      <c r="J174" s="271"/>
      <c r="K174" s="271"/>
      <c r="L174" s="271"/>
      <c r="M174" s="271"/>
      <c r="N174" s="271"/>
      <c r="O174" s="271"/>
      <c r="P174" s="271"/>
      <c r="Q174" s="271"/>
      <c r="R174" s="271"/>
      <c r="S174" s="271"/>
      <c r="T174" s="271"/>
      <c r="U174" s="271"/>
      <c r="V174" s="271"/>
      <c r="W174" s="271"/>
      <c r="X174" s="271"/>
      <c r="Y174" s="271"/>
      <c r="Z174" s="271"/>
    </row>
    <row r="175" spans="1:26">
      <c r="A175" s="271"/>
      <c r="B175" s="271"/>
      <c r="C175" s="271"/>
      <c r="D175" s="271"/>
      <c r="E175" s="325"/>
      <c r="F175" s="325"/>
      <c r="G175" s="271"/>
      <c r="H175" s="271"/>
      <c r="I175" s="271"/>
      <c r="J175" s="271"/>
      <c r="K175" s="271"/>
      <c r="L175" s="271"/>
      <c r="M175" s="271"/>
      <c r="N175" s="271"/>
      <c r="O175" s="271"/>
      <c r="P175" s="271"/>
      <c r="Q175" s="271"/>
      <c r="R175" s="271"/>
      <c r="S175" s="271"/>
      <c r="T175" s="271"/>
      <c r="U175" s="271"/>
      <c r="V175" s="271"/>
      <c r="W175" s="271"/>
      <c r="X175" s="271"/>
      <c r="Y175" s="271"/>
      <c r="Z175" s="271"/>
    </row>
    <row r="176" spans="1:26">
      <c r="A176" s="271"/>
      <c r="B176" s="271"/>
      <c r="C176" s="271"/>
      <c r="D176" s="271"/>
      <c r="E176" s="325"/>
      <c r="F176" s="325"/>
      <c r="G176" s="271"/>
      <c r="H176" s="271"/>
      <c r="I176" s="271"/>
      <c r="J176" s="271"/>
      <c r="K176" s="271"/>
      <c r="L176" s="271"/>
      <c r="M176" s="271"/>
      <c r="N176" s="271"/>
      <c r="O176" s="271"/>
      <c r="P176" s="271"/>
      <c r="Q176" s="271"/>
      <c r="R176" s="271"/>
      <c r="S176" s="271"/>
      <c r="T176" s="271"/>
      <c r="U176" s="271"/>
      <c r="V176" s="271"/>
      <c r="W176" s="271"/>
      <c r="X176" s="271"/>
      <c r="Y176" s="271"/>
      <c r="Z176" s="271"/>
    </row>
    <row r="177" spans="1:26">
      <c r="A177" s="271"/>
      <c r="B177" s="271"/>
      <c r="C177" s="271"/>
      <c r="D177" s="271"/>
      <c r="E177" s="325"/>
      <c r="F177" s="325"/>
      <c r="G177" s="271"/>
      <c r="H177" s="271"/>
      <c r="I177" s="271"/>
      <c r="J177" s="271"/>
      <c r="K177" s="271"/>
      <c r="L177" s="271"/>
      <c r="M177" s="271"/>
      <c r="N177" s="271"/>
      <c r="O177" s="271"/>
      <c r="P177" s="271"/>
      <c r="Q177" s="271"/>
      <c r="R177" s="271"/>
      <c r="S177" s="271"/>
      <c r="T177" s="271"/>
      <c r="U177" s="271"/>
      <c r="V177" s="271"/>
      <c r="W177" s="271"/>
      <c r="X177" s="271"/>
      <c r="Y177" s="271"/>
      <c r="Z177" s="271"/>
    </row>
    <row r="178" spans="1:26">
      <c r="A178" s="271"/>
      <c r="B178" s="271"/>
      <c r="C178" s="271"/>
      <c r="D178" s="271"/>
      <c r="E178" s="325"/>
      <c r="F178" s="325"/>
      <c r="G178" s="271"/>
      <c r="H178" s="271"/>
      <c r="I178" s="271"/>
      <c r="J178" s="271"/>
      <c r="K178" s="271"/>
      <c r="L178" s="271"/>
      <c r="M178" s="271"/>
      <c r="N178" s="271"/>
      <c r="O178" s="271"/>
      <c r="P178" s="271"/>
      <c r="Q178" s="271"/>
      <c r="R178" s="271"/>
      <c r="S178" s="271"/>
      <c r="T178" s="271"/>
      <c r="U178" s="271"/>
      <c r="V178" s="271"/>
      <c r="W178" s="271"/>
      <c r="X178" s="271"/>
      <c r="Y178" s="271"/>
      <c r="Z178" s="271"/>
    </row>
    <row r="179" spans="1:26">
      <c r="A179" s="271"/>
      <c r="B179" s="271"/>
      <c r="C179" s="271"/>
      <c r="D179" s="271"/>
      <c r="E179" s="325"/>
      <c r="F179" s="325"/>
      <c r="G179" s="271"/>
      <c r="H179" s="271"/>
      <c r="I179" s="271"/>
      <c r="J179" s="271"/>
      <c r="K179" s="271"/>
      <c r="L179" s="271"/>
      <c r="M179" s="271"/>
      <c r="N179" s="271"/>
      <c r="O179" s="271"/>
      <c r="P179" s="271"/>
      <c r="Q179" s="271"/>
      <c r="R179" s="271"/>
      <c r="S179" s="271"/>
      <c r="T179" s="271"/>
      <c r="U179" s="271"/>
      <c r="V179" s="271"/>
      <c r="W179" s="271"/>
      <c r="X179" s="271"/>
      <c r="Y179" s="271"/>
      <c r="Z179" s="271"/>
    </row>
    <row r="180" spans="1:26">
      <c r="A180" s="271"/>
      <c r="B180" s="271"/>
      <c r="C180" s="271"/>
      <c r="D180" s="271"/>
      <c r="E180" s="325"/>
      <c r="F180" s="325"/>
      <c r="G180" s="271"/>
      <c r="H180" s="271"/>
      <c r="I180" s="271"/>
      <c r="J180" s="271"/>
      <c r="K180" s="271"/>
      <c r="L180" s="271"/>
      <c r="M180" s="271"/>
      <c r="N180" s="271"/>
      <c r="O180" s="271"/>
      <c r="P180" s="271"/>
      <c r="Q180" s="271"/>
      <c r="R180" s="271"/>
      <c r="S180" s="271"/>
      <c r="T180" s="271"/>
      <c r="U180" s="271"/>
      <c r="V180" s="271"/>
      <c r="W180" s="271"/>
      <c r="X180" s="271"/>
      <c r="Y180" s="271"/>
      <c r="Z180" s="271"/>
    </row>
    <row r="181" spans="1:26">
      <c r="A181" s="271"/>
      <c r="B181" s="271"/>
      <c r="C181" s="271"/>
      <c r="D181" s="271"/>
      <c r="E181" s="325"/>
      <c r="F181" s="325"/>
      <c r="G181" s="271"/>
      <c r="H181" s="271"/>
      <c r="I181" s="271"/>
      <c r="J181" s="271"/>
      <c r="K181" s="271"/>
      <c r="L181" s="271"/>
      <c r="M181" s="271"/>
      <c r="N181" s="271"/>
      <c r="O181" s="271"/>
      <c r="P181" s="271"/>
      <c r="Q181" s="271"/>
      <c r="R181" s="271"/>
      <c r="S181" s="271"/>
      <c r="T181" s="271"/>
      <c r="U181" s="271"/>
      <c r="V181" s="271"/>
      <c r="W181" s="271"/>
      <c r="X181" s="271"/>
      <c r="Y181" s="271"/>
      <c r="Z181" s="271"/>
    </row>
    <row r="182" spans="1:26">
      <c r="A182" s="271"/>
      <c r="B182" s="271"/>
      <c r="C182" s="271"/>
      <c r="D182" s="271"/>
      <c r="E182" s="325"/>
      <c r="F182" s="325"/>
      <c r="G182" s="271"/>
      <c r="H182" s="271"/>
      <c r="I182" s="271"/>
      <c r="J182" s="271"/>
      <c r="K182" s="271"/>
      <c r="L182" s="271"/>
      <c r="M182" s="271"/>
      <c r="N182" s="271"/>
      <c r="O182" s="271"/>
      <c r="P182" s="271"/>
      <c r="Q182" s="271"/>
      <c r="R182" s="271"/>
      <c r="S182" s="271"/>
      <c r="T182" s="271"/>
      <c r="U182" s="271"/>
      <c r="V182" s="271"/>
      <c r="W182" s="271"/>
      <c r="X182" s="271"/>
      <c r="Y182" s="271"/>
      <c r="Z182" s="271"/>
    </row>
    <row r="183" spans="1:26">
      <c r="A183" s="271"/>
      <c r="B183" s="271"/>
      <c r="C183" s="271"/>
      <c r="D183" s="271"/>
      <c r="E183" s="325"/>
      <c r="F183" s="325"/>
      <c r="G183" s="271"/>
      <c r="H183" s="271"/>
      <c r="I183" s="271"/>
      <c r="J183" s="271"/>
      <c r="K183" s="271"/>
      <c r="L183" s="271"/>
      <c r="M183" s="271"/>
      <c r="N183" s="271"/>
      <c r="O183" s="271"/>
      <c r="P183" s="271"/>
      <c r="Q183" s="271"/>
      <c r="R183" s="271"/>
      <c r="S183" s="271"/>
      <c r="T183" s="271"/>
      <c r="U183" s="271"/>
      <c r="V183" s="271"/>
      <c r="W183" s="271"/>
      <c r="X183" s="271"/>
      <c r="Y183" s="271"/>
      <c r="Z183" s="271"/>
    </row>
    <row r="184" spans="1:26">
      <c r="A184" s="271"/>
      <c r="B184" s="271"/>
      <c r="C184" s="271"/>
      <c r="D184" s="271"/>
      <c r="E184" s="325"/>
      <c r="F184" s="325"/>
      <c r="G184" s="271"/>
      <c r="H184" s="271"/>
      <c r="I184" s="271"/>
      <c r="J184" s="271"/>
      <c r="K184" s="271"/>
      <c r="L184" s="271"/>
      <c r="M184" s="271"/>
      <c r="N184" s="271"/>
      <c r="O184" s="271"/>
      <c r="P184" s="271"/>
      <c r="Q184" s="271"/>
      <c r="R184" s="271"/>
      <c r="S184" s="271"/>
      <c r="T184" s="271"/>
      <c r="U184" s="271"/>
      <c r="V184" s="271"/>
      <c r="W184" s="271"/>
      <c r="X184" s="271"/>
      <c r="Y184" s="271"/>
      <c r="Z184" s="271"/>
    </row>
    <row r="185" spans="1:26">
      <c r="A185" s="271"/>
      <c r="B185" s="271"/>
      <c r="C185" s="271"/>
      <c r="D185" s="271"/>
      <c r="E185" s="325"/>
      <c r="F185" s="325"/>
      <c r="G185" s="271"/>
      <c r="H185" s="271"/>
      <c r="I185" s="271"/>
      <c r="J185" s="271"/>
      <c r="K185" s="271"/>
      <c r="L185" s="271"/>
      <c r="M185" s="271"/>
      <c r="N185" s="271"/>
      <c r="O185" s="271"/>
      <c r="P185" s="271"/>
      <c r="Q185" s="271"/>
      <c r="R185" s="271"/>
      <c r="S185" s="271"/>
      <c r="T185" s="271"/>
      <c r="U185" s="271"/>
      <c r="V185" s="271"/>
      <c r="W185" s="271"/>
      <c r="X185" s="271"/>
      <c r="Y185" s="271"/>
      <c r="Z185" s="271"/>
    </row>
    <row r="186" spans="1:26">
      <c r="A186" s="271"/>
      <c r="B186" s="271"/>
      <c r="C186" s="271"/>
      <c r="D186" s="271"/>
      <c r="E186" s="325"/>
      <c r="F186" s="325"/>
      <c r="G186" s="271"/>
      <c r="H186" s="271"/>
      <c r="I186" s="271"/>
      <c r="J186" s="271"/>
      <c r="K186" s="271"/>
      <c r="L186" s="271"/>
      <c r="M186" s="271"/>
      <c r="N186" s="271"/>
      <c r="O186" s="271"/>
      <c r="P186" s="271"/>
      <c r="Q186" s="271"/>
      <c r="R186" s="271"/>
      <c r="S186" s="271"/>
      <c r="T186" s="271"/>
      <c r="U186" s="271"/>
      <c r="V186" s="271"/>
      <c r="W186" s="271"/>
      <c r="X186" s="271"/>
      <c r="Y186" s="271"/>
      <c r="Z186" s="271"/>
    </row>
    <row r="187" spans="1:26">
      <c r="A187" s="271"/>
      <c r="B187" s="271"/>
      <c r="C187" s="271"/>
      <c r="D187" s="271"/>
      <c r="E187" s="325"/>
      <c r="F187" s="325"/>
      <c r="G187" s="271"/>
      <c r="H187" s="271"/>
      <c r="I187" s="271"/>
      <c r="J187" s="271"/>
      <c r="K187" s="271"/>
      <c r="L187" s="271"/>
      <c r="M187" s="271"/>
      <c r="N187" s="271"/>
      <c r="O187" s="271"/>
      <c r="P187" s="271"/>
      <c r="Q187" s="271"/>
      <c r="R187" s="271"/>
      <c r="S187" s="271"/>
      <c r="T187" s="271"/>
      <c r="U187" s="271"/>
      <c r="V187" s="271"/>
      <c r="W187" s="271"/>
      <c r="X187" s="271"/>
      <c r="Y187" s="271"/>
      <c r="Z187" s="271"/>
    </row>
    <row r="188" spans="1:26">
      <c r="A188" s="271"/>
      <c r="B188" s="271"/>
      <c r="C188" s="271"/>
      <c r="D188" s="271"/>
      <c r="E188" s="325"/>
      <c r="F188" s="325"/>
      <c r="G188" s="271"/>
      <c r="H188" s="271"/>
      <c r="I188" s="271"/>
      <c r="J188" s="271"/>
      <c r="K188" s="271"/>
      <c r="L188" s="271"/>
      <c r="M188" s="271"/>
      <c r="N188" s="271"/>
      <c r="O188" s="271"/>
      <c r="P188" s="271"/>
      <c r="Q188" s="271"/>
      <c r="R188" s="271"/>
      <c r="S188" s="271"/>
      <c r="T188" s="271"/>
      <c r="U188" s="271"/>
      <c r="V188" s="271"/>
      <c r="W188" s="271"/>
      <c r="X188" s="271"/>
      <c r="Y188" s="271"/>
      <c r="Z188" s="271"/>
    </row>
    <row r="189" spans="1:26">
      <c r="A189" s="271"/>
      <c r="B189" s="271"/>
      <c r="C189" s="271"/>
      <c r="D189" s="271"/>
      <c r="E189" s="325"/>
      <c r="F189" s="325"/>
      <c r="G189" s="271"/>
      <c r="H189" s="271"/>
      <c r="I189" s="271"/>
      <c r="J189" s="271"/>
      <c r="K189" s="271"/>
      <c r="L189" s="271"/>
      <c r="M189" s="271"/>
      <c r="N189" s="271"/>
      <c r="O189" s="271"/>
      <c r="P189" s="271"/>
      <c r="Q189" s="271"/>
      <c r="R189" s="271"/>
      <c r="S189" s="271"/>
      <c r="T189" s="271"/>
      <c r="U189" s="271"/>
      <c r="V189" s="271"/>
      <c r="W189" s="271"/>
      <c r="X189" s="271"/>
      <c r="Y189" s="271"/>
      <c r="Z189" s="271"/>
    </row>
    <row r="190" spans="1:26">
      <c r="A190" s="271"/>
      <c r="B190" s="271"/>
      <c r="C190" s="271"/>
      <c r="D190" s="271"/>
      <c r="E190" s="325"/>
      <c r="F190" s="325"/>
      <c r="G190" s="271"/>
      <c r="H190" s="271"/>
      <c r="I190" s="271"/>
      <c r="J190" s="271"/>
      <c r="K190" s="271"/>
      <c r="L190" s="271"/>
      <c r="M190" s="271"/>
      <c r="N190" s="271"/>
      <c r="O190" s="271"/>
      <c r="P190" s="271"/>
      <c r="Q190" s="271"/>
      <c r="R190" s="271"/>
      <c r="S190" s="271"/>
      <c r="T190" s="271"/>
      <c r="U190" s="271"/>
      <c r="V190" s="271"/>
      <c r="W190" s="271"/>
      <c r="X190" s="271"/>
      <c r="Y190" s="271"/>
      <c r="Z190" s="271"/>
    </row>
    <row r="191" spans="1:26">
      <c r="A191" s="271"/>
      <c r="B191" s="271"/>
      <c r="C191" s="271"/>
      <c r="D191" s="271"/>
      <c r="E191" s="325"/>
      <c r="F191" s="325"/>
      <c r="G191" s="271"/>
      <c r="H191" s="271"/>
      <c r="I191" s="271"/>
      <c r="J191" s="271"/>
      <c r="K191" s="271"/>
      <c r="L191" s="271"/>
      <c r="M191" s="271"/>
      <c r="N191" s="271"/>
      <c r="O191" s="271"/>
      <c r="P191" s="271"/>
      <c r="Q191" s="271"/>
      <c r="R191" s="271"/>
      <c r="S191" s="271"/>
      <c r="T191" s="271"/>
      <c r="U191" s="271"/>
      <c r="V191" s="271"/>
      <c r="W191" s="271"/>
      <c r="X191" s="271"/>
      <c r="Y191" s="271"/>
      <c r="Z191" s="271"/>
    </row>
    <row r="192" spans="1:26">
      <c r="A192" s="271"/>
      <c r="B192" s="271"/>
      <c r="C192" s="271"/>
      <c r="D192" s="271"/>
      <c r="E192" s="325"/>
      <c r="F192" s="325"/>
      <c r="G192" s="271"/>
      <c r="H192" s="271"/>
      <c r="I192" s="271"/>
      <c r="J192" s="271"/>
      <c r="K192" s="271"/>
      <c r="L192" s="271"/>
      <c r="M192" s="271"/>
      <c r="N192" s="271"/>
      <c r="O192" s="271"/>
      <c r="P192" s="271"/>
      <c r="Q192" s="271"/>
      <c r="R192" s="271"/>
      <c r="S192" s="271"/>
      <c r="T192" s="271"/>
      <c r="U192" s="271"/>
      <c r="V192" s="271"/>
      <c r="W192" s="271"/>
      <c r="X192" s="271"/>
      <c r="Y192" s="271"/>
      <c r="Z192" s="271"/>
    </row>
    <row r="193" spans="1:26">
      <c r="A193" s="271"/>
      <c r="B193" s="271"/>
      <c r="C193" s="271"/>
      <c r="D193" s="271"/>
      <c r="E193" s="325"/>
      <c r="F193" s="325"/>
      <c r="G193" s="271"/>
      <c r="H193" s="271"/>
      <c r="I193" s="271"/>
      <c r="J193" s="271"/>
      <c r="K193" s="271"/>
      <c r="L193" s="271"/>
      <c r="M193" s="271"/>
      <c r="N193" s="271"/>
      <c r="O193" s="271"/>
      <c r="P193" s="271"/>
      <c r="Q193" s="271"/>
      <c r="R193" s="271"/>
      <c r="S193" s="271"/>
      <c r="T193" s="271"/>
      <c r="U193" s="271"/>
      <c r="V193" s="271"/>
      <c r="W193" s="271"/>
      <c r="X193" s="271"/>
      <c r="Y193" s="271"/>
      <c r="Z193" s="271"/>
    </row>
    <row r="194" spans="1:26">
      <c r="A194" s="271"/>
      <c r="B194" s="271"/>
      <c r="C194" s="271"/>
      <c r="D194" s="271"/>
      <c r="E194" s="325"/>
      <c r="F194" s="325"/>
      <c r="G194" s="271"/>
      <c r="H194" s="271"/>
      <c r="I194" s="271"/>
      <c r="J194" s="271"/>
      <c r="K194" s="271"/>
      <c r="L194" s="271"/>
      <c r="M194" s="271"/>
      <c r="N194" s="271"/>
      <c r="O194" s="271"/>
      <c r="P194" s="271"/>
      <c r="Q194" s="271"/>
      <c r="R194" s="271"/>
      <c r="S194" s="271"/>
      <c r="T194" s="271"/>
      <c r="U194" s="271"/>
      <c r="V194" s="271"/>
      <c r="W194" s="271"/>
      <c r="X194" s="271"/>
      <c r="Y194" s="271"/>
      <c r="Z194" s="271"/>
    </row>
    <row r="195" spans="1:26">
      <c r="A195" s="271"/>
      <c r="B195" s="271"/>
      <c r="C195" s="271"/>
      <c r="D195" s="271"/>
      <c r="E195" s="325"/>
      <c r="F195" s="325"/>
      <c r="G195" s="271"/>
      <c r="H195" s="271"/>
      <c r="I195" s="271"/>
      <c r="J195" s="271"/>
      <c r="K195" s="271"/>
      <c r="L195" s="271"/>
      <c r="M195" s="271"/>
      <c r="N195" s="271"/>
      <c r="O195" s="271"/>
      <c r="P195" s="271"/>
      <c r="Q195" s="271"/>
      <c r="R195" s="271"/>
      <c r="S195" s="271"/>
      <c r="T195" s="271"/>
      <c r="U195" s="271"/>
      <c r="V195" s="271"/>
      <c r="W195" s="271"/>
      <c r="X195" s="271"/>
      <c r="Y195" s="271"/>
      <c r="Z195" s="271"/>
    </row>
    <row r="196" spans="1:26">
      <c r="A196" s="271"/>
      <c r="B196" s="271"/>
      <c r="C196" s="271"/>
      <c r="D196" s="271"/>
      <c r="E196" s="325"/>
      <c r="F196" s="325"/>
      <c r="G196" s="271"/>
      <c r="H196" s="271"/>
      <c r="I196" s="271"/>
      <c r="J196" s="271"/>
      <c r="K196" s="271"/>
      <c r="L196" s="271"/>
      <c r="M196" s="271"/>
      <c r="N196" s="271"/>
      <c r="O196" s="271"/>
      <c r="P196" s="271"/>
      <c r="Q196" s="271"/>
      <c r="R196" s="271"/>
      <c r="S196" s="271"/>
      <c r="T196" s="271"/>
      <c r="U196" s="271"/>
      <c r="V196" s="271"/>
      <c r="W196" s="271"/>
      <c r="X196" s="271"/>
      <c r="Y196" s="271"/>
      <c r="Z196" s="271"/>
    </row>
    <row r="197" spans="1:26">
      <c r="A197" s="271"/>
      <c r="B197" s="271"/>
      <c r="C197" s="271"/>
      <c r="D197" s="271"/>
      <c r="E197" s="325"/>
      <c r="F197" s="325"/>
      <c r="G197" s="271"/>
      <c r="H197" s="271"/>
      <c r="I197" s="271"/>
      <c r="J197" s="271"/>
      <c r="K197" s="271"/>
      <c r="L197" s="271"/>
      <c r="M197" s="271"/>
      <c r="N197" s="271"/>
      <c r="O197" s="271"/>
      <c r="P197" s="271"/>
      <c r="Q197" s="271"/>
      <c r="R197" s="271"/>
      <c r="S197" s="271"/>
      <c r="T197" s="271"/>
      <c r="U197" s="271"/>
      <c r="V197" s="271"/>
      <c r="W197" s="271"/>
      <c r="X197" s="271"/>
      <c r="Y197" s="271"/>
      <c r="Z197" s="271"/>
    </row>
    <row r="198" spans="1:26">
      <c r="A198" s="271"/>
      <c r="B198" s="271"/>
      <c r="C198" s="271"/>
      <c r="D198" s="271"/>
      <c r="E198" s="325"/>
      <c r="F198" s="325"/>
      <c r="G198" s="271"/>
      <c r="H198" s="271"/>
      <c r="I198" s="271"/>
      <c r="J198" s="271"/>
      <c r="K198" s="271"/>
      <c r="L198" s="271"/>
      <c r="M198" s="271"/>
      <c r="N198" s="271"/>
      <c r="O198" s="271"/>
      <c r="P198" s="271"/>
      <c r="Q198" s="271"/>
      <c r="R198" s="271"/>
      <c r="S198" s="271"/>
      <c r="T198" s="271"/>
      <c r="U198" s="271"/>
      <c r="V198" s="271"/>
      <c r="W198" s="271"/>
      <c r="X198" s="271"/>
      <c r="Y198" s="271"/>
      <c r="Z198" s="271"/>
    </row>
    <row r="199" spans="1:26">
      <c r="A199" s="271"/>
      <c r="B199" s="271"/>
      <c r="C199" s="271"/>
      <c r="D199" s="271"/>
      <c r="E199" s="325"/>
      <c r="F199" s="325"/>
      <c r="G199" s="271"/>
      <c r="H199" s="271"/>
      <c r="I199" s="271"/>
      <c r="J199" s="271"/>
      <c r="K199" s="271"/>
      <c r="L199" s="271"/>
      <c r="M199" s="271"/>
      <c r="N199" s="271"/>
      <c r="O199" s="271"/>
      <c r="P199" s="271"/>
      <c r="Q199" s="271"/>
      <c r="R199" s="271"/>
      <c r="S199" s="271"/>
      <c r="T199" s="271"/>
      <c r="U199" s="271"/>
      <c r="V199" s="271"/>
      <c r="W199" s="271"/>
      <c r="X199" s="271"/>
      <c r="Y199" s="271"/>
      <c r="Z199" s="271"/>
    </row>
    <row r="200" spans="1:26">
      <c r="A200" s="271"/>
      <c r="B200" s="271"/>
      <c r="C200" s="271"/>
      <c r="D200" s="271"/>
      <c r="E200" s="325"/>
      <c r="F200" s="325"/>
      <c r="G200" s="271"/>
      <c r="H200" s="271"/>
      <c r="I200" s="271"/>
      <c r="J200" s="271"/>
      <c r="K200" s="271"/>
      <c r="L200" s="271"/>
      <c r="M200" s="271"/>
      <c r="N200" s="271"/>
      <c r="O200" s="271"/>
      <c r="P200" s="271"/>
      <c r="Q200" s="271"/>
      <c r="R200" s="271"/>
      <c r="S200" s="271"/>
      <c r="T200" s="271"/>
      <c r="U200" s="271"/>
      <c r="V200" s="271"/>
      <c r="W200" s="271"/>
      <c r="X200" s="271"/>
      <c r="Y200" s="271"/>
      <c r="Z200" s="271"/>
    </row>
    <row r="201" spans="1:26">
      <c r="A201" s="271"/>
      <c r="B201" s="271"/>
      <c r="C201" s="271"/>
      <c r="D201" s="271"/>
      <c r="E201" s="325"/>
      <c r="F201" s="325"/>
      <c r="G201" s="271"/>
      <c r="H201" s="271"/>
      <c r="I201" s="271"/>
      <c r="J201" s="271"/>
      <c r="K201" s="271"/>
      <c r="L201" s="271"/>
      <c r="M201" s="271"/>
      <c r="N201" s="271"/>
      <c r="O201" s="271"/>
      <c r="P201" s="271"/>
      <c r="Q201" s="271"/>
      <c r="R201" s="271"/>
      <c r="S201" s="271"/>
      <c r="T201" s="271"/>
      <c r="U201" s="271"/>
      <c r="V201" s="271"/>
      <c r="W201" s="271"/>
      <c r="X201" s="271"/>
      <c r="Y201" s="271"/>
      <c r="Z201" s="271"/>
    </row>
    <row r="202" spans="1:26">
      <c r="A202" s="271"/>
      <c r="B202" s="271"/>
      <c r="C202" s="271"/>
      <c r="D202" s="271"/>
      <c r="E202" s="325"/>
      <c r="F202" s="325"/>
      <c r="G202" s="271"/>
      <c r="H202" s="271"/>
      <c r="I202" s="271"/>
      <c r="J202" s="271"/>
      <c r="K202" s="271"/>
      <c r="L202" s="271"/>
      <c r="M202" s="271"/>
      <c r="N202" s="271"/>
      <c r="O202" s="271"/>
      <c r="P202" s="271"/>
      <c r="Q202" s="271"/>
      <c r="R202" s="271"/>
      <c r="S202" s="271"/>
      <c r="T202" s="271"/>
      <c r="U202" s="271"/>
      <c r="V202" s="271"/>
      <c r="W202" s="271"/>
      <c r="X202" s="271"/>
      <c r="Y202" s="271"/>
      <c r="Z202" s="271"/>
    </row>
    <row r="203" spans="1:26">
      <c r="A203" s="271"/>
      <c r="B203" s="271"/>
      <c r="C203" s="271"/>
      <c r="D203" s="271"/>
      <c r="E203" s="325"/>
      <c r="F203" s="325"/>
      <c r="G203" s="271"/>
      <c r="H203" s="271"/>
      <c r="I203" s="271"/>
      <c r="J203" s="271"/>
      <c r="K203" s="271"/>
      <c r="L203" s="271"/>
      <c r="M203" s="271"/>
      <c r="N203" s="271"/>
      <c r="O203" s="271"/>
      <c r="P203" s="271"/>
      <c r="Q203" s="271"/>
      <c r="R203" s="271"/>
      <c r="S203" s="271"/>
      <c r="T203" s="271"/>
      <c r="U203" s="271"/>
      <c r="V203" s="271"/>
      <c r="W203" s="271"/>
      <c r="X203" s="271"/>
      <c r="Y203" s="271"/>
      <c r="Z203" s="271"/>
    </row>
    <row r="204" spans="1:26">
      <c r="A204" s="271"/>
      <c r="B204" s="271"/>
      <c r="C204" s="271"/>
      <c r="D204" s="271"/>
      <c r="E204" s="325"/>
      <c r="F204" s="325"/>
      <c r="G204" s="271"/>
      <c r="H204" s="271"/>
      <c r="I204" s="271"/>
      <c r="J204" s="271"/>
      <c r="K204" s="271"/>
      <c r="L204" s="271"/>
      <c r="M204" s="271"/>
      <c r="N204" s="271"/>
      <c r="O204" s="271"/>
      <c r="P204" s="271"/>
      <c r="Q204" s="271"/>
      <c r="R204" s="271"/>
      <c r="S204" s="271"/>
      <c r="T204" s="271"/>
      <c r="U204" s="271"/>
      <c r="V204" s="271"/>
      <c r="W204" s="271"/>
      <c r="X204" s="271"/>
      <c r="Y204" s="271"/>
      <c r="Z204" s="271"/>
    </row>
    <row r="205" spans="1:26">
      <c r="A205" s="271"/>
      <c r="B205" s="271"/>
      <c r="C205" s="271"/>
      <c r="D205" s="271"/>
      <c r="E205" s="325"/>
      <c r="F205" s="325"/>
      <c r="G205" s="271"/>
      <c r="H205" s="271"/>
      <c r="I205" s="271"/>
      <c r="J205" s="271"/>
      <c r="K205" s="271"/>
      <c r="L205" s="271"/>
      <c r="M205" s="271"/>
      <c r="N205" s="271"/>
      <c r="O205" s="271"/>
      <c r="P205" s="271"/>
      <c r="Q205" s="271"/>
      <c r="R205" s="271"/>
      <c r="S205" s="271"/>
      <c r="T205" s="271"/>
      <c r="U205" s="271"/>
      <c r="V205" s="271"/>
      <c r="W205" s="271"/>
      <c r="X205" s="271"/>
      <c r="Y205" s="271"/>
      <c r="Z205" s="271"/>
    </row>
    <row r="206" spans="1:26">
      <c r="A206" s="271"/>
      <c r="B206" s="271"/>
      <c r="C206" s="271"/>
      <c r="D206" s="271"/>
      <c r="E206" s="325"/>
      <c r="F206" s="325"/>
      <c r="G206" s="271"/>
      <c r="H206" s="271"/>
      <c r="I206" s="271"/>
      <c r="J206" s="271"/>
      <c r="K206" s="271"/>
      <c r="L206" s="271"/>
      <c r="M206" s="271"/>
      <c r="N206" s="271"/>
      <c r="O206" s="271"/>
      <c r="P206" s="271"/>
      <c r="Q206" s="271"/>
      <c r="R206" s="271"/>
      <c r="S206" s="271"/>
      <c r="T206" s="271"/>
      <c r="U206" s="271"/>
      <c r="V206" s="271"/>
      <c r="W206" s="271"/>
      <c r="X206" s="271"/>
      <c r="Y206" s="271"/>
      <c r="Z206" s="271"/>
    </row>
    <row r="207" spans="1:26">
      <c r="A207" s="271"/>
      <c r="B207" s="271"/>
      <c r="C207" s="271"/>
      <c r="D207" s="271"/>
      <c r="E207" s="325"/>
      <c r="F207" s="325"/>
      <c r="G207" s="271"/>
      <c r="H207" s="271"/>
      <c r="I207" s="271"/>
      <c r="J207" s="271"/>
      <c r="K207" s="271"/>
      <c r="L207" s="271"/>
      <c r="M207" s="271"/>
      <c r="N207" s="271"/>
      <c r="O207" s="271"/>
      <c r="P207" s="271"/>
      <c r="Q207" s="271"/>
      <c r="R207" s="271"/>
      <c r="S207" s="271"/>
      <c r="T207" s="271"/>
      <c r="U207" s="271"/>
      <c r="V207" s="271"/>
      <c r="W207" s="271"/>
      <c r="X207" s="271"/>
      <c r="Y207" s="271"/>
      <c r="Z207" s="271"/>
    </row>
    <row r="208" spans="1:26">
      <c r="A208" s="271"/>
      <c r="B208" s="271"/>
      <c r="C208" s="271"/>
      <c r="D208" s="271"/>
      <c r="E208" s="325"/>
      <c r="F208" s="325"/>
      <c r="G208" s="271"/>
      <c r="H208" s="271"/>
      <c r="I208" s="271"/>
      <c r="J208" s="271"/>
      <c r="K208" s="271"/>
      <c r="L208" s="271"/>
      <c r="M208" s="271"/>
      <c r="N208" s="271"/>
      <c r="O208" s="271"/>
      <c r="P208" s="271"/>
      <c r="Q208" s="271"/>
      <c r="R208" s="271"/>
      <c r="S208" s="271"/>
      <c r="T208" s="271"/>
      <c r="U208" s="271"/>
      <c r="V208" s="271"/>
      <c r="W208" s="271"/>
      <c r="X208" s="271"/>
      <c r="Y208" s="271"/>
      <c r="Z208" s="271"/>
    </row>
    <row r="209" spans="1:26">
      <c r="A209" s="271"/>
      <c r="B209" s="271"/>
      <c r="C209" s="271"/>
      <c r="D209" s="271"/>
      <c r="E209" s="325"/>
      <c r="F209" s="325"/>
      <c r="G209" s="271"/>
      <c r="H209" s="271"/>
      <c r="I209" s="271"/>
      <c r="J209" s="271"/>
      <c r="K209" s="271"/>
      <c r="L209" s="271"/>
      <c r="M209" s="271"/>
      <c r="N209" s="271"/>
      <c r="O209" s="271"/>
      <c r="P209" s="271"/>
      <c r="Q209" s="271"/>
      <c r="R209" s="271"/>
      <c r="S209" s="271"/>
      <c r="T209" s="271"/>
      <c r="U209" s="271"/>
      <c r="V209" s="271"/>
      <c r="W209" s="271"/>
      <c r="X209" s="271"/>
      <c r="Y209" s="271"/>
      <c r="Z209" s="271"/>
    </row>
    <row r="210" spans="1:26">
      <c r="A210" s="271"/>
      <c r="B210" s="271"/>
      <c r="C210" s="271"/>
      <c r="D210" s="271"/>
      <c r="E210" s="325"/>
      <c r="F210" s="325"/>
      <c r="G210" s="271"/>
      <c r="H210" s="271"/>
      <c r="I210" s="271"/>
      <c r="J210" s="271"/>
      <c r="K210" s="271"/>
      <c r="L210" s="271"/>
      <c r="M210" s="271"/>
      <c r="N210" s="271"/>
      <c r="O210" s="271"/>
      <c r="P210" s="271"/>
      <c r="Q210" s="271"/>
      <c r="R210" s="271"/>
      <c r="S210" s="271"/>
      <c r="T210" s="271"/>
      <c r="U210" s="271"/>
      <c r="V210" s="271"/>
      <c r="W210" s="271"/>
      <c r="X210" s="271"/>
      <c r="Y210" s="271"/>
      <c r="Z210" s="271"/>
    </row>
    <row r="211" spans="1:26">
      <c r="A211" s="271"/>
      <c r="B211" s="271"/>
      <c r="C211" s="271"/>
      <c r="D211" s="271"/>
      <c r="E211" s="325"/>
      <c r="F211" s="325"/>
      <c r="G211" s="271"/>
      <c r="H211" s="271"/>
      <c r="I211" s="271"/>
      <c r="J211" s="271"/>
      <c r="K211" s="271"/>
      <c r="L211" s="271"/>
      <c r="M211" s="271"/>
      <c r="N211" s="271"/>
      <c r="O211" s="271"/>
      <c r="P211" s="271"/>
      <c r="Q211" s="271"/>
      <c r="R211" s="271"/>
      <c r="S211" s="271"/>
      <c r="T211" s="271"/>
      <c r="U211" s="271"/>
      <c r="V211" s="271"/>
      <c r="W211" s="271"/>
      <c r="X211" s="271"/>
      <c r="Y211" s="271"/>
      <c r="Z211" s="271"/>
    </row>
    <row r="212" spans="1:26">
      <c r="A212" s="271"/>
      <c r="B212" s="271"/>
      <c r="C212" s="271"/>
      <c r="D212" s="271"/>
      <c r="E212" s="325"/>
      <c r="F212" s="325"/>
      <c r="G212" s="271"/>
      <c r="H212" s="271"/>
      <c r="I212" s="271"/>
      <c r="J212" s="271"/>
      <c r="K212" s="271"/>
      <c r="L212" s="271"/>
      <c r="M212" s="271"/>
      <c r="N212" s="271"/>
      <c r="O212" s="271"/>
      <c r="P212" s="271"/>
      <c r="Q212" s="271"/>
      <c r="R212" s="271"/>
      <c r="S212" s="271"/>
      <c r="T212" s="271"/>
      <c r="U212" s="271"/>
      <c r="V212" s="271"/>
      <c r="W212" s="271"/>
      <c r="X212" s="271"/>
      <c r="Y212" s="271"/>
      <c r="Z212" s="271"/>
    </row>
    <row r="213" spans="1:26">
      <c r="A213" s="271"/>
      <c r="B213" s="271"/>
      <c r="C213" s="271"/>
      <c r="D213" s="271"/>
      <c r="E213" s="325"/>
      <c r="F213" s="325"/>
      <c r="G213" s="271"/>
      <c r="H213" s="271"/>
      <c r="I213" s="271"/>
      <c r="J213" s="271"/>
      <c r="K213" s="271"/>
      <c r="L213" s="271"/>
      <c r="M213" s="271"/>
      <c r="N213" s="271"/>
      <c r="O213" s="271"/>
      <c r="P213" s="271"/>
      <c r="Q213" s="271"/>
      <c r="R213" s="271"/>
      <c r="S213" s="271"/>
      <c r="T213" s="271"/>
      <c r="U213" s="271"/>
      <c r="V213" s="271"/>
      <c r="W213" s="271"/>
      <c r="X213" s="271"/>
      <c r="Y213" s="271"/>
      <c r="Z213" s="271"/>
    </row>
    <row r="214" spans="1:26">
      <c r="A214" s="271"/>
      <c r="B214" s="271"/>
      <c r="C214" s="271"/>
      <c r="D214" s="271"/>
      <c r="E214" s="325"/>
      <c r="F214" s="325"/>
      <c r="G214" s="271"/>
      <c r="H214" s="271"/>
      <c r="I214" s="271"/>
      <c r="J214" s="271"/>
      <c r="K214" s="271"/>
      <c r="L214" s="271"/>
      <c r="M214" s="271"/>
      <c r="N214" s="271"/>
      <c r="O214" s="271"/>
      <c r="P214" s="271"/>
      <c r="Q214" s="271"/>
      <c r="R214" s="271"/>
      <c r="S214" s="271"/>
      <c r="T214" s="271"/>
      <c r="U214" s="271"/>
      <c r="V214" s="271"/>
      <c r="W214" s="271"/>
      <c r="X214" s="271"/>
      <c r="Y214" s="271"/>
      <c r="Z214" s="271"/>
    </row>
    <row r="215" spans="1:26">
      <c r="A215" s="271"/>
      <c r="B215" s="271"/>
      <c r="C215" s="271"/>
      <c r="D215" s="271"/>
      <c r="E215" s="325"/>
      <c r="F215" s="325"/>
      <c r="G215" s="271"/>
      <c r="H215" s="271"/>
      <c r="I215" s="271"/>
      <c r="J215" s="271"/>
      <c r="K215" s="271"/>
      <c r="L215" s="271"/>
      <c r="M215" s="271"/>
      <c r="N215" s="271"/>
      <c r="O215" s="271"/>
      <c r="P215" s="271"/>
      <c r="Q215" s="271"/>
      <c r="R215" s="271"/>
      <c r="S215" s="271"/>
      <c r="T215" s="271"/>
      <c r="U215" s="271"/>
      <c r="V215" s="271"/>
      <c r="W215" s="271"/>
      <c r="X215" s="271"/>
      <c r="Y215" s="271"/>
      <c r="Z215" s="271"/>
    </row>
    <row r="216" spans="1:26">
      <c r="A216" s="271"/>
      <c r="B216" s="271"/>
      <c r="C216" s="271"/>
      <c r="D216" s="271"/>
      <c r="E216" s="325"/>
      <c r="F216" s="325"/>
      <c r="G216" s="271"/>
      <c r="H216" s="271"/>
      <c r="I216" s="271"/>
      <c r="J216" s="271"/>
      <c r="K216" s="271"/>
      <c r="L216" s="271"/>
      <c r="M216" s="271"/>
      <c r="N216" s="271"/>
      <c r="O216" s="271"/>
      <c r="P216" s="271"/>
      <c r="Q216" s="271"/>
      <c r="R216" s="271"/>
      <c r="S216" s="271"/>
      <c r="T216" s="271"/>
      <c r="U216" s="271"/>
      <c r="V216" s="271"/>
      <c r="W216" s="271"/>
      <c r="X216" s="271"/>
      <c r="Y216" s="271"/>
      <c r="Z216" s="271"/>
    </row>
    <row r="217" spans="1:26">
      <c r="A217" s="271"/>
      <c r="B217" s="271"/>
      <c r="C217" s="271"/>
      <c r="D217" s="271"/>
      <c r="E217" s="325"/>
      <c r="F217" s="325"/>
      <c r="G217" s="271"/>
      <c r="H217" s="271"/>
      <c r="I217" s="271"/>
      <c r="J217" s="271"/>
      <c r="K217" s="271"/>
      <c r="L217" s="271"/>
      <c r="M217" s="271"/>
      <c r="N217" s="271"/>
      <c r="O217" s="271"/>
      <c r="P217" s="271"/>
      <c r="Q217" s="271"/>
      <c r="R217" s="271"/>
      <c r="S217" s="271"/>
      <c r="T217" s="271"/>
      <c r="U217" s="271"/>
      <c r="V217" s="271"/>
      <c r="W217" s="271"/>
      <c r="X217" s="271"/>
      <c r="Y217" s="271"/>
      <c r="Z217" s="271"/>
    </row>
    <row r="218" spans="1:26">
      <c r="A218" s="271"/>
      <c r="B218" s="271"/>
      <c r="C218" s="271"/>
      <c r="D218" s="271"/>
      <c r="E218" s="325"/>
      <c r="F218" s="325"/>
      <c r="G218" s="271"/>
      <c r="H218" s="271"/>
      <c r="I218" s="271"/>
      <c r="J218" s="271"/>
      <c r="K218" s="271"/>
      <c r="L218" s="271"/>
      <c r="M218" s="271"/>
      <c r="N218" s="271"/>
      <c r="O218" s="271"/>
      <c r="P218" s="271"/>
      <c r="Q218" s="271"/>
      <c r="R218" s="271"/>
      <c r="S218" s="271"/>
      <c r="T218" s="271"/>
      <c r="U218" s="271"/>
      <c r="V218" s="271"/>
      <c r="W218" s="271"/>
      <c r="X218" s="271"/>
      <c r="Y218" s="271"/>
      <c r="Z218" s="271"/>
    </row>
    <row r="219" spans="1:26">
      <c r="A219" s="271"/>
      <c r="B219" s="271"/>
      <c r="C219" s="271"/>
      <c r="D219" s="271"/>
      <c r="E219" s="325"/>
      <c r="F219" s="325"/>
      <c r="G219" s="271"/>
      <c r="H219" s="271"/>
      <c r="I219" s="271"/>
      <c r="J219" s="271"/>
      <c r="K219" s="271"/>
      <c r="L219" s="271"/>
      <c r="M219" s="271"/>
      <c r="N219" s="271"/>
      <c r="O219" s="271"/>
      <c r="P219" s="271"/>
      <c r="Q219" s="271"/>
      <c r="R219" s="271"/>
      <c r="S219" s="271"/>
      <c r="T219" s="271"/>
      <c r="U219" s="271"/>
      <c r="V219" s="271"/>
      <c r="W219" s="271"/>
      <c r="X219" s="271"/>
      <c r="Y219" s="271"/>
      <c r="Z219" s="271"/>
    </row>
    <row r="220" spans="1:26">
      <c r="A220" s="271"/>
      <c r="B220" s="271"/>
      <c r="C220" s="271"/>
      <c r="D220" s="271"/>
      <c r="E220" s="325"/>
      <c r="F220" s="325"/>
      <c r="G220" s="271"/>
      <c r="H220" s="271"/>
      <c r="I220" s="271"/>
      <c r="J220" s="271"/>
      <c r="K220" s="271"/>
      <c r="L220" s="271"/>
      <c r="M220" s="271"/>
      <c r="N220" s="271"/>
      <c r="O220" s="271"/>
      <c r="P220" s="271"/>
      <c r="Q220" s="271"/>
      <c r="R220" s="271"/>
      <c r="S220" s="271"/>
      <c r="T220" s="271"/>
      <c r="U220" s="271"/>
      <c r="V220" s="271"/>
      <c r="W220" s="271"/>
      <c r="X220" s="271"/>
      <c r="Y220" s="271"/>
      <c r="Z220" s="271"/>
    </row>
    <row r="221" spans="1:26">
      <c r="A221" s="271"/>
      <c r="B221" s="271"/>
      <c r="C221" s="271"/>
      <c r="D221" s="271"/>
      <c r="E221" s="325"/>
      <c r="F221" s="325"/>
      <c r="G221" s="271"/>
      <c r="H221" s="271"/>
      <c r="I221" s="271"/>
      <c r="J221" s="271"/>
      <c r="K221" s="271"/>
      <c r="L221" s="271"/>
      <c r="M221" s="271"/>
      <c r="N221" s="271"/>
      <c r="O221" s="271"/>
      <c r="P221" s="271"/>
      <c r="Q221" s="271"/>
      <c r="R221" s="271"/>
      <c r="S221" s="271"/>
      <c r="T221" s="271"/>
      <c r="U221" s="271"/>
      <c r="V221" s="271"/>
      <c r="W221" s="271"/>
      <c r="X221" s="271"/>
      <c r="Y221" s="271"/>
      <c r="Z221" s="271"/>
    </row>
    <row r="222" spans="1:26">
      <c r="A222" s="271"/>
      <c r="B222" s="271"/>
      <c r="C222" s="271"/>
      <c r="D222" s="271"/>
      <c r="E222" s="325"/>
      <c r="F222" s="325"/>
      <c r="G222" s="271"/>
      <c r="H222" s="271"/>
      <c r="I222" s="271"/>
      <c r="J222" s="271"/>
      <c r="K222" s="271"/>
      <c r="L222" s="271"/>
      <c r="M222" s="271"/>
      <c r="N222" s="271"/>
      <c r="O222" s="271"/>
      <c r="P222" s="271"/>
      <c r="Q222" s="271"/>
      <c r="R222" s="271"/>
      <c r="S222" s="271"/>
      <c r="T222" s="271"/>
      <c r="U222" s="271"/>
      <c r="V222" s="271"/>
      <c r="W222" s="271"/>
      <c r="X222" s="271"/>
      <c r="Y222" s="271"/>
      <c r="Z222" s="271"/>
    </row>
    <row r="223" spans="1:26">
      <c r="A223" s="271"/>
      <c r="B223" s="271"/>
      <c r="C223" s="271"/>
      <c r="D223" s="271"/>
      <c r="E223" s="325"/>
      <c r="F223" s="325"/>
      <c r="G223" s="271"/>
      <c r="H223" s="271"/>
      <c r="I223" s="271"/>
      <c r="J223" s="271"/>
      <c r="K223" s="271"/>
      <c r="L223" s="271"/>
      <c r="M223" s="271"/>
      <c r="N223" s="271"/>
      <c r="O223" s="271"/>
      <c r="P223" s="271"/>
      <c r="Q223" s="271"/>
      <c r="R223" s="271"/>
      <c r="S223" s="271"/>
      <c r="T223" s="271"/>
      <c r="U223" s="271"/>
      <c r="V223" s="271"/>
      <c r="W223" s="271"/>
      <c r="X223" s="271"/>
      <c r="Y223" s="271"/>
      <c r="Z223" s="271"/>
    </row>
    <row r="224" spans="1:26">
      <c r="A224" s="271"/>
      <c r="B224" s="271"/>
      <c r="C224" s="271"/>
      <c r="D224" s="271"/>
      <c r="E224" s="325"/>
      <c r="F224" s="325"/>
      <c r="G224" s="271"/>
      <c r="H224" s="271"/>
      <c r="I224" s="271"/>
      <c r="J224" s="271"/>
      <c r="K224" s="271"/>
      <c r="L224" s="271"/>
      <c r="M224" s="271"/>
      <c r="N224" s="271"/>
      <c r="O224" s="271"/>
      <c r="P224" s="271"/>
      <c r="Q224" s="271"/>
      <c r="R224" s="271"/>
      <c r="S224" s="271"/>
      <c r="T224" s="271"/>
      <c r="U224" s="271"/>
      <c r="V224" s="271"/>
      <c r="W224" s="271"/>
      <c r="X224" s="271"/>
      <c r="Y224" s="271"/>
      <c r="Z224" s="271"/>
    </row>
    <row r="225" spans="1:26">
      <c r="A225" s="271"/>
      <c r="B225" s="271"/>
      <c r="C225" s="271"/>
      <c r="D225" s="271"/>
      <c r="E225" s="325"/>
      <c r="F225" s="325"/>
      <c r="G225" s="271"/>
      <c r="H225" s="271"/>
      <c r="I225" s="271"/>
      <c r="J225" s="271"/>
      <c r="K225" s="271"/>
      <c r="L225" s="271"/>
      <c r="M225" s="271"/>
      <c r="N225" s="271"/>
      <c r="O225" s="271"/>
      <c r="P225" s="271"/>
      <c r="Q225" s="271"/>
      <c r="R225" s="271"/>
      <c r="S225" s="271"/>
      <c r="T225" s="271"/>
      <c r="U225" s="271"/>
      <c r="V225" s="271"/>
      <c r="W225" s="271"/>
      <c r="X225" s="271"/>
      <c r="Y225" s="271"/>
      <c r="Z225" s="271"/>
    </row>
    <row r="226" spans="1:26">
      <c r="A226" s="271"/>
      <c r="B226" s="271"/>
      <c r="C226" s="271"/>
      <c r="D226" s="271"/>
      <c r="E226" s="325"/>
      <c r="F226" s="325"/>
      <c r="G226" s="271"/>
      <c r="H226" s="271"/>
      <c r="I226" s="271"/>
      <c r="J226" s="271"/>
      <c r="K226" s="271"/>
      <c r="L226" s="271"/>
      <c r="M226" s="271"/>
      <c r="N226" s="271"/>
      <c r="O226" s="271"/>
      <c r="P226" s="271"/>
      <c r="Q226" s="271"/>
      <c r="R226" s="271"/>
      <c r="S226" s="271"/>
      <c r="T226" s="271"/>
      <c r="U226" s="271"/>
      <c r="V226" s="271"/>
      <c r="W226" s="271"/>
      <c r="X226" s="271"/>
      <c r="Y226" s="271"/>
      <c r="Z226" s="271"/>
    </row>
    <row r="227" spans="1:26">
      <c r="A227" s="271"/>
      <c r="B227" s="271"/>
      <c r="C227" s="271"/>
      <c r="D227" s="271"/>
      <c r="E227" s="325"/>
      <c r="F227" s="325"/>
      <c r="G227" s="271"/>
      <c r="H227" s="271"/>
      <c r="I227" s="271"/>
      <c r="J227" s="271"/>
      <c r="K227" s="271"/>
      <c r="L227" s="271"/>
      <c r="M227" s="271"/>
      <c r="N227" s="271"/>
      <c r="O227" s="271"/>
      <c r="P227" s="271"/>
      <c r="Q227" s="271"/>
      <c r="R227" s="271"/>
      <c r="S227" s="271"/>
      <c r="T227" s="271"/>
      <c r="U227" s="271"/>
      <c r="V227" s="271"/>
      <c r="W227" s="271"/>
      <c r="X227" s="271"/>
      <c r="Y227" s="271"/>
      <c r="Z227" s="271"/>
    </row>
    <row r="228" spans="1:26">
      <c r="A228" s="271"/>
      <c r="B228" s="271"/>
      <c r="C228" s="271"/>
      <c r="D228" s="271"/>
      <c r="E228" s="325"/>
      <c r="F228" s="325"/>
      <c r="G228" s="271"/>
      <c r="H228" s="271"/>
      <c r="I228" s="271"/>
      <c r="J228" s="271"/>
      <c r="K228" s="271"/>
      <c r="L228" s="271"/>
      <c r="M228" s="271"/>
      <c r="N228" s="271"/>
      <c r="O228" s="271"/>
      <c r="P228" s="271"/>
      <c r="Q228" s="271"/>
      <c r="R228" s="271"/>
      <c r="S228" s="271"/>
      <c r="T228" s="271"/>
      <c r="U228" s="271"/>
      <c r="V228" s="271"/>
      <c r="W228" s="271"/>
      <c r="X228" s="271"/>
      <c r="Y228" s="271"/>
      <c r="Z228" s="271"/>
    </row>
    <row r="229" spans="1:26">
      <c r="A229" s="271"/>
      <c r="B229" s="271"/>
      <c r="C229" s="271"/>
      <c r="D229" s="271"/>
      <c r="E229" s="325"/>
      <c r="F229" s="325"/>
      <c r="G229" s="271"/>
      <c r="H229" s="271"/>
      <c r="I229" s="271"/>
      <c r="J229" s="271"/>
      <c r="K229" s="271"/>
      <c r="L229" s="271"/>
      <c r="M229" s="271"/>
      <c r="N229" s="271"/>
      <c r="O229" s="271"/>
      <c r="P229" s="271"/>
      <c r="Q229" s="271"/>
      <c r="R229" s="271"/>
      <c r="S229" s="271"/>
      <c r="T229" s="271"/>
      <c r="U229" s="271"/>
      <c r="V229" s="271"/>
      <c r="W229" s="271"/>
      <c r="X229" s="271"/>
      <c r="Y229" s="271"/>
      <c r="Z229" s="271"/>
    </row>
    <row r="230" spans="1:26">
      <c r="A230" s="271"/>
      <c r="B230" s="271"/>
      <c r="C230" s="271"/>
      <c r="D230" s="271"/>
      <c r="E230" s="325"/>
      <c r="F230" s="325"/>
      <c r="G230" s="271"/>
      <c r="H230" s="271"/>
      <c r="I230" s="271"/>
      <c r="J230" s="271"/>
      <c r="K230" s="271"/>
      <c r="L230" s="271"/>
      <c r="M230" s="271"/>
      <c r="N230" s="271"/>
      <c r="O230" s="271"/>
      <c r="P230" s="271"/>
      <c r="Q230" s="271"/>
      <c r="R230" s="271"/>
      <c r="S230" s="271"/>
      <c r="T230" s="271"/>
      <c r="U230" s="271"/>
      <c r="V230" s="271"/>
      <c r="W230" s="271"/>
      <c r="X230" s="271"/>
      <c r="Y230" s="271"/>
      <c r="Z230" s="271"/>
    </row>
    <row r="231" spans="1:26">
      <c r="A231" s="271"/>
      <c r="B231" s="271"/>
      <c r="C231" s="271"/>
      <c r="D231" s="271"/>
      <c r="E231" s="325"/>
      <c r="F231" s="325"/>
      <c r="G231" s="271"/>
      <c r="H231" s="271"/>
      <c r="I231" s="271"/>
      <c r="J231" s="271"/>
      <c r="K231" s="271"/>
      <c r="L231" s="271"/>
      <c r="M231" s="271"/>
      <c r="N231" s="271"/>
      <c r="O231" s="271"/>
      <c r="P231" s="271"/>
      <c r="Q231" s="271"/>
      <c r="R231" s="271"/>
      <c r="S231" s="271"/>
      <c r="T231" s="271"/>
      <c r="U231" s="271"/>
      <c r="V231" s="271"/>
      <c r="W231" s="271"/>
      <c r="X231" s="271"/>
      <c r="Y231" s="271"/>
      <c r="Z231" s="271"/>
    </row>
    <row r="232" spans="1:26">
      <c r="A232" s="271"/>
      <c r="B232" s="271"/>
      <c r="C232" s="271"/>
      <c r="D232" s="271"/>
      <c r="E232" s="325"/>
      <c r="F232" s="325"/>
      <c r="G232" s="271"/>
      <c r="H232" s="271"/>
      <c r="I232" s="271"/>
      <c r="J232" s="271"/>
      <c r="K232" s="271"/>
      <c r="L232" s="271"/>
      <c r="M232" s="271"/>
      <c r="N232" s="271"/>
      <c r="O232" s="271"/>
      <c r="P232" s="271"/>
      <c r="Q232" s="271"/>
      <c r="R232" s="271"/>
      <c r="S232" s="271"/>
      <c r="T232" s="271"/>
      <c r="U232" s="271"/>
      <c r="V232" s="271"/>
      <c r="W232" s="271"/>
      <c r="X232" s="271"/>
      <c r="Y232" s="271"/>
      <c r="Z232" s="271"/>
    </row>
    <row r="233" spans="1:26">
      <c r="A233" s="271"/>
      <c r="B233" s="271"/>
      <c r="C233" s="271"/>
      <c r="D233" s="271"/>
      <c r="E233" s="325"/>
      <c r="F233" s="325"/>
      <c r="G233" s="271"/>
      <c r="H233" s="271"/>
      <c r="I233" s="271"/>
      <c r="J233" s="271"/>
      <c r="K233" s="271"/>
      <c r="L233" s="271"/>
      <c r="M233" s="271"/>
      <c r="N233" s="271"/>
      <c r="O233" s="271"/>
      <c r="P233" s="271"/>
      <c r="Q233" s="271"/>
      <c r="R233" s="271"/>
      <c r="S233" s="271"/>
      <c r="T233" s="271"/>
      <c r="U233" s="271"/>
      <c r="V233" s="271"/>
      <c r="W233" s="271"/>
      <c r="X233" s="271"/>
      <c r="Y233" s="271"/>
      <c r="Z233" s="271"/>
    </row>
    <row r="234" spans="1:26">
      <c r="A234" s="271"/>
      <c r="B234" s="271"/>
      <c r="C234" s="271"/>
      <c r="D234" s="271"/>
      <c r="E234" s="325"/>
      <c r="F234" s="325"/>
      <c r="G234" s="271"/>
      <c r="H234" s="271"/>
      <c r="I234" s="271"/>
      <c r="J234" s="271"/>
      <c r="K234" s="271"/>
      <c r="L234" s="271"/>
      <c r="M234" s="271"/>
      <c r="N234" s="271"/>
      <c r="O234" s="271"/>
      <c r="P234" s="271"/>
      <c r="Q234" s="271"/>
      <c r="R234" s="271"/>
      <c r="S234" s="271"/>
      <c r="T234" s="271"/>
      <c r="U234" s="271"/>
      <c r="V234" s="271"/>
      <c r="W234" s="271"/>
      <c r="X234" s="271"/>
      <c r="Y234" s="271"/>
      <c r="Z234" s="271"/>
    </row>
    <row r="235" spans="1:26">
      <c r="A235" s="271"/>
      <c r="B235" s="271"/>
      <c r="C235" s="271"/>
      <c r="D235" s="271"/>
      <c r="E235" s="325"/>
      <c r="F235" s="325"/>
      <c r="G235" s="271"/>
      <c r="H235" s="271"/>
      <c r="I235" s="271"/>
      <c r="J235" s="271"/>
      <c r="K235" s="271"/>
      <c r="L235" s="271"/>
      <c r="M235" s="271"/>
      <c r="N235" s="271"/>
      <c r="O235" s="271"/>
      <c r="P235" s="271"/>
      <c r="Q235" s="271"/>
      <c r="R235" s="271"/>
      <c r="S235" s="271"/>
      <c r="T235" s="271"/>
      <c r="U235" s="271"/>
      <c r="V235" s="271"/>
      <c r="W235" s="271"/>
      <c r="X235" s="271"/>
      <c r="Y235" s="271"/>
      <c r="Z235" s="271"/>
    </row>
    <row r="236" spans="1:26">
      <c r="A236" s="271"/>
      <c r="B236" s="271"/>
      <c r="C236" s="271"/>
      <c r="D236" s="271"/>
      <c r="E236" s="325"/>
      <c r="F236" s="325"/>
      <c r="G236" s="271"/>
      <c r="H236" s="271"/>
      <c r="I236" s="271"/>
      <c r="J236" s="271"/>
      <c r="K236" s="271"/>
      <c r="L236" s="271"/>
      <c r="M236" s="271"/>
      <c r="N236" s="271"/>
      <c r="O236" s="271"/>
      <c r="P236" s="271"/>
      <c r="Q236" s="271"/>
      <c r="R236" s="271"/>
      <c r="S236" s="271"/>
      <c r="T236" s="271"/>
      <c r="U236" s="271"/>
      <c r="V236" s="271"/>
      <c r="W236" s="271"/>
      <c r="X236" s="271"/>
      <c r="Y236" s="271"/>
      <c r="Z236" s="271"/>
    </row>
    <row r="237" spans="1:26">
      <c r="A237" s="271"/>
      <c r="B237" s="271"/>
      <c r="C237" s="271"/>
      <c r="D237" s="271"/>
      <c r="E237" s="325"/>
      <c r="F237" s="325"/>
      <c r="G237" s="271"/>
      <c r="H237" s="271"/>
      <c r="I237" s="271"/>
      <c r="J237" s="271"/>
      <c r="K237" s="271"/>
      <c r="L237" s="271"/>
      <c r="M237" s="271"/>
      <c r="N237" s="271"/>
      <c r="O237" s="271"/>
      <c r="P237" s="271"/>
      <c r="Q237" s="271"/>
      <c r="R237" s="271"/>
      <c r="S237" s="271"/>
      <c r="T237" s="271"/>
      <c r="U237" s="271"/>
      <c r="V237" s="271"/>
      <c r="W237" s="271"/>
      <c r="X237" s="271"/>
      <c r="Y237" s="271"/>
      <c r="Z237" s="271"/>
    </row>
    <row r="238" spans="1:26">
      <c r="A238" s="271"/>
      <c r="B238" s="271"/>
      <c r="C238" s="271"/>
      <c r="D238" s="271"/>
      <c r="E238" s="325"/>
      <c r="F238" s="325"/>
      <c r="G238" s="271"/>
      <c r="H238" s="271"/>
      <c r="I238" s="271"/>
      <c r="J238" s="271"/>
      <c r="K238" s="271"/>
      <c r="L238" s="271"/>
      <c r="M238" s="271"/>
      <c r="N238" s="271"/>
      <c r="O238" s="271"/>
      <c r="P238" s="271"/>
      <c r="Q238" s="271"/>
      <c r="R238" s="271"/>
      <c r="S238" s="271"/>
      <c r="T238" s="271"/>
      <c r="U238" s="271"/>
      <c r="V238" s="271"/>
      <c r="W238" s="271"/>
      <c r="X238" s="271"/>
      <c r="Y238" s="271"/>
      <c r="Z238" s="271"/>
    </row>
    <row r="239" spans="1:26">
      <c r="A239" s="271"/>
      <c r="B239" s="271"/>
      <c r="C239" s="271"/>
      <c r="D239" s="271"/>
      <c r="E239" s="325"/>
      <c r="F239" s="325"/>
      <c r="G239" s="271"/>
      <c r="H239" s="271"/>
      <c r="I239" s="271"/>
      <c r="J239" s="271"/>
      <c r="K239" s="271"/>
      <c r="L239" s="271"/>
      <c r="M239" s="271"/>
      <c r="N239" s="271"/>
      <c r="O239" s="271"/>
      <c r="P239" s="271"/>
      <c r="Q239" s="271"/>
      <c r="R239" s="271"/>
      <c r="S239" s="271"/>
      <c r="T239" s="271"/>
      <c r="U239" s="271"/>
      <c r="V239" s="271"/>
      <c r="W239" s="271"/>
      <c r="X239" s="271"/>
      <c r="Y239" s="271"/>
      <c r="Z239" s="271"/>
    </row>
    <row r="240" spans="1:26">
      <c r="A240" s="271"/>
      <c r="B240" s="271"/>
      <c r="C240" s="271"/>
      <c r="D240" s="271"/>
      <c r="E240" s="325"/>
      <c r="F240" s="325"/>
      <c r="G240" s="271"/>
      <c r="H240" s="271"/>
      <c r="I240" s="271"/>
      <c r="J240" s="271"/>
      <c r="K240" s="271"/>
      <c r="L240" s="271"/>
      <c r="M240" s="271"/>
      <c r="N240" s="271"/>
      <c r="O240" s="271"/>
      <c r="P240" s="271"/>
      <c r="Q240" s="271"/>
      <c r="R240" s="271"/>
      <c r="S240" s="271"/>
      <c r="T240" s="271"/>
      <c r="U240" s="271"/>
      <c r="V240" s="271"/>
      <c r="W240" s="271"/>
      <c r="X240" s="271"/>
      <c r="Y240" s="271"/>
      <c r="Z240" s="271"/>
    </row>
    <row r="241" spans="1:26">
      <c r="A241" s="271"/>
      <c r="B241" s="271"/>
      <c r="C241" s="271"/>
      <c r="D241" s="271"/>
      <c r="E241" s="325"/>
      <c r="F241" s="325"/>
      <c r="G241" s="271"/>
      <c r="H241" s="271"/>
      <c r="I241" s="271"/>
      <c r="J241" s="271"/>
      <c r="K241" s="271"/>
      <c r="L241" s="271"/>
      <c r="M241" s="271"/>
      <c r="N241" s="271"/>
      <c r="O241" s="271"/>
      <c r="P241" s="271"/>
      <c r="Q241" s="271"/>
      <c r="R241" s="271"/>
      <c r="S241" s="271"/>
      <c r="T241" s="271"/>
      <c r="U241" s="271"/>
      <c r="V241" s="271"/>
      <c r="W241" s="271"/>
      <c r="X241" s="271"/>
      <c r="Y241" s="271"/>
      <c r="Z241" s="271"/>
    </row>
    <row r="242" spans="1:26">
      <c r="A242" s="271"/>
      <c r="B242" s="271"/>
      <c r="C242" s="271"/>
      <c r="D242" s="271"/>
      <c r="E242" s="325"/>
      <c r="F242" s="325"/>
      <c r="G242" s="271"/>
      <c r="H242" s="271"/>
      <c r="I242" s="271"/>
      <c r="J242" s="271"/>
      <c r="K242" s="271"/>
      <c r="L242" s="271"/>
      <c r="M242" s="271"/>
      <c r="N242" s="271"/>
      <c r="O242" s="271"/>
      <c r="P242" s="271"/>
      <c r="Q242" s="271"/>
      <c r="R242" s="271"/>
      <c r="S242" s="271"/>
      <c r="T242" s="271"/>
      <c r="U242" s="271"/>
      <c r="V242" s="271"/>
      <c r="W242" s="271"/>
      <c r="X242" s="271"/>
      <c r="Y242" s="271"/>
      <c r="Z242" s="271"/>
    </row>
    <row r="243" spans="1:26">
      <c r="A243" s="271"/>
      <c r="B243" s="271"/>
      <c r="C243" s="271"/>
      <c r="D243" s="271"/>
      <c r="E243" s="325"/>
      <c r="F243" s="325"/>
      <c r="G243" s="271"/>
      <c r="H243" s="271"/>
      <c r="I243" s="271"/>
      <c r="J243" s="271"/>
      <c r="K243" s="271"/>
      <c r="L243" s="271"/>
      <c r="M243" s="271"/>
      <c r="N243" s="271"/>
      <c r="O243" s="271"/>
      <c r="P243" s="271"/>
      <c r="Q243" s="271"/>
      <c r="R243" s="271"/>
      <c r="S243" s="271"/>
      <c r="T243" s="271"/>
      <c r="U243" s="271"/>
      <c r="V243" s="271"/>
      <c r="W243" s="271"/>
      <c r="X243" s="271"/>
      <c r="Y243" s="271"/>
      <c r="Z243" s="271"/>
    </row>
    <row r="244" spans="1:26">
      <c r="A244" s="271"/>
      <c r="B244" s="271"/>
      <c r="C244" s="271"/>
      <c r="D244" s="271"/>
      <c r="E244" s="325"/>
      <c r="F244" s="325"/>
      <c r="G244" s="271"/>
      <c r="H244" s="271"/>
      <c r="I244" s="271"/>
      <c r="J244" s="271"/>
      <c r="K244" s="271"/>
      <c r="L244" s="271"/>
      <c r="M244" s="271"/>
      <c r="N244" s="271"/>
      <c r="O244" s="271"/>
      <c r="P244" s="271"/>
      <c r="Q244" s="271"/>
      <c r="R244" s="271"/>
      <c r="S244" s="271"/>
      <c r="T244" s="271"/>
      <c r="U244" s="271"/>
      <c r="V244" s="271"/>
      <c r="W244" s="271"/>
      <c r="X244" s="271"/>
      <c r="Y244" s="271"/>
      <c r="Z244" s="271"/>
    </row>
    <row r="245" spans="1:26">
      <c r="A245" s="271"/>
      <c r="B245" s="271"/>
      <c r="C245" s="271"/>
      <c r="D245" s="271"/>
      <c r="E245" s="325"/>
      <c r="F245" s="325"/>
      <c r="G245" s="271"/>
      <c r="H245" s="271"/>
      <c r="I245" s="271"/>
      <c r="J245" s="271"/>
      <c r="K245" s="271"/>
      <c r="L245" s="271"/>
      <c r="M245" s="271"/>
      <c r="N245" s="271"/>
      <c r="O245" s="271"/>
      <c r="P245" s="271"/>
      <c r="Q245" s="271"/>
      <c r="R245" s="271"/>
      <c r="S245" s="271"/>
      <c r="T245" s="271"/>
      <c r="U245" s="271"/>
      <c r="V245" s="271"/>
      <c r="W245" s="271"/>
      <c r="X245" s="271"/>
      <c r="Y245" s="271"/>
      <c r="Z245" s="271"/>
    </row>
    <row r="246" spans="1:26">
      <c r="A246" s="271"/>
      <c r="B246" s="271"/>
      <c r="C246" s="271"/>
      <c r="D246" s="271"/>
      <c r="E246" s="325"/>
      <c r="F246" s="325"/>
      <c r="G246" s="271"/>
      <c r="H246" s="271"/>
      <c r="I246" s="271"/>
      <c r="J246" s="271"/>
      <c r="K246" s="271"/>
      <c r="L246" s="271"/>
      <c r="M246" s="271"/>
      <c r="N246" s="271"/>
      <c r="O246" s="271"/>
      <c r="P246" s="271"/>
      <c r="Q246" s="271"/>
      <c r="R246" s="271"/>
      <c r="S246" s="271"/>
      <c r="T246" s="271"/>
      <c r="U246" s="271"/>
      <c r="V246" s="271"/>
      <c r="W246" s="271"/>
      <c r="X246" s="271"/>
      <c r="Y246" s="271"/>
      <c r="Z246" s="271"/>
    </row>
    <row r="247" spans="1:26">
      <c r="A247" s="271"/>
      <c r="B247" s="271"/>
      <c r="C247" s="271"/>
      <c r="D247" s="271"/>
      <c r="E247" s="325"/>
      <c r="F247" s="325"/>
      <c r="G247" s="271"/>
      <c r="H247" s="271"/>
      <c r="I247" s="271"/>
      <c r="J247" s="271"/>
      <c r="K247" s="271"/>
      <c r="L247" s="271"/>
      <c r="M247" s="271"/>
      <c r="N247" s="271"/>
      <c r="O247" s="271"/>
      <c r="P247" s="271"/>
      <c r="Q247" s="271"/>
      <c r="R247" s="271"/>
      <c r="S247" s="271"/>
      <c r="T247" s="271"/>
      <c r="U247" s="271"/>
      <c r="V247" s="271"/>
      <c r="W247" s="271"/>
      <c r="X247" s="271"/>
      <c r="Y247" s="271"/>
      <c r="Z247" s="271"/>
    </row>
    <row r="248" spans="1:26">
      <c r="A248" s="271"/>
      <c r="B248" s="271"/>
      <c r="C248" s="271"/>
      <c r="D248" s="271"/>
      <c r="E248" s="325"/>
      <c r="F248" s="325"/>
      <c r="G248" s="271"/>
      <c r="H248" s="271"/>
      <c r="I248" s="271"/>
      <c r="J248" s="271"/>
      <c r="K248" s="271"/>
      <c r="L248" s="271"/>
      <c r="M248" s="271"/>
      <c r="N248" s="271"/>
      <c r="O248" s="271"/>
      <c r="P248" s="271"/>
      <c r="Q248" s="271"/>
      <c r="R248" s="271"/>
      <c r="S248" s="271"/>
      <c r="T248" s="271"/>
      <c r="U248" s="271"/>
      <c r="V248" s="271"/>
      <c r="W248" s="271"/>
      <c r="X248" s="271"/>
      <c r="Y248" s="271"/>
      <c r="Z248" s="271"/>
    </row>
    <row r="249" spans="1:26">
      <c r="A249" s="271"/>
      <c r="B249" s="271"/>
      <c r="C249" s="271"/>
      <c r="D249" s="271"/>
      <c r="E249" s="325"/>
      <c r="F249" s="325"/>
      <c r="G249" s="271"/>
      <c r="H249" s="271"/>
      <c r="I249" s="271"/>
      <c r="J249" s="271"/>
      <c r="K249" s="271"/>
      <c r="L249" s="271"/>
      <c r="M249" s="271"/>
      <c r="N249" s="271"/>
      <c r="O249" s="271"/>
      <c r="P249" s="271"/>
      <c r="Q249" s="271"/>
      <c r="R249" s="271"/>
      <c r="S249" s="271"/>
      <c r="T249" s="271"/>
      <c r="U249" s="271"/>
      <c r="V249" s="271"/>
      <c r="W249" s="271"/>
      <c r="X249" s="271"/>
      <c r="Y249" s="271"/>
      <c r="Z249" s="271"/>
    </row>
    <row r="250" spans="1:26">
      <c r="A250" s="271"/>
      <c r="B250" s="271"/>
      <c r="C250" s="271"/>
      <c r="D250" s="271"/>
      <c r="E250" s="325"/>
      <c r="F250" s="325"/>
      <c r="G250" s="271"/>
      <c r="H250" s="271"/>
      <c r="I250" s="271"/>
      <c r="J250" s="271"/>
      <c r="K250" s="271"/>
      <c r="L250" s="271"/>
      <c r="M250" s="271"/>
      <c r="N250" s="271"/>
      <c r="O250" s="271"/>
      <c r="P250" s="271"/>
      <c r="Q250" s="271"/>
      <c r="R250" s="271"/>
      <c r="S250" s="271"/>
      <c r="T250" s="271"/>
      <c r="U250" s="271"/>
      <c r="V250" s="271"/>
      <c r="W250" s="271"/>
      <c r="X250" s="271"/>
      <c r="Y250" s="271"/>
      <c r="Z250" s="271"/>
    </row>
    <row r="251" spans="1:26">
      <c r="A251" s="271"/>
      <c r="B251" s="271"/>
      <c r="C251" s="271"/>
      <c r="D251" s="271"/>
      <c r="E251" s="325"/>
      <c r="F251" s="325"/>
      <c r="G251" s="271"/>
      <c r="H251" s="271"/>
      <c r="I251" s="271"/>
      <c r="J251" s="271"/>
      <c r="K251" s="271"/>
      <c r="L251" s="271"/>
      <c r="M251" s="271"/>
      <c r="N251" s="271"/>
      <c r="O251" s="271"/>
      <c r="P251" s="271"/>
      <c r="Q251" s="271"/>
      <c r="R251" s="271"/>
      <c r="S251" s="271"/>
      <c r="T251" s="271"/>
      <c r="U251" s="271"/>
      <c r="V251" s="271"/>
      <c r="W251" s="271"/>
      <c r="X251" s="271"/>
      <c r="Y251" s="271"/>
      <c r="Z251" s="271"/>
    </row>
    <row r="252" spans="1:26">
      <c r="A252" s="271"/>
      <c r="B252" s="271"/>
      <c r="C252" s="271"/>
      <c r="D252" s="271"/>
      <c r="E252" s="325"/>
      <c r="F252" s="325"/>
      <c r="G252" s="271"/>
      <c r="H252" s="271"/>
      <c r="I252" s="271"/>
      <c r="J252" s="271"/>
      <c r="K252" s="271"/>
      <c r="L252" s="271"/>
      <c r="M252" s="271"/>
      <c r="N252" s="271"/>
      <c r="O252" s="271"/>
      <c r="P252" s="271"/>
      <c r="Q252" s="271"/>
      <c r="R252" s="271"/>
      <c r="S252" s="271"/>
      <c r="T252" s="271"/>
      <c r="U252" s="271"/>
      <c r="V252" s="271"/>
      <c r="W252" s="271"/>
      <c r="X252" s="271"/>
      <c r="Y252" s="271"/>
      <c r="Z252" s="271"/>
    </row>
    <row r="253" spans="1:26">
      <c r="A253" s="271"/>
      <c r="B253" s="271"/>
      <c r="C253" s="271"/>
      <c r="D253" s="271"/>
      <c r="E253" s="325"/>
      <c r="F253" s="325"/>
      <c r="G253" s="271"/>
      <c r="H253" s="271"/>
      <c r="I253" s="271"/>
      <c r="J253" s="271"/>
      <c r="K253" s="271"/>
      <c r="L253" s="271"/>
      <c r="M253" s="271"/>
      <c r="N253" s="271"/>
      <c r="O253" s="271"/>
      <c r="P253" s="271"/>
      <c r="Q253" s="271"/>
      <c r="R253" s="271"/>
      <c r="S253" s="271"/>
      <c r="T253" s="271"/>
      <c r="U253" s="271"/>
      <c r="V253" s="271"/>
      <c r="W253" s="271"/>
      <c r="X253" s="271"/>
      <c r="Y253" s="271"/>
      <c r="Z253" s="271"/>
    </row>
    <row r="254" spans="1:26">
      <c r="A254" s="271"/>
      <c r="B254" s="271"/>
      <c r="C254" s="271"/>
      <c r="D254" s="271"/>
      <c r="E254" s="325"/>
      <c r="F254" s="325"/>
      <c r="G254" s="271"/>
      <c r="H254" s="271"/>
      <c r="I254" s="271"/>
      <c r="J254" s="271"/>
      <c r="K254" s="271"/>
      <c r="L254" s="271"/>
      <c r="M254" s="271"/>
      <c r="N254" s="271"/>
      <c r="O254" s="271"/>
      <c r="P254" s="271"/>
      <c r="Q254" s="271"/>
      <c r="R254" s="271"/>
      <c r="S254" s="271"/>
      <c r="T254" s="271"/>
      <c r="U254" s="271"/>
      <c r="V254" s="271"/>
      <c r="W254" s="271"/>
      <c r="X254" s="271"/>
      <c r="Y254" s="271"/>
      <c r="Z254" s="271"/>
    </row>
    <row r="255" spans="1:26">
      <c r="A255" s="271"/>
      <c r="B255" s="271"/>
      <c r="C255" s="271"/>
      <c r="D255" s="271"/>
      <c r="E255" s="325"/>
      <c r="F255" s="325"/>
      <c r="G255" s="271"/>
      <c r="H255" s="271"/>
      <c r="I255" s="271"/>
      <c r="J255" s="271"/>
      <c r="K255" s="271"/>
      <c r="L255" s="271"/>
      <c r="M255" s="271"/>
      <c r="N255" s="271"/>
      <c r="O255" s="271"/>
      <c r="P255" s="271"/>
      <c r="Q255" s="271"/>
      <c r="R255" s="271"/>
      <c r="S255" s="271"/>
      <c r="T255" s="271"/>
      <c r="U255" s="271"/>
      <c r="V255" s="271"/>
      <c r="W255" s="271"/>
      <c r="X255" s="271"/>
      <c r="Y255" s="271"/>
      <c r="Z255" s="271"/>
    </row>
    <row r="256" spans="1:26">
      <c r="A256" s="271"/>
      <c r="B256" s="271"/>
      <c r="C256" s="271"/>
      <c r="D256" s="271"/>
      <c r="E256" s="325"/>
      <c r="F256" s="325"/>
      <c r="G256" s="271"/>
      <c r="H256" s="271"/>
      <c r="I256" s="271"/>
      <c r="J256" s="271"/>
      <c r="K256" s="271"/>
      <c r="L256" s="271"/>
      <c r="M256" s="271"/>
      <c r="N256" s="271"/>
      <c r="O256" s="271"/>
      <c r="P256" s="271"/>
      <c r="Q256" s="271"/>
      <c r="R256" s="271"/>
      <c r="S256" s="271"/>
      <c r="T256" s="271"/>
      <c r="U256" s="271"/>
      <c r="V256" s="271"/>
      <c r="W256" s="271"/>
      <c r="X256" s="271"/>
      <c r="Y256" s="271"/>
      <c r="Z256" s="271"/>
    </row>
    <row r="257" spans="1:26">
      <c r="A257" s="271"/>
      <c r="B257" s="271"/>
      <c r="C257" s="271"/>
      <c r="D257" s="271"/>
      <c r="E257" s="325"/>
      <c r="F257" s="325"/>
      <c r="G257" s="271"/>
      <c r="H257" s="271"/>
      <c r="I257" s="271"/>
      <c r="J257" s="271"/>
      <c r="K257" s="271"/>
      <c r="L257" s="271"/>
      <c r="M257" s="271"/>
      <c r="N257" s="271"/>
      <c r="O257" s="271"/>
      <c r="P257" s="271"/>
      <c r="Q257" s="271"/>
      <c r="R257" s="271"/>
      <c r="S257" s="271"/>
      <c r="T257" s="271"/>
      <c r="U257" s="271"/>
      <c r="V257" s="271"/>
      <c r="W257" s="271"/>
      <c r="X257" s="271"/>
      <c r="Y257" s="271"/>
      <c r="Z257" s="271"/>
    </row>
    <row r="258" spans="1:26">
      <c r="A258" s="271"/>
      <c r="B258" s="271"/>
      <c r="C258" s="271"/>
      <c r="D258" s="271"/>
      <c r="E258" s="325"/>
      <c r="F258" s="325"/>
      <c r="G258" s="271"/>
      <c r="H258" s="271"/>
      <c r="I258" s="271"/>
      <c r="J258" s="271"/>
      <c r="K258" s="271"/>
      <c r="L258" s="271"/>
      <c r="M258" s="271"/>
      <c r="N258" s="271"/>
      <c r="O258" s="271"/>
      <c r="P258" s="271"/>
      <c r="Q258" s="271"/>
      <c r="R258" s="271"/>
      <c r="S258" s="271"/>
      <c r="T258" s="271"/>
      <c r="U258" s="271"/>
      <c r="V258" s="271"/>
      <c r="W258" s="271"/>
      <c r="X258" s="271"/>
      <c r="Y258" s="271"/>
      <c r="Z258" s="271"/>
    </row>
    <row r="259" spans="1:26">
      <c r="A259" s="271"/>
      <c r="B259" s="271"/>
      <c r="C259" s="271"/>
      <c r="D259" s="271"/>
      <c r="E259" s="325"/>
      <c r="F259" s="325"/>
      <c r="G259" s="271"/>
      <c r="H259" s="271"/>
      <c r="I259" s="271"/>
      <c r="J259" s="271"/>
      <c r="K259" s="271"/>
      <c r="L259" s="271"/>
      <c r="M259" s="271"/>
      <c r="N259" s="271"/>
      <c r="O259" s="271"/>
      <c r="P259" s="271"/>
      <c r="Q259" s="271"/>
      <c r="R259" s="271"/>
      <c r="S259" s="271"/>
      <c r="T259" s="271"/>
      <c r="U259" s="271"/>
      <c r="V259" s="271"/>
      <c r="W259" s="271"/>
      <c r="X259" s="271"/>
      <c r="Y259" s="271"/>
      <c r="Z259" s="271"/>
    </row>
    <row r="260" spans="1:26">
      <c r="A260" s="271"/>
      <c r="B260" s="271"/>
      <c r="C260" s="271"/>
      <c r="D260" s="271"/>
      <c r="E260" s="325"/>
      <c r="F260" s="325"/>
      <c r="G260" s="271"/>
      <c r="H260" s="271"/>
      <c r="I260" s="271"/>
      <c r="J260" s="271"/>
      <c r="K260" s="271"/>
      <c r="L260" s="271"/>
      <c r="M260" s="271"/>
      <c r="N260" s="271"/>
      <c r="O260" s="271"/>
      <c r="P260" s="271"/>
      <c r="Q260" s="271"/>
      <c r="R260" s="271"/>
      <c r="S260" s="271"/>
      <c r="T260" s="271"/>
      <c r="U260" s="271"/>
      <c r="V260" s="271"/>
      <c r="W260" s="271"/>
      <c r="X260" s="271"/>
      <c r="Y260" s="271"/>
      <c r="Z260" s="271"/>
    </row>
    <row r="261" spans="1:26">
      <c r="A261" s="271"/>
      <c r="B261" s="271"/>
      <c r="C261" s="271"/>
      <c r="D261" s="271"/>
      <c r="E261" s="325"/>
      <c r="F261" s="325"/>
      <c r="G261" s="271"/>
      <c r="H261" s="271"/>
      <c r="I261" s="271"/>
      <c r="J261" s="271"/>
      <c r="K261" s="271"/>
      <c r="L261" s="271"/>
      <c r="M261" s="271"/>
      <c r="N261" s="271"/>
      <c r="O261" s="271"/>
      <c r="P261" s="271"/>
      <c r="Q261" s="271"/>
      <c r="R261" s="271"/>
      <c r="S261" s="271"/>
      <c r="T261" s="271"/>
      <c r="U261" s="271"/>
      <c r="V261" s="271"/>
      <c r="W261" s="271"/>
      <c r="X261" s="271"/>
      <c r="Y261" s="271"/>
      <c r="Z261" s="271"/>
    </row>
    <row r="262" spans="1:26">
      <c r="A262" s="271"/>
      <c r="B262" s="271"/>
      <c r="C262" s="271"/>
      <c r="D262" s="271"/>
      <c r="E262" s="325"/>
      <c r="F262" s="325"/>
      <c r="G262" s="271"/>
      <c r="H262" s="271"/>
      <c r="I262" s="271"/>
      <c r="J262" s="271"/>
      <c r="K262" s="271"/>
      <c r="L262" s="271"/>
      <c r="M262" s="271"/>
      <c r="N262" s="271"/>
      <c r="O262" s="271"/>
      <c r="P262" s="271"/>
      <c r="Q262" s="271"/>
      <c r="R262" s="271"/>
      <c r="S262" s="271"/>
      <c r="T262" s="271"/>
      <c r="U262" s="271"/>
      <c r="V262" s="271"/>
      <c r="W262" s="271"/>
      <c r="X262" s="271"/>
      <c r="Y262" s="271"/>
      <c r="Z262" s="271"/>
    </row>
    <row r="263" spans="1:26">
      <c r="A263" s="271"/>
      <c r="B263" s="271"/>
      <c r="C263" s="271"/>
      <c r="D263" s="271"/>
      <c r="E263" s="325"/>
      <c r="F263" s="325"/>
      <c r="G263" s="271"/>
      <c r="H263" s="271"/>
      <c r="I263" s="271"/>
      <c r="J263" s="271"/>
      <c r="K263" s="271"/>
      <c r="L263" s="271"/>
      <c r="M263" s="271"/>
      <c r="N263" s="271"/>
      <c r="O263" s="271"/>
      <c r="P263" s="271"/>
      <c r="Q263" s="271"/>
      <c r="R263" s="271"/>
      <c r="S263" s="271"/>
      <c r="T263" s="271"/>
      <c r="U263" s="271"/>
      <c r="V263" s="271"/>
      <c r="W263" s="271"/>
      <c r="X263" s="271"/>
      <c r="Y263" s="271"/>
      <c r="Z263" s="271"/>
    </row>
    <row r="264" spans="1:26">
      <c r="A264" s="271"/>
      <c r="B264" s="271"/>
      <c r="C264" s="271"/>
      <c r="D264" s="271"/>
      <c r="E264" s="325"/>
      <c r="F264" s="325"/>
      <c r="G264" s="271"/>
      <c r="H264" s="271"/>
      <c r="I264" s="271"/>
      <c r="J264" s="271"/>
      <c r="K264" s="271"/>
      <c r="L264" s="271"/>
      <c r="M264" s="271"/>
      <c r="N264" s="271"/>
      <c r="O264" s="271"/>
      <c r="P264" s="271"/>
      <c r="Q264" s="271"/>
      <c r="R264" s="271"/>
      <c r="S264" s="271"/>
      <c r="T264" s="271"/>
      <c r="U264" s="271"/>
      <c r="V264" s="271"/>
      <c r="W264" s="271"/>
      <c r="X264" s="271"/>
      <c r="Y264" s="271"/>
      <c r="Z264" s="271"/>
    </row>
    <row r="265" spans="1:26">
      <c r="A265" s="271"/>
      <c r="B265" s="271"/>
      <c r="C265" s="271"/>
      <c r="D265" s="271"/>
      <c r="E265" s="325"/>
      <c r="F265" s="325"/>
      <c r="G265" s="271"/>
      <c r="H265" s="271"/>
      <c r="I265" s="271"/>
      <c r="J265" s="271"/>
      <c r="K265" s="271"/>
      <c r="L265" s="271"/>
      <c r="M265" s="271"/>
      <c r="N265" s="271"/>
      <c r="O265" s="271"/>
      <c r="P265" s="271"/>
      <c r="Q265" s="271"/>
      <c r="R265" s="271"/>
      <c r="S265" s="271"/>
      <c r="T265" s="271"/>
      <c r="U265" s="271"/>
      <c r="V265" s="271"/>
      <c r="W265" s="271"/>
      <c r="X265" s="271"/>
      <c r="Y265" s="271"/>
      <c r="Z265" s="271"/>
    </row>
    <row r="266" spans="1:26">
      <c r="A266" s="271"/>
      <c r="B266" s="271"/>
      <c r="C266" s="271"/>
      <c r="D266" s="271"/>
      <c r="E266" s="325"/>
      <c r="F266" s="325"/>
      <c r="G266" s="271"/>
      <c r="H266" s="271"/>
      <c r="I266" s="271"/>
      <c r="J266" s="271"/>
      <c r="K266" s="271"/>
      <c r="L266" s="271"/>
      <c r="M266" s="271"/>
      <c r="N266" s="271"/>
      <c r="O266" s="271"/>
      <c r="P266" s="271"/>
      <c r="Q266" s="271"/>
      <c r="R266" s="271"/>
      <c r="S266" s="271"/>
      <c r="T266" s="271"/>
      <c r="U266" s="271"/>
      <c r="V266" s="271"/>
      <c r="W266" s="271"/>
      <c r="X266" s="271"/>
      <c r="Y266" s="271"/>
      <c r="Z266" s="271"/>
    </row>
    <row r="267" spans="1:26">
      <c r="A267" s="271"/>
      <c r="B267" s="271"/>
      <c r="C267" s="271"/>
      <c r="D267" s="271"/>
      <c r="E267" s="325"/>
      <c r="F267" s="325"/>
      <c r="G267" s="271"/>
      <c r="H267" s="271"/>
      <c r="I267" s="271"/>
      <c r="J267" s="271"/>
      <c r="K267" s="271"/>
      <c r="L267" s="271"/>
      <c r="M267" s="271"/>
      <c r="N267" s="271"/>
      <c r="O267" s="271"/>
      <c r="P267" s="271"/>
      <c r="Q267" s="271"/>
      <c r="R267" s="271"/>
      <c r="S267" s="271"/>
      <c r="T267" s="271"/>
      <c r="U267" s="271"/>
      <c r="V267" s="271"/>
      <c r="W267" s="271"/>
      <c r="X267" s="271"/>
      <c r="Y267" s="271"/>
      <c r="Z267" s="271"/>
    </row>
    <row r="268" spans="1:26">
      <c r="A268" s="271"/>
      <c r="B268" s="271"/>
      <c r="C268" s="271"/>
      <c r="D268" s="271"/>
      <c r="E268" s="325"/>
      <c r="F268" s="325"/>
      <c r="G268" s="271"/>
      <c r="H268" s="271"/>
      <c r="I268" s="271"/>
      <c r="J268" s="271"/>
      <c r="K268" s="271"/>
      <c r="L268" s="271"/>
      <c r="M268" s="271"/>
      <c r="N268" s="271"/>
      <c r="O268" s="271"/>
      <c r="P268" s="271"/>
      <c r="Q268" s="271"/>
      <c r="R268" s="271"/>
      <c r="S268" s="271"/>
      <c r="T268" s="271"/>
      <c r="U268" s="271"/>
      <c r="V268" s="271"/>
      <c r="W268" s="271"/>
      <c r="X268" s="271"/>
      <c r="Y268" s="271"/>
      <c r="Z268" s="271"/>
    </row>
    <row r="269" spans="1:26">
      <c r="A269" s="271"/>
      <c r="B269" s="271"/>
      <c r="C269" s="271"/>
      <c r="D269" s="271"/>
      <c r="E269" s="325"/>
      <c r="F269" s="325"/>
      <c r="G269" s="271"/>
      <c r="H269" s="271"/>
      <c r="I269" s="271"/>
      <c r="J269" s="271"/>
      <c r="K269" s="271"/>
      <c r="L269" s="271"/>
      <c r="M269" s="271"/>
      <c r="N269" s="271"/>
      <c r="O269" s="271"/>
      <c r="P269" s="271"/>
      <c r="Q269" s="271"/>
      <c r="R269" s="271"/>
      <c r="S269" s="271"/>
      <c r="T269" s="271"/>
      <c r="U269" s="271"/>
      <c r="V269" s="271"/>
      <c r="W269" s="271"/>
      <c r="X269" s="271"/>
      <c r="Y269" s="271"/>
      <c r="Z269" s="271"/>
    </row>
    <row r="270" spans="1:26">
      <c r="A270" s="271"/>
      <c r="B270" s="271"/>
      <c r="C270" s="271"/>
      <c r="D270" s="271"/>
      <c r="E270" s="325"/>
      <c r="F270" s="325"/>
      <c r="G270" s="271"/>
      <c r="H270" s="271"/>
      <c r="I270" s="271"/>
      <c r="J270" s="271"/>
      <c r="K270" s="271"/>
      <c r="L270" s="271"/>
      <c r="M270" s="271"/>
      <c r="N270" s="271"/>
      <c r="O270" s="271"/>
      <c r="P270" s="271"/>
      <c r="Q270" s="271"/>
      <c r="R270" s="271"/>
      <c r="S270" s="271"/>
      <c r="T270" s="271"/>
      <c r="U270" s="271"/>
      <c r="V270" s="271"/>
      <c r="W270" s="271"/>
      <c r="X270" s="271"/>
      <c r="Y270" s="271"/>
      <c r="Z270" s="271"/>
    </row>
    <row r="271" spans="1:26">
      <c r="A271" s="271"/>
      <c r="B271" s="271"/>
      <c r="C271" s="271"/>
      <c r="D271" s="271"/>
      <c r="E271" s="325"/>
      <c r="F271" s="325"/>
      <c r="G271" s="271"/>
      <c r="H271" s="271"/>
      <c r="I271" s="271"/>
      <c r="J271" s="271"/>
      <c r="K271" s="271"/>
      <c r="L271" s="271"/>
      <c r="M271" s="271"/>
      <c r="N271" s="271"/>
      <c r="O271" s="271"/>
      <c r="P271" s="271"/>
      <c r="Q271" s="271"/>
      <c r="R271" s="271"/>
      <c r="S271" s="271"/>
      <c r="T271" s="271"/>
      <c r="U271" s="271"/>
      <c r="V271" s="271"/>
      <c r="W271" s="271"/>
      <c r="X271" s="271"/>
      <c r="Y271" s="271"/>
      <c r="Z271" s="271"/>
    </row>
    <row r="272" spans="1:26">
      <c r="A272" s="271"/>
      <c r="B272" s="271"/>
      <c r="C272" s="271"/>
      <c r="D272" s="271"/>
      <c r="E272" s="325"/>
      <c r="F272" s="325"/>
      <c r="G272" s="271"/>
      <c r="H272" s="271"/>
      <c r="I272" s="271"/>
      <c r="J272" s="271"/>
      <c r="K272" s="271"/>
      <c r="L272" s="271"/>
      <c r="M272" s="271"/>
      <c r="N272" s="271"/>
      <c r="O272" s="271"/>
      <c r="P272" s="271"/>
      <c r="Q272" s="271"/>
      <c r="R272" s="271"/>
      <c r="S272" s="271"/>
      <c r="T272" s="271"/>
      <c r="U272" s="271"/>
      <c r="V272" s="271"/>
      <c r="W272" s="271"/>
      <c r="X272" s="271"/>
      <c r="Y272" s="271"/>
      <c r="Z272" s="271"/>
    </row>
    <row r="273" spans="1:26">
      <c r="A273" s="271"/>
      <c r="B273" s="271"/>
      <c r="C273" s="271"/>
      <c r="D273" s="271"/>
      <c r="E273" s="325"/>
      <c r="F273" s="325"/>
      <c r="G273" s="271"/>
      <c r="H273" s="271"/>
      <c r="I273" s="271"/>
      <c r="J273" s="271"/>
      <c r="K273" s="271"/>
      <c r="L273" s="271"/>
      <c r="M273" s="271"/>
      <c r="N273" s="271"/>
      <c r="O273" s="271"/>
      <c r="P273" s="271"/>
      <c r="Q273" s="271"/>
      <c r="R273" s="271"/>
      <c r="S273" s="271"/>
      <c r="T273" s="271"/>
      <c r="U273" s="271"/>
      <c r="V273" s="271"/>
      <c r="W273" s="271"/>
      <c r="X273" s="271"/>
      <c r="Y273" s="271"/>
      <c r="Z273" s="271"/>
    </row>
    <row r="274" spans="1:26">
      <c r="A274" s="271"/>
      <c r="B274" s="271"/>
      <c r="C274" s="271"/>
      <c r="D274" s="271"/>
      <c r="E274" s="325"/>
      <c r="F274" s="325"/>
      <c r="G274" s="271"/>
      <c r="H274" s="271"/>
      <c r="I274" s="271"/>
      <c r="J274" s="271"/>
      <c r="K274" s="271"/>
      <c r="L274" s="271"/>
      <c r="M274" s="271"/>
      <c r="N274" s="271"/>
      <c r="O274" s="271"/>
      <c r="P274" s="271"/>
      <c r="Q274" s="271"/>
      <c r="R274" s="271"/>
      <c r="S274" s="271"/>
      <c r="T274" s="271"/>
      <c r="U274" s="271"/>
      <c r="V274" s="271"/>
      <c r="W274" s="271"/>
      <c r="X274" s="271"/>
      <c r="Y274" s="271"/>
      <c r="Z274" s="271"/>
    </row>
    <row r="275" spans="1:26">
      <c r="A275" s="271"/>
      <c r="B275" s="271"/>
      <c r="C275" s="271"/>
      <c r="D275" s="271"/>
      <c r="E275" s="325"/>
      <c r="F275" s="325"/>
      <c r="G275" s="271"/>
      <c r="H275" s="271"/>
      <c r="I275" s="271"/>
      <c r="J275" s="271"/>
      <c r="K275" s="271"/>
      <c r="L275" s="271"/>
      <c r="M275" s="271"/>
      <c r="N275" s="271"/>
      <c r="O275" s="271"/>
      <c r="P275" s="271"/>
      <c r="Q275" s="271"/>
      <c r="R275" s="271"/>
      <c r="S275" s="271"/>
      <c r="T275" s="271"/>
      <c r="U275" s="271"/>
      <c r="V275" s="271"/>
      <c r="W275" s="271"/>
      <c r="X275" s="271"/>
      <c r="Y275" s="271"/>
      <c r="Z275" s="271"/>
    </row>
    <row r="276" spans="1:26">
      <c r="A276" s="271"/>
      <c r="B276" s="271"/>
      <c r="C276" s="271"/>
      <c r="D276" s="271"/>
      <c r="E276" s="325"/>
      <c r="F276" s="325"/>
      <c r="G276" s="271"/>
      <c r="H276" s="271"/>
      <c r="I276" s="271"/>
      <c r="J276" s="271"/>
      <c r="K276" s="271"/>
      <c r="L276" s="271"/>
      <c r="M276" s="271"/>
      <c r="N276" s="271"/>
      <c r="O276" s="271"/>
      <c r="P276" s="271"/>
      <c r="Q276" s="271"/>
      <c r="R276" s="271"/>
      <c r="S276" s="271"/>
      <c r="T276" s="271"/>
      <c r="U276" s="271"/>
      <c r="V276" s="271"/>
      <c r="W276" s="271"/>
      <c r="X276" s="271"/>
      <c r="Y276" s="271"/>
      <c r="Z276" s="271"/>
    </row>
    <row r="277" spans="1:26">
      <c r="A277" s="271"/>
      <c r="B277" s="271"/>
      <c r="C277" s="271"/>
      <c r="D277" s="271"/>
      <c r="E277" s="325"/>
      <c r="F277" s="325"/>
      <c r="G277" s="271"/>
      <c r="H277" s="271"/>
      <c r="I277" s="271"/>
      <c r="J277" s="271"/>
      <c r="K277" s="271"/>
      <c r="L277" s="271"/>
      <c r="M277" s="271"/>
      <c r="N277" s="271"/>
      <c r="O277" s="271"/>
      <c r="P277" s="271"/>
      <c r="Q277" s="271"/>
      <c r="R277" s="271"/>
      <c r="S277" s="271"/>
      <c r="T277" s="271"/>
      <c r="U277" s="271"/>
      <c r="V277" s="271"/>
      <c r="W277" s="271"/>
      <c r="X277" s="271"/>
      <c r="Y277" s="271"/>
      <c r="Z277" s="271"/>
    </row>
    <row r="278" spans="1:26">
      <c r="A278" s="271"/>
      <c r="B278" s="271"/>
      <c r="C278" s="271"/>
      <c r="D278" s="271"/>
      <c r="E278" s="325"/>
      <c r="F278" s="325"/>
      <c r="G278" s="271"/>
      <c r="H278" s="271"/>
      <c r="I278" s="271"/>
      <c r="J278" s="271"/>
      <c r="K278" s="271"/>
      <c r="L278" s="271"/>
      <c r="M278" s="271"/>
      <c r="N278" s="271"/>
      <c r="O278" s="271"/>
      <c r="P278" s="271"/>
      <c r="Q278" s="271"/>
      <c r="R278" s="271"/>
      <c r="S278" s="271"/>
      <c r="T278" s="271"/>
      <c r="U278" s="271"/>
      <c r="V278" s="271"/>
      <c r="W278" s="271"/>
      <c r="X278" s="271"/>
      <c r="Y278" s="271"/>
      <c r="Z278" s="271"/>
    </row>
    <row r="279" spans="1:26">
      <c r="A279" s="271"/>
      <c r="B279" s="271"/>
      <c r="C279" s="271"/>
      <c r="D279" s="271"/>
      <c r="E279" s="325"/>
      <c r="F279" s="325"/>
      <c r="G279" s="271"/>
      <c r="H279" s="271"/>
      <c r="I279" s="271"/>
      <c r="J279" s="271"/>
      <c r="K279" s="271"/>
      <c r="L279" s="271"/>
      <c r="M279" s="271"/>
      <c r="N279" s="271"/>
      <c r="O279" s="271"/>
      <c r="P279" s="271"/>
      <c r="Q279" s="271"/>
      <c r="R279" s="271"/>
      <c r="S279" s="271"/>
      <c r="T279" s="271"/>
      <c r="U279" s="271"/>
      <c r="V279" s="271"/>
      <c r="W279" s="271"/>
      <c r="X279" s="271"/>
      <c r="Y279" s="271"/>
      <c r="Z279" s="271"/>
    </row>
    <row r="280" spans="1:26">
      <c r="A280" s="271"/>
      <c r="B280" s="271"/>
      <c r="C280" s="271"/>
      <c r="D280" s="271"/>
      <c r="E280" s="325"/>
      <c r="F280" s="325"/>
      <c r="G280" s="271"/>
      <c r="H280" s="271"/>
      <c r="I280" s="271"/>
      <c r="J280" s="271"/>
      <c r="K280" s="271"/>
      <c r="L280" s="271"/>
      <c r="M280" s="271"/>
      <c r="N280" s="271"/>
      <c r="O280" s="271"/>
      <c r="P280" s="271"/>
      <c r="Q280" s="271"/>
      <c r="R280" s="271"/>
      <c r="S280" s="271"/>
      <c r="T280" s="271"/>
      <c r="U280" s="271"/>
      <c r="V280" s="271"/>
      <c r="W280" s="271"/>
      <c r="X280" s="271"/>
      <c r="Y280" s="271"/>
      <c r="Z280" s="271"/>
    </row>
    <row r="281" spans="1:26">
      <c r="A281" s="271"/>
      <c r="B281" s="271"/>
      <c r="C281" s="271"/>
      <c r="D281" s="271"/>
      <c r="E281" s="325"/>
      <c r="F281" s="325"/>
      <c r="G281" s="271"/>
      <c r="H281" s="271"/>
      <c r="I281" s="271"/>
      <c r="J281" s="271"/>
      <c r="K281" s="271"/>
      <c r="L281" s="271"/>
      <c r="M281" s="271"/>
      <c r="N281" s="271"/>
      <c r="O281" s="271"/>
      <c r="P281" s="271"/>
      <c r="Q281" s="271"/>
      <c r="R281" s="271"/>
      <c r="S281" s="271"/>
      <c r="T281" s="271"/>
      <c r="U281" s="271"/>
      <c r="V281" s="271"/>
      <c r="W281" s="271"/>
      <c r="X281" s="271"/>
      <c r="Y281" s="271"/>
      <c r="Z281" s="271"/>
    </row>
    <row r="282" spans="1:26">
      <c r="A282" s="271"/>
      <c r="B282" s="271"/>
      <c r="C282" s="271"/>
      <c r="D282" s="271"/>
      <c r="E282" s="325"/>
      <c r="F282" s="325"/>
      <c r="G282" s="271"/>
      <c r="H282" s="271"/>
      <c r="I282" s="271"/>
      <c r="J282" s="271"/>
      <c r="K282" s="271"/>
      <c r="L282" s="271"/>
      <c r="M282" s="271"/>
      <c r="N282" s="271"/>
      <c r="O282" s="271"/>
      <c r="P282" s="271"/>
      <c r="Q282" s="271"/>
      <c r="R282" s="271"/>
      <c r="S282" s="271"/>
      <c r="T282" s="271"/>
      <c r="U282" s="271"/>
      <c r="V282" s="271"/>
      <c r="W282" s="271"/>
      <c r="X282" s="271"/>
      <c r="Y282" s="271"/>
      <c r="Z282" s="271"/>
    </row>
    <row r="283" spans="1:26">
      <c r="A283" s="271"/>
      <c r="B283" s="271"/>
      <c r="C283" s="271"/>
      <c r="D283" s="271"/>
      <c r="E283" s="325"/>
      <c r="F283" s="325"/>
      <c r="G283" s="271"/>
      <c r="H283" s="271"/>
      <c r="I283" s="271"/>
      <c r="J283" s="271"/>
      <c r="K283" s="271"/>
      <c r="L283" s="271"/>
      <c r="M283" s="271"/>
      <c r="N283" s="271"/>
      <c r="O283" s="271"/>
      <c r="P283" s="271"/>
      <c r="Q283" s="271"/>
      <c r="R283" s="271"/>
      <c r="S283" s="271"/>
      <c r="T283" s="271"/>
      <c r="U283" s="271"/>
      <c r="V283" s="271"/>
      <c r="W283" s="271"/>
      <c r="X283" s="271"/>
      <c r="Y283" s="271"/>
      <c r="Z283" s="271"/>
    </row>
    <row r="284" spans="1:26">
      <c r="A284" s="271"/>
      <c r="B284" s="271"/>
      <c r="C284" s="271"/>
      <c r="D284" s="271"/>
      <c r="E284" s="325"/>
      <c r="F284" s="325"/>
      <c r="G284" s="271"/>
      <c r="H284" s="271"/>
      <c r="I284" s="271"/>
      <c r="J284" s="271"/>
      <c r="K284" s="271"/>
      <c r="L284" s="271"/>
      <c r="M284" s="271"/>
      <c r="N284" s="271"/>
      <c r="O284" s="271"/>
      <c r="P284" s="271"/>
      <c r="Q284" s="271"/>
      <c r="R284" s="271"/>
      <c r="S284" s="271"/>
      <c r="T284" s="271"/>
      <c r="U284" s="271"/>
      <c r="V284" s="271"/>
      <c r="W284" s="271"/>
      <c r="X284" s="271"/>
      <c r="Y284" s="271"/>
      <c r="Z284" s="271"/>
    </row>
    <row r="285" spans="1:26">
      <c r="A285" s="271"/>
      <c r="B285" s="271"/>
      <c r="C285" s="271"/>
      <c r="D285" s="271"/>
      <c r="E285" s="325"/>
      <c r="F285" s="325"/>
      <c r="G285" s="271"/>
      <c r="H285" s="271"/>
      <c r="I285" s="271"/>
      <c r="J285" s="271"/>
      <c r="K285" s="271"/>
      <c r="L285" s="271"/>
      <c r="M285" s="271"/>
      <c r="N285" s="271"/>
      <c r="O285" s="271"/>
      <c r="P285" s="271"/>
      <c r="Q285" s="271"/>
      <c r="R285" s="271"/>
      <c r="S285" s="271"/>
      <c r="T285" s="271"/>
      <c r="U285" s="271"/>
      <c r="V285" s="271"/>
      <c r="W285" s="271"/>
      <c r="X285" s="271"/>
      <c r="Y285" s="271"/>
      <c r="Z285" s="271"/>
    </row>
    <row r="286" spans="1:26">
      <c r="A286" s="271"/>
      <c r="B286" s="271"/>
      <c r="C286" s="271"/>
      <c r="D286" s="271"/>
      <c r="E286" s="325"/>
      <c r="F286" s="325"/>
      <c r="G286" s="271"/>
      <c r="H286" s="271"/>
      <c r="I286" s="271"/>
      <c r="J286" s="271"/>
      <c r="K286" s="271"/>
      <c r="L286" s="271"/>
      <c r="M286" s="271"/>
      <c r="N286" s="271"/>
      <c r="O286" s="271"/>
      <c r="P286" s="271"/>
      <c r="Q286" s="271"/>
      <c r="R286" s="271"/>
      <c r="S286" s="271"/>
      <c r="T286" s="271"/>
      <c r="U286" s="271"/>
      <c r="V286" s="271"/>
      <c r="W286" s="271"/>
      <c r="X286" s="271"/>
      <c r="Y286" s="271"/>
      <c r="Z286" s="271"/>
    </row>
    <row r="287" spans="1:26">
      <c r="A287" s="271"/>
      <c r="B287" s="271"/>
      <c r="C287" s="271"/>
      <c r="D287" s="271"/>
      <c r="E287" s="325"/>
      <c r="F287" s="325"/>
      <c r="G287" s="271"/>
      <c r="H287" s="271"/>
      <c r="I287" s="271"/>
      <c r="J287" s="271"/>
      <c r="K287" s="271"/>
      <c r="L287" s="271"/>
      <c r="M287" s="271"/>
      <c r="N287" s="271"/>
      <c r="O287" s="271"/>
      <c r="P287" s="271"/>
      <c r="Q287" s="271"/>
      <c r="R287" s="271"/>
      <c r="S287" s="271"/>
      <c r="T287" s="271"/>
      <c r="U287" s="271"/>
      <c r="V287" s="271"/>
      <c r="W287" s="271"/>
      <c r="X287" s="271"/>
      <c r="Y287" s="271"/>
      <c r="Z287" s="271"/>
    </row>
    <row r="288" spans="1:26">
      <c r="A288" s="271"/>
      <c r="B288" s="271"/>
      <c r="C288" s="271"/>
      <c r="D288" s="271"/>
      <c r="E288" s="325"/>
      <c r="F288" s="325"/>
      <c r="G288" s="271"/>
      <c r="H288" s="271"/>
      <c r="I288" s="271"/>
      <c r="J288" s="271"/>
      <c r="K288" s="271"/>
      <c r="L288" s="271"/>
      <c r="M288" s="271"/>
      <c r="N288" s="271"/>
      <c r="O288" s="271"/>
      <c r="P288" s="271"/>
      <c r="Q288" s="271"/>
      <c r="R288" s="271"/>
      <c r="S288" s="271"/>
      <c r="T288" s="271"/>
      <c r="U288" s="271"/>
      <c r="V288" s="271"/>
      <c r="W288" s="271"/>
      <c r="X288" s="271"/>
      <c r="Y288" s="271"/>
      <c r="Z288" s="271"/>
    </row>
    <row r="289" spans="1:26">
      <c r="A289" s="271"/>
      <c r="B289" s="271"/>
      <c r="C289" s="271"/>
      <c r="D289" s="271"/>
      <c r="E289" s="325"/>
      <c r="F289" s="325"/>
      <c r="G289" s="271"/>
      <c r="H289" s="271"/>
      <c r="I289" s="271"/>
      <c r="J289" s="271"/>
      <c r="K289" s="271"/>
      <c r="L289" s="271"/>
      <c r="M289" s="271"/>
      <c r="N289" s="271"/>
      <c r="O289" s="271"/>
      <c r="P289" s="271"/>
      <c r="Q289" s="271"/>
      <c r="R289" s="271"/>
      <c r="S289" s="271"/>
      <c r="T289" s="271"/>
      <c r="U289" s="271"/>
      <c r="V289" s="271"/>
      <c r="W289" s="271"/>
      <c r="X289" s="271"/>
      <c r="Y289" s="271"/>
      <c r="Z289" s="271"/>
    </row>
    <row r="290" spans="1:26">
      <c r="A290" s="271"/>
      <c r="B290" s="271"/>
      <c r="C290" s="271"/>
      <c r="D290" s="271"/>
      <c r="E290" s="325"/>
      <c r="F290" s="325"/>
      <c r="G290" s="271"/>
      <c r="H290" s="271"/>
      <c r="I290" s="271"/>
      <c r="J290" s="271"/>
      <c r="K290" s="271"/>
      <c r="L290" s="271"/>
      <c r="M290" s="271"/>
      <c r="N290" s="271"/>
      <c r="O290" s="271"/>
      <c r="P290" s="271"/>
      <c r="Q290" s="271"/>
      <c r="R290" s="271"/>
      <c r="S290" s="271"/>
      <c r="T290" s="271"/>
      <c r="U290" s="271"/>
      <c r="V290" s="271"/>
      <c r="W290" s="271"/>
      <c r="X290" s="271"/>
      <c r="Y290" s="271"/>
      <c r="Z290" s="271"/>
    </row>
    <row r="291" spans="1:26">
      <c r="A291" s="271"/>
      <c r="B291" s="271"/>
      <c r="C291" s="271"/>
      <c r="D291" s="271"/>
      <c r="E291" s="325"/>
      <c r="F291" s="325"/>
      <c r="G291" s="271"/>
      <c r="H291" s="271"/>
      <c r="I291" s="271"/>
      <c r="J291" s="271"/>
      <c r="K291" s="271"/>
      <c r="L291" s="271"/>
      <c r="M291" s="271"/>
      <c r="N291" s="271"/>
      <c r="O291" s="271"/>
      <c r="P291" s="271"/>
      <c r="Q291" s="271"/>
      <c r="R291" s="271"/>
      <c r="S291" s="271"/>
      <c r="T291" s="271"/>
      <c r="U291" s="271"/>
      <c r="V291" s="271"/>
      <c r="W291" s="271"/>
      <c r="X291" s="271"/>
      <c r="Y291" s="271"/>
      <c r="Z291" s="271"/>
    </row>
    <row r="292" spans="1:26">
      <c r="A292" s="271"/>
      <c r="B292" s="271"/>
      <c r="C292" s="271"/>
      <c r="D292" s="271"/>
      <c r="E292" s="325"/>
      <c r="F292" s="325"/>
      <c r="G292" s="271"/>
      <c r="H292" s="271"/>
      <c r="I292" s="271"/>
      <c r="J292" s="271"/>
      <c r="K292" s="271"/>
      <c r="L292" s="271"/>
      <c r="M292" s="271"/>
      <c r="N292" s="271"/>
      <c r="O292" s="271"/>
      <c r="P292" s="271"/>
      <c r="Q292" s="271"/>
      <c r="R292" s="271"/>
      <c r="S292" s="271"/>
      <c r="T292" s="271"/>
      <c r="U292" s="271"/>
      <c r="V292" s="271"/>
      <c r="W292" s="271"/>
      <c r="X292" s="271"/>
      <c r="Y292" s="271"/>
      <c r="Z292" s="271"/>
    </row>
    <row r="293" spans="1:26">
      <c r="A293" s="271"/>
      <c r="B293" s="271"/>
      <c r="C293" s="271"/>
      <c r="D293" s="271"/>
      <c r="E293" s="325"/>
      <c r="F293" s="325"/>
      <c r="G293" s="271"/>
      <c r="H293" s="271"/>
      <c r="I293" s="271"/>
      <c r="J293" s="271"/>
      <c r="K293" s="271"/>
      <c r="L293" s="271"/>
      <c r="M293" s="271"/>
      <c r="N293" s="271"/>
      <c r="O293" s="271"/>
      <c r="P293" s="271"/>
      <c r="Q293" s="271"/>
      <c r="R293" s="271"/>
      <c r="S293" s="271"/>
      <c r="T293" s="271"/>
      <c r="U293" s="271"/>
      <c r="V293" s="271"/>
      <c r="W293" s="271"/>
      <c r="X293" s="271"/>
      <c r="Y293" s="271"/>
      <c r="Z293" s="271"/>
    </row>
    <row r="294" spans="1:26">
      <c r="A294" s="271"/>
      <c r="B294" s="271"/>
      <c r="C294" s="271"/>
      <c r="D294" s="271"/>
      <c r="E294" s="325"/>
      <c r="F294" s="325"/>
      <c r="G294" s="271"/>
      <c r="H294" s="271"/>
      <c r="I294" s="271"/>
      <c r="J294" s="271"/>
      <c r="K294" s="271"/>
      <c r="L294" s="271"/>
      <c r="M294" s="271"/>
      <c r="N294" s="271"/>
      <c r="O294" s="271"/>
      <c r="P294" s="271"/>
      <c r="Q294" s="271"/>
      <c r="R294" s="271"/>
      <c r="S294" s="271"/>
      <c r="T294" s="271"/>
      <c r="U294" s="271"/>
      <c r="V294" s="271"/>
      <c r="W294" s="271"/>
      <c r="X294" s="271"/>
      <c r="Y294" s="271"/>
      <c r="Z294" s="271"/>
    </row>
    <row r="295" spans="1:26">
      <c r="A295" s="271"/>
      <c r="B295" s="271"/>
      <c r="C295" s="271"/>
      <c r="D295" s="271"/>
      <c r="E295" s="325"/>
      <c r="F295" s="325"/>
      <c r="G295" s="271"/>
      <c r="H295" s="271"/>
      <c r="I295" s="271"/>
      <c r="J295" s="271"/>
      <c r="K295" s="271"/>
      <c r="L295" s="271"/>
      <c r="M295" s="271"/>
      <c r="N295" s="271"/>
      <c r="O295" s="271"/>
      <c r="P295" s="271"/>
      <c r="Q295" s="271"/>
      <c r="R295" s="271"/>
      <c r="S295" s="271"/>
      <c r="T295" s="271"/>
      <c r="U295" s="271"/>
      <c r="V295" s="271"/>
      <c r="W295" s="271"/>
      <c r="X295" s="271"/>
      <c r="Y295" s="271"/>
      <c r="Z295" s="271"/>
    </row>
    <row r="296" spans="1:26">
      <c r="A296" s="271"/>
      <c r="B296" s="271"/>
      <c r="C296" s="271"/>
      <c r="D296" s="271"/>
      <c r="E296" s="325"/>
      <c r="F296" s="325"/>
      <c r="G296" s="271"/>
      <c r="H296" s="271"/>
      <c r="I296" s="271"/>
      <c r="J296" s="271"/>
      <c r="K296" s="271"/>
      <c r="L296" s="271"/>
      <c r="M296" s="271"/>
      <c r="N296" s="271"/>
      <c r="O296" s="271"/>
      <c r="P296" s="271"/>
      <c r="Q296" s="271"/>
      <c r="R296" s="271"/>
      <c r="S296" s="271"/>
      <c r="T296" s="271"/>
      <c r="U296" s="271"/>
      <c r="V296" s="271"/>
      <c r="W296" s="271"/>
      <c r="X296" s="271"/>
      <c r="Y296" s="271"/>
      <c r="Z296" s="271"/>
    </row>
    <row r="297" spans="1:26">
      <c r="A297" s="271"/>
      <c r="B297" s="271"/>
      <c r="C297" s="271"/>
      <c r="D297" s="271"/>
      <c r="E297" s="325"/>
      <c r="F297" s="325"/>
      <c r="G297" s="271"/>
      <c r="H297" s="271"/>
      <c r="I297" s="271"/>
      <c r="J297" s="271"/>
      <c r="K297" s="271"/>
      <c r="L297" s="271"/>
      <c r="M297" s="271"/>
      <c r="N297" s="271"/>
      <c r="O297" s="271"/>
      <c r="P297" s="271"/>
      <c r="Q297" s="271"/>
      <c r="R297" s="271"/>
      <c r="S297" s="271"/>
      <c r="T297" s="271"/>
      <c r="U297" s="271"/>
      <c r="V297" s="271"/>
      <c r="W297" s="271"/>
      <c r="X297" s="271"/>
      <c r="Y297" s="271"/>
      <c r="Z297" s="271"/>
    </row>
    <row r="298" spans="1:26">
      <c r="A298" s="271"/>
      <c r="B298" s="271"/>
      <c r="C298" s="271"/>
      <c r="D298" s="271"/>
      <c r="E298" s="325"/>
      <c r="F298" s="325"/>
      <c r="G298" s="271"/>
      <c r="H298" s="271"/>
      <c r="I298" s="271"/>
      <c r="J298" s="271"/>
      <c r="K298" s="271"/>
      <c r="L298" s="271"/>
      <c r="M298" s="271"/>
      <c r="N298" s="271"/>
      <c r="O298" s="271"/>
      <c r="P298" s="271"/>
      <c r="Q298" s="271"/>
      <c r="R298" s="271"/>
      <c r="S298" s="271"/>
      <c r="T298" s="271"/>
      <c r="U298" s="271"/>
      <c r="V298" s="271"/>
      <c r="W298" s="271"/>
      <c r="X298" s="271"/>
      <c r="Y298" s="271"/>
      <c r="Z298" s="271"/>
    </row>
    <row r="299" spans="1:26">
      <c r="A299" s="271"/>
      <c r="B299" s="271"/>
      <c r="C299" s="271"/>
      <c r="D299" s="271"/>
      <c r="E299" s="325"/>
      <c r="F299" s="325"/>
      <c r="G299" s="271"/>
      <c r="H299" s="271"/>
      <c r="I299" s="271"/>
      <c r="J299" s="271"/>
      <c r="K299" s="271"/>
      <c r="L299" s="271"/>
      <c r="M299" s="271"/>
      <c r="N299" s="271"/>
      <c r="O299" s="271"/>
      <c r="P299" s="271"/>
      <c r="Q299" s="271"/>
      <c r="R299" s="271"/>
      <c r="S299" s="271"/>
      <c r="T299" s="271"/>
      <c r="U299" s="271"/>
      <c r="V299" s="271"/>
      <c r="W299" s="271"/>
      <c r="X299" s="271"/>
      <c r="Y299" s="271"/>
      <c r="Z299" s="271"/>
    </row>
    <row r="300" spans="1:26">
      <c r="A300" s="271"/>
      <c r="B300" s="271"/>
      <c r="C300" s="271"/>
      <c r="D300" s="271"/>
      <c r="E300" s="325"/>
      <c r="F300" s="325"/>
      <c r="G300" s="271"/>
      <c r="H300" s="271"/>
      <c r="I300" s="271"/>
      <c r="J300" s="271"/>
      <c r="K300" s="271"/>
      <c r="L300" s="271"/>
      <c r="M300" s="271"/>
      <c r="N300" s="271"/>
      <c r="O300" s="271"/>
      <c r="P300" s="271"/>
      <c r="Q300" s="271"/>
      <c r="R300" s="271"/>
      <c r="S300" s="271"/>
      <c r="T300" s="271"/>
      <c r="U300" s="271"/>
      <c r="V300" s="271"/>
      <c r="W300" s="271"/>
      <c r="X300" s="271"/>
      <c r="Y300" s="271"/>
      <c r="Z300" s="271"/>
    </row>
    <row r="301" spans="1:26">
      <c r="A301" s="271"/>
      <c r="B301" s="271"/>
      <c r="C301" s="271"/>
      <c r="D301" s="271"/>
      <c r="E301" s="325"/>
      <c r="F301" s="325"/>
      <c r="G301" s="271"/>
      <c r="H301" s="271"/>
      <c r="I301" s="271"/>
      <c r="J301" s="271"/>
      <c r="K301" s="271"/>
      <c r="L301" s="271"/>
      <c r="M301" s="271"/>
      <c r="N301" s="271"/>
      <c r="O301" s="271"/>
      <c r="P301" s="271"/>
      <c r="Q301" s="271"/>
      <c r="R301" s="271"/>
      <c r="S301" s="271"/>
      <c r="T301" s="271"/>
      <c r="U301" s="271"/>
      <c r="V301" s="271"/>
      <c r="W301" s="271"/>
      <c r="X301" s="271"/>
      <c r="Y301" s="271"/>
      <c r="Z301" s="271"/>
    </row>
    <row r="302" spans="1:26">
      <c r="A302" s="271"/>
      <c r="B302" s="271"/>
      <c r="C302" s="271"/>
      <c r="D302" s="271"/>
      <c r="E302" s="325"/>
      <c r="F302" s="325"/>
      <c r="G302" s="271"/>
      <c r="H302" s="271"/>
      <c r="I302" s="271"/>
      <c r="J302" s="271"/>
      <c r="K302" s="271"/>
      <c r="L302" s="271"/>
      <c r="M302" s="271"/>
      <c r="N302" s="271"/>
      <c r="O302" s="271"/>
      <c r="P302" s="271"/>
      <c r="Q302" s="271"/>
      <c r="R302" s="271"/>
      <c r="S302" s="271"/>
      <c r="T302" s="271"/>
      <c r="U302" s="271"/>
      <c r="V302" s="271"/>
      <c r="W302" s="271"/>
      <c r="X302" s="271"/>
      <c r="Y302" s="271"/>
      <c r="Z302" s="271"/>
    </row>
    <row r="303" spans="1:26">
      <c r="A303" s="271"/>
      <c r="B303" s="271"/>
      <c r="C303" s="271"/>
      <c r="D303" s="271"/>
      <c r="E303" s="325"/>
      <c r="F303" s="325"/>
      <c r="G303" s="271"/>
      <c r="H303" s="271"/>
      <c r="I303" s="271"/>
      <c r="J303" s="271"/>
      <c r="K303" s="271"/>
      <c r="L303" s="271"/>
      <c r="M303" s="271"/>
      <c r="N303" s="271"/>
      <c r="O303" s="271"/>
      <c r="P303" s="271"/>
      <c r="Q303" s="271"/>
      <c r="R303" s="271"/>
      <c r="S303" s="271"/>
      <c r="T303" s="271"/>
      <c r="U303" s="271"/>
      <c r="V303" s="271"/>
      <c r="W303" s="271"/>
      <c r="X303" s="271"/>
      <c r="Y303" s="271"/>
      <c r="Z303" s="271"/>
    </row>
    <row r="304" spans="1:26">
      <c r="A304" s="271"/>
      <c r="B304" s="271"/>
      <c r="C304" s="271"/>
      <c r="D304" s="271"/>
      <c r="E304" s="325"/>
      <c r="F304" s="325"/>
      <c r="G304" s="271"/>
      <c r="H304" s="271"/>
      <c r="I304" s="271"/>
      <c r="J304" s="271"/>
      <c r="K304" s="271"/>
      <c r="L304" s="271"/>
      <c r="M304" s="271"/>
      <c r="N304" s="271"/>
      <c r="O304" s="271"/>
      <c r="P304" s="271"/>
      <c r="Q304" s="271"/>
      <c r="R304" s="271"/>
      <c r="S304" s="271"/>
      <c r="T304" s="271"/>
      <c r="U304" s="271"/>
      <c r="V304" s="271"/>
      <c r="W304" s="271"/>
      <c r="X304" s="271"/>
      <c r="Y304" s="271"/>
      <c r="Z304" s="271"/>
    </row>
    <row r="305" spans="1:26">
      <c r="A305" s="271"/>
      <c r="B305" s="271"/>
      <c r="C305" s="271"/>
      <c r="D305" s="271"/>
      <c r="E305" s="325"/>
      <c r="F305" s="325"/>
      <c r="G305" s="271"/>
      <c r="H305" s="271"/>
      <c r="I305" s="271"/>
      <c r="J305" s="271"/>
      <c r="K305" s="271"/>
      <c r="L305" s="271"/>
      <c r="M305" s="271"/>
      <c r="N305" s="271"/>
      <c r="O305" s="271"/>
      <c r="P305" s="271"/>
      <c r="Q305" s="271"/>
      <c r="R305" s="271"/>
      <c r="S305" s="271"/>
      <c r="T305" s="271"/>
      <c r="U305" s="271"/>
      <c r="V305" s="271"/>
      <c r="W305" s="271"/>
      <c r="X305" s="271"/>
      <c r="Y305" s="271"/>
      <c r="Z305" s="271"/>
    </row>
    <row r="306" spans="1:26">
      <c r="A306" s="271"/>
      <c r="B306" s="271"/>
      <c r="C306" s="271"/>
      <c r="D306" s="271"/>
      <c r="E306" s="325"/>
      <c r="F306" s="325"/>
      <c r="G306" s="271"/>
      <c r="H306" s="271"/>
      <c r="I306" s="271"/>
      <c r="J306" s="271"/>
      <c r="K306" s="271"/>
      <c r="L306" s="271"/>
      <c r="M306" s="271"/>
      <c r="N306" s="271"/>
      <c r="O306" s="271"/>
      <c r="P306" s="271"/>
      <c r="Q306" s="271"/>
      <c r="R306" s="271"/>
      <c r="S306" s="271"/>
      <c r="T306" s="271"/>
      <c r="U306" s="271"/>
      <c r="V306" s="271"/>
      <c r="W306" s="271"/>
      <c r="X306" s="271"/>
      <c r="Y306" s="271"/>
      <c r="Z306" s="271"/>
    </row>
    <row r="307" spans="1:26">
      <c r="A307" s="271"/>
      <c r="B307" s="271"/>
      <c r="C307" s="271"/>
      <c r="D307" s="271"/>
      <c r="E307" s="325"/>
      <c r="F307" s="325"/>
      <c r="G307" s="271"/>
      <c r="H307" s="271"/>
      <c r="I307" s="271"/>
      <c r="J307" s="271"/>
      <c r="K307" s="271"/>
      <c r="L307" s="271"/>
      <c r="M307" s="271"/>
      <c r="N307" s="271"/>
      <c r="O307" s="271"/>
      <c r="P307" s="271"/>
      <c r="Q307" s="271"/>
      <c r="R307" s="271"/>
      <c r="S307" s="271"/>
      <c r="T307" s="271"/>
      <c r="U307" s="271"/>
      <c r="V307" s="271"/>
      <c r="W307" s="271"/>
      <c r="X307" s="271"/>
      <c r="Y307" s="271"/>
      <c r="Z307" s="271"/>
    </row>
    <row r="308" spans="1:26">
      <c r="A308" s="271"/>
      <c r="B308" s="271"/>
      <c r="C308" s="271"/>
      <c r="D308" s="271"/>
      <c r="E308" s="325"/>
      <c r="F308" s="325"/>
      <c r="G308" s="271"/>
      <c r="H308" s="271"/>
      <c r="I308" s="271"/>
      <c r="J308" s="271"/>
      <c r="K308" s="271"/>
      <c r="L308" s="271"/>
      <c r="M308" s="271"/>
      <c r="N308" s="271"/>
      <c r="O308" s="271"/>
      <c r="P308" s="271"/>
      <c r="Q308" s="271"/>
      <c r="R308" s="271"/>
      <c r="S308" s="271"/>
      <c r="T308" s="271"/>
      <c r="U308" s="271"/>
      <c r="V308" s="271"/>
      <c r="W308" s="271"/>
      <c r="X308" s="271"/>
      <c r="Y308" s="271"/>
      <c r="Z308" s="271"/>
    </row>
    <row r="309" spans="1:26">
      <c r="A309" s="271"/>
      <c r="B309" s="271"/>
      <c r="C309" s="271"/>
      <c r="D309" s="271"/>
      <c r="E309" s="325"/>
      <c r="F309" s="325"/>
      <c r="G309" s="271"/>
      <c r="H309" s="271"/>
      <c r="I309" s="271"/>
      <c r="J309" s="271"/>
      <c r="K309" s="271"/>
      <c r="L309" s="271"/>
      <c r="M309" s="271"/>
      <c r="N309" s="271"/>
      <c r="O309" s="271"/>
      <c r="P309" s="271"/>
      <c r="Q309" s="271"/>
      <c r="R309" s="271"/>
      <c r="S309" s="271"/>
      <c r="T309" s="271"/>
      <c r="U309" s="271"/>
      <c r="V309" s="271"/>
      <c r="W309" s="271"/>
      <c r="X309" s="271"/>
      <c r="Y309" s="271"/>
      <c r="Z309" s="271"/>
    </row>
    <row r="310" spans="1:26">
      <c r="A310" s="271"/>
      <c r="B310" s="271"/>
      <c r="C310" s="271"/>
      <c r="D310" s="271"/>
      <c r="E310" s="325"/>
      <c r="F310" s="325"/>
      <c r="G310" s="271"/>
      <c r="H310" s="271"/>
      <c r="I310" s="271"/>
      <c r="J310" s="271"/>
      <c r="K310" s="271"/>
      <c r="L310" s="271"/>
      <c r="M310" s="271"/>
      <c r="N310" s="271"/>
      <c r="O310" s="271"/>
      <c r="P310" s="271"/>
      <c r="Q310" s="271"/>
      <c r="R310" s="271"/>
      <c r="S310" s="271"/>
      <c r="T310" s="271"/>
      <c r="U310" s="271"/>
      <c r="V310" s="271"/>
      <c r="W310" s="271"/>
      <c r="X310" s="271"/>
      <c r="Y310" s="271"/>
      <c r="Z310" s="271"/>
    </row>
    <row r="311" spans="1:26">
      <c r="A311" s="271"/>
      <c r="B311" s="271"/>
      <c r="C311" s="271"/>
      <c r="D311" s="271"/>
      <c r="E311" s="325"/>
      <c r="F311" s="325"/>
      <c r="G311" s="271"/>
      <c r="H311" s="271"/>
      <c r="I311" s="271"/>
      <c r="J311" s="271"/>
      <c r="K311" s="271"/>
      <c r="L311" s="271"/>
      <c r="M311" s="271"/>
      <c r="N311" s="271"/>
      <c r="O311" s="271"/>
      <c r="P311" s="271"/>
      <c r="Q311" s="271"/>
      <c r="R311" s="271"/>
      <c r="S311" s="271"/>
      <c r="T311" s="271"/>
      <c r="U311" s="271"/>
      <c r="V311" s="271"/>
      <c r="W311" s="271"/>
      <c r="X311" s="271"/>
      <c r="Y311" s="271"/>
      <c r="Z311" s="271"/>
    </row>
    <row r="312" spans="1:26">
      <c r="A312" s="271"/>
      <c r="B312" s="271"/>
      <c r="C312" s="271"/>
      <c r="D312" s="271"/>
      <c r="E312" s="325"/>
      <c r="F312" s="325"/>
      <c r="G312" s="271"/>
      <c r="H312" s="271"/>
      <c r="I312" s="271"/>
      <c r="J312" s="271"/>
      <c r="K312" s="271"/>
      <c r="L312" s="271"/>
      <c r="M312" s="271"/>
      <c r="N312" s="271"/>
      <c r="O312" s="271"/>
      <c r="P312" s="271"/>
      <c r="Q312" s="271"/>
      <c r="R312" s="271"/>
      <c r="S312" s="271"/>
      <c r="T312" s="271"/>
      <c r="U312" s="271"/>
      <c r="V312" s="271"/>
      <c r="W312" s="271"/>
      <c r="X312" s="271"/>
      <c r="Y312" s="271"/>
      <c r="Z312" s="271"/>
    </row>
    <row r="313" spans="1:26">
      <c r="A313" s="271"/>
      <c r="B313" s="271"/>
      <c r="C313" s="271"/>
      <c r="D313" s="271"/>
      <c r="E313" s="325"/>
      <c r="F313" s="325"/>
      <c r="G313" s="271"/>
      <c r="H313" s="271"/>
      <c r="I313" s="271"/>
      <c r="J313" s="271"/>
      <c r="K313" s="271"/>
      <c r="L313" s="271"/>
      <c r="M313" s="271"/>
      <c r="N313" s="271"/>
      <c r="O313" s="271"/>
      <c r="P313" s="271"/>
      <c r="Q313" s="271"/>
      <c r="R313" s="271"/>
      <c r="S313" s="271"/>
      <c r="T313" s="271"/>
      <c r="U313" s="271"/>
      <c r="V313" s="271"/>
      <c r="W313" s="271"/>
      <c r="X313" s="271"/>
      <c r="Y313" s="271"/>
      <c r="Z313" s="271"/>
    </row>
    <row r="314" spans="1:26">
      <c r="A314" s="271"/>
      <c r="B314" s="271"/>
      <c r="C314" s="271"/>
      <c r="D314" s="271"/>
      <c r="E314" s="325"/>
      <c r="F314" s="325"/>
      <c r="G314" s="271"/>
      <c r="H314" s="271"/>
      <c r="I314" s="271"/>
      <c r="J314" s="271"/>
      <c r="K314" s="271"/>
      <c r="L314" s="271"/>
      <c r="M314" s="271"/>
      <c r="N314" s="271"/>
      <c r="O314" s="271"/>
      <c r="P314" s="271"/>
      <c r="Q314" s="271"/>
      <c r="R314" s="271"/>
      <c r="S314" s="271"/>
      <c r="T314" s="271"/>
      <c r="U314" s="271"/>
      <c r="V314" s="271"/>
      <c r="W314" s="271"/>
      <c r="X314" s="271"/>
      <c r="Y314" s="271"/>
      <c r="Z314" s="271"/>
    </row>
    <row r="315" spans="1:26">
      <c r="A315" s="271"/>
      <c r="B315" s="271"/>
      <c r="C315" s="271"/>
      <c r="D315" s="271"/>
      <c r="E315" s="325"/>
      <c r="F315" s="325"/>
      <c r="G315" s="271"/>
      <c r="H315" s="271"/>
      <c r="I315" s="271"/>
      <c r="J315" s="271"/>
      <c r="K315" s="271"/>
      <c r="L315" s="271"/>
      <c r="M315" s="271"/>
      <c r="N315" s="271"/>
      <c r="O315" s="271"/>
      <c r="P315" s="271"/>
      <c r="Q315" s="271"/>
      <c r="R315" s="271"/>
      <c r="S315" s="271"/>
      <c r="T315" s="271"/>
      <c r="U315" s="271"/>
      <c r="V315" s="271"/>
      <c r="W315" s="271"/>
      <c r="X315" s="271"/>
      <c r="Y315" s="271"/>
      <c r="Z315" s="271"/>
    </row>
    <row r="316" spans="1:26">
      <c r="A316" s="271"/>
      <c r="B316" s="271"/>
      <c r="C316" s="271"/>
      <c r="D316" s="271"/>
      <c r="E316" s="325"/>
      <c r="F316" s="325"/>
      <c r="G316" s="271"/>
      <c r="H316" s="271"/>
      <c r="I316" s="271"/>
      <c r="J316" s="271"/>
      <c r="K316" s="271"/>
      <c r="L316" s="271"/>
      <c r="M316" s="271"/>
      <c r="N316" s="271"/>
      <c r="O316" s="271"/>
      <c r="P316" s="271"/>
      <c r="Q316" s="271"/>
      <c r="R316" s="271"/>
      <c r="S316" s="271"/>
      <c r="T316" s="271"/>
      <c r="U316" s="271"/>
      <c r="V316" s="271"/>
      <c r="W316" s="271"/>
      <c r="X316" s="271"/>
      <c r="Y316" s="271"/>
      <c r="Z316" s="271"/>
    </row>
    <row r="317" spans="1:26">
      <c r="A317" s="271"/>
      <c r="B317" s="271"/>
      <c r="C317" s="271"/>
      <c r="D317" s="271"/>
      <c r="E317" s="325"/>
      <c r="F317" s="325"/>
      <c r="G317" s="271"/>
      <c r="H317" s="271"/>
      <c r="I317" s="271"/>
      <c r="J317" s="271"/>
      <c r="K317" s="271"/>
      <c r="L317" s="271"/>
      <c r="M317" s="271"/>
      <c r="N317" s="271"/>
      <c r="O317" s="271"/>
      <c r="P317" s="271"/>
      <c r="Q317" s="271"/>
      <c r="R317" s="271"/>
      <c r="S317" s="271"/>
      <c r="T317" s="271"/>
      <c r="U317" s="271"/>
      <c r="V317" s="271"/>
      <c r="W317" s="271"/>
      <c r="X317" s="271"/>
      <c r="Y317" s="271"/>
      <c r="Z317" s="271"/>
    </row>
    <row r="318" spans="1:26">
      <c r="A318" s="271"/>
      <c r="B318" s="271"/>
      <c r="C318" s="271"/>
      <c r="D318" s="271"/>
      <c r="E318" s="325"/>
      <c r="F318" s="325"/>
      <c r="G318" s="271"/>
      <c r="H318" s="271"/>
      <c r="I318" s="271"/>
      <c r="J318" s="271"/>
      <c r="K318" s="271"/>
      <c r="L318" s="271"/>
      <c r="M318" s="271"/>
      <c r="N318" s="271"/>
      <c r="O318" s="271"/>
      <c r="P318" s="271"/>
      <c r="Q318" s="271"/>
      <c r="R318" s="271"/>
      <c r="S318" s="271"/>
      <c r="T318" s="271"/>
      <c r="U318" s="271"/>
      <c r="V318" s="271"/>
      <c r="W318" s="271"/>
      <c r="X318" s="271"/>
      <c r="Y318" s="271"/>
      <c r="Z318" s="271"/>
    </row>
    <row r="319" spans="1:26">
      <c r="A319" s="271"/>
      <c r="B319" s="271"/>
      <c r="C319" s="271"/>
      <c r="D319" s="271"/>
      <c r="E319" s="325"/>
      <c r="F319" s="325"/>
      <c r="G319" s="271"/>
      <c r="H319" s="271"/>
      <c r="I319" s="271"/>
      <c r="J319" s="271"/>
      <c r="K319" s="271"/>
      <c r="L319" s="271"/>
      <c r="M319" s="271"/>
      <c r="N319" s="271"/>
      <c r="O319" s="271"/>
      <c r="P319" s="271"/>
      <c r="Q319" s="271"/>
      <c r="R319" s="271"/>
      <c r="S319" s="271"/>
      <c r="T319" s="271"/>
      <c r="U319" s="271"/>
      <c r="V319" s="271"/>
      <c r="W319" s="271"/>
      <c r="X319" s="271"/>
      <c r="Y319" s="271"/>
      <c r="Z319" s="271"/>
    </row>
    <row r="320" spans="1:26">
      <c r="A320" s="271"/>
      <c r="B320" s="271"/>
      <c r="C320" s="271"/>
      <c r="D320" s="271"/>
      <c r="E320" s="325"/>
      <c r="F320" s="325"/>
      <c r="G320" s="271"/>
      <c r="H320" s="271"/>
      <c r="I320" s="271"/>
      <c r="J320" s="271"/>
      <c r="K320" s="271"/>
      <c r="L320" s="271"/>
      <c r="M320" s="271"/>
      <c r="N320" s="271"/>
      <c r="O320" s="271"/>
      <c r="P320" s="271"/>
      <c r="Q320" s="271"/>
      <c r="R320" s="271"/>
      <c r="S320" s="271"/>
      <c r="T320" s="271"/>
      <c r="U320" s="271"/>
      <c r="V320" s="271"/>
      <c r="W320" s="271"/>
      <c r="X320" s="271"/>
      <c r="Y320" s="271"/>
      <c r="Z320" s="271"/>
    </row>
    <row r="321" spans="1:26">
      <c r="A321" s="271"/>
      <c r="B321" s="271"/>
      <c r="C321" s="271"/>
      <c r="D321" s="271"/>
      <c r="E321" s="325"/>
      <c r="F321" s="325"/>
      <c r="G321" s="271"/>
      <c r="H321" s="271"/>
      <c r="I321" s="271"/>
      <c r="J321" s="271"/>
      <c r="K321" s="271"/>
      <c r="L321" s="271"/>
      <c r="M321" s="271"/>
      <c r="N321" s="271"/>
      <c r="O321" s="271"/>
      <c r="P321" s="271"/>
      <c r="Q321" s="271"/>
      <c r="R321" s="271"/>
      <c r="S321" s="271"/>
      <c r="T321" s="271"/>
      <c r="U321" s="271"/>
      <c r="V321" s="271"/>
      <c r="W321" s="271"/>
      <c r="X321" s="271"/>
      <c r="Y321" s="271"/>
      <c r="Z321" s="271"/>
    </row>
    <row r="322" spans="1:26">
      <c r="A322" s="271"/>
      <c r="B322" s="271"/>
      <c r="C322" s="271"/>
      <c r="D322" s="271"/>
      <c r="E322" s="325"/>
      <c r="F322" s="325"/>
      <c r="G322" s="271"/>
      <c r="H322" s="271"/>
      <c r="I322" s="271"/>
      <c r="J322" s="271"/>
      <c r="K322" s="271"/>
      <c r="L322" s="271"/>
      <c r="M322" s="271"/>
      <c r="N322" s="271"/>
      <c r="O322" s="271"/>
      <c r="P322" s="271"/>
      <c r="Q322" s="271"/>
      <c r="R322" s="271"/>
      <c r="S322" s="271"/>
      <c r="T322" s="271"/>
      <c r="U322" s="271"/>
      <c r="V322" s="271"/>
      <c r="W322" s="271"/>
      <c r="X322" s="271"/>
      <c r="Y322" s="271"/>
      <c r="Z322" s="271"/>
    </row>
    <row r="323" spans="1:26">
      <c r="A323" s="271"/>
      <c r="B323" s="271"/>
      <c r="C323" s="271"/>
      <c r="D323" s="271"/>
      <c r="E323" s="325"/>
      <c r="F323" s="325"/>
      <c r="G323" s="271"/>
      <c r="H323" s="271"/>
      <c r="I323" s="271"/>
      <c r="J323" s="271"/>
      <c r="K323" s="271"/>
      <c r="L323" s="271"/>
      <c r="M323" s="271"/>
      <c r="N323" s="271"/>
      <c r="O323" s="271"/>
      <c r="P323" s="271"/>
      <c r="Q323" s="271"/>
      <c r="R323" s="271"/>
      <c r="S323" s="271"/>
      <c r="T323" s="271"/>
      <c r="U323" s="271"/>
      <c r="V323" s="271"/>
      <c r="W323" s="271"/>
      <c r="X323" s="271"/>
      <c r="Y323" s="271"/>
      <c r="Z323" s="271"/>
    </row>
    <row r="324" spans="1:26">
      <c r="A324" s="271"/>
      <c r="B324" s="271"/>
      <c r="C324" s="271"/>
      <c r="D324" s="271"/>
      <c r="E324" s="325"/>
      <c r="F324" s="325"/>
      <c r="G324" s="271"/>
      <c r="H324" s="271"/>
      <c r="I324" s="271"/>
      <c r="J324" s="271"/>
      <c r="K324" s="271"/>
      <c r="L324" s="271"/>
      <c r="M324" s="271"/>
      <c r="N324" s="271"/>
      <c r="O324" s="271"/>
      <c r="P324" s="271"/>
      <c r="Q324" s="271"/>
      <c r="R324" s="271"/>
      <c r="S324" s="271"/>
      <c r="T324" s="271"/>
      <c r="U324" s="271"/>
      <c r="V324" s="271"/>
      <c r="W324" s="271"/>
      <c r="X324" s="271"/>
      <c r="Y324" s="271"/>
      <c r="Z324" s="271"/>
    </row>
    <row r="325" spans="1:26">
      <c r="A325" s="271"/>
      <c r="B325" s="271"/>
      <c r="C325" s="271"/>
      <c r="D325" s="271"/>
      <c r="E325" s="325"/>
      <c r="F325" s="325"/>
      <c r="G325" s="271"/>
      <c r="H325" s="271"/>
      <c r="I325" s="271"/>
      <c r="J325" s="271"/>
      <c r="K325" s="271"/>
      <c r="L325" s="271"/>
      <c r="M325" s="271"/>
      <c r="N325" s="271"/>
      <c r="O325" s="271"/>
      <c r="P325" s="271"/>
      <c r="Q325" s="271"/>
      <c r="R325" s="271"/>
      <c r="S325" s="271"/>
      <c r="T325" s="271"/>
      <c r="U325" s="271"/>
      <c r="V325" s="271"/>
      <c r="W325" s="271"/>
      <c r="X325" s="271"/>
      <c r="Y325" s="271"/>
      <c r="Z325" s="271"/>
    </row>
    <row r="326" spans="1:26">
      <c r="A326" s="271"/>
      <c r="B326" s="271"/>
      <c r="C326" s="271"/>
      <c r="D326" s="271"/>
      <c r="E326" s="325"/>
      <c r="F326" s="325"/>
      <c r="G326" s="271"/>
      <c r="H326" s="271"/>
      <c r="I326" s="271"/>
      <c r="J326" s="271"/>
      <c r="K326" s="271"/>
      <c r="L326" s="271"/>
      <c r="M326" s="271"/>
      <c r="N326" s="271"/>
      <c r="O326" s="271"/>
      <c r="P326" s="271"/>
      <c r="Q326" s="271"/>
      <c r="R326" s="271"/>
      <c r="S326" s="271"/>
      <c r="T326" s="271"/>
      <c r="U326" s="271"/>
      <c r="V326" s="271"/>
      <c r="W326" s="271"/>
      <c r="X326" s="271"/>
      <c r="Y326" s="271"/>
      <c r="Z326" s="271"/>
    </row>
    <row r="327" spans="1:26">
      <c r="A327" s="271"/>
      <c r="B327" s="271"/>
      <c r="C327" s="271"/>
      <c r="D327" s="271"/>
      <c r="E327" s="325"/>
      <c r="F327" s="325"/>
      <c r="G327" s="271"/>
      <c r="H327" s="271"/>
      <c r="I327" s="271"/>
      <c r="J327" s="271"/>
      <c r="K327" s="271"/>
      <c r="L327" s="271"/>
      <c r="M327" s="271"/>
      <c r="N327" s="271"/>
      <c r="O327" s="271"/>
      <c r="P327" s="271"/>
      <c r="Q327" s="271"/>
      <c r="R327" s="271"/>
      <c r="S327" s="271"/>
      <c r="T327" s="271"/>
      <c r="U327" s="271"/>
      <c r="V327" s="271"/>
      <c r="W327" s="271"/>
      <c r="X327" s="271"/>
      <c r="Y327" s="271"/>
      <c r="Z327" s="271"/>
    </row>
    <row r="328" spans="1:26">
      <c r="A328" s="271"/>
      <c r="B328" s="271"/>
      <c r="C328" s="271"/>
      <c r="D328" s="271"/>
      <c r="E328" s="325"/>
      <c r="F328" s="325"/>
      <c r="G328" s="271"/>
      <c r="H328" s="271"/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1"/>
      <c r="T328" s="271"/>
      <c r="U328" s="271"/>
      <c r="V328" s="271"/>
      <c r="W328" s="271"/>
      <c r="X328" s="271"/>
      <c r="Y328" s="271"/>
      <c r="Z328" s="271"/>
    </row>
    <row r="329" spans="1:26">
      <c r="A329" s="271"/>
      <c r="B329" s="271"/>
      <c r="C329" s="271"/>
      <c r="D329" s="271"/>
      <c r="E329" s="325"/>
      <c r="F329" s="325"/>
      <c r="G329" s="271"/>
      <c r="H329" s="271"/>
      <c r="I329" s="271"/>
      <c r="J329" s="271"/>
      <c r="K329" s="271"/>
      <c r="L329" s="271"/>
      <c r="M329" s="271"/>
      <c r="N329" s="271"/>
      <c r="O329" s="271"/>
      <c r="P329" s="271"/>
      <c r="Q329" s="271"/>
      <c r="R329" s="271"/>
      <c r="S329" s="271"/>
      <c r="T329" s="271"/>
      <c r="U329" s="271"/>
      <c r="V329" s="271"/>
      <c r="W329" s="271"/>
      <c r="X329" s="271"/>
      <c r="Y329" s="271"/>
      <c r="Z329" s="271"/>
    </row>
    <row r="330" spans="1:26">
      <c r="A330" s="271"/>
      <c r="B330" s="271"/>
      <c r="C330" s="271"/>
      <c r="D330" s="271"/>
      <c r="E330" s="325"/>
      <c r="F330" s="325"/>
      <c r="G330" s="271"/>
      <c r="H330" s="271"/>
      <c r="I330" s="271"/>
      <c r="J330" s="271"/>
      <c r="K330" s="271"/>
      <c r="L330" s="271"/>
      <c r="M330" s="271"/>
      <c r="N330" s="271"/>
      <c r="O330" s="271"/>
      <c r="P330" s="271"/>
      <c r="Q330" s="271"/>
      <c r="R330" s="271"/>
      <c r="S330" s="271"/>
      <c r="T330" s="271"/>
      <c r="U330" s="271"/>
      <c r="V330" s="271"/>
      <c r="W330" s="271"/>
      <c r="X330" s="271"/>
      <c r="Y330" s="271"/>
      <c r="Z330" s="271"/>
    </row>
    <row r="331" spans="1:26">
      <c r="A331" s="271"/>
      <c r="B331" s="271"/>
      <c r="C331" s="271"/>
      <c r="D331" s="271"/>
      <c r="E331" s="325"/>
      <c r="F331" s="325"/>
      <c r="G331" s="271"/>
      <c r="H331" s="271"/>
      <c r="I331" s="271"/>
      <c r="J331" s="271"/>
      <c r="K331" s="271"/>
      <c r="L331" s="271"/>
      <c r="M331" s="271"/>
      <c r="N331" s="271"/>
      <c r="O331" s="271"/>
      <c r="P331" s="271"/>
      <c r="Q331" s="271"/>
      <c r="R331" s="271"/>
      <c r="S331" s="271"/>
      <c r="T331" s="271"/>
      <c r="U331" s="271"/>
      <c r="V331" s="271"/>
      <c r="W331" s="271"/>
      <c r="X331" s="271"/>
      <c r="Y331" s="271"/>
      <c r="Z331" s="271"/>
    </row>
    <row r="332" spans="1:26">
      <c r="A332" s="271"/>
      <c r="B332" s="271"/>
      <c r="C332" s="271"/>
      <c r="D332" s="271"/>
      <c r="E332" s="325"/>
      <c r="F332" s="325"/>
      <c r="G332" s="271"/>
      <c r="H332" s="271"/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  <c r="T332" s="271"/>
      <c r="U332" s="271"/>
      <c r="V332" s="271"/>
      <c r="W332" s="271"/>
      <c r="X332" s="271"/>
      <c r="Y332" s="271"/>
      <c r="Z332" s="271"/>
    </row>
    <row r="333" spans="1:26">
      <c r="A333" s="271"/>
      <c r="B333" s="271"/>
      <c r="C333" s="271"/>
      <c r="D333" s="271"/>
      <c r="E333" s="325"/>
      <c r="F333" s="325"/>
      <c r="G333" s="271"/>
      <c r="H333" s="271"/>
      <c r="I333" s="271"/>
      <c r="J333" s="271"/>
      <c r="K333" s="271"/>
      <c r="L333" s="271"/>
      <c r="M333" s="271"/>
      <c r="N333" s="271"/>
      <c r="O333" s="271"/>
      <c r="P333" s="271"/>
      <c r="Q333" s="271"/>
      <c r="R333" s="271"/>
      <c r="S333" s="271"/>
      <c r="T333" s="271"/>
      <c r="U333" s="271"/>
      <c r="V333" s="271"/>
      <c r="W333" s="271"/>
      <c r="X333" s="271"/>
      <c r="Y333" s="271"/>
      <c r="Z333" s="271"/>
    </row>
    <row r="334" spans="1:26">
      <c r="A334" s="271"/>
      <c r="B334" s="271"/>
      <c r="C334" s="271"/>
      <c r="D334" s="271"/>
      <c r="E334" s="325"/>
      <c r="F334" s="325"/>
      <c r="G334" s="271"/>
      <c r="H334" s="271"/>
      <c r="I334" s="271"/>
      <c r="J334" s="271"/>
      <c r="K334" s="271"/>
      <c r="L334" s="271"/>
      <c r="M334" s="271"/>
      <c r="N334" s="271"/>
      <c r="O334" s="271"/>
      <c r="P334" s="271"/>
      <c r="Q334" s="271"/>
      <c r="R334" s="271"/>
      <c r="S334" s="271"/>
      <c r="T334" s="271"/>
      <c r="U334" s="271"/>
      <c r="V334" s="271"/>
      <c r="W334" s="271"/>
      <c r="X334" s="271"/>
      <c r="Y334" s="271"/>
      <c r="Z334" s="271"/>
    </row>
    <row r="335" spans="1:26">
      <c r="A335" s="271"/>
      <c r="B335" s="271"/>
      <c r="C335" s="271"/>
      <c r="D335" s="271"/>
      <c r="E335" s="325"/>
      <c r="F335" s="325"/>
      <c r="G335" s="271"/>
      <c r="H335" s="271"/>
      <c r="I335" s="271"/>
      <c r="J335" s="271"/>
      <c r="K335" s="271"/>
      <c r="L335" s="271"/>
      <c r="M335" s="271"/>
      <c r="N335" s="271"/>
      <c r="O335" s="271"/>
      <c r="P335" s="271"/>
      <c r="Q335" s="271"/>
      <c r="R335" s="271"/>
      <c r="S335" s="271"/>
      <c r="T335" s="271"/>
      <c r="U335" s="271"/>
      <c r="V335" s="271"/>
      <c r="W335" s="271"/>
      <c r="X335" s="271"/>
      <c r="Y335" s="271"/>
      <c r="Z335" s="271"/>
    </row>
    <row r="336" spans="1:26">
      <c r="A336" s="271"/>
      <c r="B336" s="271"/>
      <c r="C336" s="271"/>
      <c r="D336" s="271"/>
      <c r="E336" s="325"/>
      <c r="F336" s="325"/>
      <c r="G336" s="271"/>
      <c r="H336" s="271"/>
      <c r="I336" s="271"/>
      <c r="J336" s="271"/>
      <c r="K336" s="271"/>
      <c r="L336" s="271"/>
      <c r="M336" s="271"/>
      <c r="N336" s="271"/>
      <c r="O336" s="271"/>
      <c r="P336" s="271"/>
      <c r="Q336" s="271"/>
      <c r="R336" s="271"/>
      <c r="S336" s="271"/>
      <c r="T336" s="271"/>
      <c r="U336" s="271"/>
      <c r="V336" s="271"/>
      <c r="W336" s="271"/>
      <c r="X336" s="271"/>
      <c r="Y336" s="271"/>
      <c r="Z336" s="271"/>
    </row>
    <row r="337" spans="1:26">
      <c r="A337" s="271"/>
      <c r="B337" s="271"/>
      <c r="C337" s="271"/>
      <c r="D337" s="271"/>
      <c r="E337" s="325"/>
      <c r="F337" s="325"/>
      <c r="G337" s="271"/>
      <c r="H337" s="271"/>
      <c r="I337" s="271"/>
      <c r="J337" s="271"/>
      <c r="K337" s="271"/>
      <c r="L337" s="271"/>
      <c r="M337" s="271"/>
      <c r="N337" s="271"/>
      <c r="O337" s="271"/>
      <c r="P337" s="271"/>
      <c r="Q337" s="271"/>
      <c r="R337" s="271"/>
      <c r="S337" s="271"/>
      <c r="T337" s="271"/>
      <c r="U337" s="271"/>
      <c r="V337" s="271"/>
      <c r="W337" s="271"/>
      <c r="X337" s="271"/>
      <c r="Y337" s="271"/>
      <c r="Z337" s="271"/>
    </row>
    <row r="338" spans="1:26">
      <c r="A338" s="271"/>
      <c r="B338" s="271"/>
      <c r="C338" s="271"/>
      <c r="D338" s="271"/>
      <c r="E338" s="325"/>
      <c r="F338" s="325"/>
      <c r="G338" s="271"/>
      <c r="H338" s="271"/>
      <c r="I338" s="271"/>
      <c r="J338" s="271"/>
      <c r="K338" s="271"/>
      <c r="L338" s="271"/>
      <c r="M338" s="271"/>
      <c r="N338" s="271"/>
      <c r="O338" s="271"/>
      <c r="P338" s="271"/>
      <c r="Q338" s="271"/>
      <c r="R338" s="271"/>
      <c r="S338" s="271"/>
      <c r="T338" s="271"/>
      <c r="U338" s="271"/>
      <c r="V338" s="271"/>
      <c r="W338" s="271"/>
      <c r="X338" s="271"/>
      <c r="Y338" s="271"/>
      <c r="Z338" s="271"/>
    </row>
    <row r="339" spans="1:26">
      <c r="A339" s="271"/>
      <c r="B339" s="271"/>
      <c r="C339" s="271"/>
      <c r="D339" s="271"/>
      <c r="E339" s="325"/>
      <c r="F339" s="325"/>
      <c r="G339" s="271"/>
      <c r="H339" s="271"/>
      <c r="I339" s="271"/>
      <c r="J339" s="271"/>
      <c r="K339" s="271"/>
      <c r="L339" s="271"/>
      <c r="M339" s="271"/>
      <c r="N339" s="271"/>
      <c r="O339" s="271"/>
      <c r="P339" s="271"/>
      <c r="Q339" s="271"/>
      <c r="R339" s="271"/>
      <c r="S339" s="271"/>
      <c r="T339" s="271"/>
      <c r="U339" s="271"/>
      <c r="V339" s="271"/>
      <c r="W339" s="271"/>
      <c r="X339" s="271"/>
      <c r="Y339" s="271"/>
      <c r="Z339" s="271"/>
    </row>
    <row r="340" spans="1:26">
      <c r="A340" s="271"/>
      <c r="B340" s="271"/>
      <c r="C340" s="271"/>
      <c r="D340" s="271"/>
      <c r="E340" s="325"/>
      <c r="F340" s="325"/>
      <c r="G340" s="271"/>
      <c r="H340" s="271"/>
      <c r="I340" s="271"/>
      <c r="J340" s="271"/>
      <c r="K340" s="271"/>
      <c r="L340" s="271"/>
      <c r="M340" s="271"/>
      <c r="N340" s="271"/>
      <c r="O340" s="271"/>
      <c r="P340" s="271"/>
      <c r="Q340" s="271"/>
      <c r="R340" s="271"/>
      <c r="S340" s="271"/>
      <c r="T340" s="271"/>
      <c r="U340" s="271"/>
      <c r="V340" s="271"/>
      <c r="W340" s="271"/>
      <c r="X340" s="271"/>
      <c r="Y340" s="271"/>
      <c r="Z340" s="271"/>
    </row>
    <row r="341" spans="1:26">
      <c r="A341" s="271"/>
      <c r="B341" s="271"/>
      <c r="C341" s="271"/>
      <c r="D341" s="271"/>
      <c r="E341" s="325"/>
      <c r="F341" s="325"/>
      <c r="G341" s="271"/>
      <c r="H341" s="271"/>
      <c r="I341" s="271"/>
      <c r="J341" s="271"/>
      <c r="K341" s="271"/>
      <c r="L341" s="271"/>
      <c r="M341" s="271"/>
      <c r="N341" s="271"/>
      <c r="O341" s="271"/>
      <c r="P341" s="271"/>
      <c r="Q341" s="271"/>
      <c r="R341" s="271"/>
      <c r="S341" s="271"/>
      <c r="T341" s="271"/>
      <c r="U341" s="271"/>
      <c r="V341" s="271"/>
      <c r="W341" s="271"/>
      <c r="X341" s="271"/>
      <c r="Y341" s="271"/>
      <c r="Z341" s="271"/>
    </row>
    <row r="342" spans="1:26">
      <c r="A342" s="271"/>
      <c r="B342" s="271"/>
      <c r="C342" s="271"/>
      <c r="D342" s="271"/>
      <c r="E342" s="325"/>
      <c r="F342" s="325"/>
      <c r="G342" s="271"/>
      <c r="H342" s="271"/>
      <c r="I342" s="271"/>
      <c r="J342" s="271"/>
      <c r="K342" s="271"/>
      <c r="L342" s="271"/>
      <c r="M342" s="271"/>
      <c r="N342" s="271"/>
      <c r="O342" s="271"/>
      <c r="P342" s="271"/>
      <c r="Q342" s="271"/>
      <c r="R342" s="271"/>
      <c r="S342" s="271"/>
      <c r="T342" s="271"/>
      <c r="U342" s="271"/>
      <c r="V342" s="271"/>
      <c r="W342" s="271"/>
      <c r="X342" s="271"/>
      <c r="Y342" s="271"/>
      <c r="Z342" s="271"/>
    </row>
    <row r="343" spans="1:26">
      <c r="A343" s="271"/>
      <c r="B343" s="271"/>
      <c r="C343" s="271"/>
      <c r="D343" s="271"/>
      <c r="E343" s="325"/>
      <c r="F343" s="325"/>
      <c r="G343" s="271"/>
      <c r="H343" s="271"/>
      <c r="I343" s="271"/>
      <c r="J343" s="271"/>
      <c r="K343" s="271"/>
      <c r="L343" s="271"/>
      <c r="M343" s="271"/>
      <c r="N343" s="271"/>
      <c r="O343" s="271"/>
      <c r="P343" s="271"/>
      <c r="Q343" s="271"/>
      <c r="R343" s="271"/>
      <c r="S343" s="271"/>
      <c r="T343" s="271"/>
      <c r="U343" s="271"/>
      <c r="V343" s="271"/>
      <c r="W343" s="271"/>
      <c r="X343" s="271"/>
      <c r="Y343" s="271"/>
      <c r="Z343" s="271"/>
    </row>
    <row r="344" spans="1:26">
      <c r="A344" s="271"/>
      <c r="B344" s="271"/>
      <c r="C344" s="271"/>
      <c r="D344" s="271"/>
      <c r="E344" s="325"/>
      <c r="F344" s="325"/>
      <c r="G344" s="271"/>
      <c r="H344" s="271"/>
      <c r="I344" s="271"/>
      <c r="J344" s="271"/>
      <c r="K344" s="271"/>
      <c r="L344" s="271"/>
      <c r="M344" s="271"/>
      <c r="N344" s="271"/>
      <c r="O344" s="271"/>
      <c r="P344" s="271"/>
      <c r="Q344" s="271"/>
      <c r="R344" s="271"/>
      <c r="S344" s="271"/>
      <c r="T344" s="271"/>
      <c r="U344" s="271"/>
      <c r="V344" s="271"/>
      <c r="W344" s="271"/>
      <c r="X344" s="271"/>
      <c r="Y344" s="271"/>
      <c r="Z344" s="271"/>
    </row>
    <row r="345" spans="1:26">
      <c r="A345" s="271"/>
      <c r="B345" s="271"/>
      <c r="C345" s="271"/>
      <c r="D345" s="271"/>
      <c r="E345" s="325"/>
      <c r="F345" s="325"/>
      <c r="G345" s="271"/>
      <c r="H345" s="271"/>
      <c r="I345" s="271"/>
      <c r="J345" s="271"/>
      <c r="K345" s="271"/>
      <c r="L345" s="271"/>
      <c r="M345" s="271"/>
      <c r="N345" s="271"/>
      <c r="O345" s="271"/>
      <c r="P345" s="271"/>
      <c r="Q345" s="271"/>
      <c r="R345" s="271"/>
      <c r="S345" s="271"/>
      <c r="T345" s="271"/>
      <c r="U345" s="271"/>
      <c r="V345" s="271"/>
      <c r="W345" s="271"/>
      <c r="X345" s="271"/>
      <c r="Y345" s="271"/>
      <c r="Z345" s="271"/>
    </row>
    <row r="346" spans="1:26">
      <c r="A346" s="271"/>
      <c r="B346" s="271"/>
      <c r="C346" s="271"/>
      <c r="D346" s="271"/>
      <c r="E346" s="325"/>
      <c r="F346" s="325"/>
      <c r="G346" s="271"/>
      <c r="H346" s="271"/>
      <c r="I346" s="271"/>
      <c r="J346" s="271"/>
      <c r="K346" s="271"/>
      <c r="L346" s="271"/>
      <c r="M346" s="271"/>
      <c r="N346" s="271"/>
      <c r="O346" s="271"/>
      <c r="P346" s="271"/>
      <c r="Q346" s="271"/>
      <c r="R346" s="271"/>
      <c r="S346" s="271"/>
      <c r="T346" s="271"/>
      <c r="U346" s="271"/>
      <c r="V346" s="271"/>
      <c r="W346" s="271"/>
      <c r="X346" s="271"/>
      <c r="Y346" s="271"/>
      <c r="Z346" s="271"/>
    </row>
    <row r="347" spans="1:26">
      <c r="A347" s="271"/>
      <c r="B347" s="271"/>
      <c r="C347" s="271"/>
      <c r="D347" s="271"/>
      <c r="E347" s="325"/>
      <c r="F347" s="325"/>
      <c r="G347" s="271"/>
      <c r="H347" s="271"/>
      <c r="I347" s="271"/>
      <c r="J347" s="271"/>
      <c r="K347" s="271"/>
      <c r="L347" s="271"/>
      <c r="M347" s="271"/>
      <c r="N347" s="271"/>
      <c r="O347" s="271"/>
      <c r="P347" s="271"/>
      <c r="Q347" s="271"/>
      <c r="R347" s="271"/>
      <c r="S347" s="271"/>
      <c r="T347" s="271"/>
      <c r="U347" s="271"/>
      <c r="V347" s="271"/>
      <c r="W347" s="271"/>
      <c r="X347" s="271"/>
      <c r="Y347" s="271"/>
      <c r="Z347" s="271"/>
    </row>
    <row r="348" spans="1:26">
      <c r="A348" s="271"/>
      <c r="B348" s="271"/>
      <c r="C348" s="271"/>
      <c r="D348" s="271"/>
      <c r="E348" s="325"/>
      <c r="F348" s="325"/>
      <c r="G348" s="271"/>
      <c r="H348" s="271"/>
      <c r="I348" s="271"/>
      <c r="J348" s="271"/>
      <c r="K348" s="271"/>
      <c r="L348" s="271"/>
      <c r="M348" s="271"/>
      <c r="N348" s="271"/>
      <c r="O348" s="271"/>
      <c r="P348" s="271"/>
      <c r="Q348" s="271"/>
      <c r="R348" s="271"/>
      <c r="S348" s="271"/>
      <c r="T348" s="271"/>
      <c r="U348" s="271"/>
      <c r="V348" s="271"/>
      <c r="W348" s="271"/>
      <c r="X348" s="271"/>
      <c r="Y348" s="271"/>
      <c r="Z348" s="271"/>
    </row>
    <row r="349" spans="1:26">
      <c r="A349" s="271"/>
      <c r="B349" s="271"/>
      <c r="C349" s="271"/>
      <c r="D349" s="271"/>
      <c r="E349" s="325"/>
      <c r="F349" s="325"/>
      <c r="G349" s="271"/>
      <c r="H349" s="271"/>
      <c r="I349" s="271"/>
      <c r="J349" s="271"/>
      <c r="K349" s="271"/>
      <c r="L349" s="271"/>
      <c r="M349" s="271"/>
      <c r="N349" s="271"/>
      <c r="O349" s="271"/>
      <c r="P349" s="271"/>
      <c r="Q349" s="271"/>
      <c r="R349" s="271"/>
      <c r="S349" s="271"/>
      <c r="T349" s="271"/>
      <c r="U349" s="271"/>
      <c r="V349" s="271"/>
      <c r="W349" s="271"/>
      <c r="X349" s="271"/>
      <c r="Y349" s="271"/>
      <c r="Z349" s="271"/>
    </row>
    <row r="350" spans="1:26">
      <c r="A350" s="271"/>
      <c r="B350" s="271"/>
      <c r="C350" s="271"/>
      <c r="D350" s="271"/>
      <c r="E350" s="325"/>
      <c r="F350" s="325"/>
      <c r="G350" s="271"/>
      <c r="H350" s="271"/>
      <c r="I350" s="271"/>
      <c r="J350" s="271"/>
      <c r="K350" s="271"/>
      <c r="L350" s="271"/>
      <c r="M350" s="271"/>
      <c r="N350" s="271"/>
      <c r="O350" s="271"/>
      <c r="P350" s="271"/>
      <c r="Q350" s="271"/>
      <c r="R350" s="271"/>
      <c r="S350" s="271"/>
      <c r="T350" s="271"/>
      <c r="U350" s="271"/>
      <c r="V350" s="271"/>
      <c r="W350" s="271"/>
      <c r="X350" s="271"/>
      <c r="Y350" s="271"/>
      <c r="Z350" s="271"/>
    </row>
    <row r="351" spans="1:26">
      <c r="A351" s="271"/>
      <c r="B351" s="271"/>
      <c r="C351" s="271"/>
      <c r="D351" s="271"/>
      <c r="E351" s="325"/>
      <c r="F351" s="325"/>
      <c r="G351" s="271"/>
      <c r="H351" s="271"/>
      <c r="I351" s="271"/>
      <c r="J351" s="271"/>
      <c r="K351" s="271"/>
      <c r="L351" s="271"/>
      <c r="M351" s="271"/>
      <c r="N351" s="271"/>
      <c r="O351" s="271"/>
      <c r="P351" s="271"/>
      <c r="Q351" s="271"/>
      <c r="R351" s="271"/>
      <c r="S351" s="271"/>
      <c r="T351" s="271"/>
      <c r="U351" s="271"/>
      <c r="V351" s="271"/>
      <c r="W351" s="271"/>
      <c r="X351" s="271"/>
      <c r="Y351" s="271"/>
      <c r="Z351" s="271"/>
    </row>
    <row r="352" spans="1:26">
      <c r="A352" s="271"/>
      <c r="B352" s="271"/>
      <c r="C352" s="271"/>
      <c r="D352" s="271"/>
      <c r="E352" s="325"/>
      <c r="F352" s="325"/>
      <c r="G352" s="271"/>
      <c r="H352" s="271"/>
      <c r="I352" s="271"/>
      <c r="J352" s="271"/>
      <c r="K352" s="271"/>
      <c r="L352" s="271"/>
      <c r="M352" s="271"/>
      <c r="N352" s="271"/>
      <c r="O352" s="271"/>
      <c r="P352" s="271"/>
      <c r="Q352" s="271"/>
      <c r="R352" s="271"/>
      <c r="S352" s="271"/>
      <c r="T352" s="271"/>
      <c r="U352" s="271"/>
      <c r="V352" s="271"/>
      <c r="W352" s="271"/>
      <c r="X352" s="271"/>
      <c r="Y352" s="271"/>
      <c r="Z352" s="271"/>
    </row>
    <row r="353" spans="1:26">
      <c r="A353" s="271"/>
      <c r="B353" s="271"/>
      <c r="C353" s="271"/>
      <c r="D353" s="271"/>
      <c r="E353" s="325"/>
      <c r="F353" s="325"/>
      <c r="G353" s="271"/>
      <c r="H353" s="271"/>
      <c r="I353" s="271"/>
      <c r="J353" s="271"/>
      <c r="K353" s="271"/>
      <c r="L353" s="271"/>
      <c r="M353" s="271"/>
      <c r="N353" s="271"/>
      <c r="O353" s="271"/>
      <c r="P353" s="271"/>
      <c r="Q353" s="271"/>
      <c r="R353" s="271"/>
      <c r="S353" s="271"/>
      <c r="T353" s="271"/>
      <c r="U353" s="271"/>
      <c r="V353" s="271"/>
      <c r="W353" s="271"/>
      <c r="X353" s="271"/>
      <c r="Y353" s="271"/>
      <c r="Z353" s="271"/>
    </row>
    <row r="354" spans="1:26">
      <c r="A354" s="271"/>
      <c r="B354" s="271"/>
      <c r="C354" s="271"/>
      <c r="D354" s="271"/>
      <c r="E354" s="325"/>
      <c r="F354" s="325"/>
      <c r="G354" s="271"/>
      <c r="H354" s="271"/>
      <c r="I354" s="271"/>
      <c r="J354" s="271"/>
      <c r="K354" s="271"/>
      <c r="L354" s="271"/>
      <c r="M354" s="271"/>
      <c r="N354" s="271"/>
      <c r="O354" s="271"/>
      <c r="P354" s="271"/>
      <c r="Q354" s="271"/>
      <c r="R354" s="271"/>
      <c r="S354" s="271"/>
      <c r="T354" s="271"/>
      <c r="U354" s="271"/>
      <c r="V354" s="271"/>
      <c r="W354" s="271"/>
      <c r="X354" s="271"/>
      <c r="Y354" s="271"/>
      <c r="Z354" s="271"/>
    </row>
    <row r="355" spans="1:26">
      <c r="A355" s="271"/>
      <c r="B355" s="271"/>
      <c r="C355" s="271"/>
      <c r="D355" s="271"/>
      <c r="E355" s="325"/>
      <c r="F355" s="325"/>
      <c r="G355" s="271"/>
      <c r="H355" s="271"/>
      <c r="I355" s="271"/>
      <c r="J355" s="271"/>
      <c r="K355" s="271"/>
      <c r="L355" s="271"/>
      <c r="M355" s="271"/>
      <c r="N355" s="271"/>
      <c r="O355" s="271"/>
      <c r="P355" s="271"/>
      <c r="Q355" s="271"/>
      <c r="R355" s="271"/>
      <c r="S355" s="271"/>
      <c r="T355" s="271"/>
      <c r="U355" s="271"/>
      <c r="V355" s="271"/>
      <c r="W355" s="271"/>
      <c r="X355" s="271"/>
      <c r="Y355" s="271"/>
      <c r="Z355" s="271"/>
    </row>
    <row r="356" spans="1:26">
      <c r="A356" s="271"/>
      <c r="B356" s="271"/>
      <c r="C356" s="271"/>
      <c r="D356" s="271"/>
      <c r="E356" s="325"/>
      <c r="F356" s="325"/>
      <c r="G356" s="271"/>
      <c r="H356" s="271"/>
      <c r="I356" s="271"/>
      <c r="J356" s="271"/>
      <c r="K356" s="271"/>
      <c r="L356" s="271"/>
      <c r="M356" s="271"/>
      <c r="N356" s="271"/>
      <c r="O356" s="271"/>
      <c r="P356" s="271"/>
      <c r="Q356" s="271"/>
      <c r="R356" s="271"/>
      <c r="S356" s="271"/>
      <c r="T356" s="271"/>
      <c r="U356" s="271"/>
      <c r="V356" s="271"/>
      <c r="W356" s="271"/>
      <c r="X356" s="271"/>
      <c r="Y356" s="271"/>
      <c r="Z356" s="271"/>
    </row>
    <row r="357" spans="1:26">
      <c r="A357" s="271"/>
      <c r="B357" s="271"/>
      <c r="C357" s="271"/>
      <c r="D357" s="271"/>
      <c r="E357" s="325"/>
      <c r="F357" s="325"/>
      <c r="G357" s="271"/>
      <c r="H357" s="271"/>
      <c r="I357" s="271"/>
      <c r="J357" s="271"/>
      <c r="K357" s="271"/>
      <c r="L357" s="271"/>
      <c r="M357" s="271"/>
      <c r="N357" s="271"/>
      <c r="O357" s="271"/>
      <c r="P357" s="271"/>
      <c r="Q357" s="271"/>
      <c r="R357" s="271"/>
      <c r="S357" s="271"/>
      <c r="T357" s="271"/>
      <c r="U357" s="271"/>
      <c r="V357" s="271"/>
      <c r="W357" s="271"/>
      <c r="X357" s="271"/>
      <c r="Y357" s="271"/>
      <c r="Z357" s="271"/>
    </row>
    <row r="358" spans="1:26">
      <c r="A358" s="271"/>
      <c r="B358" s="271"/>
      <c r="C358" s="271"/>
      <c r="D358" s="271"/>
      <c r="E358" s="325"/>
      <c r="F358" s="325"/>
      <c r="G358" s="271"/>
      <c r="H358" s="271"/>
      <c r="I358" s="271"/>
      <c r="J358" s="271"/>
      <c r="K358" s="271"/>
      <c r="L358" s="271"/>
      <c r="M358" s="271"/>
      <c r="N358" s="271"/>
      <c r="O358" s="271"/>
      <c r="P358" s="271"/>
      <c r="Q358" s="271"/>
      <c r="R358" s="271"/>
      <c r="S358" s="271"/>
      <c r="T358" s="271"/>
      <c r="U358" s="271"/>
      <c r="V358" s="271"/>
      <c r="W358" s="271"/>
      <c r="X358" s="271"/>
      <c r="Y358" s="271"/>
      <c r="Z358" s="271"/>
    </row>
    <row r="359" spans="1:26">
      <c r="A359" s="271"/>
      <c r="B359" s="271"/>
      <c r="C359" s="271"/>
      <c r="D359" s="271"/>
      <c r="E359" s="325"/>
      <c r="F359" s="325"/>
      <c r="G359" s="271"/>
      <c r="H359" s="271"/>
      <c r="I359" s="271"/>
      <c r="J359" s="271"/>
      <c r="K359" s="271"/>
      <c r="L359" s="271"/>
      <c r="M359" s="271"/>
      <c r="N359" s="271"/>
      <c r="O359" s="271"/>
      <c r="P359" s="271"/>
      <c r="Q359" s="271"/>
      <c r="R359" s="271"/>
      <c r="S359" s="271"/>
      <c r="T359" s="271"/>
      <c r="U359" s="271"/>
      <c r="V359" s="271"/>
      <c r="W359" s="271"/>
      <c r="X359" s="271"/>
      <c r="Y359" s="271"/>
      <c r="Z359" s="271"/>
    </row>
    <row r="360" spans="1:26">
      <c r="A360" s="271"/>
      <c r="B360" s="271"/>
      <c r="C360" s="271"/>
      <c r="D360" s="271"/>
      <c r="E360" s="325"/>
      <c r="F360" s="325"/>
      <c r="G360" s="271"/>
      <c r="H360" s="271"/>
      <c r="I360" s="271"/>
      <c r="J360" s="271"/>
      <c r="K360" s="271"/>
      <c r="L360" s="271"/>
      <c r="M360" s="271"/>
      <c r="N360" s="271"/>
      <c r="O360" s="271"/>
      <c r="P360" s="271"/>
      <c r="Q360" s="271"/>
      <c r="R360" s="271"/>
      <c r="S360" s="271"/>
      <c r="T360" s="271"/>
      <c r="U360" s="271"/>
      <c r="V360" s="271"/>
      <c r="W360" s="271"/>
      <c r="X360" s="271"/>
      <c r="Y360" s="271"/>
      <c r="Z360" s="271"/>
    </row>
    <row r="361" spans="1:26">
      <c r="A361" s="271"/>
      <c r="B361" s="271"/>
      <c r="C361" s="271"/>
      <c r="D361" s="271"/>
      <c r="E361" s="325"/>
      <c r="F361" s="325"/>
      <c r="G361" s="271"/>
      <c r="H361" s="271"/>
      <c r="I361" s="271"/>
      <c r="J361" s="271"/>
      <c r="K361" s="271"/>
      <c r="L361" s="271"/>
      <c r="M361" s="271"/>
      <c r="N361" s="271"/>
      <c r="O361" s="271"/>
      <c r="P361" s="271"/>
      <c r="Q361" s="271"/>
      <c r="R361" s="271"/>
      <c r="S361" s="271"/>
      <c r="T361" s="271"/>
      <c r="U361" s="271"/>
      <c r="V361" s="271"/>
      <c r="W361" s="271"/>
      <c r="X361" s="271"/>
      <c r="Y361" s="271"/>
      <c r="Z361" s="271"/>
    </row>
    <row r="362" spans="1:26">
      <c r="A362" s="271"/>
      <c r="B362" s="271"/>
      <c r="C362" s="271"/>
      <c r="D362" s="271"/>
      <c r="E362" s="325"/>
      <c r="F362" s="325"/>
      <c r="G362" s="271"/>
      <c r="H362" s="271"/>
      <c r="I362" s="271"/>
      <c r="J362" s="271"/>
      <c r="K362" s="271"/>
      <c r="L362" s="271"/>
      <c r="M362" s="271"/>
      <c r="N362" s="271"/>
      <c r="O362" s="271"/>
      <c r="P362" s="271"/>
      <c r="Q362" s="271"/>
      <c r="R362" s="271"/>
      <c r="S362" s="271"/>
      <c r="T362" s="271"/>
      <c r="U362" s="271"/>
      <c r="V362" s="271"/>
      <c r="W362" s="271"/>
      <c r="X362" s="271"/>
      <c r="Y362" s="271"/>
      <c r="Z362" s="271"/>
    </row>
    <row r="363" spans="1:26">
      <c r="A363" s="271"/>
      <c r="B363" s="271"/>
      <c r="C363" s="271"/>
      <c r="D363" s="271"/>
      <c r="E363" s="325"/>
      <c r="F363" s="325"/>
      <c r="G363" s="271"/>
      <c r="H363" s="271"/>
      <c r="I363" s="271"/>
      <c r="J363" s="271"/>
      <c r="K363" s="271"/>
      <c r="L363" s="271"/>
      <c r="M363" s="271"/>
      <c r="N363" s="271"/>
      <c r="O363" s="271"/>
      <c r="P363" s="271"/>
      <c r="Q363" s="271"/>
      <c r="R363" s="271"/>
      <c r="S363" s="271"/>
      <c r="T363" s="271"/>
      <c r="U363" s="271"/>
      <c r="V363" s="271"/>
      <c r="W363" s="271"/>
      <c r="X363" s="271"/>
      <c r="Y363" s="271"/>
      <c r="Z363" s="271"/>
    </row>
    <row r="364" spans="1:26">
      <c r="A364" s="271"/>
      <c r="B364" s="271"/>
      <c r="C364" s="271"/>
      <c r="D364" s="271"/>
      <c r="E364" s="325"/>
      <c r="F364" s="325"/>
      <c r="G364" s="271"/>
      <c r="H364" s="271"/>
      <c r="I364" s="271"/>
      <c r="J364" s="271"/>
      <c r="K364" s="271"/>
      <c r="L364" s="271"/>
      <c r="M364" s="271"/>
      <c r="N364" s="271"/>
      <c r="O364" s="271"/>
      <c r="P364" s="271"/>
      <c r="Q364" s="271"/>
      <c r="R364" s="271"/>
      <c r="S364" s="271"/>
      <c r="T364" s="271"/>
      <c r="U364" s="271"/>
      <c r="V364" s="271"/>
      <c r="W364" s="271"/>
      <c r="X364" s="271"/>
      <c r="Y364" s="271"/>
      <c r="Z364" s="271"/>
    </row>
    <row r="365" spans="1:26">
      <c r="A365" s="271"/>
      <c r="B365" s="271"/>
      <c r="C365" s="271"/>
      <c r="D365" s="271"/>
      <c r="E365" s="325"/>
      <c r="F365" s="325"/>
      <c r="G365" s="271"/>
      <c r="H365" s="271"/>
      <c r="I365" s="271"/>
      <c r="J365" s="271"/>
      <c r="K365" s="271"/>
      <c r="L365" s="271"/>
      <c r="M365" s="271"/>
      <c r="N365" s="271"/>
      <c r="O365" s="271"/>
      <c r="P365" s="271"/>
      <c r="Q365" s="271"/>
      <c r="R365" s="271"/>
      <c r="S365" s="271"/>
      <c r="T365" s="271"/>
      <c r="U365" s="271"/>
      <c r="V365" s="271"/>
      <c r="W365" s="271"/>
      <c r="X365" s="271"/>
      <c r="Y365" s="271"/>
      <c r="Z365" s="271"/>
    </row>
    <row r="366" spans="1:26">
      <c r="A366" s="271"/>
      <c r="B366" s="271"/>
      <c r="C366" s="271"/>
      <c r="D366" s="271"/>
      <c r="E366" s="325"/>
      <c r="F366" s="325"/>
      <c r="G366" s="271"/>
      <c r="H366" s="271"/>
      <c r="I366" s="271"/>
      <c r="J366" s="271"/>
      <c r="K366" s="271"/>
      <c r="L366" s="271"/>
      <c r="M366" s="271"/>
      <c r="N366" s="271"/>
      <c r="O366" s="271"/>
      <c r="P366" s="271"/>
      <c r="Q366" s="271"/>
      <c r="R366" s="271"/>
      <c r="S366" s="271"/>
      <c r="T366" s="271"/>
      <c r="U366" s="271"/>
      <c r="V366" s="271"/>
      <c r="W366" s="271"/>
      <c r="X366" s="271"/>
      <c r="Y366" s="271"/>
      <c r="Z366" s="271"/>
    </row>
    <row r="367" spans="1:26">
      <c r="A367" s="271"/>
      <c r="B367" s="271"/>
      <c r="C367" s="271"/>
      <c r="D367" s="271"/>
      <c r="E367" s="325"/>
      <c r="F367" s="325"/>
      <c r="G367" s="271"/>
      <c r="H367" s="271"/>
      <c r="I367" s="271"/>
      <c r="J367" s="271"/>
      <c r="K367" s="271"/>
      <c r="L367" s="271"/>
      <c r="M367" s="271"/>
      <c r="N367" s="271"/>
      <c r="O367" s="271"/>
      <c r="P367" s="271"/>
      <c r="Q367" s="271"/>
      <c r="R367" s="271"/>
      <c r="S367" s="271"/>
      <c r="T367" s="271"/>
      <c r="U367" s="271"/>
      <c r="V367" s="271"/>
      <c r="W367" s="271"/>
      <c r="X367" s="271"/>
      <c r="Y367" s="271"/>
      <c r="Z367" s="271"/>
    </row>
    <row r="368" spans="1:26">
      <c r="A368" s="271"/>
      <c r="B368" s="271"/>
      <c r="C368" s="271"/>
      <c r="D368" s="271"/>
      <c r="E368" s="325"/>
      <c r="F368" s="325"/>
      <c r="G368" s="271"/>
      <c r="H368" s="271"/>
      <c r="I368" s="271"/>
      <c r="J368" s="271"/>
      <c r="K368" s="271"/>
      <c r="L368" s="271"/>
      <c r="M368" s="271"/>
      <c r="N368" s="271"/>
      <c r="O368" s="271"/>
      <c r="P368" s="271"/>
      <c r="Q368" s="271"/>
      <c r="R368" s="271"/>
      <c r="S368" s="271"/>
      <c r="T368" s="271"/>
      <c r="U368" s="271"/>
      <c r="V368" s="271"/>
      <c r="W368" s="271"/>
      <c r="X368" s="271"/>
      <c r="Y368" s="271"/>
      <c r="Z368" s="271"/>
    </row>
    <row r="369" spans="1:26">
      <c r="A369" s="271"/>
      <c r="B369" s="271"/>
      <c r="C369" s="271"/>
      <c r="D369" s="271"/>
      <c r="E369" s="325"/>
      <c r="F369" s="325"/>
      <c r="G369" s="271"/>
      <c r="H369" s="271"/>
      <c r="I369" s="271"/>
      <c r="J369" s="271"/>
      <c r="K369" s="271"/>
      <c r="L369" s="271"/>
      <c r="M369" s="271"/>
      <c r="N369" s="271"/>
      <c r="O369" s="271"/>
      <c r="P369" s="271"/>
      <c r="Q369" s="271"/>
      <c r="R369" s="271"/>
      <c r="S369" s="271"/>
      <c r="T369" s="271"/>
      <c r="U369" s="271"/>
      <c r="V369" s="271"/>
      <c r="W369" s="271"/>
      <c r="X369" s="271"/>
      <c r="Y369" s="271"/>
      <c r="Z369" s="271"/>
    </row>
    <row r="370" spans="1:26">
      <c r="A370" s="271"/>
      <c r="B370" s="271"/>
      <c r="C370" s="271"/>
      <c r="D370" s="271"/>
      <c r="E370" s="325"/>
      <c r="F370" s="325"/>
      <c r="G370" s="271"/>
      <c r="H370" s="271"/>
      <c r="I370" s="271"/>
      <c r="J370" s="271"/>
      <c r="K370" s="271"/>
      <c r="L370" s="271"/>
      <c r="M370" s="271"/>
      <c r="N370" s="271"/>
      <c r="O370" s="271"/>
      <c r="P370" s="271"/>
      <c r="Q370" s="271"/>
      <c r="R370" s="271"/>
      <c r="S370" s="271"/>
      <c r="T370" s="271"/>
      <c r="U370" s="271"/>
      <c r="V370" s="271"/>
      <c r="W370" s="271"/>
      <c r="X370" s="271"/>
      <c r="Y370" s="271"/>
      <c r="Z370" s="271"/>
    </row>
    <row r="371" spans="1:26">
      <c r="A371" s="271"/>
      <c r="B371" s="271"/>
      <c r="C371" s="271"/>
      <c r="D371" s="271"/>
      <c r="E371" s="325"/>
      <c r="F371" s="325"/>
      <c r="G371" s="271"/>
      <c r="H371" s="271"/>
      <c r="I371" s="271"/>
      <c r="J371" s="271"/>
      <c r="K371" s="271"/>
      <c r="L371" s="271"/>
      <c r="M371" s="271"/>
      <c r="N371" s="271"/>
      <c r="O371" s="271"/>
      <c r="P371" s="271"/>
      <c r="Q371" s="271"/>
      <c r="R371" s="271"/>
      <c r="S371" s="271"/>
      <c r="T371" s="271"/>
      <c r="U371" s="271"/>
      <c r="V371" s="271"/>
      <c r="W371" s="271"/>
      <c r="X371" s="271"/>
      <c r="Y371" s="271"/>
      <c r="Z371" s="271"/>
    </row>
    <row r="372" spans="1:26">
      <c r="A372" s="271"/>
      <c r="B372" s="271"/>
      <c r="C372" s="271"/>
      <c r="D372" s="271"/>
      <c r="E372" s="325"/>
      <c r="F372" s="325"/>
      <c r="G372" s="271"/>
      <c r="H372" s="271"/>
      <c r="I372" s="271"/>
      <c r="J372" s="271"/>
      <c r="K372" s="271"/>
      <c r="L372" s="271"/>
      <c r="M372" s="271"/>
      <c r="N372" s="271"/>
      <c r="O372" s="271"/>
      <c r="P372" s="271"/>
      <c r="Q372" s="271"/>
      <c r="R372" s="271"/>
      <c r="S372" s="271"/>
      <c r="T372" s="271"/>
      <c r="U372" s="271"/>
      <c r="V372" s="271"/>
      <c r="W372" s="271"/>
      <c r="X372" s="271"/>
      <c r="Y372" s="271"/>
      <c r="Z372" s="271"/>
    </row>
    <row r="373" spans="1:26">
      <c r="A373" s="271"/>
      <c r="B373" s="271"/>
      <c r="C373" s="271"/>
      <c r="D373" s="271"/>
      <c r="E373" s="325"/>
      <c r="F373" s="325"/>
      <c r="G373" s="271"/>
      <c r="H373" s="271"/>
      <c r="I373" s="271"/>
      <c r="J373" s="271"/>
      <c r="K373" s="271"/>
      <c r="L373" s="271"/>
      <c r="M373" s="271"/>
      <c r="N373" s="271"/>
      <c r="O373" s="271"/>
      <c r="P373" s="271"/>
      <c r="Q373" s="271"/>
      <c r="R373" s="271"/>
      <c r="S373" s="271"/>
      <c r="T373" s="271"/>
      <c r="U373" s="271"/>
      <c r="V373" s="271"/>
      <c r="W373" s="271"/>
      <c r="X373" s="271"/>
      <c r="Y373" s="271"/>
      <c r="Z373" s="271"/>
    </row>
    <row r="374" spans="1:26">
      <c r="A374" s="271"/>
      <c r="B374" s="271"/>
      <c r="C374" s="271"/>
      <c r="D374" s="271"/>
      <c r="E374" s="325"/>
      <c r="F374" s="325"/>
      <c r="G374" s="271"/>
      <c r="H374" s="271"/>
      <c r="I374" s="271"/>
      <c r="J374" s="271"/>
      <c r="K374" s="271"/>
      <c r="L374" s="271"/>
      <c r="M374" s="271"/>
      <c r="N374" s="271"/>
      <c r="O374" s="271"/>
      <c r="P374" s="271"/>
      <c r="Q374" s="271"/>
      <c r="R374" s="271"/>
      <c r="S374" s="271"/>
      <c r="T374" s="271"/>
      <c r="U374" s="271"/>
      <c r="V374" s="271"/>
      <c r="W374" s="271"/>
      <c r="X374" s="271"/>
      <c r="Y374" s="271"/>
      <c r="Z374" s="271"/>
    </row>
    <row r="375" spans="1:26">
      <c r="A375" s="271"/>
      <c r="B375" s="271"/>
      <c r="C375" s="271"/>
      <c r="D375" s="271"/>
      <c r="E375" s="325"/>
      <c r="F375" s="325"/>
      <c r="G375" s="271"/>
      <c r="H375" s="271"/>
      <c r="I375" s="271"/>
      <c r="J375" s="271"/>
      <c r="K375" s="271"/>
      <c r="L375" s="271"/>
      <c r="M375" s="271"/>
      <c r="N375" s="271"/>
      <c r="O375" s="271"/>
      <c r="P375" s="271"/>
      <c r="Q375" s="271"/>
      <c r="R375" s="271"/>
      <c r="S375" s="271"/>
      <c r="T375" s="271"/>
      <c r="U375" s="271"/>
      <c r="V375" s="271"/>
      <c r="W375" s="271"/>
      <c r="X375" s="271"/>
      <c r="Y375" s="271"/>
      <c r="Z375" s="271"/>
    </row>
    <row r="376" spans="1:26">
      <c r="A376" s="271"/>
      <c r="B376" s="271"/>
      <c r="C376" s="271"/>
      <c r="D376" s="271"/>
      <c r="E376" s="325"/>
      <c r="F376" s="325"/>
      <c r="G376" s="271"/>
      <c r="H376" s="271"/>
      <c r="I376" s="271"/>
      <c r="J376" s="271"/>
      <c r="K376" s="271"/>
      <c r="L376" s="271"/>
      <c r="M376" s="271"/>
      <c r="N376" s="271"/>
      <c r="O376" s="271"/>
      <c r="P376" s="271"/>
      <c r="Q376" s="271"/>
      <c r="R376" s="271"/>
      <c r="S376" s="271"/>
      <c r="T376" s="271"/>
      <c r="U376" s="271"/>
      <c r="V376" s="271"/>
      <c r="W376" s="271"/>
      <c r="X376" s="271"/>
      <c r="Y376" s="271"/>
      <c r="Z376" s="271"/>
    </row>
    <row r="377" spans="1:26">
      <c r="A377" s="271"/>
      <c r="B377" s="271"/>
      <c r="C377" s="271"/>
      <c r="D377" s="271"/>
      <c r="E377" s="325"/>
      <c r="F377" s="325"/>
      <c r="G377" s="271"/>
      <c r="H377" s="271"/>
      <c r="I377" s="271"/>
      <c r="J377" s="271"/>
      <c r="K377" s="271"/>
      <c r="L377" s="271"/>
      <c r="M377" s="271"/>
      <c r="N377" s="271"/>
      <c r="O377" s="271"/>
      <c r="P377" s="271"/>
      <c r="Q377" s="271"/>
      <c r="R377" s="271"/>
      <c r="S377" s="271"/>
      <c r="T377" s="271"/>
      <c r="U377" s="271"/>
      <c r="V377" s="271"/>
      <c r="W377" s="271"/>
      <c r="X377" s="271"/>
      <c r="Y377" s="271"/>
      <c r="Z377" s="271"/>
    </row>
    <row r="378" spans="1:26">
      <c r="A378" s="271"/>
      <c r="B378" s="271"/>
      <c r="C378" s="271"/>
      <c r="D378" s="271"/>
      <c r="E378" s="325"/>
      <c r="F378" s="325"/>
      <c r="G378" s="271"/>
      <c r="H378" s="271"/>
      <c r="I378" s="271"/>
      <c r="J378" s="271"/>
      <c r="K378" s="271"/>
      <c r="L378" s="271"/>
      <c r="M378" s="271"/>
      <c r="N378" s="271"/>
      <c r="O378" s="271"/>
      <c r="P378" s="271"/>
      <c r="Q378" s="271"/>
      <c r="R378" s="271"/>
      <c r="S378" s="271"/>
      <c r="T378" s="271"/>
      <c r="U378" s="271"/>
      <c r="V378" s="271"/>
      <c r="W378" s="271"/>
      <c r="X378" s="271"/>
      <c r="Y378" s="271"/>
      <c r="Z378" s="271"/>
    </row>
    <row r="379" spans="1:26">
      <c r="A379" s="271"/>
      <c r="B379" s="271"/>
      <c r="C379" s="271"/>
      <c r="D379" s="271"/>
      <c r="E379" s="325"/>
      <c r="F379" s="325"/>
      <c r="G379" s="271"/>
      <c r="H379" s="271"/>
      <c r="I379" s="271"/>
      <c r="J379" s="271"/>
      <c r="K379" s="271"/>
      <c r="L379" s="271"/>
      <c r="M379" s="271"/>
      <c r="N379" s="271"/>
      <c r="O379" s="271"/>
      <c r="P379" s="271"/>
      <c r="Q379" s="271"/>
      <c r="R379" s="271"/>
      <c r="S379" s="271"/>
      <c r="T379" s="271"/>
      <c r="U379" s="271"/>
      <c r="V379" s="271"/>
      <c r="W379" s="271"/>
      <c r="X379" s="271"/>
      <c r="Y379" s="271"/>
      <c r="Z379" s="271"/>
    </row>
    <row r="380" spans="1:26">
      <c r="A380" s="271"/>
      <c r="B380" s="271"/>
      <c r="C380" s="271"/>
      <c r="D380" s="271"/>
      <c r="E380" s="325"/>
      <c r="F380" s="325"/>
      <c r="G380" s="271"/>
      <c r="H380" s="271"/>
      <c r="I380" s="271"/>
      <c r="J380" s="271"/>
      <c r="K380" s="271"/>
      <c r="L380" s="271"/>
      <c r="M380" s="271"/>
      <c r="N380" s="271"/>
      <c r="O380" s="271"/>
      <c r="P380" s="271"/>
      <c r="Q380" s="271"/>
      <c r="R380" s="271"/>
      <c r="S380" s="271"/>
      <c r="T380" s="271"/>
      <c r="U380" s="271"/>
      <c r="V380" s="271"/>
      <c r="W380" s="271"/>
      <c r="X380" s="271"/>
      <c r="Y380" s="271"/>
      <c r="Z380" s="271"/>
    </row>
    <row r="381" spans="1:26">
      <c r="A381" s="271"/>
      <c r="B381" s="271"/>
      <c r="C381" s="271"/>
      <c r="D381" s="271"/>
      <c r="E381" s="325"/>
      <c r="F381" s="325"/>
      <c r="G381" s="271"/>
      <c r="H381" s="271"/>
      <c r="I381" s="271"/>
      <c r="J381" s="271"/>
      <c r="K381" s="271"/>
      <c r="L381" s="271"/>
      <c r="M381" s="271"/>
      <c r="N381" s="271"/>
      <c r="O381" s="271"/>
      <c r="P381" s="271"/>
      <c r="Q381" s="271"/>
      <c r="R381" s="271"/>
      <c r="S381" s="271"/>
      <c r="T381" s="271"/>
      <c r="U381" s="271"/>
      <c r="V381" s="271"/>
      <c r="W381" s="271"/>
      <c r="X381" s="271"/>
      <c r="Y381" s="271"/>
      <c r="Z381" s="271"/>
    </row>
    <row r="382" spans="1:26">
      <c r="A382" s="271"/>
      <c r="B382" s="271"/>
      <c r="C382" s="271"/>
      <c r="D382" s="271"/>
      <c r="E382" s="325"/>
      <c r="F382" s="325"/>
      <c r="G382" s="271"/>
      <c r="H382" s="271"/>
      <c r="I382" s="271"/>
      <c r="J382" s="271"/>
      <c r="K382" s="271"/>
      <c r="L382" s="271"/>
      <c r="M382" s="271"/>
      <c r="N382" s="271"/>
      <c r="O382" s="271"/>
      <c r="P382" s="271"/>
      <c r="Q382" s="271"/>
      <c r="R382" s="271"/>
      <c r="S382" s="271"/>
      <c r="T382" s="271"/>
      <c r="U382" s="271"/>
      <c r="V382" s="271"/>
      <c r="W382" s="271"/>
      <c r="X382" s="271"/>
      <c r="Y382" s="271"/>
      <c r="Z382" s="271"/>
    </row>
    <row r="383" spans="1:26">
      <c r="A383" s="271"/>
      <c r="B383" s="271"/>
      <c r="C383" s="271"/>
      <c r="D383" s="271"/>
      <c r="E383" s="325"/>
      <c r="F383" s="325"/>
      <c r="G383" s="271"/>
      <c r="H383" s="271"/>
      <c r="I383" s="271"/>
      <c r="J383" s="271"/>
      <c r="K383" s="271"/>
      <c r="L383" s="271"/>
      <c r="M383" s="271"/>
      <c r="N383" s="271"/>
      <c r="O383" s="271"/>
      <c r="P383" s="271"/>
      <c r="Q383" s="271"/>
      <c r="R383" s="271"/>
      <c r="S383" s="271"/>
      <c r="T383" s="271"/>
      <c r="U383" s="271"/>
      <c r="V383" s="271"/>
      <c r="W383" s="271"/>
      <c r="X383" s="271"/>
      <c r="Y383" s="271"/>
      <c r="Z383" s="271"/>
    </row>
    <row r="384" spans="1:26">
      <c r="A384" s="271"/>
      <c r="B384" s="271"/>
      <c r="C384" s="271"/>
      <c r="D384" s="271"/>
      <c r="E384" s="325"/>
      <c r="F384" s="325"/>
      <c r="G384" s="271"/>
      <c r="H384" s="271"/>
      <c r="I384" s="271"/>
      <c r="J384" s="271"/>
      <c r="K384" s="271"/>
      <c r="L384" s="271"/>
      <c r="M384" s="271"/>
      <c r="N384" s="271"/>
      <c r="O384" s="271"/>
      <c r="P384" s="271"/>
      <c r="Q384" s="271"/>
      <c r="R384" s="271"/>
      <c r="S384" s="271"/>
      <c r="T384" s="271"/>
      <c r="U384" s="271"/>
      <c r="V384" s="271"/>
      <c r="W384" s="271"/>
      <c r="X384" s="271"/>
      <c r="Y384" s="271"/>
      <c r="Z384" s="271"/>
    </row>
    <row r="385" spans="1:26">
      <c r="A385" s="271"/>
      <c r="B385" s="271"/>
      <c r="C385" s="271"/>
      <c r="D385" s="271"/>
      <c r="E385" s="325"/>
      <c r="F385" s="325"/>
      <c r="G385" s="271"/>
      <c r="H385" s="271"/>
      <c r="I385" s="271"/>
      <c r="J385" s="271"/>
      <c r="K385" s="271"/>
      <c r="L385" s="271"/>
      <c r="M385" s="271"/>
      <c r="N385" s="271"/>
      <c r="O385" s="271"/>
      <c r="P385" s="271"/>
      <c r="Q385" s="271"/>
      <c r="R385" s="271"/>
      <c r="S385" s="271"/>
      <c r="T385" s="271"/>
      <c r="U385" s="271"/>
      <c r="V385" s="271"/>
      <c r="W385" s="271"/>
      <c r="X385" s="271"/>
      <c r="Y385" s="271"/>
      <c r="Z385" s="271"/>
    </row>
    <row r="386" spans="1:26">
      <c r="A386" s="271"/>
      <c r="B386" s="271"/>
      <c r="C386" s="271"/>
      <c r="D386" s="271"/>
      <c r="E386" s="325"/>
      <c r="F386" s="325"/>
      <c r="G386" s="271"/>
      <c r="H386" s="271"/>
      <c r="I386" s="271"/>
      <c r="J386" s="271"/>
      <c r="K386" s="271"/>
      <c r="L386" s="271"/>
      <c r="M386" s="271"/>
      <c r="N386" s="271"/>
      <c r="O386" s="271"/>
      <c r="P386" s="271"/>
      <c r="Q386" s="271"/>
      <c r="R386" s="271"/>
      <c r="S386" s="271"/>
      <c r="T386" s="271"/>
      <c r="U386" s="271"/>
      <c r="V386" s="271"/>
      <c r="W386" s="271"/>
      <c r="X386" s="271"/>
      <c r="Y386" s="271"/>
      <c r="Z386" s="271"/>
    </row>
    <row r="387" spans="1:26">
      <c r="A387" s="271"/>
      <c r="B387" s="271"/>
      <c r="C387" s="271"/>
      <c r="D387" s="271"/>
      <c r="E387" s="325"/>
      <c r="F387" s="325"/>
      <c r="G387" s="271"/>
      <c r="H387" s="271"/>
      <c r="I387" s="271"/>
      <c r="J387" s="271"/>
      <c r="K387" s="271"/>
      <c r="L387" s="271"/>
      <c r="M387" s="271"/>
      <c r="N387" s="271"/>
      <c r="O387" s="271"/>
      <c r="P387" s="271"/>
      <c r="Q387" s="271"/>
      <c r="R387" s="271"/>
      <c r="S387" s="271"/>
      <c r="T387" s="271"/>
      <c r="U387" s="271"/>
      <c r="V387" s="271"/>
      <c r="W387" s="271"/>
      <c r="X387" s="271"/>
      <c r="Y387" s="271"/>
      <c r="Z387" s="271"/>
    </row>
    <row r="388" spans="1:26">
      <c r="A388" s="271"/>
      <c r="B388" s="271"/>
      <c r="C388" s="271"/>
      <c r="D388" s="271"/>
      <c r="E388" s="325"/>
      <c r="F388" s="325"/>
      <c r="G388" s="271"/>
      <c r="H388" s="271"/>
      <c r="I388" s="271"/>
      <c r="J388" s="271"/>
      <c r="K388" s="271"/>
      <c r="L388" s="271"/>
      <c r="M388" s="271"/>
      <c r="N388" s="271"/>
      <c r="O388" s="271"/>
      <c r="P388" s="271"/>
      <c r="Q388" s="271"/>
      <c r="R388" s="271"/>
      <c r="S388" s="271"/>
      <c r="T388" s="271"/>
      <c r="U388" s="271"/>
      <c r="V388" s="271"/>
      <c r="W388" s="271"/>
      <c r="X388" s="271"/>
      <c r="Y388" s="271"/>
      <c r="Z388" s="271"/>
    </row>
    <row r="389" spans="1:26">
      <c r="A389" s="271"/>
      <c r="B389" s="271"/>
      <c r="C389" s="271"/>
      <c r="D389" s="271"/>
      <c r="E389" s="325"/>
      <c r="F389" s="325"/>
      <c r="G389" s="271"/>
      <c r="H389" s="271"/>
      <c r="I389" s="271"/>
      <c r="J389" s="271"/>
      <c r="K389" s="271"/>
      <c r="L389" s="271"/>
      <c r="M389" s="271"/>
      <c r="N389" s="271"/>
      <c r="O389" s="271"/>
      <c r="P389" s="271"/>
      <c r="Q389" s="271"/>
      <c r="R389" s="271"/>
      <c r="S389" s="271"/>
      <c r="T389" s="271"/>
      <c r="U389" s="271"/>
      <c r="V389" s="271"/>
      <c r="W389" s="271"/>
      <c r="X389" s="271"/>
      <c r="Y389" s="271"/>
      <c r="Z389" s="271"/>
    </row>
    <row r="390" spans="1:26">
      <c r="A390" s="271"/>
      <c r="B390" s="271"/>
      <c r="C390" s="271"/>
      <c r="D390" s="271"/>
      <c r="E390" s="325"/>
      <c r="F390" s="325"/>
      <c r="G390" s="271"/>
      <c r="H390" s="271"/>
      <c r="I390" s="271"/>
      <c r="J390" s="271"/>
      <c r="K390" s="271"/>
      <c r="L390" s="271"/>
      <c r="M390" s="271"/>
      <c r="N390" s="271"/>
      <c r="O390" s="271"/>
      <c r="P390" s="271"/>
      <c r="Q390" s="271"/>
      <c r="R390" s="271"/>
      <c r="S390" s="271"/>
      <c r="T390" s="271"/>
      <c r="U390" s="271"/>
      <c r="V390" s="271"/>
      <c r="W390" s="271"/>
      <c r="X390" s="271"/>
      <c r="Y390" s="271"/>
      <c r="Z390" s="271"/>
    </row>
    <row r="391" spans="1:26">
      <c r="A391" s="271"/>
      <c r="B391" s="271"/>
      <c r="C391" s="271"/>
      <c r="D391" s="271"/>
      <c r="E391" s="325"/>
      <c r="F391" s="325"/>
      <c r="G391" s="271"/>
      <c r="H391" s="271"/>
      <c r="I391" s="271"/>
      <c r="J391" s="271"/>
      <c r="K391" s="271"/>
      <c r="L391" s="271"/>
      <c r="M391" s="271"/>
      <c r="N391" s="271"/>
      <c r="O391" s="271"/>
      <c r="P391" s="271"/>
      <c r="Q391" s="271"/>
      <c r="R391" s="271"/>
      <c r="S391" s="271"/>
      <c r="T391" s="271"/>
      <c r="U391" s="271"/>
      <c r="V391" s="271"/>
      <c r="W391" s="271"/>
      <c r="X391" s="271"/>
      <c r="Y391" s="271"/>
      <c r="Z391" s="271"/>
    </row>
    <row r="392" spans="1:26">
      <c r="A392" s="271"/>
      <c r="B392" s="271"/>
      <c r="C392" s="271"/>
      <c r="D392" s="271"/>
      <c r="E392" s="325"/>
      <c r="F392" s="325"/>
      <c r="G392" s="271"/>
      <c r="H392" s="271"/>
      <c r="I392" s="271"/>
      <c r="J392" s="271"/>
      <c r="K392" s="271"/>
      <c r="L392" s="271"/>
      <c r="M392" s="271"/>
      <c r="N392" s="271"/>
      <c r="O392" s="271"/>
      <c r="P392" s="271"/>
      <c r="Q392" s="271"/>
      <c r="R392" s="271"/>
      <c r="S392" s="271"/>
      <c r="T392" s="271"/>
      <c r="U392" s="271"/>
      <c r="V392" s="271"/>
      <c r="W392" s="271"/>
      <c r="X392" s="271"/>
      <c r="Y392" s="271"/>
      <c r="Z392" s="271"/>
    </row>
    <row r="393" spans="1:26">
      <c r="A393" s="271"/>
      <c r="B393" s="271"/>
      <c r="C393" s="271"/>
      <c r="D393" s="271"/>
      <c r="E393" s="325"/>
      <c r="F393" s="325"/>
      <c r="G393" s="271"/>
      <c r="H393" s="271"/>
      <c r="I393" s="271"/>
      <c r="J393" s="271"/>
      <c r="K393" s="271"/>
      <c r="L393" s="271"/>
      <c r="M393" s="271"/>
      <c r="N393" s="271"/>
      <c r="O393" s="271"/>
      <c r="P393" s="271"/>
      <c r="Q393" s="271"/>
      <c r="R393" s="271"/>
      <c r="S393" s="271"/>
      <c r="T393" s="271"/>
      <c r="U393" s="271"/>
      <c r="V393" s="271"/>
      <c r="W393" s="271"/>
      <c r="X393" s="271"/>
      <c r="Y393" s="271"/>
      <c r="Z393" s="271"/>
    </row>
    <row r="394" spans="1:26">
      <c r="A394" s="271"/>
      <c r="B394" s="271"/>
      <c r="C394" s="271"/>
      <c r="D394" s="271"/>
      <c r="E394" s="325"/>
      <c r="F394" s="325"/>
      <c r="G394" s="271"/>
      <c r="H394" s="271"/>
      <c r="I394" s="271"/>
      <c r="J394" s="271"/>
      <c r="K394" s="271"/>
      <c r="L394" s="271"/>
      <c r="M394" s="271"/>
      <c r="N394" s="271"/>
      <c r="O394" s="271"/>
      <c r="P394" s="271"/>
      <c r="Q394" s="271"/>
      <c r="R394" s="271"/>
      <c r="S394" s="271"/>
      <c r="T394" s="271"/>
      <c r="U394" s="271"/>
      <c r="V394" s="271"/>
      <c r="W394" s="271"/>
      <c r="X394" s="271"/>
      <c r="Y394" s="271"/>
      <c r="Z394" s="271"/>
    </row>
    <row r="395" spans="1:26">
      <c r="A395" s="271"/>
      <c r="B395" s="271"/>
      <c r="C395" s="271"/>
      <c r="D395" s="271"/>
      <c r="E395" s="325"/>
      <c r="F395" s="325"/>
      <c r="G395" s="271"/>
      <c r="H395" s="271"/>
      <c r="I395" s="271"/>
      <c r="J395" s="271"/>
      <c r="K395" s="271"/>
      <c r="L395" s="271"/>
      <c r="M395" s="271"/>
      <c r="N395" s="271"/>
      <c r="O395" s="271"/>
      <c r="P395" s="271"/>
      <c r="Q395" s="271"/>
      <c r="R395" s="271"/>
      <c r="S395" s="271"/>
      <c r="T395" s="271"/>
      <c r="U395" s="271"/>
      <c r="V395" s="271"/>
      <c r="W395" s="271"/>
      <c r="X395" s="271"/>
      <c r="Y395" s="271"/>
      <c r="Z395" s="271"/>
    </row>
    <row r="396" spans="1:26">
      <c r="A396" s="271"/>
      <c r="B396" s="271"/>
      <c r="C396" s="271"/>
      <c r="D396" s="271"/>
      <c r="E396" s="325"/>
      <c r="F396" s="325"/>
      <c r="G396" s="271"/>
      <c r="H396" s="271"/>
      <c r="I396" s="271"/>
      <c r="J396" s="271"/>
      <c r="K396" s="271"/>
      <c r="L396" s="271"/>
      <c r="M396" s="271"/>
      <c r="N396" s="271"/>
      <c r="O396" s="271"/>
      <c r="P396" s="271"/>
      <c r="Q396" s="271"/>
      <c r="R396" s="271"/>
      <c r="S396" s="271"/>
      <c r="T396" s="271"/>
      <c r="U396" s="271"/>
      <c r="V396" s="271"/>
      <c r="W396" s="271"/>
      <c r="X396" s="271"/>
      <c r="Y396" s="271"/>
      <c r="Z396" s="271"/>
    </row>
    <row r="397" spans="1:26">
      <c r="A397" s="271"/>
      <c r="B397" s="271"/>
      <c r="C397" s="271"/>
      <c r="D397" s="271"/>
      <c r="E397" s="325"/>
      <c r="F397" s="325"/>
      <c r="G397" s="271"/>
      <c r="H397" s="271"/>
      <c r="I397" s="271"/>
      <c r="J397" s="271"/>
      <c r="K397" s="271"/>
      <c r="L397" s="271"/>
      <c r="M397" s="271"/>
      <c r="N397" s="271"/>
      <c r="O397" s="271"/>
      <c r="P397" s="271"/>
      <c r="Q397" s="271"/>
      <c r="R397" s="271"/>
      <c r="S397" s="271"/>
      <c r="T397" s="271"/>
      <c r="U397" s="271"/>
      <c r="V397" s="271"/>
      <c r="W397" s="271"/>
      <c r="X397" s="271"/>
      <c r="Y397" s="271"/>
      <c r="Z397" s="271"/>
    </row>
    <row r="398" spans="1:26">
      <c r="A398" s="271"/>
      <c r="B398" s="271"/>
      <c r="C398" s="271"/>
      <c r="D398" s="271"/>
      <c r="E398" s="325"/>
      <c r="F398" s="325"/>
      <c r="G398" s="271"/>
      <c r="H398" s="271"/>
      <c r="I398" s="271"/>
      <c r="J398" s="271"/>
      <c r="K398" s="271"/>
      <c r="L398" s="271"/>
      <c r="M398" s="271"/>
      <c r="N398" s="271"/>
      <c r="O398" s="271"/>
      <c r="P398" s="271"/>
      <c r="Q398" s="271"/>
      <c r="R398" s="271"/>
      <c r="S398" s="271"/>
      <c r="T398" s="271"/>
      <c r="U398" s="271"/>
      <c r="V398" s="271"/>
      <c r="W398" s="271"/>
      <c r="X398" s="271"/>
      <c r="Y398" s="271"/>
      <c r="Z398" s="271"/>
    </row>
    <row r="399" spans="1:26">
      <c r="A399" s="271"/>
      <c r="B399" s="271"/>
      <c r="C399" s="271"/>
      <c r="D399" s="271"/>
      <c r="E399" s="325"/>
      <c r="F399" s="325"/>
      <c r="G399" s="271"/>
      <c r="H399" s="271"/>
      <c r="I399" s="271"/>
      <c r="J399" s="271"/>
      <c r="K399" s="271"/>
      <c r="L399" s="271"/>
      <c r="M399" s="271"/>
      <c r="N399" s="271"/>
      <c r="O399" s="271"/>
      <c r="P399" s="271"/>
      <c r="Q399" s="271"/>
      <c r="R399" s="271"/>
      <c r="S399" s="271"/>
      <c r="T399" s="271"/>
      <c r="U399" s="271"/>
      <c r="V399" s="271"/>
      <c r="W399" s="271"/>
      <c r="X399" s="271"/>
      <c r="Y399" s="271"/>
      <c r="Z399" s="271"/>
    </row>
    <row r="400" spans="1:26">
      <c r="A400" s="271"/>
      <c r="B400" s="271"/>
      <c r="C400" s="271"/>
      <c r="D400" s="271"/>
      <c r="E400" s="325"/>
      <c r="F400" s="325"/>
      <c r="G400" s="271"/>
      <c r="H400" s="271"/>
      <c r="I400" s="271"/>
      <c r="J400" s="271"/>
      <c r="K400" s="271"/>
      <c r="L400" s="271"/>
      <c r="M400" s="271"/>
      <c r="N400" s="271"/>
      <c r="O400" s="271"/>
      <c r="P400" s="271"/>
      <c r="Q400" s="271"/>
      <c r="R400" s="271"/>
      <c r="S400" s="271"/>
      <c r="T400" s="271"/>
      <c r="U400" s="271"/>
      <c r="V400" s="271"/>
      <c r="W400" s="271"/>
      <c r="X400" s="271"/>
      <c r="Y400" s="271"/>
      <c r="Z400" s="271"/>
    </row>
    <row r="401" spans="1:26">
      <c r="A401" s="271"/>
      <c r="B401" s="271"/>
      <c r="C401" s="271"/>
      <c r="D401" s="271"/>
      <c r="E401" s="325"/>
      <c r="F401" s="325"/>
      <c r="G401" s="271"/>
      <c r="H401" s="271"/>
      <c r="I401" s="271"/>
      <c r="J401" s="271"/>
      <c r="K401" s="271"/>
      <c r="L401" s="271"/>
      <c r="M401" s="271"/>
      <c r="N401" s="271"/>
      <c r="O401" s="271"/>
      <c r="P401" s="271"/>
      <c r="Q401" s="271"/>
      <c r="R401" s="271"/>
      <c r="S401" s="271"/>
      <c r="T401" s="271"/>
      <c r="U401" s="271"/>
      <c r="V401" s="271"/>
      <c r="W401" s="271"/>
      <c r="X401" s="271"/>
      <c r="Y401" s="271"/>
      <c r="Z401" s="271"/>
    </row>
    <row r="402" spans="1:26">
      <c r="A402" s="271"/>
      <c r="B402" s="271"/>
      <c r="C402" s="271"/>
      <c r="D402" s="271"/>
      <c r="E402" s="325"/>
      <c r="F402" s="325"/>
      <c r="G402" s="271"/>
      <c r="H402" s="271"/>
      <c r="I402" s="271"/>
      <c r="J402" s="271"/>
      <c r="K402" s="271"/>
      <c r="L402" s="271"/>
      <c r="M402" s="271"/>
      <c r="N402" s="271"/>
      <c r="O402" s="271"/>
      <c r="P402" s="271"/>
      <c r="Q402" s="271"/>
      <c r="R402" s="271"/>
      <c r="S402" s="271"/>
      <c r="T402" s="271"/>
      <c r="U402" s="271"/>
      <c r="V402" s="271"/>
      <c r="W402" s="271"/>
      <c r="X402" s="271"/>
      <c r="Y402" s="271"/>
      <c r="Z402" s="271"/>
    </row>
    <row r="403" spans="1:26">
      <c r="A403" s="271"/>
      <c r="B403" s="271"/>
      <c r="C403" s="271"/>
      <c r="D403" s="271"/>
      <c r="E403" s="325"/>
      <c r="F403" s="325"/>
      <c r="G403" s="271"/>
      <c r="H403" s="271"/>
      <c r="I403" s="271"/>
      <c r="J403" s="271"/>
      <c r="K403" s="271"/>
      <c r="L403" s="271"/>
      <c r="M403" s="271"/>
      <c r="N403" s="271"/>
      <c r="O403" s="271"/>
      <c r="P403" s="271"/>
      <c r="Q403" s="271"/>
      <c r="R403" s="271"/>
      <c r="S403" s="271"/>
      <c r="T403" s="271"/>
      <c r="U403" s="271"/>
      <c r="V403" s="271"/>
      <c r="W403" s="271"/>
      <c r="X403" s="271"/>
      <c r="Y403" s="271"/>
      <c r="Z403" s="271"/>
    </row>
    <row r="404" spans="1:26">
      <c r="A404" s="271"/>
      <c r="B404" s="271"/>
      <c r="C404" s="271"/>
      <c r="D404" s="271"/>
      <c r="E404" s="325"/>
      <c r="F404" s="325"/>
      <c r="G404" s="271"/>
      <c r="H404" s="271"/>
      <c r="I404" s="271"/>
      <c r="J404" s="271"/>
      <c r="K404" s="271"/>
      <c r="L404" s="271"/>
      <c r="M404" s="271"/>
      <c r="N404" s="271"/>
      <c r="O404" s="271"/>
      <c r="P404" s="271"/>
      <c r="Q404" s="271"/>
      <c r="R404" s="271"/>
      <c r="S404" s="271"/>
      <c r="T404" s="271"/>
      <c r="U404" s="271"/>
      <c r="V404" s="271"/>
      <c r="W404" s="271"/>
      <c r="X404" s="271"/>
      <c r="Y404" s="271"/>
      <c r="Z404" s="271"/>
    </row>
    <row r="405" spans="1:26">
      <c r="A405" s="271"/>
      <c r="B405" s="271"/>
      <c r="C405" s="271"/>
      <c r="D405" s="271"/>
      <c r="E405" s="325"/>
      <c r="F405" s="325"/>
      <c r="G405" s="271"/>
      <c r="H405" s="271"/>
      <c r="I405" s="271"/>
      <c r="J405" s="271"/>
      <c r="K405" s="271"/>
      <c r="L405" s="271"/>
      <c r="M405" s="271"/>
      <c r="N405" s="271"/>
      <c r="O405" s="271"/>
      <c r="P405" s="271"/>
      <c r="Q405" s="271"/>
      <c r="R405" s="271"/>
      <c r="S405" s="271"/>
      <c r="T405" s="271"/>
      <c r="U405" s="271"/>
      <c r="V405" s="271"/>
      <c r="W405" s="271"/>
      <c r="X405" s="271"/>
      <c r="Y405" s="271"/>
      <c r="Z405" s="271"/>
    </row>
    <row r="406" spans="1:26">
      <c r="A406" s="271"/>
      <c r="B406" s="271"/>
      <c r="C406" s="271"/>
      <c r="D406" s="271"/>
      <c r="E406" s="325"/>
      <c r="F406" s="325"/>
      <c r="G406" s="271"/>
      <c r="H406" s="271"/>
      <c r="I406" s="271"/>
      <c r="J406" s="271"/>
      <c r="K406" s="271"/>
      <c r="L406" s="271"/>
      <c r="M406" s="271"/>
      <c r="N406" s="271"/>
      <c r="O406" s="271"/>
      <c r="P406" s="271"/>
      <c r="Q406" s="271"/>
      <c r="R406" s="271"/>
      <c r="S406" s="271"/>
      <c r="T406" s="271"/>
      <c r="U406" s="271"/>
      <c r="V406" s="271"/>
      <c r="W406" s="271"/>
      <c r="X406" s="271"/>
      <c r="Y406" s="271"/>
      <c r="Z406" s="271"/>
    </row>
    <row r="407" spans="1:26">
      <c r="A407" s="271"/>
      <c r="B407" s="271"/>
      <c r="C407" s="271"/>
      <c r="D407" s="271"/>
      <c r="E407" s="325"/>
      <c r="F407" s="325"/>
      <c r="G407" s="271"/>
      <c r="H407" s="271"/>
      <c r="I407" s="271"/>
      <c r="J407" s="271"/>
      <c r="K407" s="271"/>
      <c r="L407" s="271"/>
      <c r="M407" s="271"/>
      <c r="N407" s="271"/>
      <c r="O407" s="271"/>
      <c r="P407" s="271"/>
      <c r="Q407" s="271"/>
      <c r="R407" s="271"/>
      <c r="S407" s="271"/>
      <c r="T407" s="271"/>
      <c r="U407" s="271"/>
      <c r="V407" s="271"/>
      <c r="W407" s="271"/>
      <c r="X407" s="271"/>
      <c r="Y407" s="271"/>
      <c r="Z407" s="271"/>
    </row>
    <row r="408" spans="1:26">
      <c r="A408" s="271"/>
      <c r="B408" s="271"/>
      <c r="C408" s="271"/>
      <c r="D408" s="271"/>
      <c r="E408" s="325"/>
      <c r="F408" s="325"/>
      <c r="G408" s="271"/>
      <c r="H408" s="271"/>
      <c r="I408" s="271"/>
      <c r="J408" s="271"/>
      <c r="K408" s="271"/>
      <c r="L408" s="271"/>
      <c r="M408" s="271"/>
      <c r="N408" s="271"/>
      <c r="O408" s="271"/>
      <c r="P408" s="271"/>
      <c r="Q408" s="271"/>
      <c r="R408" s="271"/>
      <c r="S408" s="271"/>
      <c r="T408" s="271"/>
      <c r="U408" s="271"/>
      <c r="V408" s="271"/>
      <c r="W408" s="271"/>
      <c r="X408" s="271"/>
      <c r="Y408" s="271"/>
      <c r="Z408" s="271"/>
    </row>
    <row r="409" spans="1:26">
      <c r="A409" s="271"/>
      <c r="B409" s="271"/>
      <c r="C409" s="271"/>
      <c r="D409" s="271"/>
      <c r="E409" s="325"/>
      <c r="F409" s="325"/>
      <c r="G409" s="271"/>
      <c r="H409" s="271"/>
      <c r="I409" s="271"/>
      <c r="J409" s="271"/>
      <c r="K409" s="271"/>
      <c r="L409" s="271"/>
      <c r="M409" s="271"/>
      <c r="N409" s="271"/>
      <c r="O409" s="271"/>
      <c r="P409" s="271"/>
      <c r="Q409" s="271"/>
      <c r="R409" s="271"/>
      <c r="S409" s="271"/>
      <c r="T409" s="271"/>
      <c r="U409" s="271"/>
      <c r="V409" s="271"/>
      <c r="W409" s="271"/>
      <c r="X409" s="271"/>
      <c r="Y409" s="271"/>
      <c r="Z409" s="271"/>
    </row>
    <row r="410" spans="1:26">
      <c r="A410" s="271"/>
      <c r="B410" s="271"/>
      <c r="C410" s="271"/>
      <c r="D410" s="271"/>
      <c r="E410" s="325"/>
      <c r="F410" s="325"/>
      <c r="G410" s="271"/>
      <c r="H410" s="271"/>
      <c r="I410" s="271"/>
      <c r="J410" s="271"/>
      <c r="K410" s="271"/>
      <c r="L410" s="271"/>
      <c r="M410" s="271"/>
      <c r="N410" s="271"/>
      <c r="O410" s="271"/>
      <c r="P410" s="271"/>
      <c r="Q410" s="271"/>
      <c r="R410" s="271"/>
      <c r="S410" s="271"/>
      <c r="T410" s="271"/>
      <c r="U410" s="271"/>
      <c r="V410" s="271"/>
      <c r="W410" s="271"/>
      <c r="X410" s="271"/>
      <c r="Y410" s="271"/>
      <c r="Z410" s="271"/>
    </row>
    <row r="411" spans="1:26">
      <c r="A411" s="271"/>
      <c r="B411" s="271"/>
      <c r="C411" s="271"/>
      <c r="D411" s="271"/>
      <c r="E411" s="325"/>
      <c r="F411" s="325"/>
      <c r="G411" s="271"/>
      <c r="H411" s="271"/>
      <c r="I411" s="271"/>
      <c r="J411" s="271"/>
      <c r="K411" s="271"/>
      <c r="L411" s="271"/>
      <c r="M411" s="271"/>
      <c r="N411" s="271"/>
      <c r="O411" s="271"/>
      <c r="P411" s="271"/>
      <c r="Q411" s="271"/>
      <c r="R411" s="271"/>
      <c r="S411" s="271"/>
      <c r="T411" s="271"/>
      <c r="U411" s="271"/>
      <c r="V411" s="271"/>
      <c r="W411" s="271"/>
      <c r="X411" s="271"/>
      <c r="Y411" s="271"/>
      <c r="Z411" s="271"/>
    </row>
    <row r="412" spans="1:26">
      <c r="A412" s="271"/>
      <c r="B412" s="271"/>
      <c r="C412" s="271"/>
      <c r="D412" s="271"/>
      <c r="E412" s="325"/>
      <c r="F412" s="325"/>
      <c r="G412" s="271"/>
      <c r="H412" s="271"/>
      <c r="I412" s="271"/>
      <c r="J412" s="271"/>
      <c r="K412" s="271"/>
      <c r="L412" s="271"/>
      <c r="M412" s="271"/>
      <c r="N412" s="271"/>
      <c r="O412" s="271"/>
      <c r="P412" s="271"/>
      <c r="Q412" s="271"/>
      <c r="R412" s="271"/>
      <c r="S412" s="271"/>
      <c r="T412" s="271"/>
      <c r="U412" s="271"/>
      <c r="V412" s="271"/>
      <c r="W412" s="271"/>
      <c r="X412" s="271"/>
      <c r="Y412" s="271"/>
      <c r="Z412" s="271"/>
    </row>
    <row r="413" spans="1:26">
      <c r="A413" s="271"/>
      <c r="B413" s="271"/>
      <c r="C413" s="271"/>
      <c r="D413" s="271"/>
      <c r="E413" s="325"/>
      <c r="F413" s="325"/>
      <c r="G413" s="271"/>
      <c r="H413" s="271"/>
      <c r="I413" s="271"/>
      <c r="J413" s="271"/>
      <c r="K413" s="271"/>
      <c r="L413" s="271"/>
      <c r="M413" s="271"/>
      <c r="N413" s="271"/>
      <c r="O413" s="271"/>
      <c r="P413" s="271"/>
      <c r="Q413" s="271"/>
      <c r="R413" s="271"/>
      <c r="S413" s="271"/>
      <c r="T413" s="271"/>
      <c r="U413" s="271"/>
      <c r="V413" s="271"/>
      <c r="W413" s="271"/>
      <c r="X413" s="271"/>
      <c r="Y413" s="271"/>
      <c r="Z413" s="271"/>
    </row>
    <row r="414" spans="1:26">
      <c r="A414" s="271"/>
      <c r="B414" s="271"/>
      <c r="C414" s="271"/>
      <c r="D414" s="271"/>
      <c r="E414" s="325"/>
      <c r="F414" s="325"/>
      <c r="G414" s="271"/>
      <c r="H414" s="271"/>
      <c r="I414" s="271"/>
      <c r="J414" s="271"/>
      <c r="K414" s="271"/>
      <c r="L414" s="271"/>
      <c r="M414" s="271"/>
      <c r="N414" s="271"/>
      <c r="O414" s="271"/>
      <c r="P414" s="271"/>
      <c r="Q414" s="271"/>
      <c r="R414" s="271"/>
      <c r="S414" s="271"/>
      <c r="T414" s="271"/>
      <c r="U414" s="271"/>
      <c r="V414" s="271"/>
      <c r="W414" s="271"/>
      <c r="X414" s="271"/>
      <c r="Y414" s="271"/>
      <c r="Z414" s="271"/>
    </row>
    <row r="415" spans="1:26">
      <c r="A415" s="271"/>
      <c r="B415" s="271"/>
      <c r="C415" s="271"/>
      <c r="D415" s="271"/>
      <c r="E415" s="325"/>
      <c r="F415" s="325"/>
      <c r="G415" s="271"/>
      <c r="H415" s="271"/>
      <c r="I415" s="271"/>
      <c r="J415" s="271"/>
      <c r="K415" s="271"/>
      <c r="L415" s="271"/>
      <c r="M415" s="271"/>
      <c r="N415" s="271"/>
      <c r="O415" s="271"/>
      <c r="P415" s="271"/>
      <c r="Q415" s="271"/>
      <c r="R415" s="271"/>
      <c r="S415" s="271"/>
      <c r="T415" s="271"/>
      <c r="U415" s="271"/>
      <c r="V415" s="271"/>
      <c r="W415" s="271"/>
      <c r="X415" s="271"/>
      <c r="Y415" s="271"/>
      <c r="Z415" s="271"/>
    </row>
    <row r="416" spans="1:26">
      <c r="A416" s="271"/>
      <c r="B416" s="271"/>
      <c r="C416" s="271"/>
      <c r="D416" s="271"/>
      <c r="E416" s="325"/>
      <c r="F416" s="325"/>
      <c r="G416" s="271"/>
      <c r="H416" s="271"/>
      <c r="I416" s="271"/>
      <c r="J416" s="271"/>
      <c r="K416" s="271"/>
      <c r="L416" s="271"/>
      <c r="M416" s="271"/>
      <c r="N416" s="271"/>
      <c r="O416" s="271"/>
      <c r="P416" s="271"/>
      <c r="Q416" s="271"/>
      <c r="R416" s="271"/>
      <c r="S416" s="271"/>
      <c r="T416" s="271"/>
      <c r="U416" s="271"/>
      <c r="V416" s="271"/>
      <c r="W416" s="271"/>
      <c r="X416" s="271"/>
      <c r="Y416" s="271"/>
      <c r="Z416" s="271"/>
    </row>
    <row r="417" spans="1:26">
      <c r="A417" s="271"/>
      <c r="B417" s="271"/>
      <c r="C417" s="271"/>
      <c r="D417" s="271"/>
      <c r="E417" s="325"/>
      <c r="F417" s="325"/>
      <c r="G417" s="271"/>
      <c r="H417" s="271"/>
      <c r="I417" s="271"/>
      <c r="J417" s="271"/>
      <c r="K417" s="271"/>
      <c r="L417" s="271"/>
      <c r="M417" s="271"/>
      <c r="N417" s="271"/>
      <c r="O417" s="271"/>
      <c r="P417" s="271"/>
      <c r="Q417" s="271"/>
      <c r="R417" s="271"/>
      <c r="S417" s="271"/>
      <c r="T417" s="271"/>
      <c r="U417" s="271"/>
      <c r="V417" s="271"/>
      <c r="W417" s="271"/>
      <c r="X417" s="271"/>
      <c r="Y417" s="271"/>
      <c r="Z417" s="271"/>
    </row>
    <row r="418" spans="1:26">
      <c r="A418" s="271"/>
      <c r="B418" s="271"/>
      <c r="C418" s="271"/>
      <c r="D418" s="271"/>
      <c r="E418" s="325"/>
      <c r="F418" s="325"/>
      <c r="G418" s="271"/>
      <c r="H418" s="271"/>
      <c r="I418" s="271"/>
      <c r="J418" s="271"/>
      <c r="K418" s="271"/>
      <c r="L418" s="271"/>
      <c r="M418" s="271"/>
      <c r="N418" s="271"/>
      <c r="O418" s="271"/>
      <c r="P418" s="271"/>
      <c r="Q418" s="271"/>
      <c r="R418" s="271"/>
      <c r="S418" s="271"/>
      <c r="T418" s="271"/>
      <c r="U418" s="271"/>
      <c r="V418" s="271"/>
      <c r="W418" s="271"/>
      <c r="X418" s="271"/>
      <c r="Y418" s="271"/>
      <c r="Z418" s="271"/>
    </row>
    <row r="419" spans="1:26">
      <c r="A419" s="271"/>
      <c r="B419" s="271"/>
      <c r="C419" s="271"/>
      <c r="D419" s="271"/>
      <c r="E419" s="325"/>
      <c r="F419" s="325"/>
      <c r="G419" s="271"/>
      <c r="H419" s="271"/>
      <c r="I419" s="271"/>
      <c r="J419" s="271"/>
      <c r="K419" s="271"/>
      <c r="L419" s="271"/>
      <c r="M419" s="271"/>
      <c r="N419" s="271"/>
      <c r="O419" s="271"/>
      <c r="P419" s="271"/>
      <c r="Q419" s="271"/>
      <c r="R419" s="271"/>
      <c r="S419" s="271"/>
      <c r="T419" s="271"/>
      <c r="U419" s="271"/>
      <c r="V419" s="271"/>
      <c r="W419" s="271"/>
      <c r="X419" s="271"/>
      <c r="Y419" s="271"/>
      <c r="Z419" s="271"/>
    </row>
    <row r="420" spans="1:26">
      <c r="A420" s="271"/>
      <c r="B420" s="271"/>
      <c r="C420" s="271"/>
      <c r="D420" s="271"/>
      <c r="E420" s="325"/>
      <c r="F420" s="325"/>
      <c r="G420" s="271"/>
      <c r="H420" s="271"/>
      <c r="I420" s="271"/>
      <c r="J420" s="271"/>
      <c r="K420" s="271"/>
      <c r="L420" s="271"/>
      <c r="M420" s="271"/>
      <c r="N420" s="271"/>
      <c r="O420" s="271"/>
      <c r="P420" s="271"/>
      <c r="Q420" s="271"/>
      <c r="R420" s="271"/>
      <c r="S420" s="271"/>
      <c r="T420" s="271"/>
      <c r="U420" s="271"/>
      <c r="V420" s="271"/>
      <c r="W420" s="271"/>
      <c r="X420" s="271"/>
      <c r="Y420" s="271"/>
      <c r="Z420" s="271"/>
    </row>
    <row r="421" spans="1:26">
      <c r="A421" s="271"/>
      <c r="B421" s="271"/>
      <c r="C421" s="271"/>
      <c r="D421" s="271"/>
      <c r="E421" s="325"/>
      <c r="F421" s="325"/>
      <c r="G421" s="271"/>
      <c r="H421" s="271"/>
      <c r="I421" s="271"/>
      <c r="J421" s="271"/>
      <c r="K421" s="271"/>
      <c r="L421" s="271"/>
      <c r="M421" s="271"/>
      <c r="N421" s="271"/>
      <c r="O421" s="271"/>
      <c r="P421" s="271"/>
      <c r="Q421" s="271"/>
      <c r="R421" s="271"/>
      <c r="S421" s="271"/>
      <c r="T421" s="271"/>
      <c r="U421" s="271"/>
      <c r="V421" s="271"/>
      <c r="W421" s="271"/>
      <c r="X421" s="271"/>
      <c r="Y421" s="271"/>
      <c r="Z421" s="271"/>
    </row>
    <row r="422" spans="1:26">
      <c r="A422" s="271"/>
      <c r="B422" s="271"/>
      <c r="C422" s="271"/>
      <c r="D422" s="271"/>
      <c r="E422" s="325"/>
      <c r="F422" s="325"/>
      <c r="G422" s="271"/>
      <c r="H422" s="271"/>
      <c r="I422" s="271"/>
      <c r="J422" s="271"/>
      <c r="K422" s="271"/>
      <c r="L422" s="271"/>
      <c r="M422" s="271"/>
      <c r="N422" s="271"/>
      <c r="O422" s="271"/>
      <c r="P422" s="271"/>
      <c r="Q422" s="271"/>
      <c r="R422" s="271"/>
      <c r="S422" s="271"/>
      <c r="T422" s="271"/>
      <c r="U422" s="271"/>
      <c r="V422" s="271"/>
      <c r="W422" s="271"/>
      <c r="X422" s="271"/>
      <c r="Y422" s="271"/>
      <c r="Z422" s="271"/>
    </row>
    <row r="423" spans="1:26">
      <c r="A423" s="271"/>
      <c r="B423" s="271"/>
      <c r="C423" s="271"/>
      <c r="D423" s="271"/>
      <c r="E423" s="325"/>
      <c r="F423" s="325"/>
      <c r="G423" s="271"/>
      <c r="H423" s="271"/>
      <c r="I423" s="271"/>
      <c r="J423" s="271"/>
      <c r="K423" s="271"/>
      <c r="L423" s="271"/>
      <c r="M423" s="271"/>
      <c r="N423" s="271"/>
      <c r="O423" s="271"/>
      <c r="P423" s="271"/>
      <c r="Q423" s="271"/>
      <c r="R423" s="271"/>
      <c r="S423" s="271"/>
      <c r="T423" s="271"/>
      <c r="U423" s="271"/>
      <c r="V423" s="271"/>
      <c r="W423" s="271"/>
      <c r="X423" s="271"/>
      <c r="Y423" s="271"/>
      <c r="Z423" s="271"/>
    </row>
    <row r="424" spans="1:26">
      <c r="A424" s="271"/>
      <c r="B424" s="271"/>
      <c r="C424" s="271"/>
      <c r="D424" s="271"/>
      <c r="E424" s="325"/>
      <c r="F424" s="325"/>
      <c r="G424" s="271"/>
      <c r="H424" s="271"/>
      <c r="I424" s="271"/>
      <c r="J424" s="271"/>
      <c r="K424" s="271"/>
      <c r="L424" s="271"/>
      <c r="M424" s="271"/>
      <c r="N424" s="271"/>
      <c r="O424" s="271"/>
      <c r="P424" s="271"/>
      <c r="Q424" s="271"/>
      <c r="R424" s="271"/>
      <c r="S424" s="271"/>
      <c r="T424" s="271"/>
      <c r="U424" s="271"/>
      <c r="V424" s="271"/>
      <c r="W424" s="271"/>
      <c r="X424" s="271"/>
      <c r="Y424" s="271"/>
      <c r="Z424" s="271"/>
    </row>
    <row r="425" spans="1:26">
      <c r="A425" s="271"/>
      <c r="B425" s="271"/>
      <c r="C425" s="271"/>
      <c r="D425" s="271"/>
      <c r="E425" s="325"/>
      <c r="F425" s="325"/>
      <c r="G425" s="271"/>
      <c r="H425" s="271"/>
      <c r="I425" s="271"/>
      <c r="J425" s="271"/>
      <c r="K425" s="271"/>
      <c r="L425" s="271"/>
      <c r="M425" s="271"/>
      <c r="N425" s="271"/>
      <c r="O425" s="271"/>
      <c r="P425" s="271"/>
      <c r="Q425" s="271"/>
      <c r="R425" s="271"/>
      <c r="S425" s="271"/>
      <c r="T425" s="271"/>
      <c r="U425" s="271"/>
      <c r="V425" s="271"/>
      <c r="W425" s="271"/>
      <c r="X425" s="271"/>
      <c r="Y425" s="271"/>
      <c r="Z425" s="271"/>
    </row>
    <row r="426" spans="1:26">
      <c r="A426" s="271"/>
      <c r="B426" s="271"/>
      <c r="C426" s="271"/>
      <c r="D426" s="271"/>
      <c r="E426" s="325"/>
      <c r="F426" s="325"/>
      <c r="G426" s="271"/>
      <c r="H426" s="271"/>
      <c r="I426" s="271"/>
      <c r="J426" s="271"/>
      <c r="K426" s="271"/>
      <c r="L426" s="271"/>
      <c r="M426" s="271"/>
      <c r="N426" s="271"/>
      <c r="O426" s="271"/>
      <c r="P426" s="271"/>
      <c r="Q426" s="271"/>
      <c r="R426" s="271"/>
      <c r="S426" s="271"/>
      <c r="T426" s="271"/>
      <c r="U426" s="271"/>
      <c r="V426" s="271"/>
      <c r="W426" s="271"/>
      <c r="X426" s="271"/>
      <c r="Y426" s="271"/>
      <c r="Z426" s="271"/>
    </row>
    <row r="427" spans="1:26">
      <c r="A427" s="271"/>
      <c r="B427" s="271"/>
      <c r="C427" s="271"/>
      <c r="D427" s="271"/>
      <c r="E427" s="325"/>
      <c r="F427" s="325"/>
      <c r="G427" s="271"/>
      <c r="H427" s="271"/>
      <c r="I427" s="271"/>
      <c r="J427" s="271"/>
      <c r="K427" s="271"/>
      <c r="L427" s="271"/>
      <c r="M427" s="271"/>
      <c r="N427" s="271"/>
      <c r="O427" s="271"/>
      <c r="P427" s="271"/>
      <c r="Q427" s="271"/>
      <c r="R427" s="271"/>
      <c r="S427" s="271"/>
      <c r="T427" s="271"/>
      <c r="U427" s="271"/>
      <c r="V427" s="271"/>
      <c r="W427" s="271"/>
      <c r="X427" s="271"/>
      <c r="Y427" s="271"/>
      <c r="Z427" s="271"/>
    </row>
    <row r="428" spans="1:26">
      <c r="A428" s="271"/>
      <c r="B428" s="271"/>
      <c r="C428" s="271"/>
      <c r="D428" s="271"/>
      <c r="E428" s="325"/>
      <c r="F428" s="325"/>
      <c r="G428" s="271"/>
      <c r="H428" s="271"/>
      <c r="I428" s="271"/>
      <c r="J428" s="271"/>
      <c r="K428" s="271"/>
      <c r="L428" s="271"/>
      <c r="M428" s="271"/>
      <c r="N428" s="271"/>
      <c r="O428" s="271"/>
      <c r="P428" s="271"/>
      <c r="Q428" s="271"/>
      <c r="R428" s="271"/>
      <c r="S428" s="271"/>
      <c r="T428" s="271"/>
      <c r="U428" s="271"/>
      <c r="V428" s="271"/>
      <c r="W428" s="271"/>
      <c r="X428" s="271"/>
      <c r="Y428" s="271"/>
      <c r="Z428" s="271"/>
    </row>
    <row r="429" spans="1:26">
      <c r="A429" s="271"/>
      <c r="B429" s="271"/>
      <c r="C429" s="271"/>
      <c r="D429" s="271"/>
      <c r="E429" s="325"/>
      <c r="F429" s="325"/>
      <c r="G429" s="271"/>
      <c r="H429" s="271"/>
      <c r="I429" s="271"/>
      <c r="J429" s="271"/>
      <c r="K429" s="271"/>
      <c r="L429" s="271"/>
      <c r="M429" s="271"/>
      <c r="N429" s="271"/>
      <c r="O429" s="271"/>
      <c r="P429" s="271"/>
      <c r="Q429" s="271"/>
      <c r="R429" s="271"/>
      <c r="S429" s="271"/>
      <c r="T429" s="271"/>
      <c r="U429" s="271"/>
      <c r="V429" s="271"/>
      <c r="W429" s="271"/>
      <c r="X429" s="271"/>
      <c r="Y429" s="271"/>
      <c r="Z429" s="271"/>
    </row>
    <row r="430" spans="1:26">
      <c r="A430" s="271"/>
      <c r="B430" s="271"/>
      <c r="C430" s="271"/>
      <c r="D430" s="271"/>
      <c r="E430" s="325"/>
      <c r="F430" s="325"/>
      <c r="G430" s="271"/>
      <c r="H430" s="271"/>
      <c r="I430" s="271"/>
      <c r="J430" s="271"/>
      <c r="K430" s="271"/>
      <c r="L430" s="271"/>
      <c r="M430" s="271"/>
      <c r="N430" s="271"/>
      <c r="O430" s="271"/>
      <c r="P430" s="271"/>
      <c r="Q430" s="271"/>
      <c r="R430" s="271"/>
      <c r="S430" s="271"/>
      <c r="T430" s="271"/>
      <c r="U430" s="271"/>
      <c r="V430" s="271"/>
      <c r="W430" s="271"/>
      <c r="X430" s="271"/>
      <c r="Y430" s="271"/>
      <c r="Z430" s="271"/>
    </row>
    <row r="431" spans="1:26">
      <c r="A431" s="271"/>
      <c r="B431" s="271"/>
      <c r="C431" s="271"/>
      <c r="D431" s="271"/>
      <c r="E431" s="325"/>
      <c r="F431" s="325"/>
      <c r="G431" s="271"/>
      <c r="H431" s="271"/>
      <c r="I431" s="271"/>
      <c r="J431" s="271"/>
      <c r="K431" s="271"/>
      <c r="L431" s="271"/>
      <c r="M431" s="271"/>
      <c r="N431" s="271"/>
      <c r="O431" s="271"/>
      <c r="P431" s="271"/>
      <c r="Q431" s="271"/>
      <c r="R431" s="271"/>
      <c r="S431" s="271"/>
      <c r="T431" s="271"/>
      <c r="U431" s="271"/>
      <c r="V431" s="271"/>
      <c r="W431" s="271"/>
      <c r="X431" s="271"/>
      <c r="Y431" s="271"/>
      <c r="Z431" s="271"/>
    </row>
    <row r="432" spans="1:26">
      <c r="A432" s="271"/>
      <c r="B432" s="271"/>
      <c r="C432" s="271"/>
      <c r="D432" s="271"/>
      <c r="E432" s="325"/>
      <c r="F432" s="325"/>
      <c r="G432" s="271"/>
      <c r="H432" s="271"/>
      <c r="I432" s="271"/>
      <c r="J432" s="271"/>
      <c r="K432" s="271"/>
      <c r="L432" s="271"/>
      <c r="M432" s="271"/>
      <c r="N432" s="271"/>
      <c r="O432" s="271"/>
      <c r="P432" s="271"/>
      <c r="Q432" s="271"/>
      <c r="R432" s="271"/>
      <c r="S432" s="271"/>
      <c r="T432" s="271"/>
      <c r="U432" s="271"/>
      <c r="V432" s="271"/>
      <c r="W432" s="271"/>
      <c r="X432" s="271"/>
      <c r="Y432" s="271"/>
      <c r="Z432" s="271"/>
    </row>
    <row r="433" spans="1:26">
      <c r="A433" s="271"/>
      <c r="B433" s="271"/>
      <c r="C433" s="271"/>
      <c r="D433" s="271"/>
      <c r="E433" s="325"/>
      <c r="F433" s="325"/>
      <c r="G433" s="271"/>
      <c r="H433" s="271"/>
      <c r="I433" s="271"/>
      <c r="J433" s="271"/>
      <c r="K433" s="271"/>
      <c r="L433" s="271"/>
      <c r="M433" s="271"/>
      <c r="N433" s="271"/>
      <c r="O433" s="271"/>
      <c r="P433" s="271"/>
      <c r="Q433" s="271"/>
      <c r="R433" s="271"/>
      <c r="S433" s="271"/>
      <c r="T433" s="271"/>
      <c r="U433" s="271"/>
      <c r="V433" s="271"/>
      <c r="W433" s="271"/>
      <c r="X433" s="271"/>
      <c r="Y433" s="271"/>
      <c r="Z433" s="271"/>
    </row>
    <row r="434" spans="1:26">
      <c r="A434" s="271"/>
      <c r="B434" s="271"/>
      <c r="C434" s="271"/>
      <c r="D434" s="271"/>
      <c r="E434" s="325"/>
      <c r="F434" s="325"/>
      <c r="G434" s="271"/>
      <c r="H434" s="271"/>
      <c r="I434" s="271"/>
      <c r="J434" s="271"/>
      <c r="K434" s="271"/>
      <c r="L434" s="271"/>
      <c r="M434" s="271"/>
      <c r="N434" s="271"/>
      <c r="O434" s="271"/>
      <c r="P434" s="271"/>
      <c r="Q434" s="271"/>
      <c r="R434" s="271"/>
      <c r="S434" s="271"/>
      <c r="T434" s="271"/>
      <c r="U434" s="271"/>
      <c r="V434" s="271"/>
      <c r="W434" s="271"/>
      <c r="X434" s="271"/>
      <c r="Y434" s="271"/>
      <c r="Z434" s="271"/>
    </row>
    <row r="435" spans="1:26">
      <c r="A435" s="271"/>
      <c r="B435" s="271"/>
      <c r="C435" s="271"/>
      <c r="D435" s="271"/>
      <c r="E435" s="325"/>
      <c r="F435" s="325"/>
      <c r="G435" s="271"/>
      <c r="H435" s="271"/>
      <c r="I435" s="271"/>
      <c r="J435" s="271"/>
      <c r="K435" s="271"/>
      <c r="L435" s="271"/>
      <c r="M435" s="271"/>
      <c r="N435" s="271"/>
      <c r="O435" s="271"/>
      <c r="P435" s="271"/>
      <c r="Q435" s="271"/>
      <c r="R435" s="271"/>
      <c r="S435" s="271"/>
      <c r="T435" s="271"/>
      <c r="U435" s="271"/>
      <c r="V435" s="271"/>
      <c r="W435" s="271"/>
      <c r="X435" s="271"/>
      <c r="Y435" s="271"/>
      <c r="Z435" s="271"/>
    </row>
    <row r="436" spans="1:26">
      <c r="A436" s="271"/>
      <c r="B436" s="271"/>
      <c r="C436" s="271"/>
      <c r="D436" s="271"/>
      <c r="E436" s="325"/>
      <c r="F436" s="325"/>
      <c r="G436" s="271"/>
      <c r="H436" s="271"/>
      <c r="I436" s="271"/>
      <c r="J436" s="271"/>
      <c r="K436" s="271"/>
      <c r="L436" s="271"/>
      <c r="M436" s="271"/>
      <c r="N436" s="271"/>
      <c r="O436" s="271"/>
      <c r="P436" s="271"/>
      <c r="Q436" s="271"/>
      <c r="R436" s="271"/>
      <c r="S436" s="271"/>
      <c r="T436" s="271"/>
      <c r="U436" s="271"/>
      <c r="V436" s="271"/>
      <c r="W436" s="271"/>
      <c r="X436" s="271"/>
      <c r="Y436" s="271"/>
      <c r="Z436" s="271"/>
    </row>
    <row r="437" spans="1:26">
      <c r="A437" s="271"/>
      <c r="B437" s="271"/>
      <c r="C437" s="271"/>
      <c r="D437" s="271"/>
      <c r="E437" s="325"/>
      <c r="F437" s="325"/>
      <c r="G437" s="271"/>
      <c r="H437" s="271"/>
      <c r="I437" s="271"/>
      <c r="J437" s="271"/>
      <c r="K437" s="271"/>
      <c r="L437" s="271"/>
      <c r="M437" s="271"/>
      <c r="N437" s="271"/>
      <c r="O437" s="271"/>
      <c r="P437" s="271"/>
      <c r="Q437" s="271"/>
      <c r="R437" s="271"/>
      <c r="S437" s="271"/>
      <c r="T437" s="271"/>
      <c r="U437" s="271"/>
      <c r="V437" s="271"/>
      <c r="W437" s="271"/>
      <c r="X437" s="271"/>
      <c r="Y437" s="271"/>
      <c r="Z437" s="271"/>
    </row>
    <row r="438" spans="1:26">
      <c r="A438" s="271"/>
      <c r="B438" s="271"/>
      <c r="C438" s="271"/>
      <c r="D438" s="271"/>
      <c r="E438" s="325"/>
      <c r="F438" s="325"/>
      <c r="G438" s="271"/>
      <c r="H438" s="271"/>
      <c r="I438" s="271"/>
      <c r="J438" s="271"/>
      <c r="K438" s="271"/>
      <c r="L438" s="271"/>
      <c r="M438" s="271"/>
      <c r="N438" s="271"/>
      <c r="O438" s="271"/>
      <c r="P438" s="271"/>
      <c r="Q438" s="271"/>
      <c r="R438" s="271"/>
      <c r="S438" s="271"/>
      <c r="T438" s="271"/>
      <c r="U438" s="271"/>
      <c r="V438" s="271"/>
      <c r="W438" s="271"/>
      <c r="X438" s="271"/>
      <c r="Y438" s="271"/>
      <c r="Z438" s="271"/>
    </row>
    <row r="439" spans="1:26">
      <c r="A439" s="271"/>
      <c r="B439" s="271"/>
      <c r="C439" s="271"/>
      <c r="D439" s="271"/>
      <c r="E439" s="325"/>
      <c r="F439" s="325"/>
      <c r="G439" s="271"/>
      <c r="H439" s="271"/>
      <c r="I439" s="271"/>
      <c r="J439" s="271"/>
      <c r="K439" s="271"/>
      <c r="L439" s="271"/>
      <c r="M439" s="271"/>
      <c r="N439" s="271"/>
      <c r="O439" s="271"/>
      <c r="P439" s="271"/>
      <c r="Q439" s="271"/>
      <c r="R439" s="271"/>
      <c r="S439" s="271"/>
      <c r="T439" s="271"/>
      <c r="U439" s="271"/>
      <c r="V439" s="271"/>
      <c r="W439" s="271"/>
      <c r="X439" s="271"/>
      <c r="Y439" s="271"/>
      <c r="Z439" s="271"/>
    </row>
    <row r="440" spans="1:26">
      <c r="A440" s="271"/>
      <c r="B440" s="271"/>
      <c r="C440" s="271"/>
      <c r="D440" s="271"/>
      <c r="E440" s="325"/>
      <c r="F440" s="325"/>
      <c r="G440" s="271"/>
      <c r="H440" s="271"/>
      <c r="I440" s="271"/>
      <c r="J440" s="271"/>
      <c r="K440" s="271"/>
      <c r="L440" s="271"/>
      <c r="M440" s="271"/>
      <c r="N440" s="271"/>
      <c r="O440" s="271"/>
      <c r="P440" s="271"/>
      <c r="Q440" s="271"/>
      <c r="R440" s="271"/>
      <c r="S440" s="271"/>
      <c r="T440" s="271"/>
      <c r="U440" s="271"/>
      <c r="V440" s="271"/>
      <c r="W440" s="271"/>
      <c r="X440" s="271"/>
      <c r="Y440" s="271"/>
      <c r="Z440" s="271"/>
    </row>
    <row r="441" spans="1:26">
      <c r="A441" s="271"/>
      <c r="B441" s="271"/>
      <c r="C441" s="271"/>
      <c r="D441" s="271"/>
      <c r="E441" s="325"/>
      <c r="F441" s="325"/>
      <c r="G441" s="271"/>
      <c r="H441" s="271"/>
      <c r="I441" s="271"/>
      <c r="J441" s="271"/>
      <c r="K441" s="271"/>
      <c r="L441" s="271"/>
      <c r="M441" s="271"/>
      <c r="N441" s="271"/>
      <c r="O441" s="271"/>
      <c r="P441" s="271"/>
      <c r="Q441" s="271"/>
      <c r="R441" s="271"/>
      <c r="S441" s="271"/>
      <c r="T441" s="271"/>
      <c r="U441" s="271"/>
      <c r="V441" s="271"/>
      <c r="W441" s="271"/>
      <c r="X441" s="271"/>
      <c r="Y441" s="271"/>
      <c r="Z441" s="271"/>
    </row>
    <row r="442" spans="1:26">
      <c r="A442" s="271"/>
      <c r="B442" s="271"/>
      <c r="C442" s="271"/>
      <c r="D442" s="271"/>
      <c r="E442" s="325"/>
      <c r="F442" s="325"/>
      <c r="G442" s="271"/>
      <c r="H442" s="271"/>
      <c r="I442" s="271"/>
      <c r="J442" s="271"/>
      <c r="K442" s="271"/>
      <c r="L442" s="271"/>
      <c r="M442" s="271"/>
      <c r="N442" s="271"/>
      <c r="O442" s="271"/>
      <c r="P442" s="271"/>
      <c r="Q442" s="271"/>
      <c r="R442" s="271"/>
      <c r="S442" s="271"/>
      <c r="T442" s="271"/>
      <c r="U442" s="271"/>
      <c r="V442" s="271"/>
      <c r="W442" s="271"/>
      <c r="X442" s="271"/>
      <c r="Y442" s="271"/>
      <c r="Z442" s="271"/>
    </row>
    <row r="443" spans="1:26">
      <c r="A443" s="271"/>
      <c r="B443" s="271"/>
      <c r="C443" s="271"/>
      <c r="D443" s="271"/>
      <c r="E443" s="325"/>
      <c r="F443" s="325"/>
      <c r="G443" s="271"/>
      <c r="H443" s="271"/>
      <c r="I443" s="271"/>
      <c r="J443" s="271"/>
      <c r="K443" s="271"/>
      <c r="L443" s="271"/>
      <c r="M443" s="271"/>
      <c r="N443" s="271"/>
      <c r="O443" s="271"/>
      <c r="P443" s="271"/>
      <c r="Q443" s="271"/>
      <c r="R443" s="271"/>
      <c r="S443" s="271"/>
      <c r="T443" s="271"/>
      <c r="U443" s="271"/>
      <c r="V443" s="271"/>
      <c r="W443" s="271"/>
      <c r="X443" s="271"/>
      <c r="Y443" s="271"/>
      <c r="Z443" s="271"/>
    </row>
    <row r="444" spans="1:26">
      <c r="A444" s="271"/>
      <c r="B444" s="271"/>
      <c r="C444" s="271"/>
      <c r="D444" s="271"/>
      <c r="E444" s="325"/>
      <c r="F444" s="325"/>
      <c r="G444" s="271"/>
      <c r="H444" s="271"/>
      <c r="I444" s="271"/>
      <c r="J444" s="271"/>
      <c r="K444" s="271"/>
      <c r="L444" s="271"/>
      <c r="M444" s="271"/>
      <c r="N444" s="271"/>
      <c r="O444" s="271"/>
      <c r="P444" s="271"/>
      <c r="Q444" s="271"/>
      <c r="R444" s="271"/>
      <c r="S444" s="271"/>
      <c r="T444" s="271"/>
      <c r="U444" s="271"/>
      <c r="V444" s="271"/>
      <c r="W444" s="271"/>
      <c r="X444" s="271"/>
      <c r="Y444" s="271"/>
      <c r="Z444" s="271"/>
    </row>
    <row r="445" spans="1:26">
      <c r="A445" s="271"/>
      <c r="B445" s="271"/>
      <c r="C445" s="271"/>
      <c r="D445" s="271"/>
      <c r="E445" s="325"/>
      <c r="F445" s="325"/>
      <c r="G445" s="271"/>
      <c r="H445" s="271"/>
      <c r="I445" s="271"/>
      <c r="J445" s="271"/>
      <c r="K445" s="271"/>
      <c r="L445" s="271"/>
      <c r="M445" s="271"/>
      <c r="N445" s="271"/>
      <c r="O445" s="271"/>
      <c r="P445" s="271"/>
      <c r="Q445" s="271"/>
      <c r="R445" s="271"/>
      <c r="S445" s="271"/>
      <c r="T445" s="271"/>
      <c r="U445" s="271"/>
      <c r="V445" s="271"/>
      <c r="W445" s="271"/>
      <c r="X445" s="271"/>
      <c r="Y445" s="271"/>
      <c r="Z445" s="271"/>
    </row>
    <row r="446" spans="1:26">
      <c r="A446" s="271"/>
      <c r="B446" s="271"/>
      <c r="C446" s="271"/>
      <c r="D446" s="271"/>
      <c r="E446" s="325"/>
      <c r="F446" s="325"/>
      <c r="G446" s="271"/>
      <c r="H446" s="271"/>
      <c r="I446" s="271"/>
      <c r="J446" s="271"/>
      <c r="K446" s="271"/>
      <c r="L446" s="271"/>
      <c r="M446" s="271"/>
      <c r="N446" s="271"/>
      <c r="O446" s="271"/>
      <c r="P446" s="271"/>
      <c r="Q446" s="271"/>
      <c r="R446" s="271"/>
      <c r="S446" s="271"/>
      <c r="T446" s="271"/>
      <c r="U446" s="271"/>
      <c r="V446" s="271"/>
      <c r="W446" s="271"/>
      <c r="X446" s="271"/>
      <c r="Y446" s="271"/>
      <c r="Z446" s="271"/>
    </row>
    <row r="447" spans="1:26">
      <c r="A447" s="271"/>
      <c r="B447" s="271"/>
      <c r="C447" s="271"/>
      <c r="D447" s="271"/>
      <c r="E447" s="325"/>
      <c r="F447" s="325"/>
      <c r="G447" s="271"/>
      <c r="H447" s="271"/>
      <c r="I447" s="271"/>
      <c r="J447" s="271"/>
      <c r="K447" s="271"/>
      <c r="L447" s="271"/>
      <c r="M447" s="271"/>
      <c r="N447" s="271"/>
      <c r="O447" s="271"/>
      <c r="P447" s="271"/>
      <c r="Q447" s="271"/>
      <c r="R447" s="271"/>
      <c r="S447" s="271"/>
      <c r="T447" s="271"/>
      <c r="U447" s="271"/>
      <c r="V447" s="271"/>
      <c r="W447" s="271"/>
      <c r="X447" s="271"/>
      <c r="Y447" s="271"/>
      <c r="Z447" s="271"/>
    </row>
    <row r="448" spans="1:26">
      <c r="A448" s="271"/>
      <c r="B448" s="271"/>
      <c r="C448" s="271"/>
      <c r="D448" s="271"/>
      <c r="E448" s="325"/>
      <c r="F448" s="325"/>
      <c r="G448" s="271"/>
      <c r="H448" s="271"/>
      <c r="I448" s="271"/>
      <c r="J448" s="271"/>
      <c r="K448" s="271"/>
      <c r="L448" s="271"/>
      <c r="M448" s="271"/>
      <c r="N448" s="271"/>
      <c r="O448" s="271"/>
      <c r="P448" s="271"/>
      <c r="Q448" s="271"/>
      <c r="R448" s="271"/>
      <c r="S448" s="271"/>
      <c r="T448" s="271"/>
      <c r="U448" s="271"/>
      <c r="V448" s="271"/>
      <c r="W448" s="271"/>
      <c r="X448" s="271"/>
      <c r="Y448" s="271"/>
      <c r="Z448" s="271"/>
    </row>
    <row r="449" spans="1:26">
      <c r="A449" s="271"/>
      <c r="B449" s="271"/>
      <c r="C449" s="271"/>
      <c r="D449" s="271"/>
      <c r="E449" s="325"/>
      <c r="F449" s="325"/>
      <c r="G449" s="271"/>
      <c r="H449" s="271"/>
      <c r="I449" s="271"/>
      <c r="J449" s="271"/>
      <c r="K449" s="271"/>
      <c r="L449" s="271"/>
      <c r="M449" s="271"/>
      <c r="N449" s="271"/>
      <c r="O449" s="271"/>
      <c r="P449" s="271"/>
      <c r="Q449" s="271"/>
      <c r="R449" s="271"/>
      <c r="S449" s="271"/>
      <c r="T449" s="271"/>
      <c r="U449" s="271"/>
      <c r="V449" s="271"/>
      <c r="W449" s="271"/>
      <c r="X449" s="271"/>
      <c r="Y449" s="271"/>
      <c r="Z449" s="271"/>
    </row>
    <row r="450" spans="1:26">
      <c r="A450" s="271"/>
      <c r="B450" s="271"/>
      <c r="C450" s="271"/>
      <c r="D450" s="271"/>
      <c r="E450" s="325"/>
      <c r="F450" s="325"/>
      <c r="G450" s="271"/>
      <c r="H450" s="271"/>
      <c r="I450" s="271"/>
      <c r="J450" s="271"/>
      <c r="K450" s="271"/>
      <c r="L450" s="271"/>
      <c r="M450" s="271"/>
      <c r="N450" s="271"/>
      <c r="O450" s="271"/>
      <c r="P450" s="271"/>
      <c r="Q450" s="271"/>
      <c r="R450" s="271"/>
      <c r="S450" s="271"/>
      <c r="T450" s="271"/>
      <c r="U450" s="271"/>
      <c r="V450" s="271"/>
      <c r="W450" s="271"/>
      <c r="X450" s="271"/>
      <c r="Y450" s="271"/>
      <c r="Z450" s="271"/>
    </row>
    <row r="451" spans="1:26">
      <c r="A451" s="271"/>
      <c r="B451" s="271"/>
      <c r="C451" s="271"/>
      <c r="D451" s="271"/>
      <c r="E451" s="325"/>
      <c r="F451" s="325"/>
      <c r="G451" s="271"/>
      <c r="H451" s="271"/>
      <c r="I451" s="271"/>
      <c r="J451" s="271"/>
      <c r="K451" s="271"/>
      <c r="L451" s="271"/>
      <c r="M451" s="271"/>
      <c r="N451" s="271"/>
      <c r="O451" s="271"/>
      <c r="P451" s="271"/>
      <c r="Q451" s="271"/>
      <c r="R451" s="271"/>
      <c r="S451" s="271"/>
      <c r="T451" s="271"/>
      <c r="U451" s="271"/>
      <c r="V451" s="271"/>
      <c r="W451" s="271"/>
      <c r="X451" s="271"/>
      <c r="Y451" s="271"/>
      <c r="Z451" s="271"/>
    </row>
    <row r="452" spans="1:26">
      <c r="A452" s="271"/>
      <c r="B452" s="271"/>
      <c r="C452" s="271"/>
      <c r="D452" s="271"/>
      <c r="E452" s="325"/>
      <c r="F452" s="325"/>
      <c r="G452" s="271"/>
      <c r="H452" s="271"/>
      <c r="I452" s="271"/>
      <c r="J452" s="271"/>
      <c r="K452" s="271"/>
      <c r="L452" s="271"/>
      <c r="M452" s="271"/>
      <c r="N452" s="271"/>
      <c r="O452" s="271"/>
      <c r="P452" s="271"/>
      <c r="Q452" s="271"/>
      <c r="R452" s="271"/>
      <c r="S452" s="271"/>
      <c r="T452" s="271"/>
      <c r="U452" s="271"/>
      <c r="V452" s="271"/>
      <c r="W452" s="271"/>
      <c r="X452" s="271"/>
      <c r="Y452" s="271"/>
      <c r="Z452" s="271"/>
    </row>
    <row r="453" spans="1:26">
      <c r="A453" s="271"/>
      <c r="B453" s="271"/>
      <c r="C453" s="271"/>
      <c r="D453" s="271"/>
      <c r="E453" s="325"/>
      <c r="F453" s="325"/>
      <c r="G453" s="271"/>
      <c r="H453" s="271"/>
      <c r="I453" s="271"/>
      <c r="J453" s="271"/>
      <c r="K453" s="271"/>
      <c r="L453" s="271"/>
      <c r="M453" s="271"/>
      <c r="N453" s="271"/>
      <c r="O453" s="271"/>
      <c r="P453" s="271"/>
      <c r="Q453" s="271"/>
      <c r="R453" s="271"/>
      <c r="S453" s="271"/>
      <c r="T453" s="271"/>
      <c r="U453" s="271"/>
      <c r="V453" s="271"/>
      <c r="W453" s="271"/>
      <c r="X453" s="271"/>
      <c r="Y453" s="271"/>
      <c r="Z453" s="271"/>
    </row>
    <row r="454" spans="1:26">
      <c r="A454" s="271"/>
      <c r="B454" s="271"/>
      <c r="C454" s="271"/>
      <c r="D454" s="271"/>
      <c r="E454" s="325"/>
      <c r="F454" s="325"/>
      <c r="G454" s="271"/>
      <c r="H454" s="271"/>
      <c r="I454" s="271"/>
      <c r="J454" s="271"/>
      <c r="K454" s="271"/>
      <c r="L454" s="271"/>
      <c r="M454" s="271"/>
      <c r="N454" s="271"/>
      <c r="O454" s="271"/>
      <c r="P454" s="271"/>
      <c r="Q454" s="271"/>
      <c r="R454" s="271"/>
      <c r="S454" s="271"/>
      <c r="T454" s="271"/>
      <c r="U454" s="271"/>
      <c r="V454" s="271"/>
      <c r="W454" s="271"/>
      <c r="X454" s="271"/>
      <c r="Y454" s="271"/>
      <c r="Z454" s="271"/>
    </row>
    <row r="455" spans="1:26">
      <c r="A455" s="271"/>
      <c r="B455" s="271"/>
      <c r="C455" s="271"/>
      <c r="D455" s="271"/>
      <c r="E455" s="325"/>
      <c r="F455" s="325"/>
      <c r="G455" s="271"/>
      <c r="H455" s="271"/>
      <c r="I455" s="271"/>
      <c r="J455" s="271"/>
      <c r="K455" s="271"/>
      <c r="L455" s="271"/>
      <c r="M455" s="271"/>
      <c r="N455" s="271"/>
      <c r="O455" s="271"/>
      <c r="P455" s="271"/>
      <c r="Q455" s="271"/>
      <c r="R455" s="271"/>
      <c r="S455" s="271"/>
      <c r="T455" s="271"/>
      <c r="U455" s="271"/>
      <c r="V455" s="271"/>
      <c r="W455" s="271"/>
      <c r="X455" s="271"/>
      <c r="Y455" s="271"/>
      <c r="Z455" s="271"/>
    </row>
    <row r="456" spans="1:26">
      <c r="A456" s="271"/>
      <c r="B456" s="271"/>
      <c r="C456" s="271"/>
      <c r="D456" s="271"/>
      <c r="E456" s="325"/>
      <c r="F456" s="325"/>
      <c r="G456" s="271"/>
      <c r="H456" s="271"/>
      <c r="I456" s="271"/>
      <c r="J456" s="271"/>
      <c r="K456" s="271"/>
      <c r="L456" s="271"/>
      <c r="M456" s="271"/>
      <c r="N456" s="271"/>
      <c r="O456" s="271"/>
      <c r="P456" s="271"/>
      <c r="Q456" s="271"/>
      <c r="R456" s="271"/>
      <c r="S456" s="271"/>
      <c r="T456" s="271"/>
      <c r="U456" s="271"/>
      <c r="V456" s="271"/>
      <c r="W456" s="271"/>
      <c r="X456" s="271"/>
      <c r="Y456" s="271"/>
      <c r="Z456" s="271"/>
    </row>
    <row r="457" spans="1:26">
      <c r="A457" s="271"/>
      <c r="B457" s="271"/>
      <c r="C457" s="271"/>
      <c r="D457" s="271"/>
      <c r="E457" s="325"/>
      <c r="F457" s="325"/>
      <c r="G457" s="271"/>
      <c r="H457" s="271"/>
      <c r="I457" s="271"/>
      <c r="J457" s="271"/>
      <c r="K457" s="271"/>
      <c r="L457" s="271"/>
      <c r="M457" s="271"/>
      <c r="N457" s="271"/>
      <c r="O457" s="271"/>
      <c r="P457" s="271"/>
      <c r="Q457" s="271"/>
      <c r="R457" s="271"/>
      <c r="S457" s="271"/>
      <c r="T457" s="271"/>
      <c r="U457" s="271"/>
      <c r="V457" s="271"/>
      <c r="W457" s="271"/>
      <c r="X457" s="271"/>
      <c r="Y457" s="271"/>
      <c r="Z457" s="271"/>
    </row>
    <row r="458" spans="1:26">
      <c r="A458" s="271"/>
      <c r="B458" s="271"/>
      <c r="C458" s="271"/>
      <c r="D458" s="271"/>
      <c r="E458" s="325"/>
      <c r="F458" s="325"/>
      <c r="G458" s="271"/>
      <c r="H458" s="271"/>
      <c r="I458" s="271"/>
      <c r="J458" s="271"/>
      <c r="K458" s="271"/>
      <c r="L458" s="271"/>
      <c r="M458" s="271"/>
      <c r="N458" s="271"/>
      <c r="O458" s="271"/>
      <c r="P458" s="271"/>
      <c r="Q458" s="271"/>
      <c r="R458" s="271"/>
      <c r="S458" s="271"/>
      <c r="T458" s="271"/>
      <c r="U458" s="271"/>
      <c r="V458" s="271"/>
      <c r="W458" s="271"/>
      <c r="X458" s="271"/>
      <c r="Y458" s="271"/>
      <c r="Z458" s="271"/>
    </row>
    <row r="459" spans="1:26">
      <c r="A459" s="271"/>
      <c r="B459" s="271"/>
      <c r="C459" s="271"/>
      <c r="D459" s="271"/>
      <c r="E459" s="325"/>
      <c r="F459" s="325"/>
      <c r="G459" s="271"/>
      <c r="H459" s="271"/>
      <c r="I459" s="271"/>
      <c r="J459" s="271"/>
      <c r="K459" s="271"/>
      <c r="L459" s="271"/>
      <c r="M459" s="271"/>
      <c r="N459" s="271"/>
      <c r="O459" s="271"/>
      <c r="P459" s="271"/>
      <c r="Q459" s="271"/>
      <c r="R459" s="271"/>
      <c r="S459" s="271"/>
      <c r="T459" s="271"/>
      <c r="U459" s="271"/>
      <c r="V459" s="271"/>
      <c r="W459" s="271"/>
      <c r="X459" s="271"/>
      <c r="Y459" s="271"/>
      <c r="Z459" s="271"/>
    </row>
    <row r="460" spans="1:26">
      <c r="A460" s="271"/>
      <c r="B460" s="271"/>
      <c r="C460" s="271"/>
      <c r="D460" s="271"/>
      <c r="E460" s="325"/>
      <c r="F460" s="325"/>
      <c r="G460" s="271"/>
      <c r="H460" s="271"/>
      <c r="I460" s="271"/>
      <c r="J460" s="271"/>
      <c r="K460" s="271"/>
      <c r="L460" s="271"/>
      <c r="M460" s="271"/>
      <c r="N460" s="271"/>
      <c r="O460" s="271"/>
      <c r="P460" s="271"/>
      <c r="Q460" s="271"/>
      <c r="R460" s="271"/>
      <c r="S460" s="271"/>
      <c r="T460" s="271"/>
      <c r="U460" s="271"/>
      <c r="V460" s="271"/>
      <c r="W460" s="271"/>
      <c r="X460" s="271"/>
      <c r="Y460" s="271"/>
      <c r="Z460" s="271"/>
    </row>
    <row r="461" spans="1:26">
      <c r="A461" s="271"/>
      <c r="B461" s="271"/>
      <c r="C461" s="271"/>
      <c r="D461" s="271"/>
      <c r="E461" s="325"/>
      <c r="F461" s="325"/>
      <c r="G461" s="271"/>
      <c r="H461" s="271"/>
      <c r="I461" s="271"/>
      <c r="J461" s="271"/>
      <c r="K461" s="271"/>
      <c r="L461" s="271"/>
      <c r="M461" s="271"/>
      <c r="N461" s="271"/>
      <c r="O461" s="271"/>
      <c r="P461" s="271"/>
      <c r="Q461" s="271"/>
      <c r="R461" s="271"/>
      <c r="S461" s="271"/>
      <c r="T461" s="271"/>
      <c r="U461" s="271"/>
      <c r="V461" s="271"/>
      <c r="W461" s="271"/>
      <c r="X461" s="271"/>
      <c r="Y461" s="271"/>
      <c r="Z461" s="271"/>
    </row>
    <row r="462" spans="1:26">
      <c r="A462" s="271"/>
      <c r="B462" s="271"/>
      <c r="C462" s="271"/>
      <c r="D462" s="271"/>
      <c r="E462" s="325"/>
      <c r="F462" s="325"/>
      <c r="G462" s="271"/>
      <c r="H462" s="271"/>
      <c r="I462" s="271"/>
      <c r="J462" s="271"/>
      <c r="K462" s="271"/>
      <c r="L462" s="271"/>
      <c r="M462" s="271"/>
      <c r="N462" s="271"/>
      <c r="O462" s="271"/>
      <c r="P462" s="271"/>
      <c r="Q462" s="271"/>
      <c r="R462" s="271"/>
      <c r="S462" s="271"/>
      <c r="T462" s="271"/>
      <c r="U462" s="271"/>
      <c r="V462" s="271"/>
      <c r="W462" s="271"/>
      <c r="X462" s="271"/>
      <c r="Y462" s="271"/>
      <c r="Z462" s="271"/>
    </row>
    <row r="463" spans="1:26">
      <c r="A463" s="271"/>
      <c r="B463" s="271"/>
      <c r="C463" s="271"/>
      <c r="D463" s="271"/>
      <c r="E463" s="325"/>
      <c r="F463" s="325"/>
      <c r="G463" s="271"/>
      <c r="H463" s="271"/>
      <c r="I463" s="271"/>
      <c r="J463" s="271"/>
      <c r="K463" s="271"/>
      <c r="L463" s="271"/>
      <c r="M463" s="271"/>
      <c r="N463" s="271"/>
      <c r="O463" s="271"/>
      <c r="P463" s="271"/>
      <c r="Q463" s="271"/>
      <c r="R463" s="271"/>
      <c r="S463" s="271"/>
      <c r="T463" s="271"/>
      <c r="U463" s="271"/>
      <c r="V463" s="271"/>
      <c r="W463" s="271"/>
      <c r="X463" s="271"/>
      <c r="Y463" s="271"/>
      <c r="Z463" s="271"/>
    </row>
    <row r="464" spans="1:26">
      <c r="A464" s="271"/>
      <c r="B464" s="271"/>
      <c r="C464" s="271"/>
      <c r="D464" s="271"/>
      <c r="E464" s="325"/>
      <c r="F464" s="325"/>
      <c r="G464" s="271"/>
      <c r="H464" s="271"/>
      <c r="I464" s="271"/>
      <c r="J464" s="271"/>
      <c r="K464" s="271"/>
      <c r="L464" s="271"/>
      <c r="M464" s="271"/>
      <c r="N464" s="271"/>
      <c r="O464" s="271"/>
      <c r="P464" s="271"/>
      <c r="Q464" s="271"/>
      <c r="R464" s="271"/>
      <c r="S464" s="271"/>
      <c r="T464" s="271"/>
      <c r="U464" s="271"/>
      <c r="V464" s="271"/>
      <c r="W464" s="271"/>
      <c r="X464" s="271"/>
      <c r="Y464" s="271"/>
      <c r="Z464" s="271"/>
    </row>
    <row r="465" spans="1:26">
      <c r="A465" s="271"/>
      <c r="B465" s="271"/>
      <c r="C465" s="271"/>
      <c r="D465" s="271"/>
      <c r="E465" s="325"/>
      <c r="F465" s="325"/>
      <c r="G465" s="271"/>
      <c r="H465" s="271"/>
      <c r="I465" s="271"/>
      <c r="J465" s="271"/>
      <c r="K465" s="271"/>
      <c r="L465" s="271"/>
      <c r="M465" s="271"/>
      <c r="N465" s="271"/>
      <c r="O465" s="271"/>
      <c r="P465" s="271"/>
      <c r="Q465" s="271"/>
      <c r="R465" s="271"/>
      <c r="S465" s="271"/>
      <c r="T465" s="271"/>
      <c r="U465" s="271"/>
      <c r="V465" s="271"/>
      <c r="W465" s="271"/>
      <c r="X465" s="271"/>
      <c r="Y465" s="271"/>
      <c r="Z465" s="271"/>
    </row>
    <row r="466" spans="1:26">
      <c r="A466" s="271"/>
      <c r="B466" s="271"/>
      <c r="C466" s="271"/>
      <c r="D466" s="271"/>
      <c r="E466" s="325"/>
      <c r="F466" s="325"/>
      <c r="G466" s="271"/>
      <c r="H466" s="271"/>
      <c r="I466" s="271"/>
      <c r="J466" s="271"/>
      <c r="K466" s="271"/>
      <c r="L466" s="271"/>
      <c r="M466" s="271"/>
      <c r="N466" s="271"/>
      <c r="O466" s="271"/>
      <c r="P466" s="271"/>
      <c r="Q466" s="271"/>
      <c r="R466" s="271"/>
      <c r="S466" s="271"/>
      <c r="T466" s="271"/>
      <c r="U466" s="271"/>
      <c r="V466" s="271"/>
      <c r="W466" s="271"/>
      <c r="X466" s="271"/>
      <c r="Y466" s="271"/>
      <c r="Z466" s="271"/>
    </row>
    <row r="467" spans="1:26">
      <c r="A467" s="271"/>
      <c r="B467" s="271"/>
      <c r="C467" s="271"/>
      <c r="D467" s="271"/>
      <c r="E467" s="325"/>
      <c r="F467" s="325"/>
      <c r="G467" s="271"/>
      <c r="H467" s="271"/>
      <c r="I467" s="271"/>
      <c r="J467" s="271"/>
      <c r="K467" s="271"/>
      <c r="L467" s="271"/>
      <c r="M467" s="271"/>
      <c r="N467" s="271"/>
      <c r="O467" s="271"/>
      <c r="P467" s="271"/>
      <c r="Q467" s="271"/>
      <c r="R467" s="271"/>
      <c r="S467" s="271"/>
      <c r="T467" s="271"/>
      <c r="U467" s="271"/>
      <c r="V467" s="271"/>
      <c r="W467" s="271"/>
      <c r="X467" s="271"/>
      <c r="Y467" s="271"/>
      <c r="Z467" s="271"/>
    </row>
    <row r="468" spans="1:26">
      <c r="A468" s="271"/>
      <c r="B468" s="271"/>
      <c r="C468" s="271"/>
      <c r="D468" s="271"/>
      <c r="E468" s="325"/>
      <c r="F468" s="325"/>
      <c r="G468" s="271"/>
      <c r="H468" s="271"/>
      <c r="I468" s="271"/>
      <c r="J468" s="271"/>
      <c r="K468" s="271"/>
      <c r="L468" s="271"/>
      <c r="M468" s="271"/>
      <c r="N468" s="271"/>
      <c r="O468" s="271"/>
      <c r="P468" s="271"/>
      <c r="Q468" s="271"/>
      <c r="R468" s="271"/>
      <c r="S468" s="271"/>
      <c r="T468" s="271"/>
      <c r="U468" s="271"/>
      <c r="V468" s="271"/>
      <c r="W468" s="271"/>
      <c r="X468" s="271"/>
      <c r="Y468" s="271"/>
      <c r="Z468" s="271"/>
    </row>
    <row r="469" spans="1:26">
      <c r="A469" s="271"/>
      <c r="B469" s="271"/>
      <c r="C469" s="271"/>
      <c r="D469" s="271"/>
      <c r="E469" s="325"/>
      <c r="F469" s="325"/>
      <c r="G469" s="271"/>
      <c r="H469" s="271"/>
      <c r="I469" s="271"/>
      <c r="J469" s="271"/>
      <c r="K469" s="271"/>
      <c r="L469" s="271"/>
      <c r="M469" s="271"/>
      <c r="N469" s="271"/>
      <c r="O469" s="271"/>
      <c r="P469" s="271"/>
      <c r="Q469" s="271"/>
      <c r="R469" s="271"/>
      <c r="S469" s="271"/>
      <c r="T469" s="271"/>
      <c r="U469" s="271"/>
      <c r="V469" s="271"/>
      <c r="W469" s="271"/>
      <c r="X469" s="271"/>
      <c r="Y469" s="271"/>
      <c r="Z469" s="271"/>
    </row>
    <row r="470" spans="1:26">
      <c r="A470" s="271"/>
      <c r="B470" s="271"/>
      <c r="C470" s="271"/>
      <c r="D470" s="271"/>
      <c r="E470" s="325"/>
      <c r="F470" s="325"/>
      <c r="G470" s="271"/>
      <c r="H470" s="271"/>
      <c r="I470" s="271"/>
      <c r="J470" s="271"/>
      <c r="K470" s="271"/>
      <c r="L470" s="271"/>
      <c r="M470" s="271"/>
      <c r="N470" s="271"/>
      <c r="O470" s="271"/>
      <c r="P470" s="271"/>
      <c r="Q470" s="271"/>
      <c r="R470" s="271"/>
      <c r="S470" s="271"/>
      <c r="T470" s="271"/>
      <c r="U470" s="271"/>
      <c r="V470" s="271"/>
      <c r="W470" s="271"/>
      <c r="X470" s="271"/>
      <c r="Y470" s="271"/>
      <c r="Z470" s="271"/>
    </row>
    <row r="471" spans="1:26">
      <c r="A471" s="271"/>
      <c r="B471" s="271"/>
      <c r="C471" s="271"/>
      <c r="D471" s="271"/>
      <c r="E471" s="325"/>
      <c r="F471" s="325"/>
      <c r="G471" s="271"/>
      <c r="H471" s="271"/>
      <c r="I471" s="271"/>
      <c r="J471" s="271"/>
      <c r="K471" s="271"/>
      <c r="L471" s="271"/>
      <c r="M471" s="271"/>
      <c r="N471" s="271"/>
      <c r="O471" s="271"/>
      <c r="P471" s="271"/>
      <c r="Q471" s="271"/>
      <c r="R471" s="271"/>
      <c r="S471" s="271"/>
      <c r="T471" s="271"/>
      <c r="U471" s="271"/>
      <c r="V471" s="271"/>
      <c r="W471" s="271"/>
      <c r="X471" s="271"/>
      <c r="Y471" s="271"/>
      <c r="Z471" s="271"/>
    </row>
    <row r="472" spans="1:26">
      <c r="A472" s="271"/>
      <c r="B472" s="271"/>
      <c r="C472" s="271"/>
      <c r="D472" s="271"/>
      <c r="E472" s="325"/>
      <c r="F472" s="325"/>
      <c r="G472" s="271"/>
      <c r="H472" s="271"/>
      <c r="I472" s="271"/>
      <c r="J472" s="271"/>
      <c r="K472" s="271"/>
      <c r="L472" s="271"/>
      <c r="M472" s="271"/>
      <c r="N472" s="271"/>
      <c r="O472" s="271"/>
      <c r="P472" s="271"/>
      <c r="Q472" s="271"/>
      <c r="R472" s="271"/>
      <c r="S472" s="271"/>
      <c r="T472" s="271"/>
      <c r="U472" s="271"/>
      <c r="V472" s="271"/>
      <c r="W472" s="271"/>
      <c r="X472" s="271"/>
      <c r="Y472" s="271"/>
      <c r="Z472" s="271"/>
    </row>
    <row r="473" spans="1:26">
      <c r="A473" s="271"/>
      <c r="B473" s="271"/>
      <c r="C473" s="271"/>
      <c r="D473" s="271"/>
      <c r="E473" s="325"/>
      <c r="F473" s="325"/>
      <c r="G473" s="271"/>
      <c r="H473" s="271"/>
      <c r="I473" s="271"/>
      <c r="J473" s="271"/>
      <c r="K473" s="271"/>
      <c r="L473" s="271"/>
      <c r="M473" s="271"/>
      <c r="N473" s="271"/>
      <c r="O473" s="271"/>
      <c r="P473" s="271"/>
      <c r="Q473" s="271"/>
      <c r="R473" s="271"/>
      <c r="S473" s="271"/>
      <c r="T473" s="271"/>
      <c r="U473" s="271"/>
      <c r="V473" s="271"/>
      <c r="W473" s="271"/>
      <c r="X473" s="271"/>
      <c r="Y473" s="271"/>
      <c r="Z473" s="271"/>
    </row>
    <row r="474" spans="1:26">
      <c r="A474" s="271"/>
      <c r="B474" s="271"/>
      <c r="C474" s="271"/>
      <c r="D474" s="271"/>
      <c r="E474" s="325"/>
      <c r="F474" s="325"/>
      <c r="G474" s="271"/>
      <c r="H474" s="271"/>
      <c r="I474" s="271"/>
      <c r="J474" s="271"/>
      <c r="K474" s="271"/>
      <c r="L474" s="271"/>
      <c r="M474" s="271"/>
      <c r="N474" s="271"/>
      <c r="O474" s="271"/>
      <c r="P474" s="271"/>
      <c r="Q474" s="271"/>
      <c r="R474" s="271"/>
      <c r="S474" s="271"/>
      <c r="T474" s="271"/>
      <c r="U474" s="271"/>
      <c r="V474" s="271"/>
      <c r="W474" s="271"/>
      <c r="X474" s="271"/>
      <c r="Y474" s="271"/>
      <c r="Z474" s="271"/>
    </row>
    <row r="475" spans="1:26">
      <c r="A475" s="271"/>
      <c r="B475" s="271"/>
      <c r="C475" s="271"/>
      <c r="D475" s="271"/>
      <c r="E475" s="325"/>
      <c r="F475" s="325"/>
      <c r="G475" s="271"/>
      <c r="H475" s="271"/>
      <c r="I475" s="271"/>
      <c r="J475" s="271"/>
      <c r="K475" s="271"/>
      <c r="L475" s="271"/>
      <c r="M475" s="271"/>
      <c r="N475" s="271"/>
      <c r="O475" s="271"/>
      <c r="P475" s="271"/>
      <c r="Q475" s="271"/>
      <c r="R475" s="271"/>
      <c r="S475" s="271"/>
      <c r="T475" s="271"/>
      <c r="U475" s="271"/>
      <c r="V475" s="271"/>
      <c r="W475" s="271"/>
      <c r="X475" s="271"/>
      <c r="Y475" s="271"/>
      <c r="Z475" s="271"/>
    </row>
    <row r="476" spans="1:26">
      <c r="A476" s="271"/>
      <c r="B476" s="271"/>
      <c r="C476" s="271"/>
      <c r="D476" s="271"/>
      <c r="E476" s="325"/>
      <c r="F476" s="325"/>
      <c r="G476" s="271"/>
      <c r="H476" s="271"/>
      <c r="I476" s="271"/>
      <c r="J476" s="271"/>
      <c r="K476" s="271"/>
      <c r="L476" s="271"/>
      <c r="M476" s="271"/>
      <c r="N476" s="271"/>
      <c r="O476" s="271"/>
      <c r="P476" s="271"/>
      <c r="Q476" s="271"/>
      <c r="R476" s="271"/>
      <c r="S476" s="271"/>
      <c r="T476" s="271"/>
      <c r="U476" s="271"/>
      <c r="V476" s="271"/>
      <c r="W476" s="271"/>
      <c r="X476" s="271"/>
      <c r="Y476" s="271"/>
      <c r="Z476" s="271"/>
    </row>
    <row r="477" spans="1:26">
      <c r="A477" s="271"/>
      <c r="B477" s="271"/>
      <c r="C477" s="271"/>
      <c r="D477" s="271"/>
      <c r="E477" s="325"/>
      <c r="F477" s="325"/>
      <c r="G477" s="271"/>
      <c r="H477" s="271"/>
      <c r="I477" s="271"/>
      <c r="J477" s="271"/>
      <c r="K477" s="271"/>
      <c r="L477" s="271"/>
      <c r="M477" s="271"/>
      <c r="N477" s="271"/>
      <c r="O477" s="271"/>
      <c r="P477" s="271"/>
      <c r="Q477" s="271"/>
      <c r="R477" s="271"/>
      <c r="S477" s="271"/>
      <c r="T477" s="271"/>
      <c r="U477" s="271"/>
      <c r="V477" s="271"/>
      <c r="W477" s="271"/>
      <c r="X477" s="271"/>
      <c r="Y477" s="271"/>
      <c r="Z477" s="271"/>
    </row>
    <row r="478" spans="1:26">
      <c r="A478" s="271"/>
      <c r="B478" s="271"/>
      <c r="C478" s="271"/>
      <c r="D478" s="271"/>
      <c r="E478" s="325"/>
      <c r="F478" s="325"/>
      <c r="G478" s="271"/>
      <c r="H478" s="271"/>
      <c r="I478" s="271"/>
      <c r="J478" s="271"/>
      <c r="K478" s="271"/>
      <c r="L478" s="271"/>
      <c r="M478" s="271"/>
      <c r="N478" s="271"/>
      <c r="O478" s="271"/>
      <c r="P478" s="271"/>
      <c r="Q478" s="271"/>
      <c r="R478" s="271"/>
      <c r="S478" s="271"/>
      <c r="T478" s="271"/>
      <c r="U478" s="271"/>
      <c r="V478" s="271"/>
      <c r="W478" s="271"/>
      <c r="X478" s="271"/>
      <c r="Y478" s="271"/>
      <c r="Z478" s="271"/>
    </row>
    <row r="479" spans="1:26">
      <c r="A479" s="271"/>
      <c r="B479" s="271"/>
      <c r="C479" s="271"/>
      <c r="D479" s="271"/>
      <c r="E479" s="325"/>
      <c r="F479" s="325"/>
      <c r="G479" s="271"/>
      <c r="H479" s="271"/>
      <c r="I479" s="271"/>
      <c r="J479" s="271"/>
      <c r="K479" s="271"/>
      <c r="L479" s="271"/>
      <c r="M479" s="271"/>
      <c r="N479" s="271"/>
      <c r="O479" s="271"/>
      <c r="P479" s="271"/>
      <c r="Q479" s="271"/>
      <c r="R479" s="271"/>
      <c r="S479" s="271"/>
      <c r="T479" s="271"/>
      <c r="U479" s="271"/>
      <c r="V479" s="271"/>
      <c r="W479" s="271"/>
      <c r="X479" s="271"/>
      <c r="Y479" s="271"/>
      <c r="Z479" s="271"/>
    </row>
    <row r="480" spans="1:26">
      <c r="A480" s="271"/>
      <c r="B480" s="271"/>
      <c r="C480" s="271"/>
      <c r="D480" s="271"/>
      <c r="E480" s="325"/>
      <c r="F480" s="325"/>
      <c r="G480" s="271"/>
      <c r="H480" s="271"/>
      <c r="I480" s="271"/>
      <c r="J480" s="271"/>
      <c r="K480" s="271"/>
      <c r="L480" s="271"/>
      <c r="M480" s="271"/>
      <c r="N480" s="271"/>
      <c r="O480" s="271"/>
      <c r="P480" s="271"/>
      <c r="Q480" s="271"/>
      <c r="R480" s="271"/>
      <c r="S480" s="271"/>
      <c r="T480" s="271"/>
      <c r="U480" s="271"/>
      <c r="V480" s="271"/>
      <c r="W480" s="271"/>
      <c r="X480" s="271"/>
      <c r="Y480" s="271"/>
      <c r="Z480" s="271"/>
    </row>
    <row r="481" spans="1:26">
      <c r="A481" s="271"/>
      <c r="B481" s="271"/>
      <c r="C481" s="271"/>
      <c r="D481" s="271"/>
      <c r="E481" s="325"/>
      <c r="F481" s="325"/>
      <c r="G481" s="271"/>
      <c r="H481" s="271"/>
      <c r="I481" s="271"/>
      <c r="J481" s="271"/>
      <c r="K481" s="271"/>
      <c r="L481" s="271"/>
      <c r="M481" s="271"/>
      <c r="N481" s="271"/>
      <c r="O481" s="271"/>
      <c r="P481" s="271"/>
      <c r="Q481" s="271"/>
      <c r="R481" s="271"/>
      <c r="S481" s="271"/>
      <c r="T481" s="271"/>
      <c r="U481" s="271"/>
      <c r="V481" s="271"/>
      <c r="W481" s="271"/>
      <c r="X481" s="271"/>
      <c r="Y481" s="271"/>
      <c r="Z481" s="271"/>
    </row>
    <row r="482" spans="1:26">
      <c r="A482" s="271"/>
      <c r="B482" s="271"/>
      <c r="C482" s="271"/>
      <c r="D482" s="271"/>
      <c r="E482" s="325"/>
      <c r="F482" s="325"/>
      <c r="G482" s="271"/>
      <c r="H482" s="271"/>
      <c r="I482" s="271"/>
      <c r="J482" s="271"/>
      <c r="K482" s="271"/>
      <c r="L482" s="271"/>
      <c r="M482" s="271"/>
      <c r="N482" s="271"/>
      <c r="O482" s="271"/>
      <c r="P482" s="271"/>
      <c r="Q482" s="271"/>
      <c r="R482" s="271"/>
      <c r="S482" s="271"/>
      <c r="T482" s="271"/>
      <c r="U482" s="271"/>
      <c r="V482" s="271"/>
      <c r="W482" s="271"/>
      <c r="X482" s="271"/>
      <c r="Y482" s="271"/>
      <c r="Z482" s="271"/>
    </row>
    <row r="483" spans="1:26">
      <c r="A483" s="271"/>
      <c r="B483" s="271"/>
      <c r="C483" s="271"/>
      <c r="D483" s="271"/>
      <c r="E483" s="325"/>
      <c r="F483" s="325"/>
      <c r="G483" s="271"/>
      <c r="H483" s="271"/>
      <c r="I483" s="271"/>
      <c r="J483" s="271"/>
      <c r="K483" s="271"/>
      <c r="L483" s="271"/>
      <c r="M483" s="271"/>
      <c r="N483" s="271"/>
      <c r="O483" s="271"/>
      <c r="P483" s="271"/>
      <c r="Q483" s="271"/>
      <c r="R483" s="271"/>
      <c r="S483" s="271"/>
      <c r="T483" s="271"/>
      <c r="U483" s="271"/>
      <c r="V483" s="271"/>
      <c r="W483" s="271"/>
      <c r="X483" s="271"/>
      <c r="Y483" s="271"/>
      <c r="Z483" s="271"/>
    </row>
    <row r="484" spans="1:26">
      <c r="A484" s="271"/>
      <c r="B484" s="271"/>
      <c r="C484" s="271"/>
      <c r="D484" s="271"/>
      <c r="E484" s="325"/>
      <c r="F484" s="325"/>
      <c r="G484" s="271"/>
      <c r="H484" s="271"/>
      <c r="I484" s="271"/>
      <c r="J484" s="271"/>
      <c r="K484" s="271"/>
      <c r="L484" s="271"/>
      <c r="M484" s="271"/>
      <c r="N484" s="271"/>
      <c r="O484" s="271"/>
      <c r="P484" s="271"/>
      <c r="Q484" s="271"/>
      <c r="R484" s="271"/>
      <c r="S484" s="271"/>
      <c r="T484" s="271"/>
      <c r="U484" s="271"/>
      <c r="V484" s="271"/>
      <c r="W484" s="271"/>
      <c r="X484" s="271"/>
      <c r="Y484" s="271"/>
      <c r="Z484" s="271"/>
    </row>
    <row r="485" spans="1:26">
      <c r="A485" s="271"/>
      <c r="B485" s="271"/>
      <c r="C485" s="271"/>
      <c r="D485" s="271"/>
      <c r="E485" s="325"/>
      <c r="F485" s="325"/>
      <c r="G485" s="271"/>
      <c r="H485" s="271"/>
      <c r="I485" s="271"/>
      <c r="J485" s="271"/>
      <c r="K485" s="271"/>
      <c r="L485" s="271"/>
      <c r="M485" s="271"/>
      <c r="N485" s="271"/>
      <c r="O485" s="271"/>
      <c r="P485" s="271"/>
      <c r="Q485" s="271"/>
      <c r="R485" s="271"/>
      <c r="S485" s="271"/>
      <c r="T485" s="271"/>
      <c r="U485" s="271"/>
      <c r="V485" s="271"/>
      <c r="W485" s="271"/>
      <c r="X485" s="271"/>
      <c r="Y485" s="271"/>
      <c r="Z485" s="271"/>
    </row>
    <row r="486" spans="1:26">
      <c r="A486" s="271"/>
      <c r="B486" s="271"/>
      <c r="C486" s="271"/>
      <c r="D486" s="271"/>
      <c r="E486" s="325"/>
      <c r="F486" s="325"/>
      <c r="G486" s="271"/>
      <c r="H486" s="271"/>
      <c r="I486" s="271"/>
      <c r="J486" s="271"/>
      <c r="K486" s="271"/>
      <c r="L486" s="271"/>
      <c r="M486" s="271"/>
      <c r="N486" s="271"/>
      <c r="O486" s="271"/>
      <c r="P486" s="271"/>
      <c r="Q486" s="271"/>
      <c r="R486" s="271"/>
      <c r="S486" s="271"/>
      <c r="T486" s="271"/>
      <c r="U486" s="271"/>
      <c r="V486" s="271"/>
      <c r="W486" s="271"/>
      <c r="X486" s="271"/>
      <c r="Y486" s="271"/>
      <c r="Z486" s="271"/>
    </row>
    <row r="487" spans="1:26">
      <c r="A487" s="271"/>
      <c r="B487" s="271"/>
      <c r="C487" s="271"/>
      <c r="D487" s="271"/>
      <c r="E487" s="325"/>
      <c r="F487" s="325"/>
      <c r="G487" s="271"/>
      <c r="H487" s="271"/>
      <c r="I487" s="271"/>
      <c r="J487" s="271"/>
      <c r="K487" s="271"/>
      <c r="L487" s="271"/>
      <c r="M487" s="271"/>
      <c r="N487" s="271"/>
      <c r="O487" s="271"/>
      <c r="P487" s="271"/>
      <c r="Q487" s="271"/>
      <c r="R487" s="271"/>
      <c r="S487" s="271"/>
      <c r="T487" s="271"/>
      <c r="U487" s="271"/>
      <c r="V487" s="271"/>
      <c r="W487" s="271"/>
      <c r="X487" s="271"/>
      <c r="Y487" s="271"/>
      <c r="Z487" s="271"/>
    </row>
    <row r="488" spans="1:26">
      <c r="A488" s="271"/>
      <c r="B488" s="271"/>
      <c r="C488" s="271"/>
      <c r="D488" s="271"/>
      <c r="E488" s="325"/>
      <c r="F488" s="325"/>
      <c r="G488" s="271"/>
      <c r="H488" s="271"/>
      <c r="I488" s="271"/>
      <c r="J488" s="271"/>
      <c r="K488" s="271"/>
      <c r="L488" s="271"/>
      <c r="M488" s="271"/>
      <c r="N488" s="271"/>
      <c r="O488" s="271"/>
      <c r="P488" s="271"/>
      <c r="Q488" s="271"/>
      <c r="R488" s="271"/>
      <c r="S488" s="271"/>
      <c r="T488" s="271"/>
      <c r="U488" s="271"/>
      <c r="V488" s="271"/>
      <c r="W488" s="271"/>
      <c r="X488" s="271"/>
      <c r="Y488" s="271"/>
      <c r="Z488" s="271"/>
    </row>
    <row r="489" spans="1:26">
      <c r="A489" s="271"/>
      <c r="B489" s="271"/>
      <c r="C489" s="271"/>
      <c r="D489" s="271"/>
      <c r="E489" s="325"/>
      <c r="F489" s="325"/>
      <c r="G489" s="271"/>
      <c r="H489" s="271"/>
      <c r="I489" s="271"/>
      <c r="J489" s="271"/>
      <c r="K489" s="271"/>
      <c r="L489" s="271"/>
      <c r="M489" s="271"/>
      <c r="N489" s="271"/>
      <c r="O489" s="271"/>
      <c r="P489" s="271"/>
      <c r="Q489" s="271"/>
      <c r="R489" s="271"/>
      <c r="S489" s="271"/>
      <c r="T489" s="271"/>
      <c r="U489" s="271"/>
      <c r="V489" s="271"/>
      <c r="W489" s="271"/>
      <c r="X489" s="271"/>
      <c r="Y489" s="271"/>
      <c r="Z489" s="271"/>
    </row>
    <row r="490" spans="1:26">
      <c r="A490" s="271"/>
      <c r="B490" s="271"/>
      <c r="C490" s="271"/>
      <c r="D490" s="271"/>
      <c r="E490" s="325"/>
      <c r="F490" s="325"/>
      <c r="G490" s="271"/>
      <c r="H490" s="271"/>
      <c r="I490" s="271"/>
      <c r="J490" s="271"/>
      <c r="K490" s="271"/>
      <c r="L490" s="271"/>
      <c r="M490" s="271"/>
      <c r="N490" s="271"/>
      <c r="O490" s="271"/>
      <c r="P490" s="271"/>
      <c r="Q490" s="271"/>
      <c r="R490" s="271"/>
      <c r="S490" s="271"/>
      <c r="T490" s="271"/>
      <c r="U490" s="271"/>
      <c r="V490" s="271"/>
      <c r="W490" s="271"/>
      <c r="X490" s="271"/>
      <c r="Y490" s="271"/>
      <c r="Z490" s="271"/>
    </row>
    <row r="491" spans="1:26">
      <c r="A491" s="271"/>
      <c r="B491" s="271"/>
      <c r="C491" s="271"/>
      <c r="D491" s="271"/>
      <c r="E491" s="325"/>
      <c r="F491" s="325"/>
      <c r="G491" s="271"/>
      <c r="H491" s="271"/>
      <c r="I491" s="271"/>
      <c r="J491" s="271"/>
      <c r="K491" s="271"/>
      <c r="L491" s="271"/>
      <c r="M491" s="271"/>
      <c r="N491" s="271"/>
      <c r="O491" s="271"/>
      <c r="P491" s="271"/>
      <c r="Q491" s="271"/>
      <c r="R491" s="271"/>
      <c r="S491" s="271"/>
      <c r="T491" s="271"/>
      <c r="U491" s="271"/>
      <c r="V491" s="271"/>
      <c r="W491" s="271"/>
      <c r="X491" s="271"/>
      <c r="Y491" s="271"/>
      <c r="Z491" s="271"/>
    </row>
    <row r="492" spans="1:26">
      <c r="A492" s="271"/>
      <c r="B492" s="271"/>
      <c r="C492" s="271"/>
      <c r="D492" s="271"/>
      <c r="E492" s="325"/>
      <c r="F492" s="325"/>
      <c r="G492" s="271"/>
      <c r="H492" s="271"/>
      <c r="I492" s="271"/>
      <c r="J492" s="271"/>
      <c r="K492" s="271"/>
      <c r="L492" s="271"/>
      <c r="M492" s="271"/>
      <c r="N492" s="271"/>
      <c r="O492" s="271"/>
      <c r="P492" s="271"/>
      <c r="Q492" s="271"/>
      <c r="R492" s="271"/>
      <c r="S492" s="271"/>
      <c r="T492" s="271"/>
      <c r="U492" s="271"/>
      <c r="V492" s="271"/>
      <c r="W492" s="271"/>
      <c r="X492" s="271"/>
      <c r="Y492" s="271"/>
      <c r="Z492" s="271"/>
    </row>
    <row r="493" spans="1:26">
      <c r="A493" s="271"/>
      <c r="B493" s="271"/>
      <c r="C493" s="271"/>
      <c r="D493" s="271"/>
      <c r="E493" s="325"/>
      <c r="F493" s="325"/>
      <c r="G493" s="271"/>
      <c r="H493" s="271"/>
      <c r="I493" s="271"/>
      <c r="J493" s="271"/>
      <c r="K493" s="271"/>
      <c r="L493" s="271"/>
      <c r="M493" s="271"/>
      <c r="N493" s="271"/>
      <c r="O493" s="271"/>
      <c r="P493" s="271"/>
      <c r="Q493" s="271"/>
      <c r="R493" s="271"/>
      <c r="S493" s="271"/>
      <c r="T493" s="271"/>
      <c r="U493" s="271"/>
      <c r="V493" s="271"/>
      <c r="W493" s="271"/>
      <c r="X493" s="271"/>
      <c r="Y493" s="271"/>
      <c r="Z493" s="271"/>
    </row>
    <row r="494" spans="1:26">
      <c r="A494" s="271"/>
      <c r="B494" s="271"/>
      <c r="C494" s="271"/>
      <c r="D494" s="271"/>
      <c r="E494" s="325"/>
      <c r="F494" s="325"/>
      <c r="G494" s="271"/>
      <c r="H494" s="271"/>
      <c r="I494" s="271"/>
      <c r="J494" s="271"/>
      <c r="K494" s="271"/>
      <c r="L494" s="271"/>
      <c r="M494" s="271"/>
      <c r="N494" s="271"/>
      <c r="O494" s="271"/>
      <c r="P494" s="271"/>
      <c r="Q494" s="271"/>
      <c r="R494" s="271"/>
      <c r="S494" s="271"/>
      <c r="T494" s="271"/>
      <c r="U494" s="271"/>
      <c r="V494" s="271"/>
      <c r="W494" s="271"/>
      <c r="X494" s="271"/>
      <c r="Y494" s="271"/>
      <c r="Z494" s="271"/>
    </row>
    <row r="495" spans="1:26">
      <c r="A495" s="271"/>
      <c r="B495" s="271"/>
      <c r="C495" s="271"/>
      <c r="D495" s="271"/>
      <c r="E495" s="325"/>
      <c r="F495" s="325"/>
      <c r="G495" s="271"/>
      <c r="H495" s="271"/>
      <c r="I495" s="271"/>
      <c r="J495" s="271"/>
      <c r="K495" s="271"/>
      <c r="L495" s="271"/>
      <c r="M495" s="271"/>
      <c r="N495" s="271"/>
      <c r="O495" s="271"/>
      <c r="P495" s="271"/>
      <c r="Q495" s="271"/>
      <c r="R495" s="271"/>
      <c r="S495" s="271"/>
      <c r="T495" s="271"/>
      <c r="U495" s="271"/>
      <c r="V495" s="271"/>
      <c r="W495" s="271"/>
      <c r="X495" s="271"/>
      <c r="Y495" s="271"/>
      <c r="Z495" s="271"/>
    </row>
    <row r="496" spans="1:26">
      <c r="A496" s="271"/>
      <c r="B496" s="271"/>
      <c r="C496" s="271"/>
      <c r="D496" s="271"/>
      <c r="E496" s="325"/>
      <c r="F496" s="325"/>
      <c r="G496" s="271"/>
      <c r="H496" s="271"/>
      <c r="I496" s="271"/>
      <c r="J496" s="271"/>
      <c r="K496" s="271"/>
      <c r="L496" s="271"/>
      <c r="M496" s="271"/>
      <c r="N496" s="271"/>
      <c r="O496" s="271"/>
      <c r="P496" s="271"/>
      <c r="Q496" s="271"/>
      <c r="R496" s="271"/>
      <c r="S496" s="271"/>
      <c r="T496" s="271"/>
      <c r="U496" s="271"/>
      <c r="V496" s="271"/>
      <c r="W496" s="271"/>
      <c r="X496" s="271"/>
      <c r="Y496" s="271"/>
      <c r="Z496" s="271"/>
    </row>
    <row r="497" spans="1:26">
      <c r="A497" s="271"/>
      <c r="B497" s="271"/>
      <c r="C497" s="271"/>
      <c r="D497" s="271"/>
      <c r="E497" s="325"/>
      <c r="F497" s="325"/>
      <c r="G497" s="271"/>
      <c r="H497" s="271"/>
      <c r="I497" s="271"/>
      <c r="J497" s="271"/>
      <c r="K497" s="271"/>
      <c r="L497" s="271"/>
      <c r="M497" s="271"/>
      <c r="N497" s="271"/>
      <c r="O497" s="271"/>
      <c r="P497" s="271"/>
      <c r="Q497" s="271"/>
      <c r="R497" s="271"/>
      <c r="S497" s="271"/>
      <c r="T497" s="271"/>
      <c r="U497" s="271"/>
      <c r="V497" s="271"/>
      <c r="W497" s="271"/>
      <c r="X497" s="271"/>
      <c r="Y497" s="271"/>
      <c r="Z497" s="271"/>
    </row>
    <row r="498" spans="1:26">
      <c r="A498" s="271"/>
      <c r="B498" s="271"/>
      <c r="C498" s="271"/>
      <c r="D498" s="271"/>
      <c r="E498" s="325"/>
      <c r="F498" s="325"/>
      <c r="G498" s="271"/>
      <c r="H498" s="271"/>
      <c r="I498" s="271"/>
      <c r="J498" s="271"/>
      <c r="K498" s="271"/>
      <c r="L498" s="271"/>
      <c r="M498" s="271"/>
      <c r="N498" s="271"/>
      <c r="O498" s="271"/>
      <c r="P498" s="271"/>
      <c r="Q498" s="271"/>
      <c r="R498" s="271"/>
      <c r="S498" s="271"/>
      <c r="T498" s="271"/>
      <c r="U498" s="271"/>
      <c r="V498" s="271"/>
      <c r="W498" s="271"/>
      <c r="X498" s="271"/>
      <c r="Y498" s="271"/>
      <c r="Z498" s="271"/>
    </row>
    <row r="499" spans="1:26">
      <c r="A499" s="271"/>
      <c r="B499" s="271"/>
      <c r="C499" s="271"/>
      <c r="D499" s="271"/>
      <c r="E499" s="325"/>
      <c r="F499" s="325"/>
      <c r="G499" s="271"/>
      <c r="H499" s="271"/>
      <c r="I499" s="271"/>
      <c r="J499" s="271"/>
      <c r="K499" s="271"/>
      <c r="L499" s="271"/>
      <c r="M499" s="271"/>
      <c r="N499" s="271"/>
      <c r="O499" s="271"/>
      <c r="P499" s="271"/>
      <c r="Q499" s="271"/>
      <c r="R499" s="271"/>
      <c r="S499" s="271"/>
      <c r="T499" s="271"/>
      <c r="U499" s="271"/>
      <c r="V499" s="271"/>
      <c r="W499" s="271"/>
      <c r="X499" s="271"/>
      <c r="Y499" s="271"/>
      <c r="Z499" s="271"/>
    </row>
    <row r="500" spans="1:26">
      <c r="A500" s="271"/>
      <c r="B500" s="271"/>
      <c r="C500" s="271"/>
      <c r="D500" s="271"/>
      <c r="E500" s="325"/>
      <c r="F500" s="325"/>
      <c r="G500" s="271"/>
      <c r="H500" s="271"/>
      <c r="I500" s="271"/>
      <c r="J500" s="271"/>
      <c r="K500" s="271"/>
      <c r="L500" s="271"/>
      <c r="M500" s="271"/>
      <c r="N500" s="271"/>
      <c r="O500" s="271"/>
      <c r="P500" s="271"/>
      <c r="Q500" s="271"/>
      <c r="R500" s="271"/>
      <c r="S500" s="271"/>
      <c r="T500" s="271"/>
      <c r="U500" s="271"/>
      <c r="V500" s="271"/>
      <c r="W500" s="271"/>
      <c r="X500" s="271"/>
      <c r="Y500" s="271"/>
      <c r="Z500" s="271"/>
    </row>
    <row r="501" spans="1:26">
      <c r="A501" s="271"/>
      <c r="B501" s="271"/>
      <c r="C501" s="271"/>
      <c r="D501" s="271"/>
      <c r="E501" s="325"/>
      <c r="F501" s="325"/>
      <c r="G501" s="271"/>
      <c r="H501" s="271"/>
      <c r="I501" s="271"/>
      <c r="J501" s="271"/>
      <c r="K501" s="271"/>
      <c r="L501" s="271"/>
      <c r="M501" s="271"/>
      <c r="N501" s="271"/>
      <c r="O501" s="271"/>
      <c r="P501" s="271"/>
      <c r="Q501" s="271"/>
      <c r="R501" s="271"/>
      <c r="S501" s="271"/>
      <c r="T501" s="271"/>
      <c r="U501" s="271"/>
      <c r="V501" s="271"/>
      <c r="W501" s="271"/>
      <c r="X501" s="271"/>
      <c r="Y501" s="271"/>
      <c r="Z501" s="271"/>
    </row>
    <row r="502" spans="1:26">
      <c r="A502" s="271"/>
      <c r="B502" s="271"/>
      <c r="C502" s="271"/>
      <c r="D502" s="271"/>
      <c r="E502" s="325"/>
      <c r="F502" s="325"/>
      <c r="G502" s="271"/>
      <c r="H502" s="271"/>
      <c r="I502" s="271"/>
      <c r="J502" s="271"/>
      <c r="K502" s="271"/>
      <c r="L502" s="271"/>
      <c r="M502" s="271"/>
      <c r="N502" s="271"/>
      <c r="O502" s="271"/>
      <c r="P502" s="271"/>
      <c r="Q502" s="271"/>
      <c r="R502" s="271"/>
      <c r="S502" s="271"/>
      <c r="T502" s="271"/>
      <c r="U502" s="271"/>
      <c r="V502" s="271"/>
      <c r="W502" s="271"/>
      <c r="X502" s="271"/>
      <c r="Y502" s="271"/>
      <c r="Z502" s="271"/>
    </row>
    <row r="503" spans="1:26">
      <c r="A503" s="271"/>
      <c r="B503" s="271"/>
      <c r="C503" s="271"/>
      <c r="D503" s="271"/>
      <c r="E503" s="325"/>
      <c r="F503" s="325"/>
      <c r="G503" s="271"/>
      <c r="H503" s="271"/>
      <c r="I503" s="271"/>
      <c r="J503" s="271"/>
      <c r="K503" s="271"/>
      <c r="L503" s="271"/>
      <c r="M503" s="271"/>
      <c r="N503" s="271"/>
      <c r="O503" s="271"/>
      <c r="P503" s="271"/>
      <c r="Q503" s="271"/>
      <c r="R503" s="271"/>
      <c r="S503" s="271"/>
      <c r="T503" s="271"/>
      <c r="U503" s="271"/>
      <c r="V503" s="271"/>
      <c r="W503" s="271"/>
      <c r="X503" s="271"/>
      <c r="Y503" s="271"/>
      <c r="Z503" s="271"/>
    </row>
    <row r="504" spans="1:26">
      <c r="A504" s="271"/>
      <c r="B504" s="271"/>
      <c r="C504" s="271"/>
      <c r="D504" s="271"/>
      <c r="E504" s="325"/>
      <c r="F504" s="325"/>
      <c r="G504" s="271"/>
      <c r="H504" s="271"/>
      <c r="I504" s="271"/>
      <c r="J504" s="271"/>
      <c r="K504" s="271"/>
      <c r="L504" s="271"/>
      <c r="M504" s="271"/>
      <c r="N504" s="271"/>
      <c r="O504" s="271"/>
      <c r="P504" s="271"/>
      <c r="Q504" s="271"/>
      <c r="R504" s="271"/>
      <c r="S504" s="271"/>
      <c r="T504" s="271"/>
      <c r="U504" s="271"/>
      <c r="V504" s="271"/>
      <c r="W504" s="271"/>
      <c r="X504" s="271"/>
      <c r="Y504" s="271"/>
      <c r="Z504" s="271"/>
    </row>
    <row r="505" spans="1:26">
      <c r="A505" s="271"/>
      <c r="B505" s="271"/>
      <c r="C505" s="271"/>
      <c r="D505" s="271"/>
      <c r="E505" s="325"/>
      <c r="F505" s="325"/>
      <c r="G505" s="271"/>
      <c r="H505" s="271"/>
      <c r="I505" s="271"/>
      <c r="J505" s="271"/>
      <c r="K505" s="271"/>
      <c r="L505" s="271"/>
      <c r="M505" s="271"/>
      <c r="N505" s="271"/>
      <c r="O505" s="271"/>
      <c r="P505" s="271"/>
      <c r="Q505" s="271"/>
      <c r="R505" s="271"/>
      <c r="S505" s="271"/>
      <c r="T505" s="271"/>
      <c r="U505" s="271"/>
      <c r="V505" s="271"/>
      <c r="W505" s="271"/>
      <c r="X505" s="271"/>
      <c r="Y505" s="271"/>
      <c r="Z505" s="271"/>
    </row>
    <row r="506" spans="1:26">
      <c r="A506" s="271"/>
      <c r="B506" s="271"/>
      <c r="C506" s="271"/>
      <c r="D506" s="271"/>
      <c r="E506" s="325"/>
      <c r="F506" s="325"/>
      <c r="G506" s="271"/>
      <c r="H506" s="271"/>
      <c r="I506" s="271"/>
      <c r="J506" s="271"/>
      <c r="K506" s="271"/>
      <c r="L506" s="271"/>
      <c r="M506" s="271"/>
      <c r="N506" s="271"/>
      <c r="O506" s="271"/>
      <c r="P506" s="271"/>
      <c r="Q506" s="271"/>
      <c r="R506" s="271"/>
      <c r="S506" s="271"/>
      <c r="T506" s="271"/>
      <c r="U506" s="271"/>
      <c r="V506" s="271"/>
      <c r="W506" s="271"/>
      <c r="X506" s="271"/>
      <c r="Y506" s="271"/>
      <c r="Z506" s="271"/>
    </row>
    <row r="507" spans="1:26">
      <c r="A507" s="271"/>
      <c r="B507" s="271"/>
      <c r="C507" s="271"/>
      <c r="D507" s="271"/>
      <c r="E507" s="325"/>
      <c r="F507" s="325"/>
      <c r="G507" s="271"/>
      <c r="H507" s="271"/>
      <c r="I507" s="271"/>
      <c r="J507" s="271"/>
      <c r="K507" s="271"/>
      <c r="L507" s="271"/>
      <c r="M507" s="271"/>
      <c r="N507" s="271"/>
      <c r="O507" s="271"/>
      <c r="P507" s="271"/>
      <c r="Q507" s="271"/>
      <c r="R507" s="271"/>
      <c r="S507" s="271"/>
      <c r="T507" s="271"/>
      <c r="U507" s="271"/>
      <c r="V507" s="271"/>
      <c r="W507" s="271"/>
      <c r="X507" s="271"/>
      <c r="Y507" s="271"/>
      <c r="Z507" s="271"/>
    </row>
    <row r="508" spans="1:26">
      <c r="A508" s="271"/>
      <c r="B508" s="271"/>
      <c r="C508" s="271"/>
      <c r="D508" s="271"/>
      <c r="E508" s="325"/>
      <c r="F508" s="325"/>
      <c r="G508" s="271"/>
      <c r="H508" s="271"/>
      <c r="I508" s="271"/>
      <c r="J508" s="271"/>
      <c r="K508" s="271"/>
      <c r="L508" s="271"/>
      <c r="M508" s="271"/>
      <c r="N508" s="271"/>
      <c r="O508" s="271"/>
      <c r="P508" s="271"/>
      <c r="Q508" s="271"/>
      <c r="R508" s="271"/>
      <c r="S508" s="271"/>
      <c r="T508" s="271"/>
      <c r="U508" s="271"/>
      <c r="V508" s="271"/>
      <c r="W508" s="271"/>
      <c r="X508" s="271"/>
      <c r="Y508" s="271"/>
      <c r="Z508" s="271"/>
    </row>
    <row r="509" spans="1:26">
      <c r="A509" s="271"/>
      <c r="B509" s="271"/>
      <c r="C509" s="271"/>
      <c r="D509" s="271"/>
      <c r="E509" s="325"/>
      <c r="F509" s="325"/>
      <c r="G509" s="271"/>
      <c r="H509" s="271"/>
      <c r="I509" s="271"/>
      <c r="J509" s="271"/>
      <c r="K509" s="271"/>
      <c r="L509" s="271"/>
      <c r="M509" s="271"/>
      <c r="N509" s="271"/>
      <c r="O509" s="271"/>
      <c r="P509" s="271"/>
      <c r="Q509" s="271"/>
      <c r="R509" s="271"/>
      <c r="S509" s="271"/>
      <c r="T509" s="271"/>
      <c r="U509" s="271"/>
      <c r="V509" s="271"/>
      <c r="W509" s="271"/>
      <c r="X509" s="271"/>
      <c r="Y509" s="271"/>
      <c r="Z509" s="271"/>
    </row>
    <row r="510" spans="1:26">
      <c r="A510" s="271"/>
      <c r="B510" s="271"/>
      <c r="C510" s="271"/>
      <c r="D510" s="271"/>
      <c r="E510" s="325"/>
      <c r="F510" s="325"/>
      <c r="G510" s="271"/>
      <c r="H510" s="271"/>
      <c r="I510" s="271"/>
      <c r="J510" s="271"/>
      <c r="K510" s="271"/>
      <c r="L510" s="271"/>
      <c r="M510" s="271"/>
      <c r="N510" s="271"/>
      <c r="O510" s="271"/>
      <c r="P510" s="271"/>
      <c r="Q510" s="271"/>
      <c r="R510" s="271"/>
      <c r="S510" s="271"/>
      <c r="T510" s="271"/>
      <c r="U510" s="271"/>
      <c r="V510" s="271"/>
      <c r="W510" s="271"/>
      <c r="X510" s="271"/>
      <c r="Y510" s="271"/>
      <c r="Z510" s="271"/>
    </row>
    <row r="511" spans="1:26">
      <c r="A511" s="271"/>
      <c r="B511" s="271"/>
      <c r="C511" s="271"/>
      <c r="D511" s="271"/>
      <c r="E511" s="325"/>
      <c r="F511" s="325"/>
      <c r="G511" s="271"/>
      <c r="H511" s="271"/>
      <c r="I511" s="271"/>
      <c r="J511" s="271"/>
      <c r="K511" s="271"/>
      <c r="L511" s="271"/>
      <c r="M511" s="271"/>
      <c r="N511" s="271"/>
      <c r="O511" s="271"/>
      <c r="P511" s="271"/>
      <c r="Q511" s="271"/>
      <c r="R511" s="271"/>
      <c r="S511" s="271"/>
      <c r="T511" s="271"/>
      <c r="U511" s="271"/>
      <c r="V511" s="271"/>
      <c r="W511" s="271"/>
      <c r="X511" s="271"/>
      <c r="Y511" s="271"/>
      <c r="Z511" s="271"/>
    </row>
    <row r="512" spans="1:26">
      <c r="A512" s="271"/>
      <c r="B512" s="271"/>
      <c r="C512" s="271"/>
      <c r="D512" s="271"/>
      <c r="E512" s="325"/>
      <c r="F512" s="325"/>
      <c r="G512" s="271"/>
      <c r="H512" s="271"/>
      <c r="I512" s="271"/>
      <c r="J512" s="271"/>
      <c r="K512" s="271"/>
      <c r="L512" s="271"/>
      <c r="M512" s="271"/>
      <c r="N512" s="271"/>
      <c r="O512" s="271"/>
      <c r="P512" s="271"/>
      <c r="Q512" s="271"/>
      <c r="R512" s="271"/>
      <c r="S512" s="271"/>
      <c r="T512" s="271"/>
      <c r="U512" s="271"/>
      <c r="V512" s="271"/>
      <c r="W512" s="271"/>
      <c r="X512" s="271"/>
      <c r="Y512" s="271"/>
      <c r="Z512" s="271"/>
    </row>
    <row r="513" spans="1:26">
      <c r="A513" s="271"/>
      <c r="B513" s="271"/>
      <c r="C513" s="271"/>
      <c r="D513" s="271"/>
      <c r="E513" s="325"/>
      <c r="F513" s="325"/>
      <c r="G513" s="271"/>
      <c r="H513" s="271"/>
      <c r="I513" s="271"/>
      <c r="J513" s="271"/>
      <c r="K513" s="271"/>
      <c r="L513" s="271"/>
      <c r="M513" s="271"/>
      <c r="N513" s="271"/>
      <c r="O513" s="271"/>
      <c r="P513" s="271"/>
      <c r="Q513" s="271"/>
      <c r="R513" s="271"/>
      <c r="S513" s="271"/>
      <c r="T513" s="271"/>
      <c r="U513" s="271"/>
      <c r="V513" s="271"/>
      <c r="W513" s="271"/>
      <c r="X513" s="271"/>
      <c r="Y513" s="271"/>
      <c r="Z513" s="271"/>
    </row>
    <row r="514" spans="1:26">
      <c r="A514" s="271"/>
      <c r="B514" s="271"/>
      <c r="C514" s="271"/>
      <c r="D514" s="271"/>
      <c r="E514" s="325"/>
      <c r="F514" s="325"/>
      <c r="G514" s="271"/>
      <c r="H514" s="271"/>
      <c r="I514" s="271"/>
      <c r="J514" s="271"/>
      <c r="K514" s="271"/>
      <c r="L514" s="271"/>
      <c r="M514" s="271"/>
      <c r="N514" s="271"/>
      <c r="O514" s="271"/>
      <c r="P514" s="271"/>
      <c r="Q514" s="271"/>
      <c r="R514" s="271"/>
      <c r="S514" s="271"/>
      <c r="T514" s="271"/>
      <c r="U514" s="271"/>
      <c r="V514" s="271"/>
      <c r="W514" s="271"/>
      <c r="X514" s="271"/>
      <c r="Y514" s="271"/>
      <c r="Z514" s="271"/>
    </row>
    <row r="515" spans="1:26">
      <c r="A515" s="271"/>
      <c r="B515" s="271"/>
      <c r="C515" s="271"/>
      <c r="D515" s="271"/>
      <c r="E515" s="325"/>
      <c r="F515" s="325"/>
      <c r="G515" s="271"/>
      <c r="H515" s="271"/>
      <c r="I515" s="271"/>
      <c r="J515" s="271"/>
      <c r="K515" s="271"/>
      <c r="L515" s="271"/>
      <c r="M515" s="271"/>
      <c r="N515" s="271"/>
      <c r="O515" s="271"/>
      <c r="P515" s="271"/>
      <c r="Q515" s="271"/>
      <c r="R515" s="271"/>
      <c r="S515" s="271"/>
      <c r="T515" s="271"/>
      <c r="U515" s="271"/>
      <c r="V515" s="271"/>
      <c r="W515" s="271"/>
      <c r="X515" s="271"/>
      <c r="Y515" s="271"/>
      <c r="Z515" s="271"/>
    </row>
    <row r="516" spans="1:26">
      <c r="A516" s="271"/>
      <c r="B516" s="271"/>
      <c r="C516" s="271"/>
      <c r="D516" s="271"/>
      <c r="E516" s="325"/>
      <c r="F516" s="325"/>
      <c r="G516" s="271"/>
      <c r="H516" s="271"/>
      <c r="I516" s="271"/>
      <c r="J516" s="271"/>
      <c r="K516" s="271"/>
      <c r="L516" s="271"/>
      <c r="M516" s="271"/>
      <c r="N516" s="271"/>
      <c r="O516" s="271"/>
      <c r="P516" s="271"/>
      <c r="Q516" s="271"/>
      <c r="R516" s="271"/>
      <c r="S516" s="271"/>
      <c r="T516" s="271"/>
      <c r="U516" s="271"/>
      <c r="V516" s="271"/>
      <c r="W516" s="271"/>
      <c r="X516" s="271"/>
      <c r="Y516" s="271"/>
      <c r="Z516" s="271"/>
    </row>
    <row r="517" spans="1:26">
      <c r="A517" s="271"/>
      <c r="B517" s="271"/>
      <c r="C517" s="271"/>
      <c r="D517" s="271"/>
      <c r="E517" s="325"/>
      <c r="F517" s="325"/>
      <c r="G517" s="271"/>
      <c r="H517" s="271"/>
      <c r="I517" s="271"/>
      <c r="J517" s="271"/>
      <c r="K517" s="271"/>
      <c r="L517" s="271"/>
      <c r="M517" s="271"/>
      <c r="N517" s="271"/>
      <c r="O517" s="271"/>
      <c r="P517" s="271"/>
      <c r="Q517" s="271"/>
      <c r="R517" s="271"/>
      <c r="S517" s="271"/>
      <c r="T517" s="271"/>
      <c r="U517" s="271"/>
      <c r="V517" s="271"/>
      <c r="W517" s="271"/>
      <c r="X517" s="271"/>
      <c r="Y517" s="271"/>
      <c r="Z517" s="271"/>
    </row>
    <row r="518" spans="1:26">
      <c r="A518" s="271"/>
      <c r="B518" s="271"/>
      <c r="C518" s="271"/>
      <c r="D518" s="271"/>
      <c r="E518" s="325"/>
      <c r="F518" s="325"/>
      <c r="G518" s="271"/>
      <c r="H518" s="271"/>
      <c r="I518" s="271"/>
      <c r="J518" s="271"/>
      <c r="K518" s="271"/>
      <c r="L518" s="271"/>
      <c r="M518" s="271"/>
      <c r="N518" s="271"/>
      <c r="O518" s="271"/>
      <c r="P518" s="271"/>
      <c r="Q518" s="271"/>
      <c r="R518" s="271"/>
      <c r="S518" s="271"/>
      <c r="T518" s="271"/>
      <c r="U518" s="271"/>
      <c r="V518" s="271"/>
      <c r="W518" s="271"/>
      <c r="X518" s="271"/>
      <c r="Y518" s="271"/>
      <c r="Z518" s="271"/>
    </row>
    <row r="519" spans="1:26">
      <c r="A519" s="271"/>
      <c r="B519" s="271"/>
      <c r="C519" s="271"/>
      <c r="D519" s="271"/>
      <c r="E519" s="325"/>
      <c r="F519" s="325"/>
      <c r="G519" s="271"/>
      <c r="H519" s="271"/>
      <c r="I519" s="271"/>
      <c r="J519" s="271"/>
      <c r="K519" s="271"/>
      <c r="L519" s="271"/>
      <c r="M519" s="271"/>
      <c r="N519" s="271"/>
      <c r="O519" s="271"/>
      <c r="P519" s="271"/>
      <c r="Q519" s="271"/>
      <c r="R519" s="271"/>
      <c r="S519" s="271"/>
      <c r="T519" s="271"/>
      <c r="U519" s="271"/>
      <c r="V519" s="271"/>
      <c r="W519" s="271"/>
      <c r="X519" s="271"/>
      <c r="Y519" s="271"/>
      <c r="Z519" s="271"/>
    </row>
    <row r="520" spans="1:26">
      <c r="A520" s="271"/>
      <c r="B520" s="271"/>
      <c r="C520" s="271"/>
      <c r="D520" s="271"/>
      <c r="E520" s="325"/>
      <c r="F520" s="325"/>
      <c r="G520" s="271"/>
      <c r="H520" s="271"/>
      <c r="I520" s="271"/>
      <c r="J520" s="271"/>
      <c r="K520" s="271"/>
      <c r="L520" s="271"/>
      <c r="M520" s="271"/>
      <c r="N520" s="271"/>
      <c r="O520" s="271"/>
      <c r="P520" s="271"/>
      <c r="Q520" s="271"/>
      <c r="R520" s="271"/>
      <c r="S520" s="271"/>
      <c r="T520" s="271"/>
      <c r="U520" s="271"/>
      <c r="V520" s="271"/>
      <c r="W520" s="271"/>
      <c r="X520" s="271"/>
      <c r="Y520" s="271"/>
      <c r="Z520" s="271"/>
    </row>
    <row r="521" spans="1:26">
      <c r="A521" s="271"/>
      <c r="B521" s="271"/>
      <c r="C521" s="271"/>
      <c r="D521" s="271"/>
      <c r="E521" s="325"/>
      <c r="F521" s="325"/>
      <c r="G521" s="271"/>
      <c r="H521" s="271"/>
      <c r="I521" s="271"/>
      <c r="J521" s="271"/>
      <c r="K521" s="271"/>
      <c r="L521" s="271"/>
      <c r="M521" s="271"/>
      <c r="N521" s="271"/>
      <c r="O521" s="271"/>
      <c r="P521" s="271"/>
      <c r="Q521" s="271"/>
      <c r="R521" s="271"/>
      <c r="S521" s="271"/>
      <c r="T521" s="271"/>
      <c r="U521" s="271"/>
      <c r="V521" s="271"/>
      <c r="W521" s="271"/>
      <c r="X521" s="271"/>
      <c r="Y521" s="271"/>
      <c r="Z521" s="271"/>
    </row>
    <row r="522" spans="1:26">
      <c r="A522" s="271"/>
      <c r="B522" s="271"/>
      <c r="C522" s="271"/>
      <c r="D522" s="271"/>
      <c r="E522" s="325"/>
      <c r="F522" s="325"/>
      <c r="G522" s="271"/>
      <c r="H522" s="271"/>
      <c r="I522" s="271"/>
      <c r="J522" s="271"/>
      <c r="K522" s="271"/>
      <c r="L522" s="271"/>
      <c r="M522" s="271"/>
      <c r="N522" s="271"/>
      <c r="O522" s="271"/>
      <c r="P522" s="271"/>
      <c r="Q522" s="271"/>
      <c r="R522" s="271"/>
      <c r="S522" s="271"/>
      <c r="T522" s="271"/>
      <c r="U522" s="271"/>
      <c r="V522" s="271"/>
      <c r="W522" s="271"/>
      <c r="X522" s="271"/>
      <c r="Y522" s="271"/>
      <c r="Z522" s="271"/>
    </row>
    <row r="523" spans="1:26">
      <c r="A523" s="271"/>
      <c r="B523" s="271"/>
      <c r="C523" s="271"/>
      <c r="D523" s="271"/>
      <c r="E523" s="325"/>
      <c r="F523" s="325"/>
      <c r="G523" s="271"/>
      <c r="H523" s="271"/>
      <c r="I523" s="271"/>
      <c r="J523" s="271"/>
      <c r="K523" s="271"/>
      <c r="L523" s="271"/>
      <c r="M523" s="271"/>
      <c r="N523" s="271"/>
      <c r="O523" s="271"/>
      <c r="P523" s="271"/>
      <c r="Q523" s="271"/>
      <c r="R523" s="271"/>
      <c r="S523" s="271"/>
      <c r="T523" s="271"/>
      <c r="U523" s="271"/>
      <c r="V523" s="271"/>
      <c r="W523" s="271"/>
      <c r="X523" s="271"/>
      <c r="Y523" s="271"/>
      <c r="Z523" s="271"/>
    </row>
    <row r="524" spans="1:26">
      <c r="A524" s="271"/>
      <c r="B524" s="271"/>
      <c r="C524" s="271"/>
      <c r="D524" s="271"/>
      <c r="E524" s="325"/>
      <c r="F524" s="325"/>
      <c r="G524" s="271"/>
      <c r="H524" s="271"/>
      <c r="I524" s="271"/>
      <c r="J524" s="271"/>
      <c r="K524" s="271"/>
      <c r="L524" s="271"/>
      <c r="M524" s="271"/>
      <c r="N524" s="271"/>
      <c r="O524" s="271"/>
      <c r="P524" s="271"/>
      <c r="Q524" s="271"/>
      <c r="R524" s="271"/>
      <c r="S524" s="271"/>
      <c r="T524" s="271"/>
      <c r="U524" s="271"/>
      <c r="V524" s="271"/>
      <c r="W524" s="271"/>
      <c r="X524" s="271"/>
      <c r="Y524" s="271"/>
      <c r="Z524" s="271"/>
    </row>
    <row r="525" spans="1:26">
      <c r="A525" s="271"/>
      <c r="B525" s="271"/>
      <c r="C525" s="271"/>
      <c r="D525" s="271"/>
      <c r="E525" s="325"/>
      <c r="F525" s="325"/>
      <c r="G525" s="271"/>
      <c r="H525" s="271"/>
      <c r="I525" s="271"/>
      <c r="J525" s="271"/>
      <c r="K525" s="271"/>
      <c r="L525" s="271"/>
      <c r="M525" s="271"/>
      <c r="N525" s="271"/>
      <c r="O525" s="271"/>
      <c r="P525" s="271"/>
      <c r="Q525" s="271"/>
      <c r="R525" s="271"/>
      <c r="S525" s="271"/>
      <c r="T525" s="271"/>
      <c r="U525" s="271"/>
      <c r="V525" s="271"/>
      <c r="W525" s="271"/>
      <c r="X525" s="271"/>
      <c r="Y525" s="271"/>
      <c r="Z525" s="271"/>
    </row>
    <row r="526" spans="1:26">
      <c r="A526" s="271"/>
      <c r="B526" s="271"/>
      <c r="C526" s="271"/>
      <c r="D526" s="271"/>
      <c r="E526" s="325"/>
      <c r="F526" s="325"/>
      <c r="G526" s="271"/>
      <c r="H526" s="271"/>
      <c r="I526" s="271"/>
      <c r="J526" s="271"/>
      <c r="K526" s="271"/>
      <c r="L526" s="271"/>
      <c r="M526" s="271"/>
      <c r="N526" s="271"/>
      <c r="O526" s="271"/>
      <c r="P526" s="271"/>
      <c r="Q526" s="271"/>
      <c r="R526" s="271"/>
      <c r="S526" s="271"/>
      <c r="T526" s="271"/>
      <c r="U526" s="271"/>
      <c r="V526" s="271"/>
      <c r="W526" s="271"/>
      <c r="X526" s="271"/>
      <c r="Y526" s="271"/>
      <c r="Z526" s="271"/>
    </row>
    <row r="527" spans="1:26">
      <c r="A527" s="271"/>
      <c r="B527" s="271"/>
      <c r="C527" s="271"/>
      <c r="D527" s="271"/>
      <c r="E527" s="325"/>
      <c r="F527" s="325"/>
      <c r="G527" s="271"/>
      <c r="H527" s="271"/>
      <c r="I527" s="271"/>
      <c r="J527" s="271"/>
      <c r="K527" s="271"/>
      <c r="L527" s="271"/>
      <c r="M527" s="271"/>
      <c r="N527" s="271"/>
      <c r="O527" s="271"/>
      <c r="P527" s="271"/>
      <c r="Q527" s="271"/>
      <c r="R527" s="271"/>
      <c r="S527" s="271"/>
      <c r="T527" s="271"/>
      <c r="U527" s="271"/>
      <c r="V527" s="271"/>
      <c r="W527" s="271"/>
      <c r="X527" s="271"/>
      <c r="Y527" s="271"/>
      <c r="Z527" s="271"/>
    </row>
    <row r="528" spans="1:26">
      <c r="A528" s="271"/>
      <c r="B528" s="271"/>
      <c r="C528" s="271"/>
      <c r="D528" s="271"/>
      <c r="E528" s="325"/>
      <c r="F528" s="325"/>
      <c r="G528" s="271"/>
      <c r="H528" s="271"/>
      <c r="I528" s="271"/>
      <c r="J528" s="271"/>
      <c r="K528" s="271"/>
      <c r="L528" s="271"/>
      <c r="M528" s="271"/>
      <c r="N528" s="271"/>
      <c r="O528" s="271"/>
      <c r="P528" s="271"/>
      <c r="Q528" s="271"/>
      <c r="R528" s="271"/>
      <c r="S528" s="271"/>
      <c r="T528" s="271"/>
      <c r="U528" s="271"/>
      <c r="V528" s="271"/>
      <c r="W528" s="271"/>
      <c r="X528" s="271"/>
      <c r="Y528" s="271"/>
      <c r="Z528" s="271"/>
    </row>
    <row r="529" spans="1:26">
      <c r="A529" s="271"/>
      <c r="B529" s="271"/>
      <c r="C529" s="271"/>
      <c r="D529" s="271"/>
      <c r="E529" s="325"/>
      <c r="F529" s="325"/>
      <c r="G529" s="271"/>
      <c r="H529" s="271"/>
      <c r="I529" s="271"/>
      <c r="J529" s="271"/>
      <c r="K529" s="271"/>
      <c r="L529" s="271"/>
      <c r="M529" s="271"/>
      <c r="N529" s="271"/>
      <c r="O529" s="271"/>
      <c r="P529" s="271"/>
      <c r="Q529" s="271"/>
      <c r="R529" s="271"/>
      <c r="S529" s="271"/>
      <c r="T529" s="271"/>
      <c r="U529" s="271"/>
      <c r="V529" s="271"/>
      <c r="W529" s="271"/>
      <c r="X529" s="271"/>
      <c r="Y529" s="271"/>
      <c r="Z529" s="271"/>
    </row>
    <row r="530" spans="1:26">
      <c r="A530" s="271"/>
      <c r="B530" s="271"/>
      <c r="C530" s="271"/>
      <c r="D530" s="271"/>
      <c r="E530" s="325"/>
      <c r="F530" s="325"/>
      <c r="G530" s="271"/>
      <c r="H530" s="271"/>
      <c r="I530" s="271"/>
      <c r="J530" s="271"/>
      <c r="K530" s="271"/>
      <c r="L530" s="271"/>
      <c r="M530" s="271"/>
      <c r="N530" s="271"/>
      <c r="O530" s="271"/>
      <c r="P530" s="271"/>
      <c r="Q530" s="271"/>
      <c r="R530" s="271"/>
      <c r="S530" s="271"/>
      <c r="T530" s="271"/>
      <c r="U530" s="271"/>
      <c r="V530" s="271"/>
      <c r="W530" s="271"/>
      <c r="X530" s="271"/>
      <c r="Y530" s="271"/>
      <c r="Z530" s="271"/>
    </row>
    <row r="531" spans="1:26">
      <c r="A531" s="271"/>
      <c r="B531" s="271"/>
      <c r="C531" s="271"/>
      <c r="D531" s="271"/>
      <c r="E531" s="325"/>
      <c r="F531" s="325"/>
      <c r="G531" s="271"/>
      <c r="H531" s="271"/>
      <c r="I531" s="271"/>
      <c r="J531" s="271"/>
      <c r="K531" s="271"/>
      <c r="L531" s="271"/>
      <c r="M531" s="271"/>
      <c r="N531" s="271"/>
      <c r="O531" s="271"/>
      <c r="P531" s="271"/>
      <c r="Q531" s="271"/>
      <c r="R531" s="271"/>
      <c r="S531" s="271"/>
      <c r="T531" s="271"/>
      <c r="U531" s="271"/>
      <c r="V531" s="271"/>
      <c r="W531" s="271"/>
      <c r="X531" s="271"/>
      <c r="Y531" s="271"/>
      <c r="Z531" s="271"/>
    </row>
    <row r="532" spans="1:26">
      <c r="A532" s="271"/>
      <c r="B532" s="271"/>
      <c r="C532" s="271"/>
      <c r="D532" s="271"/>
      <c r="E532" s="325"/>
      <c r="F532" s="325"/>
      <c r="G532" s="271"/>
      <c r="H532" s="271"/>
      <c r="I532" s="271"/>
      <c r="J532" s="271"/>
      <c r="K532" s="271"/>
      <c r="L532" s="271"/>
      <c r="M532" s="271"/>
      <c r="N532" s="271"/>
      <c r="O532" s="271"/>
      <c r="P532" s="271"/>
      <c r="Q532" s="271"/>
      <c r="R532" s="271"/>
      <c r="S532" s="271"/>
      <c r="T532" s="271"/>
      <c r="U532" s="271"/>
      <c r="V532" s="271"/>
      <c r="W532" s="271"/>
      <c r="X532" s="271"/>
      <c r="Y532" s="271"/>
      <c r="Z532" s="271"/>
    </row>
    <row r="533" spans="1:26">
      <c r="A533" s="271"/>
      <c r="B533" s="271"/>
      <c r="C533" s="271"/>
      <c r="D533" s="271"/>
      <c r="E533" s="325"/>
      <c r="F533" s="325"/>
      <c r="G533" s="271"/>
      <c r="H533" s="271"/>
      <c r="I533" s="271"/>
      <c r="J533" s="271"/>
      <c r="K533" s="271"/>
      <c r="L533" s="271"/>
      <c r="M533" s="271"/>
      <c r="N533" s="271"/>
      <c r="O533" s="271"/>
      <c r="P533" s="271"/>
      <c r="Q533" s="271"/>
      <c r="R533" s="271"/>
      <c r="S533" s="271"/>
      <c r="T533" s="271"/>
      <c r="U533" s="271"/>
      <c r="V533" s="271"/>
      <c r="W533" s="271"/>
      <c r="X533" s="271"/>
      <c r="Y533" s="271"/>
      <c r="Z533" s="271"/>
    </row>
    <row r="534" spans="1:26">
      <c r="A534" s="271"/>
      <c r="B534" s="271"/>
      <c r="C534" s="271"/>
      <c r="D534" s="271"/>
      <c r="E534" s="325"/>
      <c r="F534" s="325"/>
      <c r="G534" s="271"/>
      <c r="H534" s="271"/>
      <c r="I534" s="271"/>
      <c r="J534" s="271"/>
      <c r="K534" s="271"/>
      <c r="L534" s="271"/>
      <c r="M534" s="271"/>
      <c r="N534" s="271"/>
      <c r="O534" s="271"/>
      <c r="P534" s="271"/>
      <c r="Q534" s="271"/>
      <c r="R534" s="271"/>
      <c r="S534" s="271"/>
      <c r="T534" s="271"/>
      <c r="U534" s="271"/>
      <c r="V534" s="271"/>
      <c r="W534" s="271"/>
      <c r="X534" s="271"/>
      <c r="Y534" s="271"/>
      <c r="Z534" s="271"/>
    </row>
    <row r="535" spans="1:26">
      <c r="A535" s="271"/>
      <c r="B535" s="271"/>
      <c r="C535" s="271"/>
      <c r="D535" s="271"/>
      <c r="E535" s="325"/>
      <c r="F535" s="325"/>
      <c r="G535" s="271"/>
      <c r="H535" s="271"/>
      <c r="I535" s="271"/>
      <c r="J535" s="271"/>
      <c r="K535" s="271"/>
      <c r="L535" s="271"/>
      <c r="M535" s="271"/>
      <c r="N535" s="271"/>
      <c r="O535" s="271"/>
      <c r="P535" s="271"/>
      <c r="Q535" s="271"/>
      <c r="R535" s="271"/>
      <c r="S535" s="271"/>
      <c r="T535" s="271"/>
      <c r="U535" s="271"/>
      <c r="V535" s="271"/>
      <c r="W535" s="271"/>
      <c r="X535" s="271"/>
      <c r="Y535" s="271"/>
      <c r="Z535" s="271"/>
    </row>
    <row r="536" spans="1:26">
      <c r="A536" s="271"/>
      <c r="B536" s="271"/>
      <c r="C536" s="271"/>
      <c r="D536" s="271"/>
      <c r="E536" s="325"/>
      <c r="F536" s="325"/>
      <c r="G536" s="271"/>
      <c r="H536" s="271"/>
      <c r="I536" s="271"/>
      <c r="J536" s="271"/>
      <c r="K536" s="271"/>
      <c r="L536" s="271"/>
      <c r="M536" s="271"/>
      <c r="N536" s="271"/>
      <c r="O536" s="271"/>
      <c r="P536" s="271"/>
      <c r="Q536" s="271"/>
      <c r="R536" s="271"/>
      <c r="S536" s="271"/>
      <c r="T536" s="271"/>
      <c r="U536" s="271"/>
      <c r="V536" s="271"/>
      <c r="W536" s="271"/>
      <c r="X536" s="271"/>
      <c r="Y536" s="271"/>
      <c r="Z536" s="271"/>
    </row>
    <row r="537" spans="1:26">
      <c r="A537" s="271"/>
      <c r="B537" s="271"/>
      <c r="C537" s="271"/>
      <c r="D537" s="271"/>
      <c r="E537" s="325"/>
      <c r="F537" s="325"/>
      <c r="G537" s="271"/>
      <c r="H537" s="271"/>
      <c r="I537" s="271"/>
      <c r="J537" s="271"/>
      <c r="K537" s="271"/>
      <c r="L537" s="271"/>
      <c r="M537" s="271"/>
      <c r="N537" s="271"/>
      <c r="O537" s="271"/>
      <c r="P537" s="271"/>
      <c r="Q537" s="271"/>
      <c r="R537" s="271"/>
      <c r="S537" s="271"/>
      <c r="T537" s="271"/>
      <c r="U537" s="271"/>
      <c r="V537" s="271"/>
      <c r="W537" s="271"/>
      <c r="X537" s="271"/>
      <c r="Y537" s="271"/>
      <c r="Z537" s="271"/>
    </row>
    <row r="538" spans="1:26">
      <c r="A538" s="271"/>
      <c r="B538" s="271"/>
      <c r="C538" s="271"/>
      <c r="D538" s="271"/>
      <c r="E538" s="325"/>
      <c r="F538" s="325"/>
      <c r="G538" s="271"/>
      <c r="H538" s="271"/>
      <c r="I538" s="271"/>
      <c r="J538" s="271"/>
      <c r="K538" s="271"/>
      <c r="L538" s="271"/>
      <c r="M538" s="271"/>
      <c r="N538" s="271"/>
      <c r="O538" s="271"/>
      <c r="P538" s="271"/>
      <c r="Q538" s="271"/>
      <c r="R538" s="271"/>
      <c r="S538" s="271"/>
      <c r="T538" s="271"/>
      <c r="U538" s="271"/>
      <c r="V538" s="271"/>
      <c r="W538" s="271"/>
      <c r="X538" s="271"/>
      <c r="Y538" s="271"/>
      <c r="Z538" s="271"/>
    </row>
    <row r="539" spans="1:26">
      <c r="A539" s="271"/>
      <c r="B539" s="271"/>
      <c r="C539" s="271"/>
      <c r="D539" s="271"/>
      <c r="E539" s="325"/>
      <c r="F539" s="325"/>
      <c r="G539" s="271"/>
      <c r="H539" s="271"/>
      <c r="I539" s="271"/>
      <c r="J539" s="271"/>
      <c r="K539" s="271"/>
      <c r="L539" s="271"/>
      <c r="M539" s="271"/>
      <c r="N539" s="271"/>
      <c r="O539" s="271"/>
      <c r="P539" s="271"/>
      <c r="Q539" s="271"/>
      <c r="R539" s="271"/>
      <c r="S539" s="271"/>
      <c r="T539" s="271"/>
      <c r="U539" s="271"/>
      <c r="V539" s="271"/>
      <c r="W539" s="271"/>
      <c r="X539" s="271"/>
      <c r="Y539" s="271"/>
      <c r="Z539" s="271"/>
    </row>
    <row r="540" spans="1:26">
      <c r="A540" s="271"/>
      <c r="B540" s="271"/>
      <c r="C540" s="271"/>
      <c r="D540" s="271"/>
      <c r="E540" s="325"/>
      <c r="F540" s="325"/>
      <c r="G540" s="271"/>
      <c r="H540" s="271"/>
      <c r="I540" s="271"/>
      <c r="J540" s="271"/>
      <c r="K540" s="271"/>
      <c r="L540" s="271"/>
      <c r="M540" s="271"/>
      <c r="N540" s="271"/>
      <c r="O540" s="271"/>
      <c r="P540" s="271"/>
      <c r="Q540" s="271"/>
      <c r="R540" s="271"/>
      <c r="S540" s="271"/>
      <c r="T540" s="271"/>
      <c r="U540" s="271"/>
      <c r="V540" s="271"/>
      <c r="W540" s="271"/>
      <c r="X540" s="271"/>
      <c r="Y540" s="271"/>
      <c r="Z540" s="271"/>
    </row>
    <row r="541" spans="1:26">
      <c r="A541" s="271"/>
      <c r="B541" s="271"/>
      <c r="C541" s="271"/>
      <c r="D541" s="271"/>
      <c r="E541" s="325"/>
      <c r="F541" s="325"/>
      <c r="G541" s="271"/>
      <c r="H541" s="271"/>
      <c r="I541" s="271"/>
      <c r="J541" s="271"/>
      <c r="K541" s="271"/>
      <c r="L541" s="271"/>
      <c r="M541" s="271"/>
      <c r="N541" s="271"/>
      <c r="O541" s="271"/>
      <c r="P541" s="271"/>
      <c r="Q541" s="271"/>
      <c r="R541" s="271"/>
      <c r="S541" s="271"/>
      <c r="T541" s="271"/>
      <c r="U541" s="271"/>
      <c r="V541" s="271"/>
      <c r="W541" s="271"/>
      <c r="X541" s="271"/>
      <c r="Y541" s="271"/>
      <c r="Z541" s="271"/>
    </row>
    <row r="542" spans="1:26">
      <c r="A542" s="271"/>
      <c r="B542" s="271"/>
      <c r="C542" s="271"/>
      <c r="D542" s="271"/>
      <c r="E542" s="325"/>
      <c r="F542" s="325"/>
      <c r="G542" s="271"/>
      <c r="H542" s="271"/>
      <c r="I542" s="271"/>
      <c r="J542" s="271"/>
      <c r="K542" s="271"/>
      <c r="L542" s="271"/>
      <c r="M542" s="271"/>
      <c r="N542" s="271"/>
      <c r="O542" s="271"/>
      <c r="P542" s="271"/>
      <c r="Q542" s="271"/>
      <c r="R542" s="271"/>
      <c r="S542" s="271"/>
      <c r="T542" s="271"/>
      <c r="U542" s="271"/>
      <c r="V542" s="271"/>
      <c r="W542" s="271"/>
      <c r="X542" s="271"/>
      <c r="Y542" s="271"/>
      <c r="Z542" s="271"/>
    </row>
    <row r="543" spans="1:26">
      <c r="A543" s="271"/>
      <c r="B543" s="271"/>
      <c r="C543" s="271"/>
      <c r="D543" s="271"/>
      <c r="E543" s="325"/>
      <c r="F543" s="325"/>
      <c r="G543" s="271"/>
      <c r="H543" s="271"/>
      <c r="I543" s="271"/>
      <c r="J543" s="271"/>
      <c r="K543" s="271"/>
      <c r="L543" s="271"/>
      <c r="M543" s="271"/>
      <c r="N543" s="271"/>
      <c r="O543" s="271"/>
      <c r="P543" s="271"/>
      <c r="Q543" s="271"/>
      <c r="R543" s="271"/>
      <c r="S543" s="271"/>
      <c r="T543" s="271"/>
      <c r="U543" s="271"/>
      <c r="V543" s="271"/>
      <c r="W543" s="271"/>
      <c r="X543" s="271"/>
      <c r="Y543" s="271"/>
      <c r="Z543" s="271"/>
    </row>
    <row r="544" spans="1:26">
      <c r="A544" s="271"/>
      <c r="B544" s="271"/>
      <c r="C544" s="271"/>
      <c r="D544" s="271"/>
      <c r="E544" s="325"/>
      <c r="F544" s="325"/>
      <c r="G544" s="271"/>
      <c r="H544" s="271"/>
      <c r="I544" s="271"/>
      <c r="J544" s="271"/>
      <c r="K544" s="271"/>
      <c r="L544" s="271"/>
      <c r="M544" s="271"/>
      <c r="N544" s="271"/>
      <c r="O544" s="271"/>
      <c r="P544" s="271"/>
      <c r="Q544" s="271"/>
      <c r="R544" s="271"/>
      <c r="S544" s="271"/>
      <c r="T544" s="271"/>
      <c r="U544" s="271"/>
      <c r="V544" s="271"/>
      <c r="W544" s="271"/>
      <c r="X544" s="271"/>
      <c r="Y544" s="271"/>
      <c r="Z544" s="271"/>
    </row>
    <row r="545" spans="1:26">
      <c r="A545" s="271"/>
      <c r="B545" s="271"/>
      <c r="C545" s="271"/>
      <c r="D545" s="271"/>
      <c r="E545" s="325"/>
      <c r="F545" s="325"/>
      <c r="G545" s="271"/>
      <c r="H545" s="271"/>
      <c r="I545" s="271"/>
      <c r="J545" s="271"/>
      <c r="K545" s="271"/>
      <c r="L545" s="271"/>
      <c r="M545" s="271"/>
      <c r="N545" s="271"/>
      <c r="O545" s="271"/>
      <c r="P545" s="271"/>
      <c r="Q545" s="271"/>
      <c r="R545" s="271"/>
      <c r="S545" s="271"/>
      <c r="T545" s="271"/>
      <c r="U545" s="271"/>
      <c r="V545" s="271"/>
      <c r="W545" s="271"/>
      <c r="X545" s="271"/>
      <c r="Y545" s="271"/>
      <c r="Z545" s="271"/>
    </row>
    <row r="546" spans="1:26">
      <c r="A546" s="271"/>
      <c r="B546" s="271"/>
      <c r="C546" s="271"/>
      <c r="D546" s="271"/>
      <c r="E546" s="325"/>
      <c r="F546" s="325"/>
      <c r="G546" s="271"/>
      <c r="H546" s="271"/>
      <c r="I546" s="271"/>
      <c r="J546" s="271"/>
      <c r="K546" s="271"/>
      <c r="L546" s="271"/>
      <c r="M546" s="271"/>
      <c r="N546" s="271"/>
      <c r="O546" s="271"/>
      <c r="P546" s="271"/>
      <c r="Q546" s="271"/>
      <c r="R546" s="271"/>
      <c r="S546" s="271"/>
      <c r="T546" s="271"/>
      <c r="U546" s="271"/>
      <c r="V546" s="271"/>
      <c r="W546" s="271"/>
      <c r="X546" s="271"/>
      <c r="Y546" s="271"/>
      <c r="Z546" s="271"/>
    </row>
    <row r="547" spans="1:26">
      <c r="A547" s="271"/>
      <c r="B547" s="271"/>
      <c r="C547" s="271"/>
      <c r="D547" s="271"/>
      <c r="E547" s="325"/>
      <c r="F547" s="325"/>
      <c r="G547" s="271"/>
      <c r="H547" s="271"/>
      <c r="I547" s="271"/>
      <c r="J547" s="271"/>
      <c r="K547" s="271"/>
      <c r="L547" s="271"/>
      <c r="M547" s="271"/>
      <c r="N547" s="271"/>
      <c r="O547" s="271"/>
      <c r="P547" s="271"/>
      <c r="Q547" s="271"/>
      <c r="R547" s="271"/>
      <c r="S547" s="271"/>
      <c r="T547" s="271"/>
      <c r="U547" s="271"/>
      <c r="V547" s="271"/>
      <c r="W547" s="271"/>
      <c r="X547" s="271"/>
      <c r="Y547" s="271"/>
      <c r="Z547" s="271"/>
    </row>
    <row r="548" spans="1:26">
      <c r="A548" s="271"/>
      <c r="B548" s="271"/>
      <c r="C548" s="271"/>
      <c r="D548" s="271"/>
      <c r="E548" s="325"/>
      <c r="F548" s="325"/>
      <c r="G548" s="271"/>
      <c r="H548" s="271"/>
      <c r="I548" s="271"/>
      <c r="J548" s="271"/>
      <c r="K548" s="271"/>
      <c r="L548" s="271"/>
      <c r="M548" s="271"/>
      <c r="N548" s="271"/>
      <c r="O548" s="271"/>
      <c r="P548" s="271"/>
      <c r="Q548" s="271"/>
      <c r="R548" s="271"/>
      <c r="S548" s="271"/>
      <c r="T548" s="271"/>
      <c r="U548" s="271"/>
      <c r="V548" s="271"/>
      <c r="W548" s="271"/>
      <c r="X548" s="271"/>
      <c r="Y548" s="271"/>
      <c r="Z548" s="271"/>
    </row>
    <row r="549" spans="1:26">
      <c r="A549" s="271"/>
      <c r="B549" s="271"/>
      <c r="C549" s="271"/>
      <c r="D549" s="271"/>
      <c r="E549" s="325"/>
      <c r="F549" s="325"/>
      <c r="G549" s="271"/>
      <c r="H549" s="271"/>
      <c r="I549" s="271"/>
      <c r="J549" s="271"/>
      <c r="K549" s="271"/>
      <c r="L549" s="271"/>
      <c r="M549" s="271"/>
      <c r="N549" s="271"/>
      <c r="O549" s="271"/>
      <c r="P549" s="271"/>
      <c r="Q549" s="271"/>
      <c r="R549" s="271"/>
      <c r="S549" s="271"/>
      <c r="T549" s="271"/>
      <c r="U549" s="271"/>
      <c r="V549" s="271"/>
      <c r="W549" s="271"/>
      <c r="X549" s="271"/>
      <c r="Y549" s="271"/>
      <c r="Z549" s="271"/>
    </row>
    <row r="550" spans="1:26">
      <c r="A550" s="271"/>
      <c r="B550" s="271"/>
      <c r="C550" s="271"/>
      <c r="D550" s="271"/>
      <c r="E550" s="325"/>
      <c r="F550" s="325"/>
      <c r="G550" s="271"/>
      <c r="H550" s="271"/>
      <c r="I550" s="271"/>
      <c r="J550" s="271"/>
      <c r="K550" s="271"/>
      <c r="L550" s="271"/>
      <c r="M550" s="271"/>
      <c r="N550" s="271"/>
      <c r="O550" s="271"/>
      <c r="P550" s="271"/>
      <c r="Q550" s="271"/>
      <c r="R550" s="271"/>
      <c r="S550" s="271"/>
      <c r="T550" s="271"/>
      <c r="U550" s="271"/>
      <c r="V550" s="271"/>
      <c r="W550" s="271"/>
      <c r="X550" s="271"/>
      <c r="Y550" s="271"/>
      <c r="Z550" s="271"/>
    </row>
    <row r="551" spans="1:26">
      <c r="A551" s="271"/>
      <c r="B551" s="271"/>
      <c r="C551" s="271"/>
      <c r="D551" s="271"/>
      <c r="E551" s="325"/>
      <c r="F551" s="325"/>
      <c r="G551" s="271"/>
      <c r="H551" s="271"/>
      <c r="I551" s="271"/>
      <c r="J551" s="271"/>
      <c r="K551" s="271"/>
      <c r="L551" s="271"/>
      <c r="M551" s="271"/>
      <c r="N551" s="271"/>
      <c r="O551" s="271"/>
      <c r="P551" s="271"/>
      <c r="Q551" s="271"/>
      <c r="R551" s="271"/>
      <c r="S551" s="271"/>
      <c r="T551" s="271"/>
      <c r="U551" s="271"/>
      <c r="V551" s="271"/>
      <c r="W551" s="271"/>
      <c r="X551" s="271"/>
      <c r="Y551" s="271"/>
      <c r="Z551" s="271"/>
    </row>
    <row r="552" spans="1:26">
      <c r="A552" s="271"/>
      <c r="B552" s="271"/>
      <c r="C552" s="271"/>
      <c r="D552" s="271"/>
      <c r="E552" s="325"/>
      <c r="F552" s="325"/>
      <c r="G552" s="271"/>
      <c r="H552" s="271"/>
      <c r="I552" s="271"/>
      <c r="J552" s="271"/>
      <c r="K552" s="271"/>
      <c r="L552" s="271"/>
      <c r="M552" s="271"/>
      <c r="N552" s="271"/>
      <c r="O552" s="271"/>
      <c r="P552" s="271"/>
      <c r="Q552" s="271"/>
      <c r="R552" s="271"/>
      <c r="S552" s="271"/>
      <c r="T552" s="271"/>
      <c r="U552" s="271"/>
      <c r="V552" s="271"/>
      <c r="W552" s="271"/>
      <c r="X552" s="271"/>
      <c r="Y552" s="271"/>
      <c r="Z552" s="271"/>
    </row>
    <row r="553" spans="1:26">
      <c r="A553" s="271"/>
      <c r="B553" s="271"/>
      <c r="C553" s="271"/>
      <c r="D553" s="271"/>
      <c r="E553" s="325"/>
      <c r="F553" s="325"/>
      <c r="G553" s="271"/>
      <c r="H553" s="271"/>
      <c r="I553" s="271"/>
      <c r="J553" s="271"/>
      <c r="K553" s="271"/>
      <c r="L553" s="271"/>
      <c r="M553" s="271"/>
      <c r="N553" s="271"/>
      <c r="O553" s="271"/>
      <c r="P553" s="271"/>
      <c r="Q553" s="271"/>
      <c r="R553" s="271"/>
      <c r="S553" s="271"/>
      <c r="T553" s="271"/>
      <c r="U553" s="271"/>
      <c r="V553" s="271"/>
      <c r="W553" s="271"/>
      <c r="X553" s="271"/>
      <c r="Y553" s="271"/>
      <c r="Z553" s="271"/>
    </row>
    <row r="554" spans="1:26">
      <c r="A554" s="271"/>
      <c r="B554" s="271"/>
      <c r="C554" s="271"/>
      <c r="D554" s="271"/>
      <c r="E554" s="325"/>
      <c r="F554" s="325"/>
      <c r="G554" s="271"/>
      <c r="H554" s="271"/>
      <c r="I554" s="271"/>
      <c r="J554" s="271"/>
      <c r="K554" s="271"/>
      <c r="L554" s="271"/>
      <c r="M554" s="271"/>
      <c r="N554" s="271"/>
      <c r="O554" s="271"/>
      <c r="P554" s="271"/>
      <c r="Q554" s="271"/>
      <c r="R554" s="271"/>
      <c r="S554" s="271"/>
      <c r="T554" s="271"/>
      <c r="U554" s="271"/>
      <c r="V554" s="271"/>
      <c r="W554" s="271"/>
      <c r="X554" s="271"/>
      <c r="Y554" s="271"/>
      <c r="Z554" s="271"/>
    </row>
    <row r="555" spans="1:26">
      <c r="A555" s="271"/>
      <c r="B555" s="271"/>
      <c r="C555" s="271"/>
      <c r="D555" s="271"/>
      <c r="E555" s="325"/>
      <c r="F555" s="325"/>
      <c r="G555" s="271"/>
      <c r="H555" s="271"/>
      <c r="I555" s="271"/>
      <c r="J555" s="271"/>
      <c r="K555" s="271"/>
      <c r="L555" s="271"/>
      <c r="M555" s="271"/>
      <c r="N555" s="271"/>
      <c r="O555" s="271"/>
      <c r="P555" s="271"/>
      <c r="Q555" s="271"/>
      <c r="R555" s="271"/>
      <c r="S555" s="271"/>
      <c r="T555" s="271"/>
      <c r="U555" s="271"/>
      <c r="V555" s="271"/>
      <c r="W555" s="271"/>
      <c r="X555" s="271"/>
      <c r="Y555" s="271"/>
      <c r="Z555" s="271"/>
    </row>
    <row r="556" spans="1:26">
      <c r="A556" s="271"/>
      <c r="B556" s="271"/>
      <c r="C556" s="271"/>
      <c r="D556" s="271"/>
      <c r="E556" s="325"/>
      <c r="F556" s="325"/>
      <c r="G556" s="271"/>
      <c r="H556" s="271"/>
      <c r="I556" s="271"/>
      <c r="J556" s="271"/>
      <c r="K556" s="271"/>
      <c r="L556" s="271"/>
      <c r="M556" s="271"/>
      <c r="N556" s="271"/>
      <c r="O556" s="271"/>
      <c r="P556" s="271"/>
      <c r="Q556" s="271"/>
      <c r="R556" s="271"/>
      <c r="S556" s="271"/>
      <c r="T556" s="271"/>
      <c r="U556" s="271"/>
      <c r="V556" s="271"/>
      <c r="W556" s="271"/>
      <c r="X556" s="271"/>
      <c r="Y556" s="271"/>
      <c r="Z556" s="271"/>
    </row>
    <row r="557" spans="1:26">
      <c r="A557" s="271"/>
      <c r="B557" s="271"/>
      <c r="C557" s="271"/>
      <c r="D557" s="271"/>
      <c r="E557" s="325"/>
      <c r="F557" s="325"/>
      <c r="G557" s="271"/>
      <c r="H557" s="271"/>
      <c r="I557" s="271"/>
      <c r="J557" s="271"/>
      <c r="K557" s="271"/>
      <c r="L557" s="271"/>
      <c r="M557" s="271"/>
      <c r="N557" s="271"/>
      <c r="O557" s="271"/>
      <c r="P557" s="271"/>
      <c r="Q557" s="271"/>
      <c r="R557" s="271"/>
      <c r="S557" s="271"/>
      <c r="T557" s="271"/>
      <c r="U557" s="271"/>
      <c r="V557" s="271"/>
      <c r="W557" s="271"/>
      <c r="X557" s="271"/>
      <c r="Y557" s="271"/>
      <c r="Z557" s="271"/>
    </row>
    <row r="558" spans="1:26">
      <c r="A558" s="271"/>
      <c r="B558" s="271"/>
      <c r="C558" s="271"/>
      <c r="D558" s="271"/>
      <c r="E558" s="325"/>
      <c r="F558" s="325"/>
      <c r="G558" s="271"/>
      <c r="H558" s="271"/>
      <c r="I558" s="271"/>
      <c r="J558" s="271"/>
      <c r="K558" s="271"/>
      <c r="L558" s="271"/>
      <c r="M558" s="271"/>
      <c r="N558" s="271"/>
      <c r="O558" s="271"/>
      <c r="P558" s="271"/>
      <c r="Q558" s="271"/>
      <c r="R558" s="271"/>
      <c r="S558" s="271"/>
      <c r="T558" s="271"/>
      <c r="U558" s="271"/>
      <c r="V558" s="271"/>
      <c r="W558" s="271"/>
      <c r="X558" s="271"/>
      <c r="Y558" s="271"/>
      <c r="Z558" s="271"/>
    </row>
    <row r="559" spans="1:26">
      <c r="A559" s="271"/>
      <c r="B559" s="271"/>
      <c r="C559" s="271"/>
      <c r="D559" s="271"/>
      <c r="E559" s="325"/>
      <c r="F559" s="325"/>
      <c r="G559" s="271"/>
      <c r="H559" s="271"/>
      <c r="I559" s="271"/>
      <c r="J559" s="271"/>
      <c r="K559" s="271"/>
      <c r="L559" s="271"/>
      <c r="M559" s="271"/>
      <c r="N559" s="271"/>
      <c r="O559" s="271"/>
      <c r="P559" s="271"/>
      <c r="Q559" s="271"/>
      <c r="R559" s="271"/>
      <c r="S559" s="271"/>
      <c r="T559" s="271"/>
      <c r="U559" s="271"/>
      <c r="V559" s="271"/>
      <c r="W559" s="271"/>
      <c r="X559" s="271"/>
      <c r="Y559" s="271"/>
      <c r="Z559" s="271"/>
    </row>
    <row r="560" spans="1:26">
      <c r="A560" s="271"/>
      <c r="B560" s="271"/>
      <c r="C560" s="271"/>
      <c r="D560" s="271"/>
      <c r="E560" s="325"/>
      <c r="F560" s="325"/>
      <c r="G560" s="271"/>
      <c r="H560" s="271"/>
      <c r="I560" s="271"/>
      <c r="J560" s="271"/>
      <c r="K560" s="271"/>
      <c r="L560" s="271"/>
      <c r="M560" s="271"/>
      <c r="N560" s="271"/>
      <c r="O560" s="271"/>
      <c r="P560" s="271"/>
      <c r="Q560" s="271"/>
      <c r="R560" s="271"/>
      <c r="S560" s="271"/>
      <c r="T560" s="271"/>
      <c r="U560" s="271"/>
      <c r="V560" s="271"/>
      <c r="W560" s="271"/>
      <c r="X560" s="271"/>
      <c r="Y560" s="271"/>
      <c r="Z560" s="271"/>
    </row>
    <row r="561" spans="1:26">
      <c r="A561" s="271"/>
      <c r="B561" s="271"/>
      <c r="C561" s="271"/>
      <c r="D561" s="271"/>
      <c r="E561" s="325"/>
      <c r="F561" s="325"/>
      <c r="G561" s="271"/>
      <c r="H561" s="271"/>
      <c r="I561" s="271"/>
      <c r="J561" s="271"/>
      <c r="K561" s="271"/>
      <c r="L561" s="271"/>
      <c r="M561" s="271"/>
      <c r="N561" s="271"/>
      <c r="O561" s="271"/>
      <c r="P561" s="271"/>
      <c r="Q561" s="271"/>
      <c r="R561" s="271"/>
      <c r="S561" s="271"/>
      <c r="T561" s="271"/>
      <c r="U561" s="271"/>
      <c r="V561" s="271"/>
      <c r="W561" s="271"/>
      <c r="X561" s="271"/>
      <c r="Y561" s="271"/>
      <c r="Z561" s="271"/>
    </row>
    <row r="562" spans="1:26">
      <c r="A562" s="271"/>
      <c r="B562" s="271"/>
      <c r="C562" s="271"/>
      <c r="D562" s="271"/>
      <c r="E562" s="325"/>
      <c r="F562" s="325"/>
      <c r="G562" s="271"/>
      <c r="H562" s="271"/>
      <c r="I562" s="271"/>
      <c r="J562" s="271"/>
      <c r="K562" s="271"/>
      <c r="L562" s="271"/>
      <c r="M562" s="271"/>
      <c r="N562" s="271"/>
      <c r="O562" s="271"/>
      <c r="P562" s="271"/>
      <c r="Q562" s="271"/>
      <c r="R562" s="271"/>
      <c r="S562" s="271"/>
      <c r="T562" s="271"/>
      <c r="U562" s="271"/>
      <c r="V562" s="271"/>
      <c r="W562" s="271"/>
      <c r="X562" s="271"/>
      <c r="Y562" s="271"/>
      <c r="Z562" s="271"/>
    </row>
    <row r="563" spans="1:26">
      <c r="A563" s="271"/>
      <c r="B563" s="271"/>
      <c r="C563" s="271"/>
      <c r="D563" s="271"/>
      <c r="E563" s="325"/>
      <c r="F563" s="325"/>
      <c r="G563" s="271"/>
      <c r="H563" s="271"/>
      <c r="I563" s="271"/>
      <c r="J563" s="271"/>
      <c r="K563" s="271"/>
      <c r="L563" s="271"/>
      <c r="M563" s="271"/>
      <c r="N563" s="271"/>
      <c r="O563" s="271"/>
      <c r="P563" s="271"/>
      <c r="Q563" s="271"/>
      <c r="R563" s="271"/>
      <c r="S563" s="271"/>
      <c r="T563" s="271"/>
      <c r="U563" s="271"/>
      <c r="V563" s="271"/>
      <c r="W563" s="271"/>
      <c r="X563" s="271"/>
      <c r="Y563" s="271"/>
      <c r="Z563" s="271"/>
    </row>
    <row r="564" spans="1:26">
      <c r="A564" s="271"/>
      <c r="B564" s="271"/>
      <c r="C564" s="271"/>
      <c r="D564" s="271"/>
      <c r="E564" s="325"/>
      <c r="F564" s="325"/>
      <c r="G564" s="271"/>
      <c r="H564" s="271"/>
      <c r="I564" s="271"/>
      <c r="J564" s="271"/>
      <c r="K564" s="271"/>
      <c r="L564" s="271"/>
      <c r="M564" s="271"/>
      <c r="N564" s="271"/>
      <c r="O564" s="271"/>
      <c r="P564" s="271"/>
      <c r="Q564" s="271"/>
      <c r="R564" s="271"/>
      <c r="S564" s="271"/>
      <c r="T564" s="271"/>
      <c r="U564" s="271"/>
      <c r="V564" s="271"/>
      <c r="W564" s="271"/>
      <c r="X564" s="271"/>
      <c r="Y564" s="271"/>
      <c r="Z564" s="271"/>
    </row>
    <row r="565" spans="1:26">
      <c r="A565" s="271"/>
      <c r="B565" s="271"/>
      <c r="C565" s="271"/>
      <c r="D565" s="271"/>
      <c r="E565" s="325"/>
      <c r="F565" s="325"/>
      <c r="G565" s="271"/>
      <c r="H565" s="271"/>
      <c r="I565" s="271"/>
      <c r="J565" s="271"/>
      <c r="K565" s="271"/>
      <c r="L565" s="271"/>
      <c r="M565" s="271"/>
      <c r="N565" s="271"/>
      <c r="O565" s="271"/>
      <c r="P565" s="271"/>
      <c r="Q565" s="271"/>
      <c r="R565" s="271"/>
      <c r="S565" s="271"/>
      <c r="T565" s="271"/>
      <c r="U565" s="271"/>
      <c r="V565" s="271"/>
      <c r="W565" s="271"/>
      <c r="X565" s="271"/>
      <c r="Y565" s="271"/>
      <c r="Z565" s="271"/>
    </row>
    <row r="566" spans="1:26">
      <c r="A566" s="271"/>
      <c r="B566" s="271"/>
      <c r="C566" s="271"/>
      <c r="D566" s="271"/>
      <c r="E566" s="325"/>
      <c r="F566" s="325"/>
      <c r="G566" s="271"/>
      <c r="H566" s="271"/>
      <c r="I566" s="271"/>
      <c r="J566" s="271"/>
      <c r="K566" s="271"/>
      <c r="L566" s="271"/>
      <c r="M566" s="271"/>
      <c r="N566" s="271"/>
      <c r="O566" s="271"/>
      <c r="P566" s="271"/>
      <c r="Q566" s="271"/>
      <c r="R566" s="271"/>
      <c r="S566" s="271"/>
      <c r="T566" s="271"/>
      <c r="U566" s="271"/>
      <c r="V566" s="271"/>
      <c r="W566" s="271"/>
      <c r="X566" s="271"/>
      <c r="Y566" s="271"/>
      <c r="Z566" s="271"/>
    </row>
    <row r="567" spans="1:26">
      <c r="A567" s="271"/>
      <c r="B567" s="271"/>
      <c r="C567" s="271"/>
      <c r="D567" s="271"/>
      <c r="E567" s="325"/>
      <c r="F567" s="325"/>
      <c r="G567" s="271"/>
      <c r="H567" s="271"/>
      <c r="I567" s="271"/>
      <c r="J567" s="271"/>
      <c r="K567" s="271"/>
      <c r="L567" s="271"/>
      <c r="M567" s="271"/>
      <c r="N567" s="271"/>
      <c r="O567" s="271"/>
      <c r="P567" s="271"/>
      <c r="Q567" s="271"/>
      <c r="R567" s="271"/>
      <c r="S567" s="271"/>
      <c r="T567" s="271"/>
      <c r="U567" s="271"/>
      <c r="V567" s="271"/>
      <c r="W567" s="271"/>
      <c r="X567" s="271"/>
      <c r="Y567" s="271"/>
      <c r="Z567" s="271"/>
    </row>
    <row r="568" spans="1:26">
      <c r="A568" s="271"/>
      <c r="B568" s="271"/>
      <c r="C568" s="271"/>
      <c r="D568" s="271"/>
      <c r="E568" s="325"/>
      <c r="F568" s="325"/>
      <c r="G568" s="271"/>
      <c r="H568" s="271"/>
      <c r="I568" s="271"/>
      <c r="J568" s="271"/>
      <c r="K568" s="271"/>
      <c r="L568" s="271"/>
      <c r="M568" s="271"/>
      <c r="N568" s="271"/>
      <c r="O568" s="271"/>
      <c r="P568" s="271"/>
      <c r="Q568" s="271"/>
      <c r="R568" s="271"/>
      <c r="S568" s="271"/>
      <c r="T568" s="271"/>
      <c r="U568" s="271"/>
      <c r="V568" s="271"/>
      <c r="W568" s="271"/>
      <c r="X568" s="271"/>
      <c r="Y568" s="271"/>
      <c r="Z568" s="271"/>
    </row>
    <row r="569" spans="1:26">
      <c r="A569" s="271"/>
      <c r="B569" s="271"/>
      <c r="C569" s="271"/>
      <c r="D569" s="271"/>
      <c r="E569" s="325"/>
      <c r="F569" s="325"/>
      <c r="G569" s="271"/>
      <c r="H569" s="271"/>
      <c r="I569" s="271"/>
      <c r="J569" s="271"/>
      <c r="K569" s="271"/>
      <c r="L569" s="271"/>
      <c r="M569" s="271"/>
      <c r="N569" s="271"/>
      <c r="O569" s="271"/>
      <c r="P569" s="271"/>
      <c r="Q569" s="271"/>
      <c r="R569" s="271"/>
      <c r="S569" s="271"/>
      <c r="T569" s="271"/>
      <c r="U569" s="271"/>
      <c r="V569" s="271"/>
      <c r="W569" s="271"/>
      <c r="X569" s="271"/>
      <c r="Y569" s="271"/>
      <c r="Z569" s="271"/>
    </row>
    <row r="570" spans="1:26">
      <c r="A570" s="271"/>
      <c r="B570" s="271"/>
      <c r="C570" s="271"/>
      <c r="D570" s="271"/>
      <c r="E570" s="325"/>
      <c r="F570" s="325"/>
      <c r="G570" s="271"/>
      <c r="H570" s="271"/>
      <c r="I570" s="271"/>
      <c r="J570" s="271"/>
      <c r="K570" s="271"/>
      <c r="L570" s="271"/>
      <c r="M570" s="271"/>
      <c r="N570" s="271"/>
      <c r="O570" s="271"/>
      <c r="P570" s="271"/>
      <c r="Q570" s="271"/>
      <c r="R570" s="271"/>
      <c r="S570" s="271"/>
      <c r="T570" s="271"/>
      <c r="U570" s="271"/>
      <c r="V570" s="271"/>
      <c r="W570" s="271"/>
      <c r="X570" s="271"/>
      <c r="Y570" s="271"/>
      <c r="Z570" s="271"/>
    </row>
    <row r="571" spans="1:26">
      <c r="A571" s="271"/>
      <c r="B571" s="271"/>
      <c r="C571" s="271"/>
      <c r="D571" s="271"/>
      <c r="E571" s="325"/>
      <c r="F571" s="325"/>
      <c r="G571" s="271"/>
      <c r="H571" s="271"/>
      <c r="I571" s="271"/>
      <c r="J571" s="271"/>
      <c r="K571" s="271"/>
      <c r="L571" s="271"/>
      <c r="M571" s="271"/>
      <c r="N571" s="271"/>
      <c r="O571" s="271"/>
      <c r="P571" s="271"/>
      <c r="Q571" s="271"/>
      <c r="R571" s="271"/>
      <c r="S571" s="271"/>
      <c r="T571" s="271"/>
      <c r="U571" s="271"/>
      <c r="V571" s="271"/>
      <c r="W571" s="271"/>
      <c r="X571" s="271"/>
      <c r="Y571" s="271"/>
      <c r="Z571" s="271"/>
    </row>
    <row r="572" spans="1:26">
      <c r="A572" s="271"/>
      <c r="B572" s="271"/>
      <c r="C572" s="271"/>
      <c r="D572" s="271"/>
      <c r="E572" s="325"/>
      <c r="F572" s="325"/>
      <c r="G572" s="271"/>
      <c r="H572" s="271"/>
      <c r="I572" s="271"/>
      <c r="J572" s="271"/>
      <c r="K572" s="271"/>
      <c r="L572" s="271"/>
      <c r="M572" s="271"/>
      <c r="N572" s="271"/>
      <c r="O572" s="271"/>
      <c r="P572" s="271"/>
      <c r="Q572" s="271"/>
      <c r="R572" s="271"/>
      <c r="S572" s="271"/>
      <c r="T572" s="271"/>
      <c r="U572" s="271"/>
      <c r="V572" s="271"/>
      <c r="W572" s="271"/>
      <c r="X572" s="271"/>
      <c r="Y572" s="271"/>
      <c r="Z572" s="271"/>
    </row>
    <row r="573" spans="1:26">
      <c r="A573" s="271"/>
      <c r="B573" s="271"/>
      <c r="C573" s="271"/>
      <c r="D573" s="271"/>
      <c r="E573" s="325"/>
      <c r="F573" s="325"/>
      <c r="G573" s="271"/>
      <c r="H573" s="271"/>
      <c r="I573" s="271"/>
      <c r="J573" s="271"/>
      <c r="K573" s="271"/>
      <c r="L573" s="271"/>
      <c r="M573" s="271"/>
      <c r="N573" s="271"/>
      <c r="O573" s="271"/>
      <c r="P573" s="271"/>
      <c r="Q573" s="271"/>
      <c r="R573" s="271"/>
      <c r="S573" s="271"/>
      <c r="T573" s="271"/>
      <c r="U573" s="271"/>
      <c r="V573" s="271"/>
      <c r="W573" s="271"/>
      <c r="X573" s="271"/>
      <c r="Y573" s="271"/>
      <c r="Z573" s="271"/>
    </row>
    <row r="574" spans="1:26">
      <c r="A574" s="271"/>
      <c r="B574" s="271"/>
      <c r="C574" s="271"/>
      <c r="D574" s="271"/>
      <c r="E574" s="325"/>
      <c r="F574" s="325"/>
      <c r="G574" s="271"/>
      <c r="H574" s="271"/>
      <c r="I574" s="271"/>
      <c r="J574" s="271"/>
      <c r="K574" s="271"/>
      <c r="L574" s="271"/>
      <c r="M574" s="271"/>
      <c r="N574" s="271"/>
      <c r="O574" s="271"/>
      <c r="P574" s="271"/>
      <c r="Q574" s="271"/>
      <c r="R574" s="271"/>
      <c r="S574" s="271"/>
      <c r="T574" s="271"/>
      <c r="U574" s="271"/>
      <c r="V574" s="271"/>
      <c r="W574" s="271"/>
      <c r="X574" s="271"/>
      <c r="Y574" s="271"/>
      <c r="Z574" s="271"/>
    </row>
    <row r="575" spans="1:26">
      <c r="A575" s="271"/>
      <c r="B575" s="271"/>
      <c r="C575" s="271"/>
      <c r="D575" s="271"/>
      <c r="E575" s="325"/>
      <c r="F575" s="325"/>
      <c r="G575" s="271"/>
      <c r="H575" s="271"/>
      <c r="I575" s="271"/>
      <c r="J575" s="271"/>
      <c r="K575" s="271"/>
      <c r="L575" s="271"/>
      <c r="M575" s="271"/>
      <c r="N575" s="271"/>
      <c r="O575" s="271"/>
      <c r="P575" s="271"/>
      <c r="Q575" s="271"/>
      <c r="R575" s="271"/>
      <c r="S575" s="271"/>
      <c r="T575" s="271"/>
      <c r="U575" s="271"/>
      <c r="V575" s="271"/>
      <c r="W575" s="271"/>
      <c r="X575" s="271"/>
      <c r="Y575" s="271"/>
      <c r="Z575" s="271"/>
    </row>
    <row r="576" spans="1:26">
      <c r="A576" s="271"/>
      <c r="B576" s="271"/>
      <c r="C576" s="271"/>
      <c r="D576" s="271"/>
      <c r="E576" s="325"/>
      <c r="F576" s="325"/>
      <c r="G576" s="271"/>
      <c r="H576" s="271"/>
      <c r="I576" s="271"/>
      <c r="J576" s="271"/>
      <c r="K576" s="271"/>
      <c r="L576" s="271"/>
      <c r="M576" s="271"/>
      <c r="N576" s="271"/>
      <c r="O576" s="271"/>
      <c r="P576" s="271"/>
      <c r="Q576" s="271"/>
      <c r="R576" s="271"/>
      <c r="S576" s="271"/>
      <c r="T576" s="271"/>
      <c r="U576" s="271"/>
      <c r="V576" s="271"/>
      <c r="W576" s="271"/>
      <c r="X576" s="271"/>
      <c r="Y576" s="271"/>
      <c r="Z576" s="271"/>
    </row>
    <row r="577" spans="1:26">
      <c r="A577" s="271"/>
      <c r="B577" s="271"/>
      <c r="C577" s="271"/>
      <c r="D577" s="271"/>
      <c r="E577" s="325"/>
      <c r="F577" s="325"/>
      <c r="G577" s="271"/>
      <c r="H577" s="271"/>
      <c r="I577" s="271"/>
      <c r="J577" s="271"/>
      <c r="K577" s="271"/>
      <c r="L577" s="271"/>
      <c r="M577" s="271"/>
      <c r="N577" s="271"/>
      <c r="O577" s="271"/>
      <c r="P577" s="271"/>
      <c r="Q577" s="271"/>
      <c r="R577" s="271"/>
      <c r="S577" s="271"/>
      <c r="T577" s="271"/>
      <c r="U577" s="271"/>
      <c r="V577" s="271"/>
      <c r="W577" s="271"/>
      <c r="X577" s="271"/>
      <c r="Y577" s="271"/>
      <c r="Z577" s="271"/>
    </row>
    <row r="578" spans="1:26">
      <c r="A578" s="271"/>
      <c r="B578" s="271"/>
      <c r="C578" s="271"/>
      <c r="D578" s="271"/>
      <c r="E578" s="325"/>
      <c r="F578" s="325"/>
      <c r="G578" s="271"/>
      <c r="H578" s="271"/>
      <c r="I578" s="271"/>
      <c r="J578" s="271"/>
      <c r="K578" s="271"/>
      <c r="L578" s="271"/>
      <c r="M578" s="271"/>
      <c r="N578" s="271"/>
      <c r="O578" s="271"/>
      <c r="P578" s="271"/>
      <c r="Q578" s="271"/>
      <c r="R578" s="271"/>
      <c r="S578" s="271"/>
      <c r="T578" s="271"/>
      <c r="U578" s="271"/>
      <c r="V578" s="271"/>
      <c r="W578" s="271"/>
      <c r="X578" s="271"/>
      <c r="Y578" s="271"/>
      <c r="Z578" s="271"/>
    </row>
    <row r="579" spans="1:26">
      <c r="A579" s="271"/>
      <c r="B579" s="271"/>
      <c r="C579" s="271"/>
      <c r="D579" s="271"/>
      <c r="E579" s="325"/>
      <c r="F579" s="325"/>
      <c r="G579" s="271"/>
      <c r="H579" s="271"/>
      <c r="I579" s="271"/>
      <c r="J579" s="271"/>
      <c r="K579" s="271"/>
      <c r="L579" s="271"/>
      <c r="M579" s="271"/>
      <c r="N579" s="271"/>
      <c r="O579" s="271"/>
      <c r="P579" s="271"/>
      <c r="Q579" s="271"/>
      <c r="R579" s="271"/>
      <c r="S579" s="271"/>
      <c r="T579" s="271"/>
      <c r="U579" s="271"/>
      <c r="V579" s="271"/>
      <c r="W579" s="271"/>
      <c r="X579" s="271"/>
      <c r="Y579" s="271"/>
      <c r="Z579" s="271"/>
    </row>
    <row r="580" spans="1:26">
      <c r="A580" s="271"/>
      <c r="B580" s="271"/>
      <c r="C580" s="271"/>
      <c r="D580" s="271"/>
      <c r="E580" s="325"/>
      <c r="F580" s="325"/>
      <c r="G580" s="271"/>
      <c r="H580" s="271"/>
      <c r="I580" s="271"/>
      <c r="J580" s="271"/>
      <c r="K580" s="271"/>
      <c r="L580" s="271"/>
      <c r="M580" s="271"/>
      <c r="N580" s="271"/>
      <c r="O580" s="271"/>
      <c r="P580" s="271"/>
      <c r="Q580" s="271"/>
      <c r="R580" s="271"/>
      <c r="S580" s="271"/>
      <c r="T580" s="271"/>
      <c r="U580" s="271"/>
      <c r="V580" s="271"/>
      <c r="W580" s="271"/>
      <c r="X580" s="271"/>
      <c r="Y580" s="271"/>
      <c r="Z580" s="271"/>
    </row>
    <row r="581" spans="1:26">
      <c r="A581" s="271"/>
      <c r="B581" s="271"/>
      <c r="C581" s="271"/>
      <c r="D581" s="271"/>
      <c r="E581" s="325"/>
      <c r="F581" s="325"/>
      <c r="G581" s="271"/>
      <c r="H581" s="271"/>
      <c r="I581" s="271"/>
      <c r="J581" s="271"/>
      <c r="K581" s="271"/>
      <c r="L581" s="271"/>
      <c r="M581" s="271"/>
      <c r="N581" s="271"/>
      <c r="O581" s="271"/>
      <c r="P581" s="271"/>
      <c r="Q581" s="271"/>
      <c r="R581" s="271"/>
      <c r="S581" s="271"/>
      <c r="T581" s="271"/>
      <c r="U581" s="271"/>
      <c r="V581" s="271"/>
      <c r="W581" s="271"/>
      <c r="X581" s="271"/>
      <c r="Y581" s="271"/>
      <c r="Z581" s="271"/>
    </row>
    <row r="582" spans="1:26">
      <c r="A582" s="271"/>
      <c r="B582" s="271"/>
      <c r="C582" s="271"/>
      <c r="D582" s="271"/>
      <c r="E582" s="325"/>
      <c r="F582" s="325"/>
      <c r="G582" s="271"/>
      <c r="H582" s="271"/>
      <c r="I582" s="271"/>
      <c r="J582" s="271"/>
      <c r="K582" s="271"/>
      <c r="L582" s="271"/>
      <c r="M582" s="271"/>
      <c r="N582" s="271"/>
      <c r="O582" s="271"/>
      <c r="P582" s="271"/>
      <c r="Q582" s="271"/>
      <c r="R582" s="271"/>
      <c r="S582" s="271"/>
      <c r="T582" s="271"/>
      <c r="U582" s="271"/>
      <c r="V582" s="271"/>
      <c r="W582" s="271"/>
      <c r="X582" s="271"/>
      <c r="Y582" s="271"/>
      <c r="Z582" s="271"/>
    </row>
    <row r="583" spans="1:26">
      <c r="A583" s="271"/>
      <c r="B583" s="271"/>
      <c r="C583" s="271"/>
      <c r="D583" s="271"/>
      <c r="E583" s="325"/>
      <c r="F583" s="325"/>
      <c r="G583" s="271"/>
      <c r="H583" s="271"/>
      <c r="I583" s="271"/>
      <c r="J583" s="271"/>
      <c r="K583" s="271"/>
      <c r="L583" s="271"/>
      <c r="M583" s="271"/>
      <c r="N583" s="271"/>
      <c r="O583" s="271"/>
      <c r="P583" s="271"/>
      <c r="Q583" s="271"/>
      <c r="R583" s="271"/>
      <c r="S583" s="271"/>
      <c r="T583" s="271"/>
      <c r="U583" s="271"/>
      <c r="V583" s="271"/>
      <c r="W583" s="271"/>
      <c r="X583" s="271"/>
      <c r="Y583" s="271"/>
      <c r="Z583" s="271"/>
    </row>
    <row r="584" spans="1:26">
      <c r="A584" s="271"/>
      <c r="B584" s="271"/>
      <c r="C584" s="271"/>
      <c r="D584" s="271"/>
      <c r="E584" s="325"/>
      <c r="F584" s="325"/>
      <c r="G584" s="271"/>
      <c r="H584" s="271"/>
      <c r="I584" s="271"/>
      <c r="J584" s="271"/>
      <c r="K584" s="271"/>
      <c r="L584" s="271"/>
      <c r="M584" s="271"/>
      <c r="N584" s="271"/>
      <c r="O584" s="271"/>
      <c r="P584" s="271"/>
      <c r="Q584" s="271"/>
      <c r="R584" s="271"/>
      <c r="S584" s="271"/>
      <c r="T584" s="271"/>
      <c r="U584" s="271"/>
      <c r="V584" s="271"/>
      <c r="W584" s="271"/>
      <c r="X584" s="271"/>
      <c r="Y584" s="271"/>
      <c r="Z584" s="271"/>
    </row>
    <row r="585" spans="1:26">
      <c r="A585" s="271"/>
      <c r="B585" s="271"/>
      <c r="C585" s="271"/>
      <c r="D585" s="271"/>
      <c r="E585" s="325"/>
      <c r="F585" s="325"/>
      <c r="G585" s="271"/>
      <c r="H585" s="271"/>
      <c r="I585" s="271"/>
      <c r="J585" s="271"/>
      <c r="K585" s="271"/>
      <c r="L585" s="271"/>
      <c r="M585" s="271"/>
      <c r="N585" s="271"/>
      <c r="O585" s="271"/>
      <c r="P585" s="271"/>
      <c r="Q585" s="271"/>
      <c r="R585" s="271"/>
      <c r="S585" s="271"/>
      <c r="T585" s="271"/>
      <c r="U585" s="271"/>
      <c r="V585" s="271"/>
      <c r="W585" s="271"/>
      <c r="X585" s="271"/>
      <c r="Y585" s="271"/>
      <c r="Z585" s="271"/>
    </row>
    <row r="586" spans="1:26">
      <c r="A586" s="271"/>
      <c r="B586" s="271"/>
      <c r="C586" s="271"/>
      <c r="D586" s="271"/>
      <c r="E586" s="325"/>
      <c r="F586" s="325"/>
      <c r="G586" s="271"/>
      <c r="H586" s="271"/>
      <c r="I586" s="271"/>
      <c r="J586" s="271"/>
      <c r="K586" s="271"/>
      <c r="L586" s="271"/>
      <c r="M586" s="271"/>
      <c r="N586" s="271"/>
      <c r="O586" s="271"/>
      <c r="P586" s="271"/>
      <c r="Q586" s="271"/>
      <c r="R586" s="271"/>
      <c r="S586" s="271"/>
      <c r="T586" s="271"/>
      <c r="U586" s="271"/>
      <c r="V586" s="271"/>
      <c r="W586" s="271"/>
      <c r="X586" s="271"/>
      <c r="Y586" s="271"/>
      <c r="Z586" s="271"/>
    </row>
    <row r="587" spans="1:26">
      <c r="A587" s="271"/>
      <c r="B587" s="271"/>
      <c r="C587" s="271"/>
      <c r="D587" s="271"/>
      <c r="E587" s="325"/>
      <c r="F587" s="325"/>
      <c r="G587" s="271"/>
      <c r="H587" s="271"/>
      <c r="I587" s="271"/>
      <c r="J587" s="271"/>
      <c r="K587" s="271"/>
      <c r="L587" s="271"/>
      <c r="M587" s="271"/>
      <c r="N587" s="271"/>
      <c r="O587" s="271"/>
      <c r="P587" s="271"/>
      <c r="Q587" s="271"/>
      <c r="R587" s="271"/>
      <c r="S587" s="271"/>
      <c r="T587" s="271"/>
      <c r="U587" s="271"/>
      <c r="V587" s="271"/>
      <c r="W587" s="271"/>
      <c r="X587" s="271"/>
      <c r="Y587" s="271"/>
      <c r="Z587" s="271"/>
    </row>
    <row r="588" spans="1:26">
      <c r="A588" s="271"/>
      <c r="B588" s="271"/>
      <c r="C588" s="271"/>
      <c r="D588" s="271"/>
      <c r="E588" s="325"/>
      <c r="F588" s="325"/>
      <c r="G588" s="271"/>
      <c r="H588" s="271"/>
      <c r="I588" s="271"/>
      <c r="J588" s="271"/>
      <c r="K588" s="271"/>
      <c r="L588" s="271"/>
      <c r="M588" s="271"/>
      <c r="N588" s="271"/>
      <c r="O588" s="271"/>
      <c r="P588" s="271"/>
      <c r="Q588" s="271"/>
      <c r="R588" s="271"/>
      <c r="S588" s="271"/>
      <c r="T588" s="271"/>
      <c r="U588" s="271"/>
      <c r="V588" s="271"/>
      <c r="W588" s="271"/>
      <c r="X588" s="271"/>
      <c r="Y588" s="271"/>
      <c r="Z588" s="271"/>
    </row>
    <row r="589" spans="1:26">
      <c r="A589" s="271"/>
      <c r="B589" s="271"/>
      <c r="C589" s="271"/>
      <c r="D589" s="271"/>
      <c r="E589" s="325"/>
      <c r="F589" s="325"/>
      <c r="G589" s="271"/>
      <c r="H589" s="271"/>
      <c r="I589" s="271"/>
      <c r="J589" s="271"/>
      <c r="K589" s="271"/>
      <c r="L589" s="271"/>
      <c r="M589" s="271"/>
      <c r="N589" s="271"/>
      <c r="O589" s="271"/>
      <c r="P589" s="271"/>
      <c r="Q589" s="271"/>
      <c r="R589" s="271"/>
      <c r="S589" s="271"/>
      <c r="T589" s="271"/>
      <c r="U589" s="271"/>
      <c r="V589" s="271"/>
      <c r="W589" s="271"/>
      <c r="X589" s="271"/>
      <c r="Y589" s="271"/>
      <c r="Z589" s="271"/>
    </row>
    <row r="590" spans="1:26">
      <c r="A590" s="271"/>
      <c r="B590" s="271"/>
      <c r="C590" s="271"/>
      <c r="D590" s="271"/>
      <c r="E590" s="325"/>
      <c r="F590" s="325"/>
      <c r="G590" s="271"/>
      <c r="H590" s="271"/>
      <c r="I590" s="271"/>
      <c r="J590" s="271"/>
      <c r="K590" s="271"/>
      <c r="L590" s="271"/>
      <c r="M590" s="271"/>
      <c r="N590" s="271"/>
      <c r="O590" s="271"/>
      <c r="P590" s="271"/>
      <c r="Q590" s="271"/>
      <c r="R590" s="271"/>
      <c r="S590" s="271"/>
      <c r="T590" s="271"/>
      <c r="U590" s="271"/>
      <c r="V590" s="271"/>
      <c r="W590" s="271"/>
      <c r="X590" s="271"/>
      <c r="Y590" s="271"/>
      <c r="Z590" s="271"/>
    </row>
    <row r="591" spans="1:26">
      <c r="A591" s="271"/>
      <c r="B591" s="271"/>
      <c r="C591" s="271"/>
      <c r="D591" s="271"/>
      <c r="E591" s="325"/>
      <c r="F591" s="325"/>
      <c r="G591" s="271"/>
      <c r="H591" s="271"/>
      <c r="I591" s="271"/>
      <c r="J591" s="271"/>
      <c r="K591" s="271"/>
      <c r="L591" s="271"/>
      <c r="M591" s="271"/>
      <c r="N591" s="271"/>
      <c r="O591" s="271"/>
      <c r="P591" s="271"/>
      <c r="Q591" s="271"/>
      <c r="R591" s="271"/>
      <c r="S591" s="271"/>
      <c r="T591" s="271"/>
      <c r="U591" s="271"/>
      <c r="V591" s="271"/>
      <c r="W591" s="271"/>
      <c r="X591" s="271"/>
      <c r="Y591" s="271"/>
      <c r="Z591" s="271"/>
    </row>
    <row r="592" spans="1:26">
      <c r="A592" s="271"/>
      <c r="B592" s="271"/>
      <c r="C592" s="271"/>
      <c r="D592" s="271"/>
      <c r="E592" s="325"/>
      <c r="F592" s="325"/>
      <c r="G592" s="271"/>
      <c r="H592" s="271"/>
      <c r="I592" s="271"/>
      <c r="J592" s="271"/>
      <c r="K592" s="271"/>
      <c r="L592" s="271"/>
      <c r="M592" s="271"/>
      <c r="N592" s="271"/>
      <c r="O592" s="271"/>
      <c r="P592" s="271"/>
      <c r="Q592" s="271"/>
      <c r="R592" s="271"/>
      <c r="S592" s="271"/>
      <c r="T592" s="271"/>
      <c r="U592" s="271"/>
      <c r="V592" s="271"/>
      <c r="W592" s="271"/>
      <c r="X592" s="271"/>
      <c r="Y592" s="271"/>
      <c r="Z592" s="271"/>
    </row>
    <row r="593" spans="1:26">
      <c r="A593" s="271"/>
      <c r="B593" s="271"/>
      <c r="C593" s="271"/>
      <c r="D593" s="271"/>
      <c r="E593" s="325"/>
      <c r="F593" s="325"/>
      <c r="G593" s="271"/>
      <c r="H593" s="271"/>
      <c r="I593" s="271"/>
      <c r="J593" s="271"/>
      <c r="K593" s="271"/>
      <c r="L593" s="271"/>
      <c r="M593" s="271"/>
      <c r="N593" s="271"/>
      <c r="O593" s="271"/>
      <c r="P593" s="271"/>
      <c r="Q593" s="271"/>
      <c r="R593" s="271"/>
      <c r="S593" s="271"/>
      <c r="T593" s="271"/>
      <c r="U593" s="271"/>
      <c r="V593" s="271"/>
      <c r="W593" s="271"/>
      <c r="X593" s="271"/>
      <c r="Y593" s="271"/>
      <c r="Z593" s="271"/>
    </row>
    <row r="594" spans="1:26">
      <c r="A594" s="271"/>
      <c r="B594" s="271"/>
      <c r="C594" s="271"/>
      <c r="D594" s="271"/>
      <c r="E594" s="325"/>
      <c r="F594" s="325"/>
      <c r="G594" s="271"/>
      <c r="H594" s="271"/>
      <c r="I594" s="271"/>
      <c r="J594" s="271"/>
      <c r="K594" s="271"/>
      <c r="L594" s="271"/>
      <c r="M594" s="271"/>
      <c r="N594" s="271"/>
      <c r="O594" s="271"/>
      <c r="P594" s="271"/>
      <c r="Q594" s="271"/>
      <c r="R594" s="271"/>
      <c r="S594" s="271"/>
      <c r="T594" s="271"/>
      <c r="U594" s="271"/>
      <c r="V594" s="271"/>
      <c r="W594" s="271"/>
      <c r="X594" s="271"/>
      <c r="Y594" s="271"/>
      <c r="Z594" s="271"/>
    </row>
    <row r="595" spans="1:26">
      <c r="A595" s="326"/>
      <c r="B595" s="326"/>
      <c r="C595" s="326"/>
      <c r="D595" s="326"/>
      <c r="F595" s="328"/>
      <c r="G595" s="326"/>
      <c r="H595" s="326"/>
      <c r="J595" s="326"/>
      <c r="K595" s="326"/>
      <c r="L595" s="326"/>
      <c r="N595" s="326"/>
      <c r="O595" s="326"/>
      <c r="P595" s="326"/>
      <c r="R595" s="326"/>
      <c r="S595" s="326"/>
      <c r="T595" s="326"/>
      <c r="V595" s="326"/>
      <c r="W595" s="326"/>
      <c r="X595" s="326"/>
      <c r="Z595" s="326"/>
    </row>
    <row r="596" spans="1:26">
      <c r="A596" s="326"/>
      <c r="B596" s="326"/>
      <c r="C596" s="326"/>
      <c r="D596" s="326"/>
      <c r="F596" s="328"/>
      <c r="G596" s="326"/>
      <c r="H596" s="326"/>
      <c r="J596" s="326"/>
      <c r="K596" s="326"/>
      <c r="L596" s="326"/>
      <c r="N596" s="326"/>
      <c r="O596" s="326"/>
      <c r="P596" s="326"/>
      <c r="R596" s="326"/>
      <c r="S596" s="326"/>
      <c r="T596" s="326"/>
      <c r="V596" s="326"/>
      <c r="W596" s="326"/>
      <c r="X596" s="326"/>
      <c r="Z596" s="326"/>
    </row>
    <row r="597" spans="1:26">
      <c r="A597" s="326"/>
      <c r="B597" s="326"/>
      <c r="C597" s="326"/>
      <c r="D597" s="326"/>
      <c r="F597" s="328"/>
      <c r="G597" s="326"/>
      <c r="H597" s="326"/>
      <c r="J597" s="326"/>
      <c r="K597" s="326"/>
      <c r="L597" s="326"/>
      <c r="N597" s="326"/>
      <c r="O597" s="326"/>
      <c r="P597" s="326"/>
      <c r="R597" s="326"/>
      <c r="S597" s="326"/>
      <c r="T597" s="326"/>
      <c r="V597" s="326"/>
      <c r="W597" s="326"/>
      <c r="X597" s="326"/>
      <c r="Z597" s="326"/>
    </row>
    <row r="598" spans="1:26">
      <c r="A598" s="326"/>
      <c r="B598" s="326"/>
      <c r="C598" s="326"/>
      <c r="D598" s="326"/>
      <c r="F598" s="328"/>
      <c r="G598" s="326"/>
      <c r="H598" s="326"/>
      <c r="J598" s="326"/>
      <c r="K598" s="326"/>
      <c r="L598" s="326"/>
      <c r="N598" s="326"/>
      <c r="O598" s="326"/>
      <c r="P598" s="326"/>
      <c r="R598" s="326"/>
      <c r="S598" s="326"/>
      <c r="T598" s="326"/>
      <c r="V598" s="326"/>
      <c r="W598" s="326"/>
      <c r="X598" s="326"/>
      <c r="Z598" s="326"/>
    </row>
    <row r="599" spans="1:26">
      <c r="A599" s="326"/>
      <c r="B599" s="326"/>
      <c r="C599" s="326"/>
      <c r="D599" s="326"/>
      <c r="F599" s="328"/>
      <c r="G599" s="326"/>
      <c r="H599" s="326"/>
      <c r="J599" s="326"/>
      <c r="K599" s="326"/>
      <c r="L599" s="326"/>
      <c r="N599" s="326"/>
      <c r="O599" s="326"/>
      <c r="P599" s="326"/>
      <c r="R599" s="326"/>
      <c r="S599" s="326"/>
      <c r="T599" s="326"/>
      <c r="V599" s="326"/>
      <c r="W599" s="326"/>
      <c r="X599" s="326"/>
      <c r="Z599" s="326"/>
    </row>
    <row r="600" spans="1:26">
      <c r="A600" s="326"/>
      <c r="B600" s="326"/>
      <c r="C600" s="326"/>
      <c r="D600" s="326"/>
      <c r="F600" s="328"/>
      <c r="G600" s="326"/>
      <c r="H600" s="326"/>
      <c r="J600" s="326"/>
      <c r="K600" s="326"/>
      <c r="L600" s="326"/>
      <c r="N600" s="326"/>
      <c r="O600" s="326"/>
      <c r="P600" s="326"/>
      <c r="R600" s="326"/>
      <c r="S600" s="326"/>
      <c r="T600" s="326"/>
      <c r="V600" s="326"/>
      <c r="W600" s="326"/>
      <c r="X600" s="326"/>
      <c r="Z600" s="326"/>
    </row>
    <row r="601" spans="1:26">
      <c r="A601" s="326"/>
      <c r="B601" s="326"/>
      <c r="C601" s="326"/>
      <c r="D601" s="326"/>
      <c r="F601" s="328"/>
      <c r="G601" s="326"/>
      <c r="H601" s="326"/>
      <c r="J601" s="326"/>
      <c r="K601" s="326"/>
      <c r="L601" s="326"/>
      <c r="N601" s="326"/>
      <c r="O601" s="326"/>
      <c r="P601" s="326"/>
      <c r="R601" s="326"/>
      <c r="S601" s="326"/>
      <c r="T601" s="326"/>
      <c r="V601" s="326"/>
      <c r="W601" s="326"/>
      <c r="X601" s="326"/>
      <c r="Z601" s="326"/>
    </row>
    <row r="602" spans="1:26">
      <c r="A602" s="326"/>
      <c r="B602" s="326"/>
      <c r="C602" s="326"/>
      <c r="D602" s="326"/>
      <c r="F602" s="328"/>
      <c r="G602" s="326"/>
      <c r="H602" s="326"/>
      <c r="J602" s="326"/>
      <c r="K602" s="326"/>
      <c r="L602" s="326"/>
      <c r="N602" s="326"/>
      <c r="O602" s="326"/>
      <c r="P602" s="326"/>
      <c r="R602" s="326"/>
      <c r="S602" s="326"/>
      <c r="T602" s="326"/>
      <c r="V602" s="326"/>
      <c r="W602" s="326"/>
      <c r="X602" s="326"/>
      <c r="Z602" s="326"/>
    </row>
    <row r="603" spans="1:26">
      <c r="A603" s="326"/>
      <c r="B603" s="326"/>
      <c r="C603" s="326"/>
      <c r="D603" s="326"/>
      <c r="F603" s="328"/>
      <c r="G603" s="326"/>
      <c r="H603" s="326"/>
      <c r="J603" s="326"/>
      <c r="K603" s="326"/>
      <c r="L603" s="326"/>
      <c r="N603" s="326"/>
      <c r="O603" s="326"/>
      <c r="P603" s="326"/>
      <c r="R603" s="326"/>
      <c r="S603" s="326"/>
      <c r="T603" s="326"/>
      <c r="V603" s="326"/>
      <c r="W603" s="326"/>
      <c r="X603" s="326"/>
      <c r="Z603" s="326"/>
    </row>
    <row r="604" spans="1:26">
      <c r="A604" s="326"/>
      <c r="B604" s="326"/>
      <c r="C604" s="326"/>
      <c r="D604" s="326"/>
      <c r="F604" s="328"/>
      <c r="G604" s="326"/>
      <c r="H604" s="326"/>
      <c r="J604" s="326"/>
      <c r="K604" s="326"/>
      <c r="L604" s="326"/>
      <c r="N604" s="326"/>
      <c r="O604" s="326"/>
      <c r="P604" s="326"/>
      <c r="R604" s="326"/>
      <c r="S604" s="326"/>
      <c r="T604" s="326"/>
      <c r="V604" s="326"/>
      <c r="W604" s="326"/>
      <c r="X604" s="326"/>
      <c r="Z604" s="326"/>
    </row>
    <row r="605" spans="1:26">
      <c r="A605" s="326"/>
      <c r="B605" s="326"/>
      <c r="C605" s="326"/>
      <c r="D605" s="326"/>
      <c r="F605" s="328"/>
      <c r="G605" s="326"/>
      <c r="H605" s="326"/>
      <c r="J605" s="326"/>
      <c r="K605" s="326"/>
      <c r="L605" s="326"/>
      <c r="N605" s="326"/>
      <c r="O605" s="326"/>
      <c r="P605" s="326"/>
      <c r="R605" s="326"/>
      <c r="S605" s="326"/>
      <c r="T605" s="326"/>
      <c r="V605" s="326"/>
      <c r="W605" s="326"/>
      <c r="X605" s="326"/>
      <c r="Z605" s="326"/>
    </row>
    <row r="606" spans="1:26">
      <c r="A606" s="326"/>
      <c r="B606" s="326"/>
      <c r="C606" s="326"/>
      <c r="D606" s="326"/>
      <c r="F606" s="328"/>
      <c r="G606" s="326"/>
      <c r="H606" s="326"/>
      <c r="J606" s="326"/>
      <c r="K606" s="326"/>
      <c r="L606" s="326"/>
      <c r="N606" s="326"/>
      <c r="O606" s="326"/>
      <c r="P606" s="326"/>
      <c r="R606" s="326"/>
      <c r="S606" s="326"/>
      <c r="T606" s="326"/>
      <c r="V606" s="326"/>
      <c r="W606" s="326"/>
      <c r="X606" s="326"/>
      <c r="Z606" s="326"/>
    </row>
    <row r="607" spans="1:26">
      <c r="A607" s="326"/>
      <c r="B607" s="326"/>
      <c r="C607" s="326"/>
      <c r="D607" s="326"/>
      <c r="F607" s="328"/>
      <c r="G607" s="326"/>
      <c r="H607" s="326"/>
      <c r="J607" s="326"/>
      <c r="K607" s="326"/>
      <c r="L607" s="326"/>
      <c r="N607" s="326"/>
      <c r="O607" s="326"/>
      <c r="P607" s="326"/>
      <c r="R607" s="326"/>
      <c r="S607" s="326"/>
      <c r="T607" s="326"/>
      <c r="V607" s="326"/>
      <c r="W607" s="326"/>
      <c r="X607" s="326"/>
      <c r="Z607" s="326"/>
    </row>
    <row r="608" spans="1:26">
      <c r="A608" s="326"/>
      <c r="B608" s="326"/>
      <c r="C608" s="326"/>
      <c r="D608" s="326"/>
      <c r="F608" s="328"/>
      <c r="G608" s="326"/>
      <c r="H608" s="326"/>
      <c r="J608" s="326"/>
      <c r="K608" s="326"/>
      <c r="L608" s="326"/>
      <c r="N608" s="326"/>
      <c r="O608" s="326"/>
      <c r="P608" s="326"/>
      <c r="R608" s="326"/>
      <c r="S608" s="326"/>
      <c r="T608" s="326"/>
      <c r="V608" s="326"/>
      <c r="W608" s="326"/>
      <c r="X608" s="326"/>
      <c r="Z608" s="326"/>
    </row>
    <row r="609" spans="1:26">
      <c r="A609" s="326"/>
      <c r="B609" s="326"/>
      <c r="C609" s="326"/>
      <c r="D609" s="326"/>
      <c r="F609" s="328"/>
      <c r="G609" s="326"/>
      <c r="H609" s="326"/>
      <c r="J609" s="326"/>
      <c r="K609" s="326"/>
      <c r="L609" s="326"/>
      <c r="N609" s="326"/>
      <c r="O609" s="326"/>
      <c r="P609" s="326"/>
      <c r="R609" s="326"/>
      <c r="S609" s="326"/>
      <c r="T609" s="326"/>
      <c r="V609" s="326"/>
      <c r="W609" s="326"/>
      <c r="X609" s="326"/>
      <c r="Z609" s="326"/>
    </row>
    <row r="610" spans="1:26">
      <c r="A610" s="326"/>
      <c r="B610" s="326"/>
      <c r="C610" s="326"/>
      <c r="D610" s="326"/>
      <c r="F610" s="328"/>
      <c r="G610" s="326"/>
      <c r="H610" s="326"/>
      <c r="J610" s="326"/>
      <c r="K610" s="326"/>
      <c r="L610" s="326"/>
      <c r="N610" s="326"/>
      <c r="O610" s="326"/>
      <c r="P610" s="326"/>
      <c r="R610" s="326"/>
      <c r="S610" s="326"/>
      <c r="T610" s="326"/>
      <c r="V610" s="326"/>
      <c r="W610" s="326"/>
      <c r="X610" s="326"/>
      <c r="Z610" s="326"/>
    </row>
    <row r="611" spans="1:26">
      <c r="A611" s="326"/>
      <c r="B611" s="326"/>
      <c r="C611" s="326"/>
      <c r="D611" s="326"/>
      <c r="F611" s="328"/>
      <c r="G611" s="326"/>
      <c r="H611" s="326"/>
      <c r="J611" s="326"/>
      <c r="K611" s="326"/>
      <c r="L611" s="326"/>
      <c r="N611" s="326"/>
      <c r="O611" s="326"/>
      <c r="P611" s="326"/>
      <c r="R611" s="326"/>
      <c r="S611" s="326"/>
      <c r="T611" s="326"/>
      <c r="V611" s="326"/>
      <c r="W611" s="326"/>
      <c r="X611" s="326"/>
      <c r="Z611" s="326"/>
    </row>
    <row r="612" spans="1:26">
      <c r="A612" s="326"/>
      <c r="B612" s="326"/>
      <c r="C612" s="326"/>
      <c r="D612" s="326"/>
      <c r="F612" s="328"/>
      <c r="G612" s="326"/>
      <c r="H612" s="326"/>
      <c r="J612" s="326"/>
      <c r="K612" s="326"/>
      <c r="L612" s="326"/>
      <c r="N612" s="326"/>
      <c r="O612" s="326"/>
      <c r="P612" s="326"/>
      <c r="R612" s="326"/>
      <c r="S612" s="326"/>
      <c r="T612" s="326"/>
      <c r="V612" s="326"/>
      <c r="W612" s="326"/>
      <c r="X612" s="326"/>
      <c r="Z612" s="326"/>
    </row>
    <row r="613" spans="1:26">
      <c r="A613" s="326"/>
      <c r="B613" s="326"/>
      <c r="C613" s="326"/>
      <c r="D613" s="326"/>
      <c r="F613" s="328"/>
      <c r="G613" s="326"/>
      <c r="H613" s="326"/>
      <c r="J613" s="326"/>
      <c r="K613" s="326"/>
      <c r="L613" s="326"/>
      <c r="N613" s="326"/>
      <c r="O613" s="326"/>
      <c r="P613" s="326"/>
      <c r="R613" s="326"/>
      <c r="S613" s="326"/>
      <c r="T613" s="326"/>
      <c r="V613" s="326"/>
      <c r="W613" s="326"/>
      <c r="X613" s="326"/>
      <c r="Z613" s="326"/>
    </row>
    <row r="614" spans="1:26">
      <c r="A614" s="326"/>
      <c r="B614" s="326"/>
      <c r="C614" s="326"/>
      <c r="D614" s="326"/>
      <c r="F614" s="328"/>
      <c r="G614" s="326"/>
      <c r="H614" s="326"/>
      <c r="J614" s="326"/>
      <c r="K614" s="326"/>
      <c r="L614" s="326"/>
      <c r="N614" s="326"/>
      <c r="O614" s="326"/>
      <c r="P614" s="326"/>
      <c r="R614" s="326"/>
      <c r="S614" s="326"/>
      <c r="T614" s="326"/>
      <c r="V614" s="326"/>
      <c r="W614" s="326"/>
      <c r="X614" s="326"/>
      <c r="Z614" s="326"/>
    </row>
    <row r="615" spans="1:26">
      <c r="A615" s="326"/>
      <c r="B615" s="326"/>
      <c r="C615" s="326"/>
      <c r="D615" s="326"/>
      <c r="F615" s="328"/>
      <c r="G615" s="326"/>
      <c r="H615" s="326"/>
      <c r="J615" s="326"/>
      <c r="K615" s="326"/>
      <c r="L615" s="326"/>
      <c r="N615" s="326"/>
      <c r="O615" s="326"/>
      <c r="P615" s="326"/>
      <c r="R615" s="326"/>
      <c r="S615" s="326"/>
      <c r="T615" s="326"/>
      <c r="V615" s="326"/>
      <c r="W615" s="326"/>
      <c r="X615" s="326"/>
      <c r="Z615" s="326"/>
    </row>
    <row r="616" spans="1:26">
      <c r="A616" s="326"/>
      <c r="B616" s="326"/>
      <c r="C616" s="326"/>
      <c r="D616" s="326"/>
      <c r="F616" s="328"/>
      <c r="G616" s="326"/>
      <c r="H616" s="326"/>
      <c r="J616" s="326"/>
      <c r="K616" s="326"/>
      <c r="L616" s="326"/>
      <c r="N616" s="326"/>
      <c r="O616" s="326"/>
      <c r="P616" s="326"/>
      <c r="R616" s="326"/>
      <c r="S616" s="326"/>
      <c r="T616" s="326"/>
      <c r="V616" s="326"/>
      <c r="W616" s="326"/>
      <c r="X616" s="326"/>
      <c r="Z616" s="326"/>
    </row>
    <row r="617" spans="1:26">
      <c r="A617" s="326"/>
      <c r="B617" s="326"/>
      <c r="C617" s="326"/>
      <c r="D617" s="326"/>
      <c r="F617" s="328"/>
      <c r="G617" s="326"/>
      <c r="H617" s="326"/>
      <c r="J617" s="326"/>
      <c r="K617" s="326"/>
      <c r="L617" s="326"/>
      <c r="N617" s="326"/>
      <c r="O617" s="326"/>
      <c r="P617" s="326"/>
      <c r="R617" s="326"/>
      <c r="S617" s="326"/>
      <c r="T617" s="326"/>
      <c r="V617" s="326"/>
      <c r="W617" s="326"/>
      <c r="X617" s="326"/>
      <c r="Z617" s="326"/>
    </row>
    <row r="618" spans="1:26">
      <c r="A618" s="326"/>
      <c r="B618" s="326"/>
      <c r="C618" s="326"/>
      <c r="D618" s="326"/>
      <c r="F618" s="328"/>
      <c r="G618" s="326"/>
      <c r="H618" s="326"/>
      <c r="J618" s="326"/>
      <c r="K618" s="326"/>
      <c r="L618" s="326"/>
      <c r="N618" s="326"/>
      <c r="O618" s="326"/>
      <c r="P618" s="326"/>
      <c r="R618" s="326"/>
      <c r="S618" s="326"/>
      <c r="T618" s="326"/>
      <c r="V618" s="326"/>
      <c r="W618" s="326"/>
      <c r="X618" s="326"/>
      <c r="Z618" s="326"/>
    </row>
    <row r="619" spans="1:26">
      <c r="A619" s="326"/>
      <c r="B619" s="326"/>
      <c r="C619" s="326"/>
      <c r="D619" s="326"/>
      <c r="F619" s="328"/>
      <c r="G619" s="326"/>
      <c r="H619" s="326"/>
      <c r="J619" s="326"/>
      <c r="K619" s="326"/>
      <c r="L619" s="326"/>
      <c r="N619" s="326"/>
      <c r="O619" s="326"/>
      <c r="P619" s="326"/>
      <c r="R619" s="326"/>
      <c r="S619" s="326"/>
      <c r="T619" s="326"/>
      <c r="V619" s="326"/>
      <c r="W619" s="326"/>
      <c r="X619" s="326"/>
      <c r="Z619" s="326"/>
    </row>
    <row r="620" spans="1:26">
      <c r="A620" s="326"/>
      <c r="B620" s="326"/>
      <c r="C620" s="326"/>
      <c r="D620" s="326"/>
      <c r="F620" s="328"/>
      <c r="G620" s="326"/>
      <c r="H620" s="326"/>
      <c r="J620" s="326"/>
      <c r="K620" s="326"/>
      <c r="L620" s="326"/>
      <c r="N620" s="326"/>
      <c r="O620" s="326"/>
      <c r="P620" s="326"/>
      <c r="R620" s="326"/>
      <c r="S620" s="326"/>
      <c r="T620" s="326"/>
      <c r="V620" s="326"/>
      <c r="W620" s="326"/>
      <c r="X620" s="326"/>
      <c r="Z620" s="326"/>
    </row>
    <row r="621" spans="1:26">
      <c r="A621" s="326"/>
      <c r="B621" s="326"/>
      <c r="C621" s="326"/>
      <c r="D621" s="326"/>
      <c r="F621" s="328"/>
      <c r="G621" s="326"/>
      <c r="H621" s="326"/>
      <c r="J621" s="326"/>
      <c r="K621" s="326"/>
      <c r="L621" s="326"/>
      <c r="N621" s="326"/>
      <c r="O621" s="326"/>
      <c r="P621" s="326"/>
      <c r="R621" s="326"/>
      <c r="S621" s="326"/>
      <c r="T621" s="326"/>
      <c r="V621" s="326"/>
      <c r="W621" s="326"/>
      <c r="X621" s="326"/>
      <c r="Z621" s="326"/>
    </row>
    <row r="622" spans="1:26">
      <c r="A622" s="326"/>
      <c r="B622" s="326"/>
      <c r="C622" s="326"/>
      <c r="D622" s="326"/>
      <c r="F622" s="328"/>
      <c r="G622" s="326"/>
      <c r="H622" s="326"/>
      <c r="J622" s="326"/>
      <c r="K622" s="326"/>
      <c r="L622" s="326"/>
      <c r="N622" s="326"/>
      <c r="O622" s="326"/>
      <c r="P622" s="326"/>
      <c r="R622" s="326"/>
      <c r="S622" s="326"/>
      <c r="T622" s="326"/>
      <c r="V622" s="326"/>
      <c r="W622" s="326"/>
      <c r="X622" s="326"/>
      <c r="Z622" s="326"/>
    </row>
    <row r="623" spans="1:26">
      <c r="A623" s="326"/>
      <c r="B623" s="326"/>
      <c r="C623" s="326"/>
      <c r="D623" s="326"/>
      <c r="F623" s="328"/>
      <c r="G623" s="326"/>
      <c r="H623" s="326"/>
      <c r="J623" s="326"/>
      <c r="K623" s="326"/>
      <c r="L623" s="326"/>
      <c r="N623" s="326"/>
      <c r="O623" s="326"/>
      <c r="P623" s="326"/>
      <c r="R623" s="326"/>
      <c r="S623" s="326"/>
      <c r="T623" s="326"/>
      <c r="V623" s="326"/>
      <c r="W623" s="326"/>
      <c r="X623" s="326"/>
      <c r="Z623" s="326"/>
    </row>
    <row r="624" spans="1:26">
      <c r="A624" s="326"/>
      <c r="B624" s="326"/>
      <c r="C624" s="326"/>
      <c r="D624" s="326"/>
      <c r="F624" s="328"/>
      <c r="G624" s="326"/>
      <c r="H624" s="326"/>
      <c r="J624" s="326"/>
      <c r="K624" s="326"/>
      <c r="L624" s="326"/>
      <c r="N624" s="326"/>
      <c r="O624" s="326"/>
      <c r="P624" s="326"/>
      <c r="R624" s="326"/>
      <c r="S624" s="326"/>
      <c r="T624" s="326"/>
      <c r="V624" s="326"/>
      <c r="W624" s="326"/>
      <c r="X624" s="326"/>
      <c r="Z624" s="326"/>
    </row>
    <row r="625" spans="1:26">
      <c r="A625" s="326"/>
      <c r="B625" s="326"/>
      <c r="C625" s="326"/>
      <c r="D625" s="326"/>
      <c r="F625" s="328"/>
      <c r="G625" s="326"/>
      <c r="H625" s="326"/>
      <c r="J625" s="326"/>
      <c r="K625" s="326"/>
      <c r="L625" s="326"/>
      <c r="N625" s="326"/>
      <c r="O625" s="326"/>
      <c r="P625" s="326"/>
      <c r="R625" s="326"/>
      <c r="S625" s="326"/>
      <c r="T625" s="326"/>
      <c r="V625" s="326"/>
      <c r="W625" s="326"/>
      <c r="X625" s="326"/>
      <c r="Z625" s="326"/>
    </row>
    <row r="626" spans="1:26">
      <c r="A626" s="326"/>
      <c r="B626" s="326"/>
      <c r="C626" s="326"/>
      <c r="D626" s="326"/>
      <c r="F626" s="328"/>
      <c r="G626" s="326"/>
      <c r="H626" s="326"/>
      <c r="J626" s="326"/>
      <c r="K626" s="326"/>
      <c r="L626" s="326"/>
      <c r="N626" s="326"/>
      <c r="O626" s="326"/>
      <c r="P626" s="326"/>
      <c r="R626" s="326"/>
      <c r="S626" s="326"/>
      <c r="T626" s="326"/>
      <c r="V626" s="326"/>
      <c r="W626" s="326"/>
      <c r="X626" s="326"/>
      <c r="Z626" s="326"/>
    </row>
    <row r="627" spans="1:26">
      <c r="A627" s="326"/>
      <c r="B627" s="326"/>
      <c r="C627" s="326"/>
      <c r="D627" s="326"/>
      <c r="F627" s="328"/>
      <c r="G627" s="326"/>
      <c r="H627" s="326"/>
      <c r="J627" s="326"/>
      <c r="K627" s="326"/>
      <c r="L627" s="326"/>
      <c r="N627" s="326"/>
      <c r="O627" s="326"/>
      <c r="P627" s="326"/>
      <c r="R627" s="326"/>
      <c r="S627" s="326"/>
      <c r="T627" s="326"/>
      <c r="V627" s="326"/>
      <c r="W627" s="326"/>
      <c r="X627" s="326"/>
      <c r="Z627" s="326"/>
    </row>
    <row r="628" spans="1:26">
      <c r="A628" s="326"/>
      <c r="B628" s="326"/>
      <c r="C628" s="326"/>
      <c r="D628" s="326"/>
      <c r="F628" s="328"/>
      <c r="G628" s="326"/>
      <c r="H628" s="326"/>
      <c r="J628" s="326"/>
      <c r="K628" s="326"/>
      <c r="L628" s="326"/>
      <c r="N628" s="326"/>
      <c r="O628" s="326"/>
      <c r="P628" s="326"/>
      <c r="R628" s="326"/>
      <c r="S628" s="326"/>
      <c r="T628" s="326"/>
      <c r="V628" s="326"/>
      <c r="W628" s="326"/>
      <c r="X628" s="326"/>
      <c r="Z628" s="326"/>
    </row>
    <row r="629" spans="1:26">
      <c r="A629" s="326"/>
      <c r="B629" s="326"/>
      <c r="C629" s="326"/>
      <c r="D629" s="326"/>
      <c r="F629" s="328"/>
      <c r="G629" s="326"/>
      <c r="H629" s="326"/>
      <c r="J629" s="326"/>
      <c r="K629" s="326"/>
      <c r="L629" s="326"/>
      <c r="N629" s="326"/>
      <c r="O629" s="326"/>
      <c r="P629" s="326"/>
      <c r="R629" s="326"/>
      <c r="S629" s="326"/>
      <c r="T629" s="326"/>
      <c r="V629" s="326"/>
      <c r="W629" s="326"/>
      <c r="X629" s="326"/>
      <c r="Z629" s="326"/>
    </row>
    <row r="630" spans="1:26">
      <c r="A630" s="326"/>
      <c r="B630" s="326"/>
      <c r="C630" s="326"/>
      <c r="D630" s="326"/>
      <c r="F630" s="328"/>
      <c r="G630" s="326"/>
      <c r="H630" s="326"/>
      <c r="J630" s="326"/>
      <c r="K630" s="326"/>
      <c r="L630" s="326"/>
      <c r="N630" s="326"/>
      <c r="O630" s="326"/>
      <c r="P630" s="326"/>
      <c r="R630" s="326"/>
      <c r="S630" s="326"/>
      <c r="T630" s="326"/>
      <c r="V630" s="326"/>
      <c r="W630" s="326"/>
      <c r="X630" s="326"/>
      <c r="Z630" s="326"/>
    </row>
    <row r="631" spans="1:26">
      <c r="A631" s="326"/>
      <c r="B631" s="326"/>
      <c r="C631" s="326"/>
      <c r="D631" s="326"/>
      <c r="F631" s="328"/>
      <c r="G631" s="326"/>
      <c r="H631" s="326"/>
      <c r="J631" s="326"/>
      <c r="K631" s="326"/>
      <c r="L631" s="326"/>
      <c r="N631" s="326"/>
      <c r="O631" s="326"/>
      <c r="P631" s="326"/>
      <c r="R631" s="326"/>
      <c r="S631" s="326"/>
      <c r="T631" s="326"/>
      <c r="V631" s="326"/>
      <c r="W631" s="326"/>
      <c r="X631" s="326"/>
      <c r="Z631" s="326"/>
    </row>
    <row r="632" spans="1:26">
      <c r="A632" s="326"/>
      <c r="B632" s="326"/>
      <c r="C632" s="326"/>
      <c r="D632" s="326"/>
      <c r="F632" s="328"/>
      <c r="G632" s="326"/>
      <c r="H632" s="326"/>
      <c r="J632" s="326"/>
      <c r="K632" s="326"/>
      <c r="L632" s="326"/>
      <c r="N632" s="326"/>
      <c r="O632" s="326"/>
      <c r="P632" s="326"/>
      <c r="R632" s="326"/>
      <c r="S632" s="326"/>
      <c r="T632" s="326"/>
      <c r="V632" s="326"/>
      <c r="W632" s="326"/>
      <c r="X632" s="326"/>
      <c r="Z632" s="326"/>
    </row>
    <row r="633" spans="1:26">
      <c r="A633" s="326"/>
      <c r="B633" s="326"/>
      <c r="C633" s="326"/>
      <c r="D633" s="326"/>
      <c r="F633" s="328"/>
      <c r="G633" s="326"/>
      <c r="H633" s="326"/>
      <c r="J633" s="326"/>
      <c r="K633" s="326"/>
      <c r="L633" s="326"/>
      <c r="N633" s="326"/>
      <c r="O633" s="326"/>
      <c r="P633" s="326"/>
      <c r="R633" s="326"/>
      <c r="S633" s="326"/>
      <c r="T633" s="326"/>
      <c r="V633" s="326"/>
      <c r="W633" s="326"/>
      <c r="X633" s="326"/>
      <c r="Z633" s="326"/>
    </row>
    <row r="634" spans="1:26">
      <c r="A634" s="326"/>
      <c r="B634" s="326"/>
      <c r="C634" s="326"/>
      <c r="D634" s="326"/>
      <c r="F634" s="328"/>
      <c r="G634" s="326"/>
      <c r="H634" s="326"/>
      <c r="J634" s="326"/>
      <c r="K634" s="326"/>
      <c r="L634" s="326"/>
      <c r="N634" s="326"/>
      <c r="O634" s="326"/>
      <c r="P634" s="326"/>
      <c r="R634" s="326"/>
      <c r="S634" s="326"/>
      <c r="T634" s="326"/>
      <c r="V634" s="326"/>
      <c r="W634" s="326"/>
      <c r="X634" s="326"/>
      <c r="Z634" s="326"/>
    </row>
    <row r="635" spans="1:26">
      <c r="A635" s="326"/>
      <c r="B635" s="326"/>
      <c r="C635" s="326"/>
      <c r="D635" s="326"/>
      <c r="F635" s="328"/>
      <c r="G635" s="326"/>
      <c r="H635" s="326"/>
      <c r="J635" s="326"/>
      <c r="K635" s="326"/>
      <c r="L635" s="326"/>
      <c r="N635" s="326"/>
      <c r="O635" s="326"/>
      <c r="P635" s="326"/>
      <c r="R635" s="326"/>
      <c r="S635" s="326"/>
      <c r="T635" s="326"/>
      <c r="V635" s="326"/>
      <c r="W635" s="326"/>
      <c r="X635" s="326"/>
      <c r="Z635" s="326"/>
    </row>
    <row r="636" spans="1:26">
      <c r="A636" s="326"/>
      <c r="B636" s="326"/>
      <c r="C636" s="326"/>
      <c r="D636" s="326"/>
      <c r="F636" s="328"/>
      <c r="G636" s="326"/>
      <c r="H636" s="326"/>
      <c r="J636" s="326"/>
      <c r="K636" s="326"/>
      <c r="L636" s="326"/>
      <c r="N636" s="326"/>
      <c r="O636" s="326"/>
      <c r="P636" s="326"/>
      <c r="R636" s="326"/>
      <c r="S636" s="326"/>
      <c r="T636" s="326"/>
      <c r="V636" s="326"/>
      <c r="W636" s="326"/>
      <c r="X636" s="326"/>
      <c r="Z636" s="326"/>
    </row>
    <row r="637" spans="1:26">
      <c r="A637" s="326"/>
      <c r="B637" s="326"/>
      <c r="C637" s="326"/>
      <c r="D637" s="326"/>
      <c r="F637" s="328"/>
      <c r="G637" s="326"/>
      <c r="H637" s="326"/>
      <c r="J637" s="326"/>
      <c r="K637" s="326"/>
      <c r="L637" s="326"/>
      <c r="N637" s="326"/>
      <c r="O637" s="326"/>
      <c r="P637" s="326"/>
      <c r="R637" s="326"/>
      <c r="S637" s="326"/>
      <c r="T637" s="326"/>
      <c r="V637" s="326"/>
      <c r="W637" s="326"/>
      <c r="X637" s="326"/>
      <c r="Z637" s="326"/>
    </row>
    <row r="638" spans="1:26">
      <c r="A638" s="326"/>
      <c r="B638" s="326"/>
      <c r="C638" s="326"/>
      <c r="D638" s="326"/>
      <c r="F638" s="328"/>
      <c r="G638" s="326"/>
      <c r="H638" s="326"/>
      <c r="J638" s="326"/>
      <c r="K638" s="326"/>
      <c r="L638" s="326"/>
      <c r="N638" s="326"/>
      <c r="O638" s="326"/>
      <c r="P638" s="326"/>
      <c r="R638" s="326"/>
      <c r="S638" s="326"/>
      <c r="T638" s="326"/>
      <c r="V638" s="326"/>
      <c r="W638" s="326"/>
      <c r="X638" s="326"/>
      <c r="Z638" s="326"/>
    </row>
    <row r="639" spans="1:26">
      <c r="A639" s="326"/>
      <c r="B639" s="326"/>
      <c r="C639" s="326"/>
      <c r="D639" s="326"/>
      <c r="F639" s="328"/>
      <c r="G639" s="326"/>
      <c r="H639" s="326"/>
      <c r="J639" s="326"/>
      <c r="K639" s="326"/>
      <c r="L639" s="326"/>
      <c r="N639" s="326"/>
      <c r="O639" s="326"/>
      <c r="P639" s="326"/>
      <c r="R639" s="326"/>
      <c r="S639" s="326"/>
      <c r="T639" s="326"/>
      <c r="V639" s="326"/>
      <c r="W639" s="326"/>
      <c r="X639" s="326"/>
      <c r="Z639" s="326"/>
    </row>
    <row r="640" spans="1:26">
      <c r="A640" s="326"/>
      <c r="B640" s="326"/>
      <c r="C640" s="326"/>
      <c r="D640" s="326"/>
      <c r="F640" s="328"/>
      <c r="G640" s="326"/>
      <c r="H640" s="326"/>
      <c r="J640" s="326"/>
      <c r="K640" s="326"/>
      <c r="L640" s="326"/>
      <c r="N640" s="326"/>
      <c r="O640" s="326"/>
      <c r="P640" s="326"/>
      <c r="R640" s="326"/>
      <c r="S640" s="326"/>
      <c r="T640" s="326"/>
      <c r="V640" s="326"/>
      <c r="W640" s="326"/>
      <c r="X640" s="326"/>
      <c r="Z640" s="326"/>
    </row>
    <row r="641" spans="1:26">
      <c r="A641" s="326"/>
      <c r="B641" s="326"/>
      <c r="C641" s="326"/>
      <c r="D641" s="326"/>
      <c r="F641" s="328"/>
      <c r="G641" s="326"/>
      <c r="H641" s="326"/>
      <c r="J641" s="326"/>
      <c r="K641" s="326"/>
      <c r="L641" s="326"/>
      <c r="N641" s="326"/>
      <c r="O641" s="326"/>
      <c r="P641" s="326"/>
      <c r="R641" s="326"/>
      <c r="S641" s="326"/>
      <c r="T641" s="326"/>
      <c r="V641" s="326"/>
      <c r="W641" s="326"/>
      <c r="X641" s="326"/>
      <c r="Z641" s="326"/>
    </row>
    <row r="642" spans="1:26">
      <c r="A642" s="326"/>
      <c r="B642" s="326"/>
      <c r="C642" s="326"/>
      <c r="D642" s="326"/>
      <c r="F642" s="328"/>
      <c r="G642" s="326"/>
      <c r="H642" s="326"/>
      <c r="J642" s="326"/>
      <c r="K642" s="326"/>
      <c r="L642" s="326"/>
      <c r="N642" s="326"/>
      <c r="O642" s="326"/>
      <c r="P642" s="326"/>
      <c r="R642" s="326"/>
      <c r="S642" s="326"/>
      <c r="T642" s="326"/>
      <c r="V642" s="326"/>
      <c r="W642" s="326"/>
      <c r="X642" s="326"/>
      <c r="Z642" s="326"/>
    </row>
    <row r="643" spans="1:26">
      <c r="A643" s="326"/>
      <c r="B643" s="326"/>
      <c r="C643" s="326"/>
      <c r="D643" s="326"/>
      <c r="F643" s="328"/>
      <c r="G643" s="326"/>
      <c r="H643" s="326"/>
      <c r="J643" s="326"/>
      <c r="K643" s="326"/>
      <c r="L643" s="326"/>
      <c r="N643" s="326"/>
      <c r="O643" s="326"/>
      <c r="P643" s="326"/>
      <c r="R643" s="326"/>
      <c r="S643" s="326"/>
      <c r="T643" s="326"/>
      <c r="V643" s="326"/>
      <c r="W643" s="326"/>
      <c r="X643" s="326"/>
      <c r="Z643" s="326"/>
    </row>
    <row r="644" spans="1:26">
      <c r="A644" s="326"/>
      <c r="B644" s="326"/>
      <c r="C644" s="326"/>
      <c r="D644" s="326"/>
      <c r="F644" s="328"/>
      <c r="G644" s="326"/>
      <c r="H644" s="326"/>
      <c r="J644" s="326"/>
      <c r="K644" s="326"/>
      <c r="L644" s="326"/>
      <c r="N644" s="326"/>
      <c r="O644" s="326"/>
      <c r="P644" s="326"/>
      <c r="R644" s="326"/>
      <c r="S644" s="326"/>
      <c r="T644" s="326"/>
      <c r="V644" s="326"/>
      <c r="W644" s="326"/>
      <c r="X644" s="326"/>
      <c r="Z644" s="326"/>
    </row>
    <row r="645" spans="1:26">
      <c r="A645" s="326"/>
      <c r="B645" s="326"/>
      <c r="C645" s="326"/>
      <c r="D645" s="326"/>
      <c r="F645" s="328"/>
      <c r="G645" s="326"/>
      <c r="H645" s="326"/>
      <c r="J645" s="326"/>
      <c r="K645" s="326"/>
      <c r="L645" s="326"/>
      <c r="N645" s="326"/>
      <c r="O645" s="326"/>
      <c r="P645" s="326"/>
      <c r="R645" s="326"/>
      <c r="S645" s="326"/>
      <c r="T645" s="326"/>
      <c r="V645" s="326"/>
      <c r="W645" s="326"/>
      <c r="X645" s="326"/>
      <c r="Z645" s="326"/>
    </row>
    <row r="646" spans="1:26">
      <c r="A646" s="326"/>
      <c r="B646" s="326"/>
      <c r="C646" s="326"/>
      <c r="D646" s="326"/>
      <c r="F646" s="328"/>
      <c r="G646" s="326"/>
      <c r="H646" s="326"/>
      <c r="J646" s="326"/>
      <c r="K646" s="326"/>
      <c r="L646" s="326"/>
      <c r="N646" s="326"/>
      <c r="O646" s="326"/>
      <c r="P646" s="326"/>
      <c r="R646" s="326"/>
      <c r="S646" s="326"/>
      <c r="T646" s="326"/>
      <c r="V646" s="326"/>
      <c r="W646" s="326"/>
      <c r="X646" s="326"/>
      <c r="Z646" s="326"/>
    </row>
    <row r="647" spans="1:26">
      <c r="A647" s="326"/>
      <c r="B647" s="326"/>
      <c r="C647" s="326"/>
      <c r="D647" s="326"/>
      <c r="F647" s="328"/>
      <c r="G647" s="326"/>
      <c r="H647" s="326"/>
      <c r="J647" s="326"/>
      <c r="K647" s="326"/>
      <c r="L647" s="326"/>
      <c r="N647" s="326"/>
      <c r="O647" s="326"/>
      <c r="P647" s="326"/>
      <c r="R647" s="326"/>
      <c r="S647" s="326"/>
      <c r="T647" s="326"/>
      <c r="V647" s="326"/>
      <c r="W647" s="326"/>
      <c r="X647" s="326"/>
      <c r="Z647" s="326"/>
    </row>
    <row r="648" spans="1:26">
      <c r="A648" s="326"/>
      <c r="B648" s="326"/>
      <c r="C648" s="326"/>
      <c r="D648" s="326"/>
      <c r="F648" s="328"/>
      <c r="G648" s="326"/>
      <c r="H648" s="326"/>
      <c r="J648" s="326"/>
      <c r="K648" s="326"/>
      <c r="L648" s="326"/>
      <c r="N648" s="326"/>
      <c r="O648" s="326"/>
      <c r="P648" s="326"/>
      <c r="R648" s="326"/>
      <c r="S648" s="326"/>
      <c r="T648" s="326"/>
      <c r="V648" s="326"/>
      <c r="W648" s="326"/>
      <c r="X648" s="326"/>
      <c r="Z648" s="326"/>
    </row>
    <row r="649" spans="1:26">
      <c r="A649" s="326"/>
      <c r="B649" s="326"/>
      <c r="C649" s="326"/>
      <c r="D649" s="326"/>
      <c r="F649" s="328"/>
      <c r="G649" s="326"/>
      <c r="H649" s="326"/>
      <c r="J649" s="326"/>
      <c r="K649" s="326"/>
      <c r="L649" s="326"/>
      <c r="N649" s="326"/>
      <c r="O649" s="326"/>
      <c r="P649" s="326"/>
      <c r="R649" s="326"/>
      <c r="S649" s="326"/>
      <c r="T649" s="326"/>
      <c r="V649" s="326"/>
      <c r="W649" s="326"/>
      <c r="X649" s="326"/>
      <c r="Z649" s="326"/>
    </row>
    <row r="650" spans="1:26">
      <c r="A650" s="326"/>
      <c r="B650" s="326"/>
      <c r="C650" s="326"/>
      <c r="D650" s="326"/>
      <c r="F650" s="328"/>
      <c r="G650" s="326"/>
      <c r="H650" s="326"/>
      <c r="J650" s="326"/>
      <c r="K650" s="326"/>
      <c r="L650" s="326"/>
      <c r="N650" s="326"/>
      <c r="O650" s="326"/>
      <c r="P650" s="326"/>
      <c r="R650" s="326"/>
      <c r="S650" s="326"/>
      <c r="T650" s="326"/>
      <c r="V650" s="326"/>
      <c r="W650" s="326"/>
      <c r="X650" s="326"/>
      <c r="Z650" s="326"/>
    </row>
    <row r="651" spans="1:26">
      <c r="A651" s="326"/>
      <c r="B651" s="326"/>
      <c r="C651" s="326"/>
      <c r="D651" s="326"/>
      <c r="F651" s="328"/>
      <c r="G651" s="326"/>
      <c r="H651" s="326"/>
      <c r="J651" s="326"/>
      <c r="K651" s="326"/>
      <c r="L651" s="326"/>
      <c r="N651" s="326"/>
      <c r="O651" s="326"/>
      <c r="P651" s="326"/>
      <c r="R651" s="326"/>
      <c r="S651" s="326"/>
      <c r="T651" s="326"/>
      <c r="V651" s="326"/>
      <c r="W651" s="326"/>
      <c r="X651" s="326"/>
      <c r="Z651" s="326"/>
    </row>
    <row r="652" spans="1:26">
      <c r="A652" s="326"/>
      <c r="B652" s="326"/>
      <c r="C652" s="326"/>
      <c r="D652" s="326"/>
      <c r="F652" s="328"/>
      <c r="G652" s="326"/>
      <c r="H652" s="326"/>
      <c r="J652" s="326"/>
      <c r="K652" s="326"/>
      <c r="L652" s="326"/>
      <c r="N652" s="326"/>
      <c r="O652" s="326"/>
      <c r="P652" s="326"/>
      <c r="R652" s="326"/>
      <c r="S652" s="326"/>
      <c r="T652" s="326"/>
      <c r="V652" s="326"/>
      <c r="W652" s="326"/>
      <c r="X652" s="326"/>
      <c r="Z652" s="326"/>
    </row>
    <row r="653" spans="1:26">
      <c r="A653" s="326"/>
      <c r="B653" s="326"/>
      <c r="C653" s="326"/>
      <c r="D653" s="326"/>
      <c r="F653" s="328"/>
      <c r="G653" s="326"/>
      <c r="H653" s="326"/>
      <c r="J653" s="326"/>
      <c r="K653" s="326"/>
      <c r="L653" s="326"/>
      <c r="N653" s="326"/>
      <c r="O653" s="326"/>
      <c r="P653" s="326"/>
      <c r="R653" s="326"/>
      <c r="S653" s="326"/>
      <c r="T653" s="326"/>
      <c r="V653" s="326"/>
      <c r="W653" s="326"/>
      <c r="X653" s="326"/>
      <c r="Z653" s="326"/>
    </row>
    <row r="654" spans="1:26">
      <c r="A654" s="326"/>
      <c r="B654" s="326"/>
      <c r="C654" s="326"/>
      <c r="D654" s="326"/>
      <c r="F654" s="328"/>
      <c r="G654" s="326"/>
      <c r="H654" s="326"/>
      <c r="J654" s="326"/>
      <c r="K654" s="326"/>
      <c r="L654" s="326"/>
      <c r="N654" s="326"/>
      <c r="O654" s="326"/>
      <c r="P654" s="326"/>
      <c r="R654" s="326"/>
      <c r="S654" s="326"/>
      <c r="T654" s="326"/>
      <c r="V654" s="326"/>
      <c r="W654" s="326"/>
      <c r="X654" s="326"/>
      <c r="Z654" s="326"/>
    </row>
    <row r="655" spans="1:26">
      <c r="A655" s="326"/>
      <c r="B655" s="326"/>
      <c r="C655" s="326"/>
      <c r="D655" s="326"/>
      <c r="F655" s="328"/>
      <c r="G655" s="326"/>
      <c r="H655" s="326"/>
      <c r="J655" s="326"/>
      <c r="K655" s="326"/>
      <c r="L655" s="326"/>
      <c r="N655" s="326"/>
      <c r="O655" s="326"/>
      <c r="P655" s="326"/>
      <c r="R655" s="326"/>
      <c r="S655" s="326"/>
      <c r="T655" s="326"/>
      <c r="V655" s="326"/>
      <c r="W655" s="326"/>
      <c r="X655" s="326"/>
      <c r="Z655" s="326"/>
    </row>
    <row r="656" spans="1:26">
      <c r="A656" s="326"/>
      <c r="B656" s="326"/>
      <c r="C656" s="326"/>
      <c r="D656" s="326"/>
      <c r="F656" s="328"/>
      <c r="G656" s="326"/>
      <c r="H656" s="326"/>
      <c r="J656" s="326"/>
      <c r="K656" s="326"/>
      <c r="L656" s="326"/>
      <c r="N656" s="326"/>
      <c r="O656" s="326"/>
      <c r="P656" s="326"/>
      <c r="R656" s="326"/>
      <c r="S656" s="326"/>
      <c r="T656" s="326"/>
      <c r="V656" s="326"/>
      <c r="W656" s="326"/>
      <c r="X656" s="326"/>
      <c r="Z656" s="326"/>
    </row>
    <row r="657" spans="1:26">
      <c r="A657" s="326"/>
      <c r="B657" s="326"/>
      <c r="C657" s="326"/>
      <c r="D657" s="326"/>
      <c r="F657" s="328"/>
      <c r="G657" s="326"/>
      <c r="H657" s="326"/>
      <c r="J657" s="326"/>
      <c r="K657" s="326"/>
      <c r="L657" s="326"/>
      <c r="N657" s="326"/>
      <c r="O657" s="326"/>
      <c r="P657" s="326"/>
      <c r="R657" s="326"/>
      <c r="S657" s="326"/>
      <c r="T657" s="326"/>
      <c r="V657" s="326"/>
      <c r="W657" s="326"/>
      <c r="X657" s="326"/>
      <c r="Z657" s="326"/>
    </row>
    <row r="658" spans="1:26">
      <c r="A658" s="326"/>
      <c r="B658" s="326"/>
      <c r="C658" s="326"/>
      <c r="D658" s="326"/>
      <c r="F658" s="328"/>
      <c r="G658" s="326"/>
      <c r="H658" s="326"/>
      <c r="J658" s="326"/>
      <c r="K658" s="326"/>
      <c r="L658" s="326"/>
      <c r="N658" s="326"/>
      <c r="O658" s="326"/>
      <c r="P658" s="326"/>
      <c r="R658" s="326"/>
      <c r="S658" s="326"/>
      <c r="T658" s="326"/>
      <c r="V658" s="326"/>
      <c r="W658" s="326"/>
      <c r="X658" s="326"/>
      <c r="Z658" s="326"/>
    </row>
    <row r="659" spans="1:26">
      <c r="A659" s="326"/>
      <c r="B659" s="326"/>
      <c r="C659" s="326"/>
      <c r="D659" s="326"/>
      <c r="F659" s="328"/>
      <c r="G659" s="326"/>
      <c r="H659" s="326"/>
      <c r="J659" s="326"/>
      <c r="K659" s="326"/>
      <c r="L659" s="326"/>
      <c r="N659" s="326"/>
      <c r="O659" s="326"/>
      <c r="P659" s="326"/>
      <c r="R659" s="326"/>
      <c r="S659" s="326"/>
      <c r="T659" s="326"/>
      <c r="V659" s="326"/>
      <c r="W659" s="326"/>
      <c r="X659" s="326"/>
      <c r="Z659" s="326"/>
    </row>
    <row r="660" spans="1:26">
      <c r="A660" s="326"/>
      <c r="B660" s="326"/>
      <c r="C660" s="326"/>
      <c r="D660" s="326"/>
      <c r="F660" s="328"/>
      <c r="G660" s="326"/>
      <c r="H660" s="326"/>
      <c r="J660" s="326"/>
      <c r="K660" s="326"/>
      <c r="L660" s="326"/>
      <c r="N660" s="326"/>
      <c r="O660" s="326"/>
      <c r="P660" s="326"/>
      <c r="R660" s="326"/>
      <c r="S660" s="326"/>
      <c r="T660" s="326"/>
      <c r="V660" s="326"/>
      <c r="W660" s="326"/>
      <c r="X660" s="326"/>
      <c r="Z660" s="326"/>
    </row>
    <row r="661" spans="1:26">
      <c r="A661" s="326"/>
      <c r="B661" s="326"/>
      <c r="C661" s="326"/>
      <c r="D661" s="326"/>
      <c r="F661" s="328"/>
      <c r="G661" s="326"/>
      <c r="H661" s="326"/>
      <c r="J661" s="326"/>
      <c r="K661" s="326"/>
      <c r="L661" s="326"/>
      <c r="N661" s="326"/>
      <c r="O661" s="326"/>
      <c r="P661" s="326"/>
      <c r="R661" s="326"/>
      <c r="S661" s="326"/>
      <c r="T661" s="326"/>
      <c r="V661" s="326"/>
      <c r="W661" s="326"/>
      <c r="X661" s="326"/>
      <c r="Z661" s="326"/>
    </row>
    <row r="662" spans="1:26">
      <c r="A662" s="326"/>
      <c r="B662" s="326"/>
      <c r="C662" s="326"/>
      <c r="D662" s="326"/>
      <c r="F662" s="328"/>
      <c r="G662" s="326"/>
      <c r="H662" s="326"/>
      <c r="J662" s="326"/>
      <c r="K662" s="326"/>
      <c r="L662" s="326"/>
      <c r="N662" s="326"/>
      <c r="O662" s="326"/>
      <c r="P662" s="326"/>
      <c r="R662" s="326"/>
      <c r="S662" s="326"/>
      <c r="T662" s="326"/>
      <c r="V662" s="326"/>
      <c r="W662" s="326"/>
      <c r="X662" s="326"/>
      <c r="Z662" s="326"/>
    </row>
    <row r="663" spans="1:26">
      <c r="A663" s="326"/>
      <c r="B663" s="326"/>
      <c r="C663" s="326"/>
      <c r="D663" s="326"/>
      <c r="F663" s="328"/>
      <c r="G663" s="326"/>
      <c r="H663" s="326"/>
      <c r="J663" s="326"/>
      <c r="K663" s="326"/>
      <c r="L663" s="326"/>
      <c r="N663" s="326"/>
      <c r="O663" s="326"/>
      <c r="P663" s="326"/>
      <c r="R663" s="326"/>
      <c r="S663" s="326"/>
      <c r="T663" s="326"/>
      <c r="V663" s="326"/>
      <c r="W663" s="326"/>
      <c r="X663" s="326"/>
      <c r="Z663" s="326"/>
    </row>
    <row r="664" spans="1:26">
      <c r="A664" s="326"/>
      <c r="B664" s="326"/>
      <c r="C664" s="326"/>
      <c r="D664" s="326"/>
      <c r="F664" s="328"/>
      <c r="G664" s="326"/>
      <c r="H664" s="326"/>
      <c r="J664" s="326"/>
      <c r="K664" s="326"/>
      <c r="L664" s="326"/>
      <c r="N664" s="326"/>
      <c r="O664" s="326"/>
      <c r="P664" s="326"/>
      <c r="R664" s="326"/>
      <c r="S664" s="326"/>
      <c r="T664" s="326"/>
      <c r="V664" s="326"/>
      <c r="W664" s="326"/>
      <c r="X664" s="326"/>
      <c r="Z664" s="326"/>
    </row>
    <row r="665" spans="1:26">
      <c r="A665" s="326"/>
      <c r="B665" s="326"/>
      <c r="C665" s="326"/>
      <c r="D665" s="326"/>
      <c r="F665" s="328"/>
      <c r="G665" s="326"/>
      <c r="H665" s="326"/>
      <c r="J665" s="326"/>
      <c r="K665" s="326"/>
      <c r="L665" s="326"/>
      <c r="N665" s="326"/>
      <c r="O665" s="326"/>
      <c r="P665" s="326"/>
      <c r="R665" s="326"/>
      <c r="S665" s="326"/>
      <c r="T665" s="326"/>
      <c r="V665" s="326"/>
      <c r="W665" s="326"/>
      <c r="X665" s="326"/>
      <c r="Z665" s="326"/>
    </row>
    <row r="666" spans="1:26">
      <c r="A666" s="326"/>
      <c r="B666" s="326"/>
      <c r="C666" s="326"/>
      <c r="D666" s="326"/>
      <c r="F666" s="328"/>
      <c r="G666" s="326"/>
      <c r="H666" s="326"/>
      <c r="J666" s="326"/>
      <c r="K666" s="326"/>
      <c r="L666" s="326"/>
      <c r="N666" s="326"/>
      <c r="O666" s="326"/>
      <c r="P666" s="326"/>
      <c r="R666" s="326"/>
      <c r="S666" s="326"/>
      <c r="T666" s="326"/>
      <c r="V666" s="326"/>
      <c r="W666" s="326"/>
      <c r="X666" s="326"/>
      <c r="Z666" s="326"/>
    </row>
    <row r="667" spans="1:26">
      <c r="A667" s="326"/>
      <c r="B667" s="326"/>
      <c r="C667" s="326"/>
      <c r="D667" s="326"/>
      <c r="F667" s="328"/>
      <c r="G667" s="326"/>
      <c r="H667" s="326"/>
      <c r="J667" s="326"/>
      <c r="K667" s="326"/>
      <c r="L667" s="326"/>
      <c r="N667" s="326"/>
      <c r="O667" s="326"/>
      <c r="P667" s="326"/>
      <c r="R667" s="326"/>
      <c r="S667" s="326"/>
      <c r="T667" s="326"/>
      <c r="V667" s="326"/>
      <c r="W667" s="326"/>
      <c r="X667" s="326"/>
      <c r="Z667" s="326"/>
    </row>
    <row r="668" spans="1:26">
      <c r="A668" s="326"/>
      <c r="B668" s="326"/>
      <c r="C668" s="326"/>
      <c r="D668" s="326"/>
      <c r="F668" s="328"/>
      <c r="G668" s="326"/>
      <c r="H668" s="326"/>
      <c r="J668" s="326"/>
      <c r="K668" s="326"/>
      <c r="L668" s="326"/>
      <c r="N668" s="326"/>
      <c r="O668" s="326"/>
      <c r="P668" s="326"/>
      <c r="R668" s="326"/>
      <c r="S668" s="326"/>
      <c r="T668" s="326"/>
      <c r="V668" s="326"/>
      <c r="W668" s="326"/>
      <c r="X668" s="326"/>
      <c r="Z668" s="326"/>
    </row>
    <row r="669" spans="1:26">
      <c r="A669" s="326"/>
      <c r="B669" s="326"/>
      <c r="C669" s="326"/>
      <c r="D669" s="326"/>
      <c r="F669" s="328"/>
      <c r="G669" s="326"/>
      <c r="H669" s="326"/>
      <c r="J669" s="326"/>
      <c r="K669" s="326"/>
      <c r="L669" s="326"/>
      <c r="N669" s="326"/>
      <c r="O669" s="326"/>
      <c r="P669" s="326"/>
      <c r="R669" s="326"/>
      <c r="S669" s="326"/>
      <c r="T669" s="326"/>
      <c r="V669" s="326"/>
      <c r="W669" s="326"/>
      <c r="X669" s="326"/>
      <c r="Z669" s="326"/>
    </row>
    <row r="670" spans="1:26">
      <c r="A670" s="326"/>
      <c r="B670" s="326"/>
      <c r="C670" s="326"/>
      <c r="D670" s="326"/>
      <c r="F670" s="328"/>
      <c r="G670" s="326"/>
      <c r="H670" s="326"/>
      <c r="J670" s="326"/>
      <c r="K670" s="326"/>
      <c r="L670" s="326"/>
      <c r="N670" s="326"/>
      <c r="O670" s="326"/>
      <c r="P670" s="326"/>
      <c r="R670" s="326"/>
      <c r="S670" s="326"/>
      <c r="T670" s="326"/>
      <c r="V670" s="326"/>
      <c r="W670" s="326"/>
      <c r="X670" s="326"/>
      <c r="Z670" s="326"/>
    </row>
    <row r="671" spans="1:26">
      <c r="A671" s="326"/>
      <c r="B671" s="326"/>
      <c r="C671" s="326"/>
      <c r="D671" s="326"/>
      <c r="F671" s="328"/>
      <c r="G671" s="326"/>
      <c r="H671" s="326"/>
      <c r="J671" s="326"/>
      <c r="K671" s="326"/>
      <c r="L671" s="326"/>
      <c r="N671" s="326"/>
      <c r="O671" s="326"/>
      <c r="P671" s="326"/>
      <c r="R671" s="326"/>
      <c r="S671" s="326"/>
      <c r="T671" s="326"/>
      <c r="V671" s="326"/>
      <c r="W671" s="326"/>
      <c r="X671" s="326"/>
      <c r="Z671" s="326"/>
    </row>
    <row r="672" spans="1:26">
      <c r="A672" s="326"/>
      <c r="B672" s="326"/>
      <c r="C672" s="326"/>
      <c r="D672" s="326"/>
      <c r="F672" s="328"/>
      <c r="G672" s="326"/>
      <c r="H672" s="326"/>
      <c r="J672" s="326"/>
      <c r="K672" s="326"/>
      <c r="L672" s="326"/>
      <c r="N672" s="326"/>
      <c r="O672" s="326"/>
      <c r="P672" s="326"/>
      <c r="R672" s="326"/>
      <c r="S672" s="326"/>
      <c r="T672" s="326"/>
      <c r="V672" s="326"/>
      <c r="W672" s="326"/>
      <c r="X672" s="326"/>
      <c r="Z672" s="326"/>
    </row>
    <row r="673" spans="1:26">
      <c r="A673" s="326"/>
      <c r="B673" s="326"/>
      <c r="C673" s="326"/>
      <c r="D673" s="326"/>
      <c r="F673" s="328"/>
      <c r="G673" s="326"/>
      <c r="H673" s="326"/>
      <c r="J673" s="326"/>
      <c r="K673" s="326"/>
      <c r="L673" s="326"/>
      <c r="N673" s="326"/>
      <c r="O673" s="326"/>
      <c r="P673" s="326"/>
      <c r="R673" s="326"/>
      <c r="S673" s="326"/>
      <c r="T673" s="326"/>
      <c r="V673" s="326"/>
      <c r="W673" s="326"/>
      <c r="X673" s="326"/>
      <c r="Z673" s="326"/>
    </row>
    <row r="674" spans="1:26">
      <c r="A674" s="326"/>
      <c r="B674" s="326"/>
      <c r="C674" s="326"/>
      <c r="D674" s="326"/>
      <c r="F674" s="328"/>
      <c r="G674" s="326"/>
      <c r="H674" s="326"/>
      <c r="J674" s="326"/>
      <c r="K674" s="326"/>
      <c r="L674" s="326"/>
      <c r="N674" s="326"/>
      <c r="O674" s="326"/>
      <c r="P674" s="326"/>
      <c r="R674" s="326"/>
      <c r="S674" s="326"/>
      <c r="T674" s="326"/>
      <c r="V674" s="326"/>
      <c r="W674" s="326"/>
      <c r="X674" s="326"/>
      <c r="Z674" s="326"/>
    </row>
    <row r="675" spans="1:26">
      <c r="A675" s="326"/>
      <c r="B675" s="326"/>
      <c r="C675" s="326"/>
      <c r="D675" s="326"/>
      <c r="F675" s="328"/>
      <c r="G675" s="326"/>
      <c r="H675" s="326"/>
      <c r="J675" s="326"/>
      <c r="K675" s="326"/>
      <c r="L675" s="326"/>
      <c r="N675" s="326"/>
      <c r="O675" s="326"/>
      <c r="P675" s="326"/>
      <c r="R675" s="326"/>
      <c r="S675" s="326"/>
      <c r="T675" s="326"/>
      <c r="V675" s="326"/>
      <c r="W675" s="326"/>
      <c r="X675" s="326"/>
      <c r="Z675" s="326"/>
    </row>
    <row r="676" spans="1:26">
      <c r="A676" s="326"/>
      <c r="B676" s="326"/>
      <c r="C676" s="326"/>
      <c r="D676" s="326"/>
      <c r="F676" s="328"/>
      <c r="G676" s="326"/>
      <c r="H676" s="326"/>
      <c r="J676" s="326"/>
      <c r="K676" s="326"/>
      <c r="L676" s="326"/>
      <c r="N676" s="326"/>
      <c r="O676" s="326"/>
      <c r="P676" s="326"/>
      <c r="R676" s="326"/>
      <c r="S676" s="326"/>
      <c r="T676" s="326"/>
      <c r="V676" s="326"/>
      <c r="W676" s="326"/>
      <c r="X676" s="326"/>
      <c r="Z676" s="326"/>
    </row>
    <row r="677" spans="1:26">
      <c r="A677" s="326"/>
      <c r="B677" s="326"/>
      <c r="C677" s="326"/>
      <c r="D677" s="326"/>
      <c r="F677" s="328"/>
      <c r="G677" s="326"/>
      <c r="H677" s="326"/>
      <c r="J677" s="326"/>
      <c r="K677" s="326"/>
      <c r="L677" s="326"/>
      <c r="N677" s="326"/>
      <c r="O677" s="326"/>
      <c r="P677" s="326"/>
      <c r="R677" s="326"/>
      <c r="S677" s="326"/>
      <c r="T677" s="326"/>
      <c r="V677" s="326"/>
      <c r="W677" s="326"/>
      <c r="X677" s="326"/>
      <c r="Z677" s="326"/>
    </row>
    <row r="678" spans="1:26">
      <c r="A678" s="326"/>
      <c r="B678" s="326"/>
      <c r="C678" s="326"/>
      <c r="D678" s="326"/>
      <c r="F678" s="328"/>
      <c r="G678" s="326"/>
      <c r="H678" s="326"/>
      <c r="J678" s="326"/>
      <c r="K678" s="326"/>
      <c r="L678" s="326"/>
      <c r="N678" s="326"/>
      <c r="O678" s="326"/>
      <c r="P678" s="326"/>
      <c r="R678" s="326"/>
      <c r="S678" s="326"/>
      <c r="T678" s="326"/>
      <c r="V678" s="326"/>
      <c r="W678" s="326"/>
      <c r="X678" s="326"/>
      <c r="Z678" s="326"/>
    </row>
    <row r="679" spans="1:26">
      <c r="A679" s="326"/>
      <c r="B679" s="326"/>
      <c r="C679" s="326"/>
      <c r="D679" s="326"/>
      <c r="F679" s="328"/>
      <c r="G679" s="326"/>
      <c r="H679" s="326"/>
      <c r="J679" s="326"/>
      <c r="K679" s="326"/>
      <c r="L679" s="326"/>
      <c r="N679" s="326"/>
      <c r="O679" s="326"/>
      <c r="P679" s="326"/>
      <c r="R679" s="326"/>
      <c r="S679" s="326"/>
      <c r="T679" s="326"/>
      <c r="V679" s="326"/>
      <c r="W679" s="326"/>
      <c r="X679" s="326"/>
      <c r="Z679" s="326"/>
    </row>
    <row r="680" spans="1:26">
      <c r="A680" s="326"/>
      <c r="B680" s="326"/>
      <c r="C680" s="326"/>
      <c r="D680" s="326"/>
      <c r="F680" s="328"/>
      <c r="G680" s="326"/>
      <c r="H680" s="326"/>
      <c r="J680" s="326"/>
      <c r="K680" s="326"/>
      <c r="L680" s="326"/>
      <c r="N680" s="326"/>
      <c r="O680" s="326"/>
      <c r="P680" s="326"/>
      <c r="R680" s="326"/>
      <c r="S680" s="326"/>
      <c r="T680" s="326"/>
      <c r="V680" s="326"/>
      <c r="W680" s="326"/>
      <c r="X680" s="326"/>
      <c r="Z680" s="326"/>
    </row>
    <row r="681" spans="1:26">
      <c r="A681" s="326"/>
      <c r="B681" s="326"/>
      <c r="C681" s="326"/>
      <c r="D681" s="326"/>
      <c r="F681" s="328"/>
      <c r="G681" s="326"/>
      <c r="H681" s="326"/>
      <c r="J681" s="326"/>
      <c r="K681" s="326"/>
      <c r="L681" s="326"/>
      <c r="N681" s="326"/>
      <c r="O681" s="326"/>
      <c r="P681" s="326"/>
      <c r="R681" s="326"/>
      <c r="S681" s="326"/>
      <c r="T681" s="326"/>
      <c r="V681" s="326"/>
      <c r="W681" s="326"/>
      <c r="X681" s="326"/>
      <c r="Z681" s="326"/>
    </row>
    <row r="682" spans="1:26">
      <c r="A682" s="326"/>
      <c r="B682" s="326"/>
      <c r="C682" s="326"/>
      <c r="D682" s="326"/>
      <c r="F682" s="328"/>
      <c r="G682" s="326"/>
      <c r="H682" s="326"/>
      <c r="J682" s="326"/>
      <c r="K682" s="326"/>
      <c r="L682" s="326"/>
      <c r="N682" s="326"/>
      <c r="O682" s="326"/>
      <c r="P682" s="326"/>
      <c r="R682" s="326"/>
      <c r="S682" s="326"/>
      <c r="T682" s="326"/>
      <c r="V682" s="326"/>
      <c r="W682" s="326"/>
      <c r="X682" s="326"/>
      <c r="Z682" s="326"/>
    </row>
    <row r="683" spans="1:26">
      <c r="A683" s="326"/>
      <c r="B683" s="326"/>
      <c r="C683" s="326"/>
      <c r="D683" s="326"/>
      <c r="F683" s="328"/>
      <c r="G683" s="326"/>
      <c r="H683" s="326"/>
      <c r="J683" s="326"/>
      <c r="K683" s="326"/>
      <c r="L683" s="326"/>
      <c r="N683" s="326"/>
      <c r="O683" s="326"/>
      <c r="P683" s="326"/>
      <c r="R683" s="326"/>
      <c r="S683" s="326"/>
      <c r="T683" s="326"/>
      <c r="V683" s="326"/>
      <c r="W683" s="326"/>
      <c r="X683" s="326"/>
      <c r="Z683" s="326"/>
    </row>
    <row r="684" spans="1:26">
      <c r="A684" s="326"/>
      <c r="B684" s="326"/>
      <c r="C684" s="326"/>
      <c r="D684" s="326"/>
      <c r="F684" s="328"/>
      <c r="G684" s="326"/>
      <c r="H684" s="326"/>
      <c r="J684" s="326"/>
      <c r="K684" s="326"/>
      <c r="L684" s="326"/>
      <c r="N684" s="326"/>
      <c r="O684" s="326"/>
      <c r="P684" s="326"/>
      <c r="R684" s="326"/>
      <c r="S684" s="326"/>
      <c r="T684" s="326"/>
      <c r="V684" s="326"/>
      <c r="W684" s="326"/>
      <c r="X684" s="326"/>
      <c r="Z684" s="326"/>
    </row>
    <row r="685" spans="1:26">
      <c r="A685" s="326"/>
      <c r="B685" s="326"/>
      <c r="C685" s="326"/>
      <c r="D685" s="326"/>
      <c r="F685" s="328"/>
      <c r="G685" s="326"/>
      <c r="H685" s="326"/>
      <c r="J685" s="326"/>
      <c r="K685" s="326"/>
      <c r="L685" s="326"/>
      <c r="N685" s="326"/>
      <c r="O685" s="326"/>
      <c r="P685" s="326"/>
      <c r="R685" s="326"/>
      <c r="S685" s="326"/>
      <c r="T685" s="326"/>
      <c r="V685" s="326"/>
      <c r="W685" s="326"/>
      <c r="X685" s="326"/>
      <c r="Z685" s="326"/>
    </row>
    <row r="686" spans="1:26">
      <c r="A686" s="326"/>
      <c r="B686" s="326"/>
      <c r="C686" s="326"/>
      <c r="D686" s="326"/>
      <c r="F686" s="328"/>
      <c r="G686" s="326"/>
      <c r="H686" s="326"/>
      <c r="J686" s="326"/>
      <c r="K686" s="326"/>
      <c r="L686" s="326"/>
      <c r="N686" s="326"/>
      <c r="O686" s="326"/>
      <c r="P686" s="326"/>
      <c r="R686" s="326"/>
      <c r="S686" s="326"/>
      <c r="T686" s="326"/>
      <c r="V686" s="326"/>
      <c r="W686" s="326"/>
      <c r="X686" s="326"/>
      <c r="Z686" s="326"/>
    </row>
    <row r="687" spans="1:26">
      <c r="A687" s="326"/>
      <c r="B687" s="326"/>
      <c r="C687" s="326"/>
      <c r="D687" s="326"/>
      <c r="F687" s="328"/>
      <c r="G687" s="326"/>
      <c r="H687" s="326"/>
      <c r="J687" s="326"/>
      <c r="K687" s="326"/>
      <c r="L687" s="326"/>
      <c r="N687" s="326"/>
      <c r="O687" s="326"/>
      <c r="P687" s="326"/>
      <c r="R687" s="326"/>
      <c r="S687" s="326"/>
      <c r="T687" s="326"/>
      <c r="V687" s="326"/>
      <c r="W687" s="326"/>
      <c r="X687" s="326"/>
      <c r="Z687" s="326"/>
    </row>
    <row r="688" spans="1:26">
      <c r="A688" s="326"/>
      <c r="B688" s="326"/>
      <c r="C688" s="326"/>
      <c r="D688" s="326"/>
      <c r="F688" s="328"/>
      <c r="G688" s="326"/>
      <c r="H688" s="326"/>
      <c r="J688" s="326"/>
      <c r="K688" s="326"/>
      <c r="L688" s="326"/>
      <c r="N688" s="326"/>
      <c r="O688" s="326"/>
      <c r="P688" s="326"/>
      <c r="R688" s="326"/>
      <c r="S688" s="326"/>
      <c r="T688" s="326"/>
      <c r="V688" s="326"/>
      <c r="W688" s="326"/>
      <c r="X688" s="326"/>
      <c r="Z688" s="326"/>
    </row>
    <row r="689" spans="1:26">
      <c r="A689" s="326"/>
      <c r="B689" s="326"/>
      <c r="C689" s="326"/>
      <c r="D689" s="326"/>
      <c r="F689" s="328"/>
      <c r="G689" s="326"/>
      <c r="H689" s="326"/>
      <c r="J689" s="326"/>
      <c r="K689" s="326"/>
      <c r="L689" s="326"/>
      <c r="N689" s="326"/>
      <c r="O689" s="326"/>
      <c r="P689" s="326"/>
      <c r="R689" s="326"/>
      <c r="S689" s="326"/>
      <c r="T689" s="326"/>
      <c r="V689" s="326"/>
      <c r="W689" s="326"/>
      <c r="X689" s="326"/>
      <c r="Z689" s="326"/>
    </row>
    <row r="690" spans="1:26">
      <c r="A690" s="326"/>
      <c r="B690" s="326"/>
      <c r="C690" s="326"/>
      <c r="D690" s="326"/>
      <c r="F690" s="328"/>
      <c r="G690" s="326"/>
      <c r="H690" s="326"/>
      <c r="J690" s="326"/>
      <c r="K690" s="326"/>
      <c r="L690" s="326"/>
      <c r="N690" s="326"/>
      <c r="O690" s="326"/>
      <c r="P690" s="326"/>
      <c r="R690" s="326"/>
      <c r="S690" s="326"/>
      <c r="T690" s="326"/>
      <c r="V690" s="326"/>
      <c r="W690" s="326"/>
      <c r="X690" s="326"/>
      <c r="Z690" s="326"/>
    </row>
    <row r="691" spans="1:26">
      <c r="A691" s="326"/>
      <c r="B691" s="326"/>
      <c r="C691" s="326"/>
      <c r="D691" s="326"/>
      <c r="F691" s="328"/>
      <c r="G691" s="326"/>
      <c r="H691" s="326"/>
      <c r="J691" s="326"/>
      <c r="K691" s="326"/>
      <c r="L691" s="326"/>
      <c r="N691" s="326"/>
      <c r="O691" s="326"/>
      <c r="P691" s="326"/>
      <c r="R691" s="326"/>
      <c r="S691" s="326"/>
      <c r="T691" s="326"/>
      <c r="V691" s="326"/>
      <c r="W691" s="326"/>
      <c r="X691" s="326"/>
      <c r="Z691" s="326"/>
    </row>
    <row r="692" spans="1:26">
      <c r="A692" s="326"/>
      <c r="B692" s="326"/>
      <c r="C692" s="326"/>
      <c r="D692" s="326"/>
      <c r="F692" s="328"/>
      <c r="G692" s="326"/>
      <c r="H692" s="326"/>
      <c r="J692" s="326"/>
      <c r="K692" s="326"/>
      <c r="L692" s="326"/>
      <c r="N692" s="326"/>
      <c r="O692" s="326"/>
      <c r="P692" s="326"/>
      <c r="R692" s="326"/>
      <c r="S692" s="326"/>
      <c r="T692" s="326"/>
      <c r="V692" s="326"/>
      <c r="W692" s="326"/>
      <c r="X692" s="326"/>
      <c r="Z692" s="326"/>
    </row>
    <row r="693" spans="1:26">
      <c r="A693" s="326"/>
      <c r="B693" s="326"/>
      <c r="C693" s="326"/>
      <c r="D693" s="326"/>
      <c r="F693" s="328"/>
      <c r="G693" s="326"/>
      <c r="H693" s="326"/>
      <c r="J693" s="326"/>
      <c r="K693" s="326"/>
      <c r="L693" s="326"/>
      <c r="N693" s="326"/>
      <c r="O693" s="326"/>
      <c r="P693" s="326"/>
      <c r="R693" s="326"/>
      <c r="S693" s="326"/>
      <c r="T693" s="326"/>
      <c r="V693" s="326"/>
      <c r="W693" s="326"/>
      <c r="X693" s="326"/>
      <c r="Z693" s="326"/>
    </row>
    <row r="694" spans="1:26">
      <c r="A694" s="326"/>
      <c r="B694" s="326"/>
      <c r="C694" s="326"/>
      <c r="D694" s="326"/>
      <c r="F694" s="328"/>
      <c r="G694" s="326"/>
      <c r="H694" s="326"/>
      <c r="J694" s="326"/>
      <c r="K694" s="326"/>
      <c r="L694" s="326"/>
      <c r="N694" s="326"/>
      <c r="O694" s="326"/>
      <c r="P694" s="326"/>
      <c r="R694" s="326"/>
      <c r="S694" s="326"/>
      <c r="T694" s="326"/>
      <c r="V694" s="326"/>
      <c r="W694" s="326"/>
      <c r="X694" s="326"/>
      <c r="Z694" s="326"/>
    </row>
    <row r="695" spans="1:26">
      <c r="A695" s="326"/>
      <c r="B695" s="326"/>
      <c r="C695" s="326"/>
      <c r="D695" s="326"/>
      <c r="F695" s="328"/>
      <c r="G695" s="326"/>
      <c r="H695" s="326"/>
      <c r="J695" s="326"/>
      <c r="K695" s="326"/>
      <c r="L695" s="326"/>
      <c r="N695" s="326"/>
      <c r="O695" s="326"/>
      <c r="P695" s="326"/>
      <c r="R695" s="326"/>
      <c r="S695" s="326"/>
      <c r="T695" s="326"/>
      <c r="V695" s="326"/>
      <c r="W695" s="326"/>
      <c r="X695" s="326"/>
      <c r="Z695" s="326"/>
    </row>
    <row r="696" spans="1:26">
      <c r="A696" s="326"/>
      <c r="B696" s="326"/>
      <c r="C696" s="326"/>
      <c r="D696" s="326"/>
      <c r="F696" s="328"/>
      <c r="G696" s="326"/>
      <c r="H696" s="326"/>
      <c r="J696" s="326"/>
      <c r="K696" s="326"/>
      <c r="L696" s="326"/>
      <c r="N696" s="326"/>
      <c r="O696" s="326"/>
      <c r="P696" s="326"/>
      <c r="R696" s="326"/>
      <c r="S696" s="326"/>
      <c r="T696" s="326"/>
      <c r="V696" s="326"/>
      <c r="W696" s="326"/>
      <c r="X696" s="326"/>
      <c r="Z696" s="326"/>
    </row>
    <row r="697" spans="1:26">
      <c r="A697" s="326"/>
      <c r="B697" s="326"/>
      <c r="C697" s="326"/>
      <c r="D697" s="326"/>
      <c r="F697" s="328"/>
      <c r="G697" s="326"/>
      <c r="H697" s="326"/>
      <c r="J697" s="326"/>
      <c r="K697" s="326"/>
      <c r="L697" s="326"/>
      <c r="N697" s="326"/>
      <c r="O697" s="326"/>
      <c r="P697" s="326"/>
      <c r="R697" s="326"/>
      <c r="S697" s="326"/>
      <c r="T697" s="326"/>
      <c r="V697" s="326"/>
      <c r="W697" s="326"/>
      <c r="X697" s="326"/>
      <c r="Z697" s="326"/>
    </row>
    <row r="698" spans="1:26">
      <c r="A698" s="326"/>
      <c r="B698" s="326"/>
      <c r="C698" s="326"/>
      <c r="D698" s="326"/>
      <c r="F698" s="328"/>
      <c r="G698" s="326"/>
      <c r="H698" s="326"/>
      <c r="J698" s="326"/>
      <c r="K698" s="326"/>
      <c r="L698" s="326"/>
      <c r="N698" s="326"/>
      <c r="O698" s="326"/>
      <c r="P698" s="326"/>
      <c r="R698" s="326"/>
      <c r="S698" s="326"/>
      <c r="T698" s="326"/>
      <c r="V698" s="326"/>
      <c r="W698" s="326"/>
      <c r="X698" s="326"/>
      <c r="Z698" s="326"/>
    </row>
    <row r="699" spans="1:26">
      <c r="A699" s="326"/>
      <c r="B699" s="326"/>
      <c r="C699" s="326"/>
      <c r="D699" s="326"/>
      <c r="F699" s="328"/>
      <c r="G699" s="326"/>
      <c r="H699" s="326"/>
      <c r="J699" s="326"/>
      <c r="K699" s="326"/>
      <c r="L699" s="326"/>
      <c r="N699" s="326"/>
      <c r="O699" s="326"/>
      <c r="P699" s="326"/>
      <c r="R699" s="326"/>
      <c r="S699" s="326"/>
      <c r="T699" s="326"/>
      <c r="V699" s="326"/>
      <c r="W699" s="326"/>
      <c r="X699" s="326"/>
      <c r="Z699" s="326"/>
    </row>
    <row r="700" spans="1:26">
      <c r="A700" s="326"/>
      <c r="B700" s="326"/>
      <c r="C700" s="326"/>
      <c r="D700" s="326"/>
      <c r="F700" s="328"/>
      <c r="G700" s="326"/>
      <c r="H700" s="326"/>
      <c r="J700" s="326"/>
      <c r="K700" s="326"/>
      <c r="L700" s="326"/>
      <c r="N700" s="326"/>
      <c r="O700" s="326"/>
      <c r="P700" s="326"/>
      <c r="R700" s="326"/>
      <c r="S700" s="326"/>
      <c r="T700" s="326"/>
      <c r="V700" s="326"/>
      <c r="W700" s="326"/>
      <c r="X700" s="326"/>
      <c r="Z700" s="326"/>
    </row>
    <row r="701" spans="1:26">
      <c r="A701" s="326"/>
      <c r="B701" s="326"/>
      <c r="C701" s="326"/>
      <c r="D701" s="326"/>
      <c r="F701" s="328"/>
      <c r="G701" s="326"/>
      <c r="H701" s="326"/>
      <c r="J701" s="326"/>
      <c r="K701" s="326"/>
      <c r="L701" s="326"/>
      <c r="N701" s="326"/>
      <c r="O701" s="326"/>
      <c r="P701" s="326"/>
      <c r="R701" s="326"/>
      <c r="S701" s="326"/>
      <c r="T701" s="326"/>
      <c r="V701" s="326"/>
      <c r="W701" s="326"/>
      <c r="X701" s="326"/>
      <c r="Z701" s="326"/>
    </row>
    <row r="702" spans="1:26">
      <c r="A702" s="326"/>
      <c r="B702" s="326"/>
      <c r="C702" s="326"/>
      <c r="D702" s="326"/>
      <c r="F702" s="328"/>
      <c r="G702" s="326"/>
      <c r="H702" s="326"/>
      <c r="J702" s="326"/>
      <c r="K702" s="326"/>
      <c r="L702" s="326"/>
      <c r="N702" s="326"/>
      <c r="O702" s="326"/>
      <c r="P702" s="326"/>
      <c r="R702" s="326"/>
      <c r="S702" s="326"/>
      <c r="T702" s="326"/>
      <c r="V702" s="326"/>
      <c r="W702" s="326"/>
      <c r="X702" s="326"/>
      <c r="Z702" s="326"/>
    </row>
    <row r="703" spans="1:26">
      <c r="A703" s="326"/>
      <c r="B703" s="326"/>
      <c r="C703" s="326"/>
      <c r="D703" s="326"/>
      <c r="F703" s="328"/>
      <c r="G703" s="326"/>
      <c r="H703" s="326"/>
      <c r="J703" s="326"/>
      <c r="K703" s="326"/>
      <c r="L703" s="326"/>
      <c r="N703" s="326"/>
      <c r="O703" s="326"/>
      <c r="P703" s="326"/>
      <c r="R703" s="326"/>
      <c r="S703" s="326"/>
      <c r="T703" s="326"/>
      <c r="V703" s="326"/>
      <c r="W703" s="326"/>
      <c r="X703" s="326"/>
      <c r="Z703" s="326"/>
    </row>
    <row r="704" spans="1:26">
      <c r="A704" s="326"/>
      <c r="B704" s="326"/>
      <c r="C704" s="326"/>
      <c r="D704" s="326"/>
      <c r="F704" s="328"/>
      <c r="G704" s="326"/>
      <c r="H704" s="326"/>
      <c r="J704" s="326"/>
      <c r="K704" s="326"/>
      <c r="L704" s="326"/>
      <c r="N704" s="326"/>
      <c r="O704" s="326"/>
      <c r="P704" s="326"/>
      <c r="R704" s="326"/>
      <c r="S704" s="326"/>
      <c r="T704" s="326"/>
      <c r="V704" s="326"/>
      <c r="W704" s="326"/>
      <c r="X704" s="326"/>
      <c r="Z704" s="326"/>
    </row>
    <row r="705" spans="1:26">
      <c r="A705" s="326"/>
      <c r="B705" s="326"/>
      <c r="C705" s="326"/>
      <c r="D705" s="326"/>
      <c r="F705" s="328"/>
      <c r="G705" s="326"/>
      <c r="H705" s="326"/>
      <c r="J705" s="326"/>
      <c r="K705" s="326"/>
      <c r="L705" s="326"/>
      <c r="N705" s="326"/>
      <c r="O705" s="326"/>
      <c r="P705" s="326"/>
      <c r="R705" s="326"/>
      <c r="S705" s="326"/>
      <c r="T705" s="326"/>
      <c r="V705" s="326"/>
      <c r="W705" s="326"/>
      <c r="X705" s="326"/>
      <c r="Z705" s="326"/>
    </row>
    <row r="706" spans="1:26">
      <c r="A706" s="326"/>
      <c r="B706" s="326"/>
      <c r="C706" s="326"/>
      <c r="D706" s="326"/>
      <c r="F706" s="328"/>
      <c r="G706" s="326"/>
      <c r="H706" s="326"/>
      <c r="J706" s="326"/>
      <c r="K706" s="326"/>
      <c r="L706" s="326"/>
      <c r="N706" s="326"/>
      <c r="O706" s="326"/>
      <c r="P706" s="326"/>
      <c r="R706" s="326"/>
      <c r="S706" s="326"/>
      <c r="T706" s="326"/>
      <c r="V706" s="326"/>
      <c r="W706" s="326"/>
      <c r="X706" s="326"/>
      <c r="Z706" s="326"/>
    </row>
    <row r="707" spans="1:26">
      <c r="A707" s="326"/>
      <c r="B707" s="326"/>
      <c r="C707" s="326"/>
      <c r="D707" s="326"/>
      <c r="F707" s="328"/>
      <c r="G707" s="326"/>
      <c r="H707" s="326"/>
      <c r="J707" s="326"/>
      <c r="K707" s="326"/>
      <c r="L707" s="326"/>
      <c r="N707" s="326"/>
      <c r="O707" s="326"/>
      <c r="P707" s="326"/>
      <c r="R707" s="326"/>
      <c r="S707" s="326"/>
      <c r="T707" s="326"/>
      <c r="V707" s="326"/>
      <c r="W707" s="326"/>
      <c r="X707" s="326"/>
      <c r="Z707" s="326"/>
    </row>
    <row r="708" spans="1:26">
      <c r="A708" s="326"/>
      <c r="B708" s="326"/>
      <c r="C708" s="326"/>
      <c r="D708" s="326"/>
      <c r="F708" s="328"/>
      <c r="G708" s="326"/>
      <c r="H708" s="326"/>
      <c r="J708" s="326"/>
      <c r="K708" s="326"/>
      <c r="L708" s="326"/>
      <c r="N708" s="326"/>
      <c r="O708" s="326"/>
      <c r="P708" s="326"/>
      <c r="R708" s="326"/>
      <c r="S708" s="326"/>
      <c r="T708" s="326"/>
      <c r="V708" s="326"/>
      <c r="W708" s="326"/>
      <c r="X708" s="326"/>
      <c r="Z708" s="326"/>
    </row>
    <row r="709" spans="1:26">
      <c r="A709" s="326"/>
      <c r="B709" s="326"/>
      <c r="C709" s="326"/>
      <c r="D709" s="326"/>
      <c r="F709" s="328"/>
      <c r="G709" s="326"/>
      <c r="H709" s="326"/>
      <c r="J709" s="326"/>
      <c r="K709" s="326"/>
      <c r="L709" s="326"/>
      <c r="N709" s="326"/>
      <c r="O709" s="326"/>
      <c r="P709" s="326"/>
      <c r="R709" s="326"/>
      <c r="S709" s="326"/>
      <c r="T709" s="326"/>
      <c r="V709" s="326"/>
      <c r="W709" s="326"/>
      <c r="X709" s="326"/>
      <c r="Z709" s="326"/>
    </row>
    <row r="710" spans="1:26">
      <c r="A710" s="326"/>
      <c r="B710" s="326"/>
      <c r="C710" s="326"/>
      <c r="D710" s="326"/>
      <c r="F710" s="328"/>
      <c r="G710" s="326"/>
      <c r="H710" s="326"/>
      <c r="J710" s="326"/>
      <c r="K710" s="326"/>
      <c r="L710" s="326"/>
      <c r="N710" s="326"/>
      <c r="O710" s="326"/>
      <c r="P710" s="326"/>
      <c r="R710" s="326"/>
      <c r="S710" s="326"/>
      <c r="T710" s="326"/>
      <c r="V710" s="326"/>
      <c r="W710" s="326"/>
      <c r="X710" s="326"/>
      <c r="Z710" s="326"/>
    </row>
    <row r="711" spans="1:26">
      <c r="A711" s="326"/>
      <c r="B711" s="326"/>
      <c r="C711" s="326"/>
      <c r="D711" s="326"/>
      <c r="F711" s="328"/>
      <c r="G711" s="326"/>
      <c r="H711" s="326"/>
      <c r="J711" s="326"/>
      <c r="K711" s="326"/>
      <c r="L711" s="326"/>
      <c r="N711" s="326"/>
      <c r="O711" s="326"/>
      <c r="P711" s="326"/>
      <c r="R711" s="326"/>
      <c r="S711" s="326"/>
      <c r="T711" s="326"/>
      <c r="V711" s="326"/>
      <c r="W711" s="326"/>
      <c r="X711" s="326"/>
      <c r="Z711" s="326"/>
    </row>
    <row r="712" spans="1:26">
      <c r="A712" s="326"/>
      <c r="B712" s="326"/>
      <c r="C712" s="326"/>
      <c r="D712" s="326"/>
      <c r="F712" s="328"/>
      <c r="G712" s="326"/>
      <c r="H712" s="326"/>
      <c r="J712" s="326"/>
      <c r="K712" s="326"/>
      <c r="L712" s="326"/>
      <c r="N712" s="326"/>
      <c r="O712" s="326"/>
      <c r="P712" s="326"/>
      <c r="R712" s="326"/>
      <c r="S712" s="326"/>
      <c r="T712" s="326"/>
      <c r="V712" s="326"/>
      <c r="W712" s="326"/>
      <c r="X712" s="326"/>
      <c r="Z712" s="326"/>
    </row>
    <row r="713" spans="1:26">
      <c r="A713" s="326"/>
      <c r="B713" s="326"/>
      <c r="C713" s="326"/>
      <c r="D713" s="326"/>
      <c r="F713" s="328"/>
      <c r="G713" s="326"/>
      <c r="H713" s="326"/>
      <c r="J713" s="326"/>
      <c r="K713" s="326"/>
      <c r="L713" s="326"/>
      <c r="N713" s="326"/>
      <c r="O713" s="326"/>
      <c r="P713" s="326"/>
      <c r="R713" s="326"/>
      <c r="S713" s="326"/>
      <c r="T713" s="326"/>
      <c r="V713" s="326"/>
      <c r="W713" s="326"/>
      <c r="X713" s="326"/>
      <c r="Z713" s="326"/>
    </row>
    <row r="714" spans="1:26">
      <c r="A714" s="326"/>
      <c r="B714" s="326"/>
      <c r="C714" s="326"/>
      <c r="D714" s="326"/>
      <c r="F714" s="328"/>
      <c r="G714" s="326"/>
      <c r="H714" s="326"/>
      <c r="J714" s="326"/>
      <c r="K714" s="326"/>
      <c r="L714" s="326"/>
      <c r="N714" s="326"/>
      <c r="O714" s="326"/>
      <c r="P714" s="326"/>
      <c r="R714" s="326"/>
      <c r="S714" s="326"/>
      <c r="T714" s="326"/>
      <c r="V714" s="326"/>
      <c r="W714" s="326"/>
      <c r="X714" s="326"/>
      <c r="Z714" s="326"/>
    </row>
    <row r="715" spans="1:26">
      <c r="A715" s="326"/>
      <c r="B715" s="326"/>
      <c r="C715" s="326"/>
      <c r="D715" s="326"/>
      <c r="F715" s="328"/>
      <c r="G715" s="326"/>
      <c r="H715" s="326"/>
      <c r="J715" s="326"/>
      <c r="K715" s="326"/>
      <c r="L715" s="326"/>
      <c r="N715" s="326"/>
      <c r="O715" s="326"/>
      <c r="P715" s="326"/>
      <c r="R715" s="326"/>
      <c r="S715" s="326"/>
      <c r="T715" s="326"/>
      <c r="V715" s="326"/>
      <c r="W715" s="326"/>
      <c r="X715" s="326"/>
      <c r="Z715" s="326"/>
    </row>
    <row r="716" spans="1:26">
      <c r="A716" s="326"/>
      <c r="B716" s="326"/>
      <c r="C716" s="326"/>
      <c r="D716" s="326"/>
      <c r="F716" s="328"/>
      <c r="G716" s="326"/>
      <c r="H716" s="326"/>
      <c r="J716" s="326"/>
      <c r="K716" s="326"/>
      <c r="L716" s="326"/>
      <c r="N716" s="326"/>
      <c r="O716" s="326"/>
      <c r="P716" s="326"/>
      <c r="R716" s="326"/>
      <c r="S716" s="326"/>
      <c r="T716" s="326"/>
      <c r="V716" s="326"/>
      <c r="W716" s="326"/>
      <c r="X716" s="326"/>
      <c r="Z716" s="326"/>
    </row>
    <row r="717" spans="1:26">
      <c r="A717" s="326"/>
      <c r="B717" s="326"/>
      <c r="C717" s="326"/>
      <c r="D717" s="326"/>
      <c r="F717" s="328"/>
      <c r="G717" s="326"/>
      <c r="H717" s="326"/>
      <c r="J717" s="326"/>
      <c r="K717" s="326"/>
      <c r="L717" s="326"/>
      <c r="N717" s="326"/>
      <c r="O717" s="326"/>
      <c r="P717" s="326"/>
      <c r="R717" s="326"/>
      <c r="S717" s="326"/>
      <c r="T717" s="326"/>
      <c r="V717" s="326"/>
      <c r="W717" s="326"/>
      <c r="X717" s="326"/>
      <c r="Z717" s="326"/>
    </row>
    <row r="718" spans="1:26">
      <c r="A718" s="326"/>
      <c r="B718" s="326"/>
      <c r="C718" s="326"/>
      <c r="D718" s="326"/>
      <c r="F718" s="328"/>
      <c r="G718" s="326"/>
      <c r="H718" s="326"/>
      <c r="J718" s="326"/>
      <c r="K718" s="326"/>
      <c r="L718" s="326"/>
      <c r="N718" s="326"/>
      <c r="O718" s="326"/>
      <c r="P718" s="326"/>
      <c r="R718" s="326"/>
      <c r="S718" s="326"/>
      <c r="T718" s="326"/>
      <c r="V718" s="326"/>
      <c r="W718" s="326"/>
      <c r="X718" s="326"/>
      <c r="Z718" s="326"/>
    </row>
    <row r="719" spans="1:26">
      <c r="A719" s="326"/>
      <c r="B719" s="326"/>
      <c r="C719" s="326"/>
      <c r="D719" s="326"/>
      <c r="F719" s="328"/>
      <c r="G719" s="326"/>
      <c r="H719" s="326"/>
      <c r="J719" s="326"/>
      <c r="K719" s="326"/>
      <c r="L719" s="326"/>
      <c r="N719" s="326"/>
      <c r="O719" s="326"/>
      <c r="P719" s="326"/>
      <c r="R719" s="326"/>
      <c r="S719" s="326"/>
      <c r="T719" s="326"/>
      <c r="V719" s="326"/>
      <c r="W719" s="326"/>
      <c r="X719" s="326"/>
      <c r="Z719" s="326"/>
    </row>
    <row r="720" spans="1:26">
      <c r="A720" s="326"/>
      <c r="B720" s="326"/>
      <c r="C720" s="326"/>
      <c r="D720" s="326"/>
      <c r="F720" s="328"/>
      <c r="G720" s="326"/>
      <c r="H720" s="326"/>
      <c r="J720" s="326"/>
      <c r="K720" s="326"/>
      <c r="L720" s="326"/>
      <c r="N720" s="326"/>
      <c r="O720" s="326"/>
      <c r="P720" s="326"/>
      <c r="R720" s="326"/>
      <c r="S720" s="326"/>
      <c r="T720" s="326"/>
      <c r="V720" s="326"/>
      <c r="W720" s="326"/>
      <c r="X720" s="326"/>
      <c r="Z720" s="326"/>
    </row>
    <row r="721" spans="1:26">
      <c r="A721" s="326"/>
      <c r="B721" s="326"/>
      <c r="C721" s="326"/>
      <c r="D721" s="326"/>
      <c r="F721" s="328"/>
      <c r="G721" s="326"/>
      <c r="H721" s="326"/>
      <c r="J721" s="326"/>
      <c r="K721" s="326"/>
      <c r="L721" s="326"/>
      <c r="N721" s="326"/>
      <c r="O721" s="326"/>
      <c r="P721" s="326"/>
      <c r="R721" s="326"/>
      <c r="S721" s="326"/>
      <c r="T721" s="326"/>
      <c r="V721" s="326"/>
      <c r="W721" s="326"/>
      <c r="X721" s="326"/>
      <c r="Z721" s="326"/>
    </row>
    <row r="722" spans="1:26">
      <c r="A722" s="326"/>
      <c r="B722" s="326"/>
      <c r="C722" s="326"/>
      <c r="D722" s="326"/>
      <c r="F722" s="328"/>
      <c r="G722" s="326"/>
      <c r="H722" s="326"/>
      <c r="J722" s="326"/>
      <c r="K722" s="326"/>
      <c r="L722" s="326"/>
      <c r="N722" s="326"/>
      <c r="O722" s="326"/>
      <c r="P722" s="326"/>
      <c r="R722" s="326"/>
      <c r="S722" s="326"/>
      <c r="T722" s="326"/>
      <c r="V722" s="326"/>
      <c r="W722" s="326"/>
      <c r="X722" s="326"/>
      <c r="Z722" s="326"/>
    </row>
    <row r="723" spans="1:26">
      <c r="A723" s="326"/>
      <c r="B723" s="326"/>
      <c r="C723" s="326"/>
      <c r="D723" s="326"/>
      <c r="F723" s="328"/>
      <c r="G723" s="326"/>
      <c r="H723" s="326"/>
      <c r="J723" s="326"/>
      <c r="K723" s="326"/>
      <c r="L723" s="326"/>
      <c r="N723" s="326"/>
      <c r="O723" s="326"/>
      <c r="P723" s="326"/>
      <c r="R723" s="326"/>
      <c r="S723" s="326"/>
      <c r="T723" s="326"/>
      <c r="V723" s="326"/>
      <c r="W723" s="326"/>
      <c r="X723" s="326"/>
      <c r="Z723" s="326"/>
    </row>
    <row r="724" spans="1:26">
      <c r="A724" s="326"/>
      <c r="B724" s="326"/>
      <c r="C724" s="326"/>
      <c r="D724" s="326"/>
      <c r="F724" s="328"/>
      <c r="G724" s="326"/>
      <c r="H724" s="326"/>
      <c r="J724" s="326"/>
      <c r="K724" s="326"/>
      <c r="L724" s="326"/>
      <c r="N724" s="326"/>
      <c r="O724" s="326"/>
      <c r="P724" s="326"/>
      <c r="R724" s="326"/>
      <c r="S724" s="326"/>
      <c r="T724" s="326"/>
      <c r="V724" s="326"/>
      <c r="W724" s="326"/>
      <c r="X724" s="326"/>
      <c r="Z724" s="326"/>
    </row>
    <row r="725" spans="1:26">
      <c r="A725" s="326"/>
      <c r="B725" s="326"/>
      <c r="C725" s="326"/>
      <c r="D725" s="326"/>
      <c r="F725" s="328"/>
      <c r="G725" s="326"/>
      <c r="H725" s="326"/>
      <c r="J725" s="326"/>
      <c r="K725" s="326"/>
      <c r="L725" s="326"/>
      <c r="N725" s="326"/>
      <c r="O725" s="326"/>
      <c r="P725" s="326"/>
      <c r="R725" s="326"/>
      <c r="S725" s="326"/>
      <c r="T725" s="326"/>
      <c r="V725" s="326"/>
      <c r="W725" s="326"/>
      <c r="X725" s="326"/>
      <c r="Z725" s="326"/>
    </row>
    <row r="726" spans="1:26">
      <c r="A726" s="326"/>
      <c r="B726" s="326"/>
      <c r="C726" s="326"/>
      <c r="D726" s="326"/>
      <c r="F726" s="328"/>
      <c r="G726" s="326"/>
      <c r="H726" s="326"/>
      <c r="J726" s="326"/>
      <c r="K726" s="326"/>
      <c r="L726" s="326"/>
      <c r="N726" s="326"/>
      <c r="O726" s="326"/>
      <c r="P726" s="326"/>
      <c r="R726" s="326"/>
      <c r="S726" s="326"/>
      <c r="T726" s="326"/>
      <c r="V726" s="326"/>
      <c r="W726" s="326"/>
      <c r="X726" s="326"/>
      <c r="Z726" s="326"/>
    </row>
    <row r="727" spans="1:26">
      <c r="A727" s="326"/>
      <c r="B727" s="326"/>
      <c r="C727" s="326"/>
      <c r="D727" s="326"/>
      <c r="F727" s="328"/>
      <c r="G727" s="326"/>
      <c r="H727" s="326"/>
      <c r="J727" s="326"/>
      <c r="K727" s="326"/>
      <c r="L727" s="326"/>
      <c r="N727" s="326"/>
      <c r="O727" s="326"/>
      <c r="P727" s="326"/>
      <c r="R727" s="326"/>
      <c r="S727" s="326"/>
      <c r="T727" s="326"/>
      <c r="V727" s="326"/>
      <c r="W727" s="326"/>
      <c r="X727" s="326"/>
      <c r="Z727" s="326"/>
    </row>
    <row r="728" spans="1:26">
      <c r="A728" s="326"/>
      <c r="B728" s="326"/>
      <c r="C728" s="326"/>
      <c r="D728" s="326"/>
      <c r="F728" s="328"/>
      <c r="G728" s="326"/>
      <c r="H728" s="326"/>
      <c r="J728" s="326"/>
      <c r="K728" s="326"/>
      <c r="L728" s="326"/>
      <c r="N728" s="326"/>
      <c r="O728" s="326"/>
      <c r="P728" s="326"/>
      <c r="R728" s="326"/>
      <c r="S728" s="326"/>
      <c r="T728" s="326"/>
      <c r="V728" s="326"/>
      <c r="W728" s="326"/>
      <c r="X728" s="326"/>
      <c r="Z728" s="326"/>
    </row>
    <row r="729" spans="1:26">
      <c r="A729" s="326"/>
      <c r="B729" s="326"/>
      <c r="C729" s="326"/>
      <c r="D729" s="326"/>
      <c r="F729" s="328"/>
      <c r="G729" s="326"/>
      <c r="H729" s="326"/>
      <c r="J729" s="326"/>
      <c r="K729" s="326"/>
      <c r="L729" s="326"/>
      <c r="N729" s="326"/>
      <c r="O729" s="326"/>
      <c r="P729" s="326"/>
      <c r="R729" s="326"/>
      <c r="S729" s="326"/>
      <c r="T729" s="326"/>
      <c r="V729" s="326"/>
      <c r="W729" s="326"/>
      <c r="X729" s="326"/>
      <c r="Z729" s="326"/>
    </row>
    <row r="730" spans="1:26">
      <c r="A730" s="326"/>
      <c r="B730" s="326"/>
      <c r="C730" s="326"/>
      <c r="D730" s="326"/>
      <c r="F730" s="328"/>
      <c r="G730" s="326"/>
      <c r="H730" s="326"/>
      <c r="J730" s="326"/>
      <c r="K730" s="326"/>
      <c r="L730" s="326"/>
      <c r="N730" s="326"/>
      <c r="O730" s="326"/>
      <c r="P730" s="326"/>
      <c r="R730" s="326"/>
      <c r="S730" s="326"/>
      <c r="T730" s="326"/>
      <c r="V730" s="326"/>
      <c r="W730" s="326"/>
      <c r="X730" s="326"/>
      <c r="Z730" s="326"/>
    </row>
    <row r="731" spans="1:26">
      <c r="A731" s="326"/>
      <c r="B731" s="326"/>
      <c r="C731" s="326"/>
      <c r="D731" s="326"/>
      <c r="F731" s="328"/>
      <c r="G731" s="326"/>
      <c r="H731" s="326"/>
      <c r="J731" s="326"/>
      <c r="K731" s="326"/>
      <c r="L731" s="326"/>
      <c r="N731" s="326"/>
      <c r="O731" s="326"/>
      <c r="P731" s="326"/>
      <c r="R731" s="326"/>
      <c r="S731" s="326"/>
      <c r="T731" s="326"/>
      <c r="V731" s="326"/>
      <c r="W731" s="326"/>
      <c r="X731" s="326"/>
      <c r="Z731" s="326"/>
    </row>
    <row r="732" spans="1:26">
      <c r="A732" s="326"/>
      <c r="B732" s="326"/>
      <c r="C732" s="326"/>
      <c r="D732" s="326"/>
      <c r="F732" s="328"/>
      <c r="G732" s="326"/>
      <c r="H732" s="326"/>
      <c r="J732" s="326"/>
      <c r="K732" s="326"/>
      <c r="L732" s="326"/>
      <c r="N732" s="326"/>
      <c r="O732" s="326"/>
      <c r="P732" s="326"/>
      <c r="R732" s="326"/>
      <c r="S732" s="326"/>
      <c r="T732" s="326"/>
      <c r="V732" s="326"/>
      <c r="W732" s="326"/>
      <c r="X732" s="326"/>
      <c r="Z732" s="326"/>
    </row>
    <row r="733" spans="1:26">
      <c r="A733" s="326"/>
      <c r="B733" s="326"/>
      <c r="C733" s="326"/>
      <c r="D733" s="326"/>
      <c r="F733" s="328"/>
      <c r="G733" s="326"/>
      <c r="H733" s="326"/>
      <c r="J733" s="326"/>
      <c r="K733" s="326"/>
      <c r="L733" s="326"/>
      <c r="N733" s="326"/>
      <c r="O733" s="326"/>
      <c r="P733" s="326"/>
      <c r="R733" s="326"/>
      <c r="S733" s="326"/>
      <c r="T733" s="326"/>
      <c r="V733" s="326"/>
      <c r="W733" s="326"/>
      <c r="X733" s="326"/>
      <c r="Z733" s="326"/>
    </row>
    <row r="734" spans="1:26">
      <c r="A734" s="326"/>
      <c r="B734" s="326"/>
      <c r="C734" s="326"/>
      <c r="D734" s="326"/>
      <c r="F734" s="328"/>
      <c r="G734" s="326"/>
      <c r="H734" s="326"/>
      <c r="J734" s="326"/>
      <c r="K734" s="326"/>
      <c r="L734" s="326"/>
      <c r="N734" s="326"/>
      <c r="O734" s="326"/>
      <c r="P734" s="326"/>
      <c r="R734" s="326"/>
      <c r="S734" s="326"/>
      <c r="T734" s="326"/>
      <c r="V734" s="326"/>
      <c r="W734" s="326"/>
      <c r="X734" s="326"/>
      <c r="Z734" s="326"/>
    </row>
    <row r="735" spans="1:26">
      <c r="A735" s="326"/>
      <c r="B735" s="326"/>
      <c r="C735" s="326"/>
      <c r="D735" s="326"/>
      <c r="F735" s="328"/>
      <c r="G735" s="326"/>
      <c r="H735" s="326"/>
      <c r="J735" s="326"/>
      <c r="K735" s="326"/>
      <c r="L735" s="326"/>
      <c r="N735" s="326"/>
      <c r="O735" s="326"/>
      <c r="P735" s="326"/>
      <c r="R735" s="326"/>
      <c r="S735" s="326"/>
      <c r="T735" s="326"/>
      <c r="V735" s="326"/>
      <c r="W735" s="326"/>
      <c r="X735" s="326"/>
      <c r="Z735" s="326"/>
    </row>
    <row r="736" spans="1:26">
      <c r="A736" s="326"/>
      <c r="B736" s="326"/>
      <c r="C736" s="326"/>
      <c r="D736" s="326"/>
      <c r="F736" s="328"/>
      <c r="G736" s="326"/>
      <c r="H736" s="326"/>
      <c r="J736" s="326"/>
      <c r="K736" s="326"/>
      <c r="L736" s="326"/>
      <c r="N736" s="326"/>
      <c r="O736" s="326"/>
      <c r="P736" s="326"/>
      <c r="R736" s="326"/>
      <c r="S736" s="326"/>
      <c r="T736" s="326"/>
      <c r="V736" s="326"/>
      <c r="W736" s="326"/>
      <c r="X736" s="326"/>
      <c r="Z736" s="326"/>
    </row>
    <row r="737" spans="1:26">
      <c r="A737" s="326"/>
      <c r="B737" s="326"/>
      <c r="C737" s="326"/>
      <c r="D737" s="326"/>
      <c r="F737" s="328"/>
      <c r="G737" s="326"/>
      <c r="H737" s="326"/>
      <c r="J737" s="326"/>
      <c r="K737" s="326"/>
      <c r="L737" s="326"/>
      <c r="N737" s="326"/>
      <c r="O737" s="326"/>
      <c r="P737" s="326"/>
      <c r="R737" s="326"/>
      <c r="S737" s="326"/>
      <c r="T737" s="326"/>
      <c r="V737" s="326"/>
      <c r="W737" s="326"/>
      <c r="X737" s="326"/>
      <c r="Z737" s="326"/>
    </row>
    <row r="738" spans="1:26">
      <c r="A738" s="326"/>
      <c r="B738" s="326"/>
      <c r="C738" s="326"/>
      <c r="D738" s="326"/>
      <c r="F738" s="328"/>
      <c r="G738" s="326"/>
      <c r="H738" s="326"/>
      <c r="J738" s="326"/>
      <c r="K738" s="326"/>
      <c r="L738" s="326"/>
      <c r="N738" s="326"/>
      <c r="O738" s="326"/>
      <c r="P738" s="326"/>
      <c r="R738" s="326"/>
      <c r="S738" s="326"/>
      <c r="T738" s="326"/>
      <c r="V738" s="326"/>
      <c r="W738" s="326"/>
      <c r="X738" s="326"/>
      <c r="Z738" s="326"/>
    </row>
    <row r="739" spans="1:26">
      <c r="A739" s="326"/>
      <c r="B739" s="326"/>
      <c r="C739" s="326"/>
      <c r="D739" s="326"/>
      <c r="F739" s="328"/>
      <c r="G739" s="326"/>
      <c r="H739" s="326"/>
      <c r="J739" s="326"/>
      <c r="K739" s="326"/>
      <c r="L739" s="326"/>
      <c r="N739" s="326"/>
      <c r="O739" s="326"/>
      <c r="P739" s="326"/>
      <c r="R739" s="326"/>
      <c r="S739" s="326"/>
      <c r="T739" s="326"/>
      <c r="V739" s="326"/>
      <c r="W739" s="326"/>
      <c r="X739" s="326"/>
      <c r="Z739" s="326"/>
    </row>
    <row r="740" spans="1:26">
      <c r="A740" s="326"/>
      <c r="B740" s="326"/>
      <c r="C740" s="326"/>
      <c r="D740" s="326"/>
      <c r="F740" s="328"/>
      <c r="G740" s="326"/>
      <c r="H740" s="326"/>
      <c r="J740" s="326"/>
      <c r="K740" s="326"/>
      <c r="L740" s="326"/>
      <c r="N740" s="326"/>
      <c r="O740" s="326"/>
      <c r="P740" s="326"/>
      <c r="R740" s="326"/>
      <c r="S740" s="326"/>
      <c r="T740" s="326"/>
      <c r="V740" s="326"/>
      <c r="W740" s="326"/>
      <c r="X740" s="326"/>
      <c r="Z740" s="326"/>
    </row>
    <row r="741" spans="1:26">
      <c r="A741" s="326"/>
      <c r="B741" s="326"/>
      <c r="C741" s="326"/>
      <c r="D741" s="326"/>
      <c r="F741" s="328"/>
      <c r="G741" s="326"/>
      <c r="H741" s="326"/>
      <c r="J741" s="326"/>
      <c r="K741" s="326"/>
      <c r="L741" s="326"/>
      <c r="N741" s="326"/>
      <c r="O741" s="326"/>
      <c r="P741" s="326"/>
      <c r="R741" s="326"/>
      <c r="S741" s="326"/>
      <c r="T741" s="326"/>
      <c r="V741" s="326"/>
      <c r="W741" s="326"/>
      <c r="X741" s="326"/>
      <c r="Z741" s="326"/>
    </row>
    <row r="742" spans="1:26">
      <c r="A742" s="326"/>
      <c r="B742" s="326"/>
      <c r="C742" s="326"/>
      <c r="D742" s="326"/>
      <c r="F742" s="328"/>
      <c r="G742" s="326"/>
      <c r="H742" s="326"/>
      <c r="J742" s="326"/>
      <c r="K742" s="326"/>
      <c r="L742" s="326"/>
      <c r="N742" s="326"/>
      <c r="O742" s="326"/>
      <c r="P742" s="326"/>
      <c r="R742" s="326"/>
      <c r="S742" s="326"/>
      <c r="T742" s="326"/>
      <c r="V742" s="326"/>
      <c r="W742" s="326"/>
      <c r="X742" s="326"/>
      <c r="Z742" s="326"/>
    </row>
    <row r="743" spans="1:26">
      <c r="A743" s="326"/>
      <c r="B743" s="326"/>
      <c r="C743" s="326"/>
      <c r="D743" s="326"/>
      <c r="F743" s="328"/>
      <c r="G743" s="326"/>
      <c r="H743" s="326"/>
      <c r="J743" s="326"/>
      <c r="K743" s="326"/>
      <c r="L743" s="326"/>
      <c r="N743" s="326"/>
      <c r="O743" s="326"/>
      <c r="P743" s="326"/>
      <c r="R743" s="326"/>
      <c r="S743" s="326"/>
      <c r="T743" s="326"/>
      <c r="V743" s="326"/>
      <c r="W743" s="326"/>
      <c r="X743" s="326"/>
      <c r="Z743" s="326"/>
    </row>
    <row r="744" spans="1:26">
      <c r="A744" s="326"/>
      <c r="B744" s="326"/>
      <c r="C744" s="326"/>
      <c r="D744" s="326"/>
      <c r="F744" s="328"/>
      <c r="G744" s="326"/>
      <c r="H744" s="326"/>
      <c r="J744" s="326"/>
      <c r="K744" s="326"/>
      <c r="L744" s="326"/>
      <c r="N744" s="326"/>
      <c r="O744" s="326"/>
      <c r="P744" s="326"/>
      <c r="R744" s="326"/>
      <c r="S744" s="326"/>
      <c r="T744" s="326"/>
      <c r="V744" s="326"/>
      <c r="W744" s="326"/>
      <c r="X744" s="326"/>
      <c r="Z744" s="326"/>
    </row>
    <row r="745" spans="1:26">
      <c r="A745" s="326"/>
      <c r="B745" s="326"/>
      <c r="C745" s="326"/>
      <c r="D745" s="326"/>
      <c r="F745" s="328"/>
      <c r="G745" s="326"/>
      <c r="H745" s="326"/>
      <c r="J745" s="326"/>
      <c r="K745" s="326"/>
      <c r="L745" s="326"/>
      <c r="N745" s="326"/>
      <c r="O745" s="326"/>
      <c r="P745" s="326"/>
      <c r="R745" s="326"/>
      <c r="S745" s="326"/>
      <c r="T745" s="326"/>
      <c r="V745" s="326"/>
      <c r="W745" s="326"/>
      <c r="X745" s="326"/>
      <c r="Z745" s="326"/>
    </row>
    <row r="746" spans="1:26">
      <c r="A746" s="326"/>
      <c r="B746" s="326"/>
      <c r="C746" s="326"/>
      <c r="D746" s="326"/>
      <c r="F746" s="328"/>
      <c r="G746" s="326"/>
      <c r="H746" s="326"/>
      <c r="J746" s="326"/>
      <c r="K746" s="326"/>
      <c r="L746" s="326"/>
      <c r="N746" s="326"/>
      <c r="O746" s="326"/>
      <c r="P746" s="326"/>
      <c r="R746" s="326"/>
      <c r="S746" s="326"/>
      <c r="T746" s="326"/>
      <c r="V746" s="326"/>
      <c r="W746" s="326"/>
      <c r="X746" s="326"/>
      <c r="Z746" s="326"/>
    </row>
    <row r="747" spans="1:26">
      <c r="A747" s="326"/>
      <c r="B747" s="326"/>
      <c r="C747" s="326"/>
      <c r="D747" s="326"/>
      <c r="F747" s="328"/>
      <c r="G747" s="326"/>
      <c r="H747" s="326"/>
      <c r="J747" s="326"/>
      <c r="K747" s="326"/>
      <c r="L747" s="326"/>
      <c r="N747" s="326"/>
      <c r="O747" s="326"/>
      <c r="P747" s="326"/>
      <c r="R747" s="326"/>
      <c r="S747" s="326"/>
      <c r="T747" s="326"/>
      <c r="V747" s="326"/>
      <c r="W747" s="326"/>
      <c r="X747" s="326"/>
      <c r="Z747" s="326"/>
    </row>
    <row r="748" spans="1:26">
      <c r="A748" s="326"/>
      <c r="B748" s="326"/>
      <c r="C748" s="326"/>
      <c r="D748" s="326"/>
      <c r="F748" s="328"/>
      <c r="G748" s="326"/>
      <c r="H748" s="326"/>
      <c r="J748" s="326"/>
      <c r="K748" s="326"/>
      <c r="L748" s="326"/>
      <c r="N748" s="326"/>
      <c r="O748" s="326"/>
      <c r="P748" s="326"/>
      <c r="R748" s="326"/>
      <c r="S748" s="326"/>
      <c r="T748" s="326"/>
      <c r="V748" s="326"/>
      <c r="W748" s="326"/>
      <c r="X748" s="326"/>
      <c r="Z748" s="326"/>
    </row>
    <row r="749" spans="1:26">
      <c r="A749" s="326"/>
      <c r="B749" s="326"/>
      <c r="C749" s="326"/>
      <c r="D749" s="326"/>
      <c r="F749" s="328"/>
      <c r="G749" s="326"/>
      <c r="H749" s="326"/>
      <c r="J749" s="326"/>
      <c r="K749" s="326"/>
      <c r="L749" s="326"/>
      <c r="N749" s="326"/>
      <c r="O749" s="326"/>
      <c r="P749" s="326"/>
      <c r="R749" s="326"/>
      <c r="S749" s="326"/>
      <c r="T749" s="326"/>
      <c r="V749" s="326"/>
      <c r="W749" s="326"/>
      <c r="X749" s="326"/>
      <c r="Z749" s="326"/>
    </row>
    <row r="750" spans="1:26">
      <c r="A750" s="326"/>
      <c r="B750" s="326"/>
      <c r="C750" s="326"/>
      <c r="D750" s="326"/>
      <c r="F750" s="328"/>
      <c r="G750" s="326"/>
      <c r="H750" s="326"/>
      <c r="J750" s="326"/>
      <c r="K750" s="326"/>
      <c r="L750" s="326"/>
      <c r="N750" s="326"/>
      <c r="O750" s="326"/>
      <c r="P750" s="326"/>
      <c r="R750" s="326"/>
      <c r="S750" s="326"/>
      <c r="T750" s="326"/>
      <c r="V750" s="326"/>
      <c r="W750" s="326"/>
      <c r="X750" s="326"/>
      <c r="Z750" s="326"/>
    </row>
    <row r="751" spans="1:26">
      <c r="A751" s="326"/>
      <c r="B751" s="326"/>
      <c r="C751" s="326"/>
      <c r="D751" s="326"/>
      <c r="F751" s="328"/>
      <c r="G751" s="326"/>
      <c r="H751" s="326"/>
      <c r="J751" s="326"/>
      <c r="K751" s="326"/>
      <c r="L751" s="326"/>
      <c r="N751" s="326"/>
      <c r="O751" s="326"/>
      <c r="P751" s="326"/>
      <c r="R751" s="326"/>
      <c r="S751" s="326"/>
      <c r="T751" s="326"/>
      <c r="V751" s="326"/>
      <c r="W751" s="326"/>
      <c r="X751" s="326"/>
      <c r="Z751" s="326"/>
    </row>
    <row r="752" spans="1:26">
      <c r="A752" s="326"/>
      <c r="B752" s="326"/>
      <c r="C752" s="326"/>
      <c r="D752" s="326"/>
      <c r="F752" s="328"/>
      <c r="G752" s="326"/>
      <c r="H752" s="326"/>
      <c r="J752" s="326"/>
      <c r="K752" s="326"/>
      <c r="L752" s="326"/>
      <c r="N752" s="326"/>
      <c r="O752" s="326"/>
      <c r="P752" s="326"/>
      <c r="R752" s="326"/>
      <c r="S752" s="326"/>
      <c r="T752" s="326"/>
      <c r="V752" s="326"/>
      <c r="W752" s="326"/>
      <c r="X752" s="326"/>
      <c r="Z752" s="326"/>
    </row>
    <row r="753" spans="1:26">
      <c r="A753" s="326"/>
      <c r="B753" s="326"/>
      <c r="C753" s="326"/>
      <c r="D753" s="326"/>
      <c r="F753" s="328"/>
      <c r="G753" s="326"/>
      <c r="H753" s="326"/>
      <c r="J753" s="326"/>
      <c r="K753" s="326"/>
      <c r="L753" s="326"/>
      <c r="N753" s="326"/>
      <c r="O753" s="326"/>
      <c r="P753" s="326"/>
      <c r="R753" s="326"/>
      <c r="S753" s="326"/>
      <c r="T753" s="326"/>
      <c r="V753" s="326"/>
      <c r="W753" s="326"/>
      <c r="X753" s="326"/>
      <c r="Z753" s="326"/>
    </row>
    <row r="754" spans="1:26">
      <c r="A754" s="326"/>
      <c r="B754" s="326"/>
      <c r="C754" s="326"/>
      <c r="D754" s="326"/>
      <c r="F754" s="328"/>
      <c r="G754" s="326"/>
      <c r="H754" s="326"/>
      <c r="J754" s="326"/>
      <c r="K754" s="326"/>
      <c r="L754" s="326"/>
      <c r="N754" s="326"/>
      <c r="O754" s="326"/>
      <c r="P754" s="326"/>
      <c r="R754" s="326"/>
      <c r="S754" s="326"/>
      <c r="T754" s="326"/>
      <c r="V754" s="326"/>
      <c r="W754" s="326"/>
      <c r="X754" s="326"/>
      <c r="Z754" s="326"/>
    </row>
    <row r="755" spans="1:26">
      <c r="A755" s="326"/>
      <c r="B755" s="326"/>
      <c r="C755" s="326"/>
      <c r="D755" s="326"/>
      <c r="F755" s="328"/>
      <c r="G755" s="326"/>
      <c r="H755" s="326"/>
      <c r="J755" s="326"/>
      <c r="K755" s="326"/>
      <c r="L755" s="326"/>
      <c r="N755" s="326"/>
      <c r="O755" s="326"/>
      <c r="P755" s="326"/>
      <c r="R755" s="326"/>
      <c r="S755" s="326"/>
      <c r="T755" s="326"/>
      <c r="V755" s="326"/>
      <c r="W755" s="326"/>
      <c r="X755" s="326"/>
      <c r="Z755" s="326"/>
    </row>
    <row r="756" spans="1:26">
      <c r="A756" s="326"/>
      <c r="B756" s="326"/>
      <c r="C756" s="326"/>
      <c r="D756" s="326"/>
      <c r="F756" s="328"/>
      <c r="G756" s="326"/>
      <c r="H756" s="326"/>
      <c r="J756" s="326"/>
      <c r="K756" s="326"/>
      <c r="L756" s="326"/>
      <c r="N756" s="326"/>
      <c r="O756" s="326"/>
      <c r="P756" s="326"/>
      <c r="R756" s="326"/>
      <c r="S756" s="326"/>
      <c r="T756" s="326"/>
      <c r="V756" s="326"/>
      <c r="W756" s="326"/>
      <c r="X756" s="326"/>
      <c r="Z756" s="326"/>
    </row>
    <row r="757" spans="1:26">
      <c r="A757" s="326"/>
      <c r="B757" s="326"/>
      <c r="C757" s="326"/>
      <c r="D757" s="326"/>
      <c r="F757" s="328"/>
      <c r="G757" s="326"/>
      <c r="H757" s="326"/>
      <c r="J757" s="326"/>
      <c r="K757" s="326"/>
      <c r="L757" s="326"/>
      <c r="N757" s="326"/>
      <c r="O757" s="326"/>
      <c r="P757" s="326"/>
      <c r="R757" s="326"/>
      <c r="S757" s="326"/>
      <c r="T757" s="326"/>
      <c r="V757" s="326"/>
      <c r="W757" s="326"/>
      <c r="X757" s="326"/>
      <c r="Z757" s="326"/>
    </row>
    <row r="758" spans="1:26">
      <c r="A758" s="326"/>
      <c r="B758" s="326"/>
      <c r="C758" s="326"/>
      <c r="D758" s="326"/>
      <c r="F758" s="328"/>
      <c r="G758" s="326"/>
      <c r="H758" s="326"/>
      <c r="J758" s="326"/>
      <c r="K758" s="326"/>
      <c r="L758" s="326"/>
      <c r="N758" s="326"/>
      <c r="O758" s="326"/>
      <c r="P758" s="326"/>
      <c r="R758" s="326"/>
      <c r="S758" s="326"/>
      <c r="T758" s="326"/>
      <c r="V758" s="326"/>
      <c r="W758" s="326"/>
      <c r="X758" s="326"/>
      <c r="Z758" s="326"/>
    </row>
    <row r="759" spans="1:26">
      <c r="A759" s="326"/>
      <c r="B759" s="326"/>
      <c r="C759" s="326"/>
      <c r="D759" s="326"/>
      <c r="F759" s="328"/>
      <c r="G759" s="326"/>
      <c r="H759" s="326"/>
      <c r="J759" s="326"/>
      <c r="K759" s="326"/>
      <c r="L759" s="326"/>
      <c r="N759" s="326"/>
      <c r="O759" s="326"/>
      <c r="P759" s="326"/>
      <c r="R759" s="326"/>
      <c r="S759" s="326"/>
      <c r="T759" s="326"/>
      <c r="V759" s="326"/>
      <c r="W759" s="326"/>
      <c r="X759" s="326"/>
      <c r="Z759" s="326"/>
    </row>
    <row r="760" spans="1:26">
      <c r="A760" s="326"/>
      <c r="B760" s="326"/>
      <c r="C760" s="326"/>
      <c r="D760" s="326"/>
      <c r="F760" s="328"/>
      <c r="G760" s="326"/>
      <c r="H760" s="326"/>
      <c r="J760" s="326"/>
      <c r="K760" s="326"/>
      <c r="L760" s="326"/>
      <c r="N760" s="326"/>
      <c r="O760" s="326"/>
      <c r="P760" s="326"/>
      <c r="R760" s="326"/>
      <c r="S760" s="326"/>
      <c r="T760" s="326"/>
      <c r="V760" s="326"/>
      <c r="W760" s="326"/>
      <c r="X760" s="326"/>
      <c r="Z760" s="326"/>
    </row>
    <row r="761" spans="1:26">
      <c r="A761" s="326"/>
      <c r="B761" s="326"/>
      <c r="C761" s="326"/>
      <c r="D761" s="326"/>
      <c r="F761" s="328"/>
      <c r="G761" s="326"/>
      <c r="H761" s="326"/>
      <c r="J761" s="326"/>
      <c r="K761" s="326"/>
      <c r="L761" s="326"/>
      <c r="N761" s="326"/>
      <c r="O761" s="326"/>
      <c r="P761" s="326"/>
      <c r="R761" s="326"/>
      <c r="S761" s="326"/>
      <c r="T761" s="326"/>
      <c r="V761" s="326"/>
      <c r="W761" s="326"/>
      <c r="X761" s="326"/>
      <c r="Z761" s="326"/>
    </row>
    <row r="762" spans="1:26">
      <c r="A762" s="326"/>
      <c r="B762" s="326"/>
      <c r="C762" s="326"/>
      <c r="D762" s="326"/>
      <c r="F762" s="328"/>
      <c r="G762" s="326"/>
      <c r="H762" s="326"/>
      <c r="J762" s="326"/>
      <c r="K762" s="326"/>
      <c r="L762" s="326"/>
      <c r="N762" s="326"/>
      <c r="O762" s="326"/>
      <c r="P762" s="326"/>
      <c r="R762" s="326"/>
      <c r="S762" s="326"/>
      <c r="T762" s="326"/>
      <c r="V762" s="326"/>
      <c r="W762" s="326"/>
      <c r="X762" s="326"/>
      <c r="Z762" s="326"/>
    </row>
    <row r="763" spans="1:26">
      <c r="A763" s="326"/>
      <c r="B763" s="326"/>
      <c r="C763" s="326"/>
      <c r="D763" s="326"/>
      <c r="F763" s="328"/>
      <c r="G763" s="326"/>
      <c r="H763" s="326"/>
      <c r="J763" s="326"/>
      <c r="K763" s="326"/>
      <c r="L763" s="326"/>
      <c r="N763" s="326"/>
      <c r="O763" s="326"/>
      <c r="P763" s="326"/>
      <c r="R763" s="326"/>
      <c r="S763" s="326"/>
      <c r="T763" s="326"/>
      <c r="V763" s="326"/>
      <c r="W763" s="326"/>
      <c r="X763" s="326"/>
      <c r="Z763" s="326"/>
    </row>
    <row r="764" spans="1:26">
      <c r="A764" s="326"/>
      <c r="B764" s="326"/>
      <c r="C764" s="326"/>
      <c r="D764" s="326"/>
      <c r="F764" s="328"/>
      <c r="G764" s="326"/>
      <c r="H764" s="326"/>
      <c r="J764" s="326"/>
      <c r="K764" s="326"/>
      <c r="L764" s="326"/>
      <c r="N764" s="326"/>
      <c r="O764" s="326"/>
      <c r="P764" s="326"/>
      <c r="R764" s="326"/>
      <c r="S764" s="326"/>
      <c r="T764" s="326"/>
      <c r="V764" s="326"/>
      <c r="W764" s="326"/>
      <c r="X764" s="326"/>
      <c r="Z764" s="326"/>
    </row>
    <row r="765" spans="1:26">
      <c r="A765" s="326"/>
      <c r="B765" s="326"/>
      <c r="C765" s="326"/>
      <c r="D765" s="326"/>
      <c r="F765" s="328"/>
      <c r="G765" s="326"/>
      <c r="H765" s="326"/>
      <c r="J765" s="326"/>
      <c r="K765" s="326"/>
      <c r="L765" s="326"/>
      <c r="N765" s="326"/>
      <c r="O765" s="326"/>
      <c r="P765" s="326"/>
      <c r="R765" s="326"/>
      <c r="S765" s="326"/>
      <c r="T765" s="326"/>
      <c r="V765" s="326"/>
      <c r="W765" s="326"/>
      <c r="X765" s="326"/>
      <c r="Z765" s="326"/>
    </row>
    <row r="766" spans="1:26">
      <c r="A766" s="326"/>
      <c r="B766" s="326"/>
      <c r="C766" s="326"/>
      <c r="D766" s="326"/>
      <c r="F766" s="328"/>
      <c r="G766" s="326"/>
      <c r="H766" s="326"/>
      <c r="J766" s="326"/>
      <c r="K766" s="326"/>
      <c r="L766" s="326"/>
      <c r="N766" s="326"/>
      <c r="O766" s="326"/>
      <c r="P766" s="326"/>
      <c r="R766" s="326"/>
      <c r="S766" s="326"/>
      <c r="T766" s="326"/>
      <c r="V766" s="326"/>
      <c r="W766" s="326"/>
      <c r="X766" s="326"/>
      <c r="Z766" s="326"/>
    </row>
    <row r="767" spans="1:26">
      <c r="A767" s="326"/>
      <c r="B767" s="326"/>
      <c r="C767" s="326"/>
      <c r="D767" s="326"/>
      <c r="F767" s="328"/>
      <c r="G767" s="326"/>
      <c r="H767" s="326"/>
      <c r="J767" s="326"/>
      <c r="K767" s="326"/>
      <c r="L767" s="326"/>
      <c r="N767" s="326"/>
      <c r="O767" s="326"/>
      <c r="P767" s="326"/>
      <c r="R767" s="326"/>
      <c r="S767" s="326"/>
      <c r="T767" s="326"/>
      <c r="V767" s="326"/>
      <c r="W767" s="326"/>
      <c r="X767" s="326"/>
      <c r="Z767" s="326"/>
    </row>
    <row r="768" spans="1:26">
      <c r="A768" s="326"/>
      <c r="B768" s="326"/>
      <c r="C768" s="326"/>
      <c r="D768" s="326"/>
      <c r="F768" s="328"/>
      <c r="G768" s="326"/>
      <c r="H768" s="326"/>
      <c r="J768" s="326"/>
      <c r="K768" s="326"/>
      <c r="L768" s="326"/>
      <c r="N768" s="326"/>
      <c r="O768" s="326"/>
      <c r="P768" s="326"/>
      <c r="R768" s="326"/>
      <c r="S768" s="326"/>
      <c r="T768" s="326"/>
      <c r="V768" s="326"/>
      <c r="W768" s="326"/>
      <c r="X768" s="326"/>
      <c r="Z768" s="326"/>
    </row>
    <row r="769" spans="1:26">
      <c r="A769" s="326"/>
      <c r="B769" s="326"/>
      <c r="C769" s="326"/>
      <c r="D769" s="326"/>
      <c r="F769" s="328"/>
      <c r="G769" s="326"/>
      <c r="H769" s="326"/>
      <c r="J769" s="326"/>
      <c r="K769" s="326"/>
      <c r="L769" s="326"/>
      <c r="N769" s="326"/>
      <c r="O769" s="326"/>
      <c r="P769" s="326"/>
      <c r="R769" s="326"/>
      <c r="S769" s="326"/>
      <c r="T769" s="326"/>
      <c r="V769" s="326"/>
      <c r="W769" s="326"/>
      <c r="X769" s="326"/>
      <c r="Z769" s="326"/>
    </row>
    <row r="770" spans="1:26">
      <c r="A770" s="326"/>
      <c r="B770" s="326"/>
      <c r="C770" s="326"/>
      <c r="D770" s="326"/>
      <c r="F770" s="328"/>
      <c r="G770" s="326"/>
      <c r="H770" s="326"/>
      <c r="J770" s="326"/>
      <c r="K770" s="326"/>
      <c r="L770" s="326"/>
      <c r="N770" s="326"/>
      <c r="O770" s="326"/>
      <c r="P770" s="326"/>
      <c r="R770" s="326"/>
      <c r="S770" s="326"/>
      <c r="T770" s="326"/>
      <c r="V770" s="326"/>
      <c r="W770" s="326"/>
      <c r="X770" s="326"/>
      <c r="Z770" s="326"/>
    </row>
    <row r="771" spans="1:26">
      <c r="A771" s="326"/>
      <c r="B771" s="326"/>
      <c r="C771" s="326"/>
      <c r="D771" s="326"/>
      <c r="F771" s="328"/>
      <c r="G771" s="326"/>
      <c r="H771" s="326"/>
      <c r="J771" s="326"/>
      <c r="K771" s="326"/>
      <c r="L771" s="326"/>
      <c r="N771" s="326"/>
      <c r="O771" s="326"/>
      <c r="P771" s="326"/>
      <c r="R771" s="326"/>
      <c r="S771" s="326"/>
      <c r="T771" s="326"/>
      <c r="V771" s="326"/>
      <c r="W771" s="326"/>
      <c r="X771" s="326"/>
      <c r="Z771" s="326"/>
    </row>
    <row r="772" spans="1:26">
      <c r="A772" s="326"/>
      <c r="B772" s="326"/>
      <c r="C772" s="326"/>
      <c r="D772" s="326"/>
      <c r="F772" s="328"/>
      <c r="G772" s="326"/>
      <c r="H772" s="326"/>
      <c r="J772" s="326"/>
      <c r="K772" s="326"/>
      <c r="L772" s="326"/>
      <c r="N772" s="326"/>
      <c r="O772" s="326"/>
      <c r="P772" s="326"/>
      <c r="R772" s="326"/>
      <c r="S772" s="326"/>
      <c r="T772" s="326"/>
      <c r="V772" s="326"/>
      <c r="W772" s="326"/>
      <c r="X772" s="326"/>
      <c r="Z772" s="326"/>
    </row>
    <row r="773" spans="1:26">
      <c r="A773" s="326"/>
      <c r="B773" s="326"/>
      <c r="C773" s="326"/>
      <c r="D773" s="326"/>
      <c r="F773" s="328"/>
      <c r="G773" s="326"/>
      <c r="H773" s="326"/>
      <c r="J773" s="326"/>
      <c r="K773" s="326"/>
      <c r="L773" s="326"/>
      <c r="N773" s="326"/>
      <c r="O773" s="326"/>
      <c r="P773" s="326"/>
      <c r="R773" s="326"/>
      <c r="S773" s="326"/>
      <c r="T773" s="326"/>
      <c r="V773" s="326"/>
      <c r="W773" s="326"/>
      <c r="X773" s="326"/>
      <c r="Z773" s="326"/>
    </row>
    <row r="774" spans="1:26">
      <c r="A774" s="326"/>
      <c r="B774" s="326"/>
      <c r="C774" s="326"/>
      <c r="D774" s="326"/>
      <c r="F774" s="328"/>
      <c r="G774" s="326"/>
      <c r="H774" s="326"/>
      <c r="J774" s="326"/>
      <c r="K774" s="326"/>
      <c r="L774" s="326"/>
      <c r="N774" s="326"/>
      <c r="O774" s="326"/>
      <c r="P774" s="326"/>
      <c r="R774" s="326"/>
      <c r="S774" s="326"/>
      <c r="T774" s="326"/>
      <c r="V774" s="326"/>
      <c r="W774" s="326"/>
      <c r="X774" s="326"/>
      <c r="Z774" s="326"/>
    </row>
    <row r="775" spans="1:26">
      <c r="A775" s="326"/>
      <c r="B775" s="326"/>
      <c r="C775" s="326"/>
      <c r="D775" s="326"/>
      <c r="F775" s="328"/>
      <c r="G775" s="326"/>
      <c r="H775" s="326"/>
      <c r="J775" s="326"/>
      <c r="K775" s="326"/>
      <c r="L775" s="326"/>
      <c r="N775" s="326"/>
      <c r="O775" s="326"/>
      <c r="P775" s="326"/>
      <c r="R775" s="326"/>
      <c r="S775" s="326"/>
      <c r="T775" s="326"/>
      <c r="V775" s="326"/>
      <c r="W775" s="326"/>
      <c r="X775" s="326"/>
      <c r="Z775" s="326"/>
    </row>
    <row r="776" spans="1:26">
      <c r="A776" s="326"/>
      <c r="B776" s="326"/>
      <c r="C776" s="326"/>
      <c r="D776" s="326"/>
      <c r="F776" s="328"/>
      <c r="G776" s="326"/>
      <c r="H776" s="326"/>
      <c r="J776" s="326"/>
      <c r="K776" s="326"/>
      <c r="L776" s="326"/>
      <c r="N776" s="326"/>
      <c r="O776" s="326"/>
      <c r="P776" s="326"/>
      <c r="R776" s="326"/>
      <c r="S776" s="326"/>
      <c r="T776" s="326"/>
      <c r="V776" s="326"/>
      <c r="W776" s="326"/>
      <c r="X776" s="326"/>
      <c r="Z776" s="326"/>
    </row>
    <row r="777" spans="1:26">
      <c r="A777" s="326"/>
      <c r="B777" s="326"/>
      <c r="C777" s="326"/>
      <c r="D777" s="326"/>
      <c r="F777" s="328"/>
      <c r="G777" s="326"/>
      <c r="H777" s="326"/>
      <c r="J777" s="326"/>
      <c r="K777" s="326"/>
      <c r="L777" s="326"/>
      <c r="N777" s="326"/>
      <c r="O777" s="326"/>
      <c r="P777" s="326"/>
      <c r="R777" s="326"/>
      <c r="S777" s="326"/>
      <c r="T777" s="326"/>
      <c r="V777" s="326"/>
      <c r="W777" s="326"/>
      <c r="X777" s="326"/>
      <c r="Z777" s="326"/>
    </row>
    <row r="778" spans="1:26">
      <c r="A778" s="326"/>
      <c r="B778" s="326"/>
      <c r="C778" s="326"/>
      <c r="D778" s="326"/>
      <c r="F778" s="328"/>
      <c r="G778" s="326"/>
      <c r="H778" s="326"/>
      <c r="J778" s="326"/>
      <c r="K778" s="326"/>
      <c r="L778" s="326"/>
      <c r="N778" s="326"/>
      <c r="O778" s="326"/>
      <c r="P778" s="326"/>
      <c r="R778" s="326"/>
      <c r="S778" s="326"/>
      <c r="T778" s="326"/>
      <c r="V778" s="326"/>
      <c r="W778" s="326"/>
      <c r="X778" s="326"/>
      <c r="Z778" s="326"/>
    </row>
    <row r="779" spans="1:26">
      <c r="A779" s="326"/>
      <c r="B779" s="326"/>
      <c r="C779" s="326"/>
      <c r="D779" s="326"/>
      <c r="F779" s="328"/>
      <c r="G779" s="326"/>
      <c r="H779" s="326"/>
      <c r="J779" s="326"/>
      <c r="K779" s="326"/>
      <c r="L779" s="326"/>
      <c r="N779" s="326"/>
      <c r="O779" s="326"/>
      <c r="P779" s="326"/>
      <c r="R779" s="326"/>
      <c r="S779" s="326"/>
      <c r="T779" s="326"/>
      <c r="V779" s="326"/>
      <c r="W779" s="326"/>
      <c r="X779" s="326"/>
      <c r="Z779" s="326"/>
    </row>
    <row r="780" spans="1:26">
      <c r="A780" s="326"/>
      <c r="B780" s="326"/>
      <c r="C780" s="326"/>
      <c r="D780" s="326"/>
      <c r="F780" s="328"/>
      <c r="G780" s="326"/>
      <c r="H780" s="326"/>
      <c r="J780" s="326"/>
      <c r="K780" s="326"/>
      <c r="L780" s="326"/>
      <c r="N780" s="326"/>
      <c r="O780" s="326"/>
      <c r="P780" s="326"/>
      <c r="R780" s="326"/>
      <c r="S780" s="326"/>
      <c r="T780" s="326"/>
      <c r="V780" s="326"/>
      <c r="W780" s="326"/>
      <c r="X780" s="326"/>
      <c r="Z780" s="326"/>
    </row>
    <row r="781" spans="1:26">
      <c r="A781" s="326"/>
      <c r="B781" s="326"/>
      <c r="C781" s="326"/>
      <c r="D781" s="326"/>
      <c r="F781" s="328"/>
      <c r="G781" s="326"/>
      <c r="H781" s="326"/>
      <c r="J781" s="326"/>
      <c r="K781" s="326"/>
      <c r="L781" s="326"/>
      <c r="N781" s="326"/>
      <c r="O781" s="326"/>
      <c r="P781" s="326"/>
      <c r="R781" s="326"/>
      <c r="S781" s="326"/>
      <c r="T781" s="326"/>
      <c r="V781" s="326"/>
      <c r="W781" s="326"/>
      <c r="X781" s="326"/>
      <c r="Z781" s="326"/>
    </row>
    <row r="782" spans="1:26">
      <c r="A782" s="326"/>
      <c r="B782" s="326"/>
      <c r="C782" s="326"/>
      <c r="D782" s="326"/>
      <c r="F782" s="328"/>
      <c r="G782" s="326"/>
      <c r="H782" s="326"/>
      <c r="J782" s="326"/>
      <c r="K782" s="326"/>
      <c r="L782" s="326"/>
      <c r="N782" s="326"/>
      <c r="O782" s="326"/>
      <c r="P782" s="326"/>
      <c r="R782" s="326"/>
      <c r="S782" s="326"/>
      <c r="T782" s="326"/>
      <c r="V782" s="326"/>
      <c r="W782" s="326"/>
      <c r="X782" s="326"/>
      <c r="Z782" s="326"/>
    </row>
    <row r="783" spans="1:26">
      <c r="A783" s="326"/>
      <c r="B783" s="326"/>
      <c r="C783" s="326"/>
      <c r="D783" s="326"/>
      <c r="F783" s="328"/>
      <c r="G783" s="326"/>
      <c r="H783" s="326"/>
      <c r="J783" s="326"/>
      <c r="K783" s="326"/>
      <c r="L783" s="326"/>
      <c r="N783" s="326"/>
      <c r="O783" s="326"/>
      <c r="P783" s="326"/>
      <c r="R783" s="326"/>
      <c r="S783" s="326"/>
      <c r="T783" s="326"/>
      <c r="V783" s="326"/>
      <c r="W783" s="326"/>
      <c r="X783" s="326"/>
      <c r="Z783" s="326"/>
    </row>
    <row r="784" spans="1:26">
      <c r="A784" s="326"/>
      <c r="B784" s="326"/>
      <c r="C784" s="326"/>
      <c r="D784" s="326"/>
      <c r="F784" s="328"/>
      <c r="G784" s="326"/>
      <c r="H784" s="326"/>
      <c r="J784" s="326"/>
      <c r="K784" s="326"/>
      <c r="L784" s="326"/>
      <c r="N784" s="326"/>
      <c r="O784" s="326"/>
      <c r="P784" s="326"/>
      <c r="R784" s="326"/>
      <c r="S784" s="326"/>
      <c r="T784" s="326"/>
      <c r="V784" s="326"/>
      <c r="W784" s="326"/>
      <c r="X784" s="326"/>
      <c r="Z784" s="326"/>
    </row>
    <row r="785" spans="1:26">
      <c r="A785" s="326"/>
      <c r="B785" s="326"/>
      <c r="C785" s="326"/>
      <c r="D785" s="326"/>
      <c r="F785" s="328"/>
      <c r="G785" s="326"/>
      <c r="H785" s="326"/>
      <c r="J785" s="326"/>
      <c r="K785" s="326"/>
      <c r="L785" s="326"/>
      <c r="N785" s="326"/>
      <c r="O785" s="326"/>
      <c r="P785" s="326"/>
      <c r="R785" s="326"/>
      <c r="S785" s="326"/>
      <c r="T785" s="326"/>
      <c r="V785" s="326"/>
      <c r="W785" s="326"/>
      <c r="X785" s="326"/>
      <c r="Z785" s="326"/>
    </row>
    <row r="786" spans="1:26">
      <c r="A786" s="326"/>
      <c r="B786" s="326"/>
      <c r="C786" s="326"/>
      <c r="D786" s="326"/>
      <c r="F786" s="328"/>
      <c r="G786" s="326"/>
      <c r="H786" s="326"/>
      <c r="J786" s="326"/>
      <c r="K786" s="326"/>
      <c r="L786" s="326"/>
      <c r="N786" s="326"/>
      <c r="O786" s="326"/>
      <c r="P786" s="326"/>
      <c r="R786" s="326"/>
      <c r="S786" s="326"/>
      <c r="T786" s="326"/>
      <c r="V786" s="326"/>
      <c r="W786" s="326"/>
      <c r="X786" s="326"/>
      <c r="Z786" s="326"/>
    </row>
    <row r="787" spans="1:26">
      <c r="A787" s="326"/>
      <c r="B787" s="326"/>
      <c r="C787" s="326"/>
      <c r="D787" s="326"/>
      <c r="F787" s="328"/>
      <c r="G787" s="326"/>
      <c r="H787" s="326"/>
      <c r="J787" s="326"/>
      <c r="K787" s="326"/>
      <c r="L787" s="326"/>
      <c r="N787" s="326"/>
      <c r="O787" s="326"/>
      <c r="P787" s="326"/>
      <c r="R787" s="326"/>
      <c r="S787" s="326"/>
      <c r="T787" s="326"/>
      <c r="V787" s="326"/>
      <c r="W787" s="326"/>
      <c r="X787" s="326"/>
      <c r="Z787" s="326"/>
    </row>
    <row r="788" spans="1:26">
      <c r="A788" s="326"/>
      <c r="B788" s="326"/>
      <c r="C788" s="326"/>
      <c r="D788" s="326"/>
      <c r="F788" s="328"/>
      <c r="G788" s="326"/>
      <c r="H788" s="326"/>
      <c r="J788" s="326"/>
      <c r="K788" s="326"/>
      <c r="L788" s="326"/>
      <c r="N788" s="326"/>
      <c r="O788" s="326"/>
      <c r="P788" s="326"/>
      <c r="R788" s="326"/>
      <c r="S788" s="326"/>
      <c r="T788" s="326"/>
      <c r="V788" s="326"/>
      <c r="W788" s="326"/>
      <c r="X788" s="326"/>
      <c r="Z788" s="326"/>
    </row>
    <row r="789" spans="1:26">
      <c r="A789" s="326"/>
      <c r="B789" s="326"/>
      <c r="C789" s="326"/>
      <c r="D789" s="326"/>
      <c r="F789" s="328"/>
      <c r="G789" s="326"/>
      <c r="H789" s="326"/>
      <c r="J789" s="326"/>
      <c r="K789" s="326"/>
      <c r="L789" s="326"/>
      <c r="N789" s="326"/>
      <c r="O789" s="326"/>
      <c r="P789" s="326"/>
      <c r="R789" s="326"/>
      <c r="S789" s="326"/>
      <c r="T789" s="326"/>
      <c r="V789" s="326"/>
      <c r="W789" s="326"/>
      <c r="X789" s="326"/>
      <c r="Z789" s="326"/>
    </row>
    <row r="790" spans="1:26">
      <c r="A790" s="326"/>
      <c r="B790" s="326"/>
      <c r="C790" s="326"/>
      <c r="D790" s="326"/>
      <c r="F790" s="328"/>
      <c r="G790" s="326"/>
      <c r="H790" s="326"/>
      <c r="J790" s="326"/>
      <c r="K790" s="326"/>
      <c r="L790" s="326"/>
      <c r="N790" s="326"/>
      <c r="O790" s="326"/>
      <c r="P790" s="326"/>
      <c r="R790" s="326"/>
      <c r="S790" s="326"/>
      <c r="T790" s="326"/>
      <c r="V790" s="326"/>
      <c r="W790" s="326"/>
      <c r="X790" s="326"/>
      <c r="Z790" s="326"/>
    </row>
    <row r="791" spans="1:26">
      <c r="A791" s="326"/>
      <c r="B791" s="326"/>
      <c r="C791" s="326"/>
      <c r="D791" s="326"/>
      <c r="F791" s="328"/>
      <c r="G791" s="326"/>
      <c r="H791" s="326"/>
      <c r="J791" s="326"/>
      <c r="K791" s="326"/>
      <c r="L791" s="326"/>
      <c r="N791" s="326"/>
      <c r="O791" s="326"/>
      <c r="P791" s="326"/>
      <c r="R791" s="326"/>
      <c r="S791" s="326"/>
      <c r="T791" s="326"/>
      <c r="V791" s="326"/>
      <c r="W791" s="326"/>
      <c r="X791" s="326"/>
      <c r="Z791" s="326"/>
    </row>
    <row r="792" spans="1:26">
      <c r="A792" s="326"/>
      <c r="B792" s="326"/>
      <c r="C792" s="326"/>
      <c r="D792" s="326"/>
      <c r="F792" s="328"/>
      <c r="G792" s="326"/>
      <c r="H792" s="326"/>
      <c r="J792" s="326"/>
      <c r="K792" s="326"/>
      <c r="L792" s="326"/>
      <c r="N792" s="326"/>
      <c r="O792" s="326"/>
      <c r="P792" s="326"/>
      <c r="R792" s="326"/>
      <c r="S792" s="326"/>
      <c r="T792" s="326"/>
      <c r="V792" s="326"/>
      <c r="W792" s="326"/>
      <c r="X792" s="326"/>
      <c r="Z792" s="326"/>
    </row>
    <row r="793" spans="1:26">
      <c r="A793" s="326"/>
      <c r="B793" s="326"/>
      <c r="C793" s="326"/>
      <c r="D793" s="326"/>
      <c r="F793" s="328"/>
      <c r="G793" s="326"/>
      <c r="H793" s="326"/>
      <c r="J793" s="326"/>
      <c r="K793" s="326"/>
      <c r="L793" s="326"/>
      <c r="N793" s="326"/>
      <c r="O793" s="326"/>
      <c r="P793" s="326"/>
      <c r="R793" s="326"/>
      <c r="S793" s="326"/>
      <c r="T793" s="326"/>
      <c r="V793" s="326"/>
      <c r="W793" s="326"/>
      <c r="X793" s="326"/>
      <c r="Z793" s="326"/>
    </row>
    <row r="794" spans="1:26">
      <c r="A794" s="326"/>
      <c r="B794" s="326"/>
      <c r="C794" s="326"/>
      <c r="D794" s="326"/>
      <c r="F794" s="328"/>
      <c r="G794" s="326"/>
      <c r="H794" s="326"/>
      <c r="J794" s="326"/>
      <c r="K794" s="326"/>
      <c r="L794" s="326"/>
      <c r="N794" s="326"/>
      <c r="O794" s="326"/>
      <c r="P794" s="326"/>
      <c r="R794" s="326"/>
      <c r="S794" s="326"/>
      <c r="T794" s="326"/>
      <c r="V794" s="326"/>
      <c r="W794" s="326"/>
      <c r="X794" s="326"/>
      <c r="Z794" s="326"/>
    </row>
    <row r="795" spans="1:26">
      <c r="A795" s="326"/>
      <c r="B795" s="326"/>
      <c r="C795" s="326"/>
      <c r="D795" s="326"/>
      <c r="F795" s="328"/>
      <c r="G795" s="326"/>
      <c r="H795" s="326"/>
      <c r="J795" s="326"/>
      <c r="K795" s="326"/>
      <c r="L795" s="326"/>
      <c r="N795" s="326"/>
      <c r="O795" s="326"/>
      <c r="P795" s="326"/>
      <c r="R795" s="326"/>
      <c r="S795" s="326"/>
      <c r="T795" s="326"/>
      <c r="V795" s="326"/>
      <c r="W795" s="326"/>
      <c r="X795" s="326"/>
      <c r="Z795" s="326"/>
    </row>
    <row r="796" spans="1:26">
      <c r="A796" s="326"/>
      <c r="B796" s="326"/>
      <c r="C796" s="326"/>
      <c r="D796" s="326"/>
      <c r="F796" s="328"/>
      <c r="G796" s="326"/>
      <c r="H796" s="326"/>
      <c r="J796" s="326"/>
      <c r="K796" s="326"/>
      <c r="L796" s="326"/>
      <c r="N796" s="326"/>
      <c r="O796" s="326"/>
      <c r="P796" s="326"/>
      <c r="R796" s="326"/>
      <c r="S796" s="326"/>
      <c r="T796" s="326"/>
      <c r="V796" s="326"/>
      <c r="W796" s="326"/>
      <c r="X796" s="326"/>
      <c r="Z796" s="326"/>
    </row>
    <row r="797" spans="1:26">
      <c r="A797" s="326"/>
      <c r="B797" s="326"/>
      <c r="C797" s="326"/>
      <c r="D797" s="326"/>
      <c r="F797" s="328"/>
      <c r="G797" s="326"/>
      <c r="H797" s="326"/>
      <c r="J797" s="326"/>
      <c r="K797" s="326"/>
      <c r="L797" s="326"/>
      <c r="N797" s="326"/>
      <c r="O797" s="326"/>
      <c r="P797" s="326"/>
      <c r="R797" s="326"/>
      <c r="S797" s="326"/>
      <c r="T797" s="326"/>
      <c r="V797" s="326"/>
      <c r="W797" s="326"/>
      <c r="X797" s="326"/>
      <c r="Z797" s="326"/>
    </row>
    <row r="798" spans="1:26">
      <c r="A798" s="326"/>
      <c r="B798" s="326"/>
      <c r="C798" s="326"/>
      <c r="D798" s="326"/>
      <c r="F798" s="328"/>
      <c r="G798" s="326"/>
      <c r="H798" s="326"/>
      <c r="J798" s="326"/>
      <c r="K798" s="326"/>
      <c r="L798" s="326"/>
      <c r="N798" s="326"/>
      <c r="O798" s="326"/>
      <c r="P798" s="326"/>
      <c r="R798" s="326"/>
      <c r="S798" s="326"/>
      <c r="T798" s="326"/>
      <c r="V798" s="326"/>
      <c r="W798" s="326"/>
      <c r="X798" s="326"/>
      <c r="Z798" s="326"/>
    </row>
    <row r="799" spans="1:26">
      <c r="A799" s="326"/>
      <c r="B799" s="326"/>
      <c r="C799" s="326"/>
      <c r="D799" s="326"/>
      <c r="F799" s="328"/>
      <c r="G799" s="326"/>
      <c r="H799" s="326"/>
      <c r="J799" s="326"/>
      <c r="K799" s="326"/>
      <c r="L799" s="326"/>
      <c r="N799" s="326"/>
      <c r="O799" s="326"/>
      <c r="P799" s="326"/>
      <c r="R799" s="326"/>
      <c r="S799" s="326"/>
      <c r="T799" s="326"/>
      <c r="V799" s="326"/>
      <c r="W799" s="326"/>
      <c r="X799" s="326"/>
      <c r="Z799" s="326"/>
    </row>
    <row r="800" spans="1:26">
      <c r="A800" s="326"/>
      <c r="B800" s="326"/>
      <c r="C800" s="326"/>
      <c r="D800" s="326"/>
      <c r="F800" s="328"/>
      <c r="G800" s="326"/>
      <c r="H800" s="326"/>
      <c r="J800" s="326"/>
      <c r="K800" s="326"/>
      <c r="L800" s="326"/>
      <c r="N800" s="326"/>
      <c r="O800" s="326"/>
      <c r="P800" s="326"/>
      <c r="R800" s="326"/>
      <c r="S800" s="326"/>
      <c r="T800" s="326"/>
      <c r="V800" s="326"/>
      <c r="W800" s="326"/>
      <c r="X800" s="326"/>
      <c r="Z800" s="326"/>
    </row>
    <row r="801" spans="1:26">
      <c r="A801" s="326"/>
      <c r="B801" s="326"/>
      <c r="C801" s="326"/>
      <c r="D801" s="326"/>
      <c r="F801" s="328"/>
      <c r="G801" s="326"/>
      <c r="H801" s="326"/>
      <c r="J801" s="326"/>
      <c r="K801" s="326"/>
      <c r="L801" s="326"/>
      <c r="N801" s="326"/>
      <c r="O801" s="326"/>
      <c r="P801" s="326"/>
      <c r="R801" s="326"/>
      <c r="S801" s="326"/>
      <c r="T801" s="326"/>
      <c r="V801" s="326"/>
      <c r="W801" s="326"/>
      <c r="X801" s="326"/>
      <c r="Z801" s="326"/>
    </row>
    <row r="802" spans="1:26">
      <c r="A802" s="326"/>
      <c r="B802" s="326"/>
      <c r="C802" s="326"/>
      <c r="D802" s="326"/>
      <c r="F802" s="328"/>
      <c r="G802" s="326"/>
      <c r="H802" s="326"/>
      <c r="J802" s="326"/>
      <c r="K802" s="326"/>
      <c r="L802" s="326"/>
      <c r="N802" s="326"/>
      <c r="O802" s="326"/>
      <c r="P802" s="326"/>
      <c r="R802" s="326"/>
      <c r="S802" s="326"/>
      <c r="T802" s="326"/>
      <c r="V802" s="326"/>
      <c r="W802" s="326"/>
      <c r="X802" s="326"/>
      <c r="Z802" s="326"/>
    </row>
    <row r="803" spans="1:26">
      <c r="A803" s="326"/>
      <c r="B803" s="326"/>
      <c r="C803" s="326"/>
      <c r="D803" s="326"/>
      <c r="F803" s="328"/>
      <c r="G803" s="326"/>
      <c r="H803" s="326"/>
      <c r="J803" s="326"/>
      <c r="K803" s="326"/>
      <c r="L803" s="326"/>
      <c r="N803" s="326"/>
      <c r="O803" s="326"/>
      <c r="P803" s="326"/>
      <c r="R803" s="326"/>
      <c r="S803" s="326"/>
      <c r="T803" s="326"/>
      <c r="V803" s="326"/>
      <c r="W803" s="326"/>
      <c r="X803" s="326"/>
      <c r="Z803" s="326"/>
    </row>
    <row r="804" spans="1:26">
      <c r="A804" s="326"/>
      <c r="B804" s="326"/>
      <c r="C804" s="326"/>
      <c r="D804" s="326"/>
      <c r="F804" s="328"/>
      <c r="G804" s="326"/>
      <c r="H804" s="326"/>
      <c r="J804" s="326"/>
      <c r="K804" s="326"/>
      <c r="L804" s="326"/>
      <c r="N804" s="326"/>
      <c r="O804" s="326"/>
      <c r="P804" s="326"/>
      <c r="R804" s="326"/>
      <c r="S804" s="326"/>
      <c r="T804" s="326"/>
      <c r="V804" s="326"/>
      <c r="W804" s="326"/>
      <c r="X804" s="326"/>
      <c r="Z804" s="326"/>
    </row>
    <row r="805" spans="1:26">
      <c r="A805" s="326"/>
      <c r="B805" s="326"/>
      <c r="C805" s="326"/>
      <c r="D805" s="326"/>
      <c r="F805" s="328"/>
      <c r="G805" s="326"/>
      <c r="H805" s="326"/>
      <c r="J805" s="326"/>
      <c r="K805" s="326"/>
      <c r="L805" s="326"/>
      <c r="N805" s="326"/>
      <c r="O805" s="326"/>
      <c r="P805" s="326"/>
      <c r="R805" s="326"/>
      <c r="S805" s="326"/>
      <c r="T805" s="326"/>
      <c r="V805" s="326"/>
      <c r="W805" s="326"/>
      <c r="X805" s="326"/>
      <c r="Z805" s="326"/>
    </row>
    <row r="806" spans="1:26">
      <c r="A806" s="326"/>
      <c r="B806" s="326"/>
      <c r="C806" s="326"/>
      <c r="D806" s="326"/>
      <c r="F806" s="328"/>
      <c r="G806" s="326"/>
      <c r="H806" s="326"/>
      <c r="J806" s="326"/>
      <c r="K806" s="326"/>
      <c r="L806" s="326"/>
      <c r="N806" s="326"/>
      <c r="O806" s="326"/>
      <c r="P806" s="326"/>
      <c r="R806" s="326"/>
      <c r="S806" s="326"/>
      <c r="T806" s="326"/>
      <c r="V806" s="326"/>
      <c r="W806" s="326"/>
      <c r="X806" s="326"/>
      <c r="Z806" s="326"/>
    </row>
    <row r="807" spans="1:26">
      <c r="A807" s="326"/>
      <c r="B807" s="326"/>
      <c r="C807" s="326"/>
      <c r="D807" s="326"/>
      <c r="F807" s="328"/>
      <c r="G807" s="326"/>
      <c r="H807" s="326"/>
      <c r="J807" s="326"/>
      <c r="K807" s="326"/>
      <c r="L807" s="326"/>
      <c r="N807" s="326"/>
      <c r="O807" s="326"/>
      <c r="P807" s="326"/>
      <c r="R807" s="326"/>
      <c r="S807" s="326"/>
      <c r="T807" s="326"/>
      <c r="V807" s="326"/>
      <c r="W807" s="326"/>
      <c r="X807" s="326"/>
      <c r="Z807" s="326"/>
    </row>
    <row r="808" spans="1:26">
      <c r="A808" s="326"/>
      <c r="B808" s="326"/>
      <c r="C808" s="326"/>
      <c r="D808" s="326"/>
      <c r="F808" s="328"/>
      <c r="G808" s="326"/>
      <c r="H808" s="326"/>
      <c r="J808" s="326"/>
      <c r="K808" s="326"/>
      <c r="L808" s="326"/>
      <c r="N808" s="326"/>
      <c r="O808" s="326"/>
      <c r="P808" s="326"/>
      <c r="R808" s="326"/>
      <c r="S808" s="326"/>
      <c r="T808" s="326"/>
      <c r="V808" s="326"/>
      <c r="W808" s="326"/>
      <c r="X808" s="326"/>
      <c r="Z808" s="326"/>
    </row>
    <row r="809" spans="1:26">
      <c r="A809" s="326"/>
      <c r="B809" s="326"/>
      <c r="C809" s="326"/>
      <c r="D809" s="326"/>
      <c r="F809" s="328"/>
      <c r="G809" s="326"/>
      <c r="H809" s="326"/>
      <c r="J809" s="326"/>
      <c r="K809" s="326"/>
      <c r="L809" s="326"/>
      <c r="N809" s="326"/>
      <c r="O809" s="326"/>
      <c r="P809" s="326"/>
      <c r="R809" s="326"/>
      <c r="S809" s="326"/>
      <c r="T809" s="326"/>
      <c r="V809" s="326"/>
      <c r="W809" s="326"/>
      <c r="X809" s="326"/>
      <c r="Z809" s="326"/>
    </row>
    <row r="810" spans="1:26">
      <c r="A810" s="326"/>
      <c r="B810" s="326"/>
      <c r="C810" s="326"/>
      <c r="D810" s="326"/>
      <c r="F810" s="328"/>
      <c r="G810" s="326"/>
      <c r="H810" s="326"/>
      <c r="J810" s="326"/>
      <c r="K810" s="326"/>
      <c r="L810" s="326"/>
      <c r="N810" s="326"/>
      <c r="O810" s="326"/>
      <c r="P810" s="326"/>
      <c r="R810" s="326"/>
      <c r="S810" s="326"/>
      <c r="T810" s="326"/>
      <c r="V810" s="326"/>
      <c r="W810" s="326"/>
      <c r="X810" s="326"/>
      <c r="Z810" s="326"/>
    </row>
    <row r="811" spans="1:26">
      <c r="A811" s="326"/>
      <c r="B811" s="326"/>
      <c r="C811" s="326"/>
      <c r="D811" s="326"/>
      <c r="F811" s="328"/>
      <c r="G811" s="326"/>
      <c r="H811" s="326"/>
      <c r="J811" s="326"/>
      <c r="K811" s="326"/>
      <c r="L811" s="326"/>
      <c r="N811" s="326"/>
      <c r="O811" s="326"/>
      <c r="P811" s="326"/>
      <c r="R811" s="326"/>
      <c r="S811" s="326"/>
      <c r="T811" s="326"/>
      <c r="V811" s="326"/>
      <c r="W811" s="326"/>
      <c r="X811" s="326"/>
      <c r="Z811" s="326"/>
    </row>
    <row r="812" spans="1:26">
      <c r="A812" s="326"/>
      <c r="B812" s="326"/>
      <c r="C812" s="326"/>
      <c r="D812" s="326"/>
      <c r="F812" s="328"/>
      <c r="G812" s="326"/>
      <c r="H812" s="326"/>
      <c r="J812" s="326"/>
      <c r="K812" s="326"/>
      <c r="L812" s="326"/>
      <c r="N812" s="326"/>
      <c r="O812" s="326"/>
      <c r="P812" s="326"/>
      <c r="R812" s="326"/>
      <c r="S812" s="326"/>
      <c r="T812" s="326"/>
      <c r="V812" s="326"/>
      <c r="W812" s="326"/>
      <c r="X812" s="326"/>
      <c r="Z812" s="326"/>
    </row>
    <row r="813" spans="1:26">
      <c r="A813" s="326"/>
      <c r="B813" s="326"/>
      <c r="C813" s="326"/>
      <c r="D813" s="326"/>
      <c r="F813" s="328"/>
      <c r="G813" s="326"/>
      <c r="H813" s="326"/>
      <c r="J813" s="326"/>
      <c r="K813" s="326"/>
      <c r="L813" s="326"/>
      <c r="N813" s="326"/>
      <c r="O813" s="326"/>
      <c r="P813" s="326"/>
      <c r="R813" s="326"/>
      <c r="S813" s="326"/>
      <c r="T813" s="326"/>
      <c r="V813" s="326"/>
      <c r="W813" s="326"/>
      <c r="X813" s="326"/>
      <c r="Z813" s="326"/>
    </row>
    <row r="814" spans="1:26">
      <c r="A814" s="326"/>
      <c r="B814" s="326"/>
      <c r="C814" s="326"/>
      <c r="D814" s="326"/>
      <c r="F814" s="328"/>
      <c r="G814" s="326"/>
      <c r="H814" s="326"/>
      <c r="J814" s="326"/>
      <c r="K814" s="326"/>
      <c r="L814" s="326"/>
      <c r="N814" s="326"/>
      <c r="O814" s="326"/>
      <c r="P814" s="326"/>
      <c r="R814" s="326"/>
      <c r="S814" s="326"/>
      <c r="T814" s="326"/>
      <c r="V814" s="326"/>
      <c r="W814" s="326"/>
      <c r="X814" s="326"/>
      <c r="Z814" s="326"/>
    </row>
    <row r="815" spans="1:26">
      <c r="A815" s="326"/>
      <c r="B815" s="326"/>
      <c r="C815" s="326"/>
      <c r="D815" s="326"/>
      <c r="F815" s="328"/>
      <c r="G815" s="326"/>
      <c r="H815" s="326"/>
      <c r="J815" s="326"/>
      <c r="K815" s="326"/>
      <c r="L815" s="326"/>
      <c r="N815" s="326"/>
      <c r="O815" s="326"/>
      <c r="P815" s="326"/>
      <c r="R815" s="326"/>
      <c r="S815" s="326"/>
      <c r="T815" s="326"/>
      <c r="V815" s="326"/>
      <c r="W815" s="326"/>
      <c r="X815" s="326"/>
      <c r="Z815" s="326"/>
    </row>
    <row r="816" spans="1:26">
      <c r="A816" s="326"/>
      <c r="B816" s="326"/>
      <c r="C816" s="326"/>
      <c r="D816" s="326"/>
      <c r="F816" s="328"/>
      <c r="G816" s="326"/>
      <c r="H816" s="326"/>
      <c r="J816" s="326"/>
      <c r="K816" s="326"/>
      <c r="L816" s="326"/>
      <c r="N816" s="326"/>
      <c r="O816" s="326"/>
      <c r="P816" s="326"/>
      <c r="R816" s="326"/>
      <c r="S816" s="326"/>
      <c r="T816" s="326"/>
      <c r="V816" s="326"/>
      <c r="W816" s="326"/>
      <c r="X816" s="326"/>
      <c r="Z816" s="326"/>
    </row>
    <row r="817" spans="1:26">
      <c r="A817" s="326"/>
      <c r="B817" s="326"/>
      <c r="C817" s="326"/>
      <c r="D817" s="326"/>
      <c r="F817" s="328"/>
      <c r="G817" s="326"/>
      <c r="H817" s="326"/>
      <c r="J817" s="326"/>
      <c r="K817" s="326"/>
      <c r="L817" s="326"/>
      <c r="N817" s="326"/>
      <c r="O817" s="326"/>
      <c r="P817" s="326"/>
      <c r="R817" s="326"/>
      <c r="S817" s="326"/>
      <c r="T817" s="326"/>
      <c r="V817" s="326"/>
      <c r="W817" s="326"/>
      <c r="X817" s="326"/>
      <c r="Z817" s="326"/>
    </row>
    <row r="818" spans="1:26">
      <c r="A818" s="326"/>
      <c r="B818" s="326"/>
      <c r="C818" s="326"/>
      <c r="D818" s="326"/>
      <c r="F818" s="328"/>
      <c r="G818" s="326"/>
      <c r="H818" s="326"/>
      <c r="J818" s="326"/>
      <c r="K818" s="326"/>
      <c r="L818" s="326"/>
      <c r="N818" s="326"/>
      <c r="O818" s="326"/>
      <c r="P818" s="326"/>
      <c r="R818" s="326"/>
      <c r="S818" s="326"/>
      <c r="T818" s="326"/>
      <c r="V818" s="326"/>
      <c r="W818" s="326"/>
      <c r="X818" s="326"/>
      <c r="Z818" s="326"/>
    </row>
    <row r="819" spans="1:26">
      <c r="A819" s="326"/>
      <c r="B819" s="326"/>
      <c r="C819" s="326"/>
      <c r="D819" s="326"/>
      <c r="F819" s="328"/>
      <c r="G819" s="326"/>
      <c r="H819" s="326"/>
      <c r="J819" s="326"/>
      <c r="K819" s="326"/>
      <c r="L819" s="326"/>
      <c r="N819" s="326"/>
      <c r="O819" s="326"/>
      <c r="P819" s="326"/>
      <c r="R819" s="326"/>
      <c r="S819" s="326"/>
      <c r="T819" s="326"/>
      <c r="V819" s="326"/>
      <c r="W819" s="326"/>
      <c r="X819" s="326"/>
      <c r="Z819" s="326"/>
    </row>
    <row r="820" spans="1:26">
      <c r="A820" s="326"/>
      <c r="B820" s="326"/>
      <c r="C820" s="326"/>
      <c r="D820" s="326"/>
      <c r="F820" s="328"/>
      <c r="G820" s="326"/>
      <c r="H820" s="326"/>
      <c r="J820" s="326"/>
      <c r="K820" s="326"/>
      <c r="L820" s="326"/>
      <c r="N820" s="326"/>
      <c r="O820" s="326"/>
      <c r="P820" s="326"/>
      <c r="R820" s="326"/>
      <c r="S820" s="326"/>
      <c r="T820" s="326"/>
      <c r="V820" s="326"/>
      <c r="W820" s="326"/>
      <c r="X820" s="326"/>
      <c r="Z820" s="326"/>
    </row>
    <row r="821" spans="1:26">
      <c r="A821" s="326"/>
      <c r="B821" s="326"/>
      <c r="C821" s="326"/>
      <c r="D821" s="326"/>
      <c r="F821" s="328"/>
      <c r="G821" s="326"/>
      <c r="H821" s="326"/>
      <c r="J821" s="326"/>
      <c r="K821" s="326"/>
      <c r="L821" s="326"/>
      <c r="N821" s="326"/>
      <c r="O821" s="326"/>
      <c r="P821" s="326"/>
      <c r="R821" s="326"/>
      <c r="S821" s="326"/>
      <c r="T821" s="326"/>
      <c r="V821" s="326"/>
      <c r="W821" s="326"/>
      <c r="X821" s="326"/>
      <c r="Z821" s="326"/>
    </row>
    <row r="822" spans="1:26">
      <c r="A822" s="326"/>
      <c r="B822" s="326"/>
      <c r="C822" s="326"/>
      <c r="D822" s="326"/>
      <c r="F822" s="328"/>
      <c r="G822" s="326"/>
      <c r="H822" s="326"/>
      <c r="J822" s="326"/>
      <c r="K822" s="326"/>
      <c r="L822" s="326"/>
      <c r="N822" s="326"/>
      <c r="O822" s="326"/>
      <c r="P822" s="326"/>
      <c r="R822" s="326"/>
      <c r="S822" s="326"/>
      <c r="T822" s="326"/>
      <c r="V822" s="326"/>
      <c r="W822" s="326"/>
      <c r="X822" s="326"/>
      <c r="Z822" s="326"/>
    </row>
    <row r="823" spans="1:26">
      <c r="A823" s="326"/>
      <c r="B823" s="326"/>
      <c r="C823" s="326"/>
      <c r="D823" s="326"/>
      <c r="F823" s="328"/>
      <c r="G823" s="326"/>
      <c r="H823" s="326"/>
      <c r="J823" s="326"/>
      <c r="K823" s="326"/>
      <c r="L823" s="326"/>
      <c r="N823" s="326"/>
      <c r="O823" s="326"/>
      <c r="P823" s="326"/>
      <c r="R823" s="326"/>
      <c r="S823" s="326"/>
      <c r="T823" s="326"/>
      <c r="V823" s="326"/>
      <c r="W823" s="326"/>
      <c r="X823" s="326"/>
      <c r="Z823" s="326"/>
    </row>
    <row r="824" spans="1:26">
      <c r="A824" s="326"/>
      <c r="B824" s="326"/>
      <c r="C824" s="326"/>
      <c r="D824" s="326"/>
      <c r="F824" s="328"/>
      <c r="G824" s="326"/>
      <c r="H824" s="326"/>
      <c r="J824" s="326"/>
      <c r="K824" s="326"/>
      <c r="L824" s="326"/>
      <c r="N824" s="326"/>
      <c r="O824" s="326"/>
      <c r="P824" s="326"/>
      <c r="R824" s="326"/>
      <c r="S824" s="326"/>
      <c r="T824" s="326"/>
      <c r="V824" s="326"/>
      <c r="W824" s="326"/>
      <c r="X824" s="326"/>
      <c r="Z824" s="326"/>
    </row>
    <row r="825" spans="1:26">
      <c r="A825" s="326"/>
      <c r="B825" s="326"/>
      <c r="C825" s="326"/>
      <c r="D825" s="326"/>
      <c r="F825" s="328"/>
      <c r="G825" s="326"/>
      <c r="H825" s="326"/>
      <c r="J825" s="326"/>
      <c r="K825" s="326"/>
      <c r="L825" s="326"/>
      <c r="N825" s="326"/>
      <c r="O825" s="326"/>
      <c r="P825" s="326"/>
      <c r="R825" s="326"/>
      <c r="S825" s="326"/>
      <c r="T825" s="326"/>
      <c r="V825" s="326"/>
      <c r="W825" s="326"/>
      <c r="X825" s="326"/>
      <c r="Z825" s="326"/>
    </row>
    <row r="826" spans="1:26">
      <c r="A826" s="326"/>
      <c r="B826" s="326"/>
      <c r="C826" s="326"/>
      <c r="D826" s="326"/>
      <c r="F826" s="328"/>
      <c r="G826" s="326"/>
      <c r="H826" s="326"/>
      <c r="J826" s="326"/>
      <c r="K826" s="326"/>
      <c r="L826" s="326"/>
      <c r="N826" s="326"/>
      <c r="O826" s="326"/>
      <c r="P826" s="326"/>
      <c r="R826" s="326"/>
      <c r="S826" s="326"/>
      <c r="T826" s="326"/>
      <c r="V826" s="326"/>
      <c r="W826" s="326"/>
      <c r="X826" s="326"/>
      <c r="Z826" s="326"/>
    </row>
    <row r="827" spans="1:26">
      <c r="A827" s="326"/>
      <c r="B827" s="326"/>
      <c r="C827" s="326"/>
      <c r="D827" s="326"/>
      <c r="F827" s="328"/>
      <c r="G827" s="326"/>
      <c r="H827" s="326"/>
      <c r="J827" s="326"/>
      <c r="K827" s="326"/>
      <c r="L827" s="326"/>
      <c r="N827" s="326"/>
      <c r="O827" s="326"/>
      <c r="P827" s="326"/>
      <c r="R827" s="326"/>
      <c r="S827" s="326"/>
      <c r="T827" s="326"/>
      <c r="V827" s="326"/>
      <c r="W827" s="326"/>
      <c r="X827" s="326"/>
      <c r="Z827" s="326"/>
    </row>
    <row r="828" spans="1:26">
      <c r="A828" s="326"/>
      <c r="B828" s="326"/>
      <c r="C828" s="326"/>
      <c r="D828" s="326"/>
      <c r="F828" s="328"/>
      <c r="G828" s="326"/>
      <c r="H828" s="326"/>
      <c r="J828" s="326"/>
      <c r="K828" s="326"/>
      <c r="L828" s="326"/>
      <c r="N828" s="326"/>
      <c r="O828" s="326"/>
      <c r="P828" s="326"/>
      <c r="R828" s="326"/>
      <c r="S828" s="326"/>
      <c r="T828" s="326"/>
      <c r="V828" s="326"/>
      <c r="W828" s="326"/>
      <c r="X828" s="326"/>
      <c r="Z828" s="326"/>
    </row>
    <row r="829" spans="1:26">
      <c r="A829" s="326"/>
      <c r="B829" s="326"/>
      <c r="C829" s="326"/>
      <c r="D829" s="326"/>
      <c r="F829" s="328"/>
      <c r="G829" s="326"/>
      <c r="H829" s="326"/>
      <c r="J829" s="326"/>
      <c r="K829" s="326"/>
      <c r="L829" s="326"/>
      <c r="N829" s="326"/>
      <c r="O829" s="326"/>
      <c r="P829" s="326"/>
      <c r="R829" s="326"/>
      <c r="S829" s="326"/>
      <c r="T829" s="326"/>
      <c r="V829" s="326"/>
      <c r="W829" s="326"/>
      <c r="X829" s="326"/>
      <c r="Z829" s="326"/>
    </row>
    <row r="830" spans="1:26">
      <c r="A830" s="326"/>
      <c r="B830" s="326"/>
      <c r="C830" s="326"/>
      <c r="D830" s="326"/>
      <c r="F830" s="328"/>
      <c r="G830" s="326"/>
      <c r="H830" s="326"/>
      <c r="J830" s="326"/>
      <c r="K830" s="326"/>
      <c r="L830" s="326"/>
      <c r="N830" s="326"/>
      <c r="O830" s="326"/>
      <c r="P830" s="326"/>
      <c r="R830" s="326"/>
      <c r="S830" s="326"/>
      <c r="T830" s="326"/>
      <c r="V830" s="326"/>
      <c r="W830" s="326"/>
      <c r="X830" s="326"/>
      <c r="Z830" s="326"/>
    </row>
    <row r="831" spans="1:26">
      <c r="A831" s="326"/>
      <c r="B831" s="326"/>
      <c r="C831" s="326"/>
      <c r="D831" s="326"/>
      <c r="F831" s="328"/>
      <c r="G831" s="326"/>
      <c r="H831" s="326"/>
      <c r="J831" s="326"/>
      <c r="K831" s="326"/>
      <c r="L831" s="326"/>
      <c r="N831" s="326"/>
      <c r="O831" s="326"/>
      <c r="P831" s="326"/>
      <c r="R831" s="326"/>
      <c r="S831" s="326"/>
      <c r="T831" s="326"/>
      <c r="V831" s="326"/>
      <c r="W831" s="326"/>
      <c r="X831" s="326"/>
      <c r="Z831" s="326"/>
    </row>
    <row r="832" spans="1:26">
      <c r="A832" s="326"/>
      <c r="B832" s="326"/>
      <c r="C832" s="326"/>
      <c r="D832" s="326"/>
      <c r="F832" s="328"/>
      <c r="G832" s="326"/>
      <c r="H832" s="326"/>
      <c r="J832" s="326"/>
      <c r="K832" s="326"/>
      <c r="L832" s="326"/>
      <c r="N832" s="326"/>
      <c r="O832" s="326"/>
      <c r="P832" s="326"/>
      <c r="R832" s="326"/>
      <c r="S832" s="326"/>
      <c r="T832" s="326"/>
      <c r="V832" s="326"/>
      <c r="W832" s="326"/>
      <c r="X832" s="326"/>
      <c r="Z832" s="326"/>
    </row>
    <row r="833" spans="1:26">
      <c r="A833" s="326"/>
      <c r="B833" s="326"/>
      <c r="C833" s="326"/>
      <c r="D833" s="326"/>
      <c r="F833" s="328"/>
      <c r="G833" s="326"/>
      <c r="H833" s="326"/>
      <c r="J833" s="326"/>
      <c r="K833" s="326"/>
      <c r="L833" s="326"/>
      <c r="N833" s="326"/>
      <c r="O833" s="326"/>
      <c r="P833" s="326"/>
      <c r="R833" s="326"/>
      <c r="S833" s="326"/>
      <c r="T833" s="326"/>
      <c r="V833" s="326"/>
      <c r="W833" s="326"/>
      <c r="X833" s="326"/>
      <c r="Z833" s="326"/>
    </row>
    <row r="834" spans="1:26">
      <c r="A834" s="326"/>
      <c r="B834" s="326"/>
      <c r="C834" s="326"/>
      <c r="D834" s="326"/>
      <c r="F834" s="328"/>
      <c r="G834" s="326"/>
      <c r="H834" s="326"/>
      <c r="J834" s="326"/>
      <c r="K834" s="326"/>
      <c r="L834" s="326"/>
      <c r="N834" s="326"/>
      <c r="O834" s="326"/>
      <c r="P834" s="326"/>
      <c r="R834" s="326"/>
      <c r="S834" s="326"/>
      <c r="T834" s="326"/>
      <c r="V834" s="326"/>
      <c r="W834" s="326"/>
      <c r="X834" s="326"/>
      <c r="Z834" s="326"/>
    </row>
    <row r="835" spans="1:26">
      <c r="A835" s="326"/>
      <c r="B835" s="326"/>
      <c r="C835" s="326"/>
      <c r="D835" s="326"/>
      <c r="F835" s="328"/>
      <c r="G835" s="326"/>
      <c r="H835" s="326"/>
      <c r="J835" s="326"/>
      <c r="K835" s="326"/>
      <c r="L835" s="326"/>
      <c r="N835" s="326"/>
      <c r="O835" s="326"/>
      <c r="P835" s="326"/>
      <c r="R835" s="326"/>
      <c r="S835" s="326"/>
      <c r="T835" s="326"/>
      <c r="V835" s="326"/>
      <c r="W835" s="326"/>
      <c r="X835" s="326"/>
      <c r="Z835" s="326"/>
    </row>
    <row r="836" spans="1:26">
      <c r="A836" s="326"/>
      <c r="B836" s="326"/>
      <c r="C836" s="326"/>
      <c r="D836" s="326"/>
      <c r="F836" s="328"/>
      <c r="G836" s="326"/>
      <c r="H836" s="326"/>
      <c r="J836" s="326"/>
      <c r="K836" s="326"/>
      <c r="L836" s="326"/>
      <c r="N836" s="326"/>
      <c r="O836" s="326"/>
      <c r="P836" s="326"/>
      <c r="R836" s="326"/>
      <c r="S836" s="326"/>
      <c r="T836" s="326"/>
      <c r="V836" s="326"/>
      <c r="W836" s="326"/>
      <c r="X836" s="326"/>
      <c r="Z836" s="326"/>
    </row>
    <row r="837" spans="1:26">
      <c r="A837" s="326"/>
      <c r="B837" s="326"/>
      <c r="C837" s="326"/>
      <c r="D837" s="326"/>
      <c r="F837" s="328"/>
      <c r="G837" s="326"/>
      <c r="H837" s="326"/>
      <c r="J837" s="326"/>
      <c r="K837" s="326"/>
      <c r="L837" s="326"/>
      <c r="N837" s="326"/>
      <c r="O837" s="326"/>
      <c r="P837" s="326"/>
      <c r="R837" s="326"/>
      <c r="S837" s="326"/>
      <c r="T837" s="326"/>
      <c r="V837" s="326"/>
      <c r="W837" s="326"/>
      <c r="X837" s="326"/>
      <c r="Z837" s="326"/>
    </row>
    <row r="838" spans="1:26">
      <c r="A838" s="326"/>
      <c r="B838" s="326"/>
      <c r="C838" s="326"/>
      <c r="D838" s="326"/>
      <c r="F838" s="328"/>
      <c r="G838" s="326"/>
      <c r="H838" s="326"/>
      <c r="J838" s="326"/>
      <c r="K838" s="326"/>
      <c r="L838" s="326"/>
      <c r="N838" s="326"/>
      <c r="O838" s="326"/>
      <c r="P838" s="326"/>
      <c r="R838" s="326"/>
      <c r="S838" s="326"/>
      <c r="T838" s="326"/>
      <c r="V838" s="326"/>
      <c r="W838" s="326"/>
      <c r="X838" s="326"/>
      <c r="Z838" s="326"/>
    </row>
    <row r="839" spans="1:26">
      <c r="A839" s="326"/>
      <c r="B839" s="326"/>
      <c r="C839" s="326"/>
      <c r="D839" s="326"/>
      <c r="F839" s="328"/>
      <c r="G839" s="326"/>
      <c r="H839" s="326"/>
      <c r="J839" s="326"/>
      <c r="K839" s="326"/>
      <c r="L839" s="326"/>
      <c r="N839" s="326"/>
      <c r="O839" s="326"/>
      <c r="P839" s="326"/>
      <c r="R839" s="326"/>
      <c r="S839" s="326"/>
      <c r="T839" s="326"/>
      <c r="V839" s="326"/>
      <c r="W839" s="326"/>
      <c r="X839" s="326"/>
      <c r="Z839" s="326"/>
    </row>
    <row r="840" spans="1:26">
      <c r="A840" s="326"/>
      <c r="B840" s="326"/>
      <c r="C840" s="326"/>
      <c r="D840" s="326"/>
      <c r="F840" s="328"/>
      <c r="G840" s="326"/>
      <c r="H840" s="326"/>
      <c r="J840" s="326"/>
      <c r="K840" s="326"/>
      <c r="L840" s="326"/>
      <c r="N840" s="326"/>
      <c r="O840" s="326"/>
      <c r="P840" s="326"/>
      <c r="R840" s="326"/>
      <c r="S840" s="326"/>
      <c r="T840" s="326"/>
      <c r="V840" s="326"/>
      <c r="W840" s="326"/>
      <c r="X840" s="326"/>
      <c r="Z840" s="326"/>
    </row>
    <row r="841" spans="1:26">
      <c r="A841" s="326"/>
      <c r="B841" s="326"/>
      <c r="C841" s="326"/>
      <c r="D841" s="326"/>
      <c r="F841" s="328"/>
      <c r="G841" s="326"/>
      <c r="H841" s="326"/>
      <c r="J841" s="326"/>
      <c r="K841" s="326"/>
      <c r="L841" s="326"/>
      <c r="N841" s="326"/>
      <c r="O841" s="326"/>
      <c r="P841" s="326"/>
      <c r="R841" s="326"/>
      <c r="S841" s="326"/>
      <c r="T841" s="326"/>
      <c r="V841" s="326"/>
      <c r="W841" s="326"/>
      <c r="X841" s="326"/>
      <c r="Z841" s="326"/>
    </row>
    <row r="842" spans="1:26">
      <c r="A842" s="326"/>
      <c r="B842" s="326"/>
      <c r="C842" s="326"/>
      <c r="D842" s="326"/>
      <c r="F842" s="328"/>
      <c r="G842" s="326"/>
      <c r="H842" s="326"/>
      <c r="J842" s="326"/>
      <c r="K842" s="326"/>
      <c r="L842" s="326"/>
      <c r="N842" s="326"/>
      <c r="O842" s="326"/>
      <c r="P842" s="326"/>
      <c r="R842" s="326"/>
      <c r="S842" s="326"/>
      <c r="T842" s="326"/>
      <c r="V842" s="326"/>
      <c r="W842" s="326"/>
      <c r="X842" s="326"/>
      <c r="Z842" s="326"/>
    </row>
    <row r="843" spans="1:26">
      <c r="A843" s="326"/>
      <c r="B843" s="326"/>
      <c r="C843" s="326"/>
      <c r="D843" s="326"/>
      <c r="F843" s="328"/>
      <c r="G843" s="326"/>
      <c r="H843" s="326"/>
      <c r="J843" s="326"/>
      <c r="K843" s="326"/>
      <c r="L843" s="326"/>
      <c r="N843" s="326"/>
      <c r="O843" s="326"/>
      <c r="P843" s="326"/>
      <c r="R843" s="326"/>
      <c r="S843" s="326"/>
      <c r="T843" s="326"/>
      <c r="V843" s="326"/>
      <c r="W843" s="326"/>
      <c r="X843" s="326"/>
      <c r="Z843" s="326"/>
    </row>
    <row r="844" spans="1:26">
      <c r="A844" s="326"/>
      <c r="B844" s="326"/>
      <c r="C844" s="326"/>
      <c r="D844" s="326"/>
      <c r="F844" s="328"/>
      <c r="G844" s="326"/>
      <c r="H844" s="326"/>
      <c r="J844" s="326"/>
      <c r="K844" s="326"/>
      <c r="L844" s="326"/>
      <c r="N844" s="326"/>
      <c r="O844" s="326"/>
      <c r="P844" s="326"/>
      <c r="R844" s="326"/>
      <c r="S844" s="326"/>
      <c r="T844" s="326"/>
      <c r="V844" s="326"/>
      <c r="W844" s="326"/>
      <c r="X844" s="326"/>
      <c r="Z844" s="326"/>
    </row>
    <row r="845" spans="1:26">
      <c r="A845" s="326"/>
      <c r="B845" s="326"/>
      <c r="C845" s="326"/>
      <c r="D845" s="326"/>
      <c r="F845" s="328"/>
      <c r="G845" s="326"/>
      <c r="H845" s="326"/>
      <c r="J845" s="326"/>
      <c r="K845" s="326"/>
      <c r="L845" s="326"/>
      <c r="N845" s="326"/>
      <c r="O845" s="326"/>
      <c r="P845" s="326"/>
      <c r="R845" s="326"/>
      <c r="S845" s="326"/>
      <c r="T845" s="326"/>
      <c r="V845" s="326"/>
      <c r="W845" s="326"/>
      <c r="X845" s="326"/>
      <c r="Z845" s="326"/>
    </row>
    <row r="846" spans="1:26">
      <c r="A846" s="326"/>
      <c r="B846" s="326"/>
      <c r="C846" s="326"/>
      <c r="D846" s="326"/>
      <c r="F846" s="328"/>
      <c r="G846" s="326"/>
      <c r="H846" s="326"/>
      <c r="J846" s="326"/>
      <c r="K846" s="326"/>
      <c r="L846" s="326"/>
      <c r="N846" s="326"/>
      <c r="O846" s="326"/>
      <c r="P846" s="326"/>
      <c r="R846" s="326"/>
      <c r="S846" s="326"/>
      <c r="T846" s="326"/>
      <c r="V846" s="326"/>
      <c r="W846" s="326"/>
      <c r="X846" s="326"/>
      <c r="Z846" s="326"/>
    </row>
    <row r="847" spans="1:26">
      <c r="A847" s="326"/>
      <c r="B847" s="326"/>
      <c r="C847" s="326"/>
      <c r="D847" s="326"/>
      <c r="F847" s="328"/>
      <c r="G847" s="326"/>
      <c r="H847" s="326"/>
      <c r="J847" s="326"/>
      <c r="K847" s="326"/>
      <c r="L847" s="326"/>
      <c r="N847" s="326"/>
      <c r="O847" s="326"/>
      <c r="P847" s="326"/>
      <c r="R847" s="326"/>
      <c r="S847" s="326"/>
      <c r="T847" s="326"/>
      <c r="V847" s="326"/>
      <c r="W847" s="326"/>
      <c r="X847" s="326"/>
      <c r="Z847" s="326"/>
    </row>
    <row r="848" spans="1:26">
      <c r="A848" s="326"/>
      <c r="B848" s="326"/>
      <c r="C848" s="326"/>
      <c r="D848" s="326"/>
      <c r="F848" s="328"/>
      <c r="G848" s="326"/>
      <c r="H848" s="326"/>
      <c r="J848" s="326"/>
      <c r="K848" s="326"/>
      <c r="L848" s="326"/>
      <c r="N848" s="326"/>
      <c r="O848" s="326"/>
      <c r="P848" s="326"/>
      <c r="R848" s="326"/>
      <c r="S848" s="326"/>
      <c r="T848" s="326"/>
      <c r="V848" s="326"/>
      <c r="W848" s="326"/>
      <c r="X848" s="326"/>
      <c r="Z848" s="326"/>
    </row>
    <row r="849" spans="1:26">
      <c r="A849" s="326"/>
      <c r="B849" s="326"/>
      <c r="C849" s="326"/>
      <c r="D849" s="326"/>
      <c r="F849" s="328"/>
      <c r="G849" s="326"/>
      <c r="H849" s="326"/>
      <c r="J849" s="326"/>
      <c r="K849" s="326"/>
      <c r="L849" s="326"/>
      <c r="N849" s="326"/>
      <c r="O849" s="326"/>
      <c r="P849" s="326"/>
      <c r="R849" s="326"/>
      <c r="S849" s="326"/>
      <c r="T849" s="326"/>
      <c r="V849" s="326"/>
      <c r="W849" s="326"/>
      <c r="X849" s="326"/>
      <c r="Z849" s="326"/>
    </row>
    <row r="850" spans="1:26">
      <c r="A850" s="326"/>
      <c r="B850" s="326"/>
      <c r="C850" s="326"/>
      <c r="D850" s="326"/>
      <c r="F850" s="328"/>
      <c r="G850" s="326"/>
      <c r="H850" s="326"/>
      <c r="J850" s="326"/>
      <c r="K850" s="326"/>
      <c r="L850" s="326"/>
      <c r="N850" s="326"/>
      <c r="O850" s="326"/>
      <c r="P850" s="326"/>
      <c r="R850" s="326"/>
      <c r="S850" s="326"/>
      <c r="T850" s="326"/>
      <c r="V850" s="326"/>
      <c r="W850" s="326"/>
      <c r="X850" s="326"/>
      <c r="Z850" s="326"/>
    </row>
    <row r="851" spans="1:26">
      <c r="A851" s="326"/>
      <c r="B851" s="326"/>
      <c r="C851" s="326"/>
      <c r="D851" s="326"/>
      <c r="F851" s="328"/>
      <c r="G851" s="326"/>
      <c r="H851" s="326"/>
      <c r="J851" s="326"/>
      <c r="K851" s="326"/>
      <c r="L851" s="326"/>
      <c r="N851" s="326"/>
      <c r="O851" s="326"/>
      <c r="P851" s="326"/>
      <c r="R851" s="326"/>
      <c r="S851" s="326"/>
      <c r="T851" s="326"/>
      <c r="V851" s="326"/>
      <c r="W851" s="326"/>
      <c r="X851" s="326"/>
      <c r="Z851" s="326"/>
    </row>
    <row r="852" spans="1:26">
      <c r="A852" s="326"/>
      <c r="B852" s="326"/>
      <c r="C852" s="326"/>
      <c r="D852" s="326"/>
      <c r="F852" s="328"/>
      <c r="G852" s="326"/>
      <c r="H852" s="326"/>
      <c r="J852" s="326"/>
      <c r="K852" s="326"/>
      <c r="L852" s="326"/>
      <c r="N852" s="326"/>
      <c r="O852" s="326"/>
      <c r="P852" s="326"/>
      <c r="R852" s="326"/>
      <c r="S852" s="326"/>
      <c r="T852" s="326"/>
      <c r="V852" s="326"/>
      <c r="W852" s="326"/>
      <c r="X852" s="326"/>
      <c r="Z852" s="326"/>
    </row>
    <row r="853" spans="1:26">
      <c r="A853" s="326"/>
      <c r="B853" s="326"/>
      <c r="C853" s="326"/>
      <c r="D853" s="326"/>
      <c r="F853" s="328"/>
      <c r="G853" s="326"/>
      <c r="H853" s="326"/>
      <c r="J853" s="326"/>
      <c r="K853" s="326"/>
      <c r="L853" s="326"/>
      <c r="N853" s="326"/>
      <c r="O853" s="326"/>
      <c r="P853" s="326"/>
      <c r="R853" s="326"/>
      <c r="S853" s="326"/>
      <c r="T853" s="326"/>
      <c r="V853" s="326"/>
      <c r="W853" s="326"/>
      <c r="X853" s="326"/>
      <c r="Z853" s="326"/>
    </row>
    <row r="854" spans="1:26">
      <c r="A854" s="326"/>
      <c r="B854" s="326"/>
      <c r="C854" s="326"/>
      <c r="D854" s="326"/>
      <c r="F854" s="328"/>
      <c r="G854" s="326"/>
      <c r="H854" s="326"/>
      <c r="J854" s="326"/>
      <c r="K854" s="326"/>
      <c r="L854" s="326"/>
      <c r="N854" s="326"/>
      <c r="O854" s="326"/>
      <c r="P854" s="326"/>
      <c r="R854" s="326"/>
      <c r="S854" s="326"/>
      <c r="T854" s="326"/>
      <c r="V854" s="326"/>
      <c r="W854" s="326"/>
      <c r="X854" s="326"/>
      <c r="Z854" s="326"/>
    </row>
    <row r="855" spans="1:26">
      <c r="A855" s="326"/>
      <c r="B855" s="326"/>
      <c r="C855" s="326"/>
      <c r="D855" s="326"/>
      <c r="F855" s="328"/>
      <c r="G855" s="326"/>
      <c r="H855" s="326"/>
      <c r="J855" s="326"/>
      <c r="K855" s="326"/>
      <c r="L855" s="326"/>
      <c r="N855" s="326"/>
      <c r="O855" s="326"/>
      <c r="P855" s="326"/>
      <c r="R855" s="326"/>
      <c r="S855" s="326"/>
      <c r="T855" s="326"/>
      <c r="V855" s="326"/>
      <c r="W855" s="326"/>
      <c r="X855" s="326"/>
      <c r="Z855" s="326"/>
    </row>
    <row r="856" spans="1:26">
      <c r="A856" s="326"/>
      <c r="B856" s="326"/>
      <c r="C856" s="326"/>
      <c r="D856" s="326"/>
      <c r="F856" s="328"/>
      <c r="G856" s="326"/>
      <c r="H856" s="326"/>
      <c r="J856" s="326"/>
      <c r="K856" s="326"/>
      <c r="L856" s="326"/>
      <c r="N856" s="326"/>
      <c r="O856" s="326"/>
      <c r="P856" s="326"/>
      <c r="R856" s="326"/>
      <c r="S856" s="326"/>
      <c r="T856" s="326"/>
      <c r="V856" s="326"/>
      <c r="W856" s="326"/>
      <c r="X856" s="326"/>
      <c r="Z856" s="326"/>
    </row>
    <row r="857" spans="1:26">
      <c r="A857" s="326"/>
      <c r="B857" s="326"/>
      <c r="C857" s="326"/>
      <c r="D857" s="326"/>
      <c r="F857" s="328"/>
      <c r="G857" s="326"/>
      <c r="H857" s="326"/>
      <c r="J857" s="326"/>
      <c r="K857" s="326"/>
      <c r="L857" s="326"/>
      <c r="N857" s="326"/>
      <c r="O857" s="326"/>
      <c r="P857" s="326"/>
      <c r="R857" s="326"/>
      <c r="S857" s="326"/>
      <c r="T857" s="326"/>
      <c r="V857" s="326"/>
      <c r="W857" s="326"/>
      <c r="X857" s="326"/>
      <c r="Z857" s="326"/>
    </row>
    <row r="858" spans="1:26">
      <c r="A858" s="326"/>
      <c r="B858" s="326"/>
      <c r="C858" s="326"/>
      <c r="D858" s="326"/>
      <c r="F858" s="328"/>
      <c r="G858" s="326"/>
      <c r="H858" s="326"/>
      <c r="J858" s="326"/>
      <c r="K858" s="326"/>
      <c r="L858" s="326"/>
      <c r="N858" s="326"/>
      <c r="O858" s="326"/>
      <c r="P858" s="326"/>
      <c r="R858" s="326"/>
      <c r="S858" s="326"/>
      <c r="T858" s="326"/>
      <c r="V858" s="326"/>
      <c r="W858" s="326"/>
      <c r="X858" s="326"/>
      <c r="Z858" s="326"/>
    </row>
    <row r="859" spans="1:26">
      <c r="A859" s="326"/>
      <c r="B859" s="326"/>
      <c r="C859" s="326"/>
      <c r="D859" s="326"/>
      <c r="F859" s="328"/>
      <c r="G859" s="326"/>
      <c r="H859" s="326"/>
      <c r="J859" s="326"/>
      <c r="K859" s="326"/>
      <c r="L859" s="326"/>
      <c r="N859" s="326"/>
      <c r="O859" s="326"/>
      <c r="P859" s="326"/>
      <c r="R859" s="326"/>
      <c r="S859" s="326"/>
      <c r="T859" s="326"/>
      <c r="V859" s="326"/>
      <c r="W859" s="326"/>
      <c r="X859" s="326"/>
      <c r="Z859" s="326"/>
    </row>
    <row r="860" spans="1:26">
      <c r="A860" s="326"/>
      <c r="B860" s="326"/>
      <c r="C860" s="326"/>
      <c r="D860" s="326"/>
      <c r="F860" s="328"/>
      <c r="G860" s="326"/>
      <c r="H860" s="326"/>
      <c r="J860" s="326"/>
      <c r="K860" s="326"/>
      <c r="L860" s="326"/>
      <c r="N860" s="326"/>
      <c r="O860" s="326"/>
      <c r="P860" s="326"/>
      <c r="R860" s="326"/>
      <c r="S860" s="326"/>
      <c r="T860" s="326"/>
      <c r="V860" s="326"/>
      <c r="W860" s="326"/>
      <c r="X860" s="326"/>
      <c r="Z860" s="326"/>
    </row>
    <row r="861" spans="1:26">
      <c r="A861" s="326"/>
      <c r="B861" s="326"/>
      <c r="C861" s="326"/>
      <c r="D861" s="326"/>
      <c r="F861" s="328"/>
      <c r="G861" s="326"/>
      <c r="H861" s="326"/>
      <c r="J861" s="326"/>
      <c r="K861" s="326"/>
      <c r="L861" s="326"/>
      <c r="N861" s="326"/>
      <c r="O861" s="326"/>
      <c r="P861" s="326"/>
      <c r="R861" s="326"/>
      <c r="S861" s="326"/>
      <c r="T861" s="326"/>
      <c r="V861" s="326"/>
      <c r="W861" s="326"/>
      <c r="X861" s="326"/>
      <c r="Z861" s="326"/>
    </row>
    <row r="862" spans="1:26">
      <c r="A862" s="326"/>
      <c r="B862" s="326"/>
      <c r="C862" s="326"/>
      <c r="D862" s="326"/>
      <c r="F862" s="328"/>
      <c r="G862" s="326"/>
      <c r="H862" s="326"/>
      <c r="J862" s="326"/>
      <c r="K862" s="326"/>
      <c r="L862" s="326"/>
      <c r="N862" s="326"/>
      <c r="O862" s="326"/>
      <c r="P862" s="326"/>
      <c r="R862" s="326"/>
      <c r="S862" s="326"/>
      <c r="T862" s="326"/>
      <c r="V862" s="326"/>
      <c r="W862" s="326"/>
      <c r="X862" s="326"/>
      <c r="Z862" s="326"/>
    </row>
    <row r="863" spans="1:26">
      <c r="A863" s="326"/>
      <c r="B863" s="326"/>
      <c r="C863" s="326"/>
      <c r="D863" s="326"/>
      <c r="F863" s="328"/>
      <c r="G863" s="326"/>
      <c r="H863" s="326"/>
      <c r="J863" s="326"/>
      <c r="K863" s="326"/>
      <c r="L863" s="326"/>
      <c r="N863" s="326"/>
      <c r="O863" s="326"/>
      <c r="P863" s="326"/>
      <c r="R863" s="326"/>
      <c r="S863" s="326"/>
      <c r="T863" s="326"/>
      <c r="V863" s="326"/>
      <c r="W863" s="326"/>
      <c r="X863" s="326"/>
      <c r="Z863" s="326"/>
    </row>
    <row r="864" spans="1:26">
      <c r="A864" s="326"/>
      <c r="B864" s="326"/>
      <c r="C864" s="326"/>
      <c r="D864" s="326"/>
      <c r="F864" s="328"/>
      <c r="G864" s="326"/>
      <c r="H864" s="326"/>
      <c r="J864" s="326"/>
      <c r="K864" s="326"/>
      <c r="L864" s="326"/>
      <c r="N864" s="326"/>
      <c r="O864" s="326"/>
      <c r="P864" s="326"/>
      <c r="R864" s="326"/>
      <c r="S864" s="326"/>
      <c r="T864" s="326"/>
      <c r="V864" s="326"/>
      <c r="W864" s="326"/>
      <c r="X864" s="326"/>
      <c r="Z864" s="326"/>
    </row>
    <row r="865" spans="1:26">
      <c r="A865" s="326"/>
      <c r="B865" s="326"/>
      <c r="C865" s="326"/>
      <c r="D865" s="326"/>
      <c r="F865" s="328"/>
      <c r="G865" s="326"/>
      <c r="H865" s="326"/>
      <c r="J865" s="326"/>
      <c r="K865" s="326"/>
      <c r="L865" s="326"/>
      <c r="N865" s="326"/>
      <c r="O865" s="326"/>
      <c r="P865" s="326"/>
      <c r="R865" s="326"/>
      <c r="S865" s="326"/>
      <c r="T865" s="326"/>
      <c r="V865" s="326"/>
      <c r="W865" s="326"/>
      <c r="X865" s="326"/>
      <c r="Z865" s="326"/>
    </row>
    <row r="866" spans="1:26">
      <c r="A866" s="326"/>
      <c r="B866" s="326"/>
      <c r="C866" s="326"/>
      <c r="D866" s="326"/>
      <c r="F866" s="328"/>
      <c r="G866" s="326"/>
      <c r="H866" s="326"/>
      <c r="J866" s="326"/>
      <c r="K866" s="326"/>
      <c r="L866" s="326"/>
      <c r="N866" s="326"/>
      <c r="O866" s="326"/>
      <c r="P866" s="326"/>
      <c r="R866" s="326"/>
      <c r="S866" s="326"/>
      <c r="T866" s="326"/>
      <c r="V866" s="326"/>
      <c r="W866" s="326"/>
      <c r="X866" s="326"/>
      <c r="Z866" s="326"/>
    </row>
    <row r="867" spans="1:26">
      <c r="A867" s="326"/>
      <c r="B867" s="326"/>
      <c r="C867" s="326"/>
      <c r="D867" s="326"/>
      <c r="F867" s="328"/>
      <c r="G867" s="326"/>
      <c r="H867" s="326"/>
      <c r="J867" s="326"/>
      <c r="K867" s="326"/>
      <c r="L867" s="326"/>
      <c r="N867" s="326"/>
      <c r="O867" s="326"/>
      <c r="P867" s="326"/>
      <c r="R867" s="326"/>
      <c r="S867" s="326"/>
      <c r="T867" s="326"/>
      <c r="V867" s="326"/>
      <c r="W867" s="326"/>
      <c r="X867" s="326"/>
      <c r="Z867" s="326"/>
    </row>
    <row r="868" spans="1:26">
      <c r="A868" s="326"/>
      <c r="B868" s="326"/>
      <c r="C868" s="326"/>
      <c r="D868" s="326"/>
      <c r="F868" s="328"/>
      <c r="G868" s="326"/>
      <c r="H868" s="326"/>
      <c r="J868" s="326"/>
      <c r="K868" s="326"/>
      <c r="L868" s="326"/>
      <c r="N868" s="326"/>
      <c r="O868" s="326"/>
      <c r="P868" s="326"/>
      <c r="R868" s="326"/>
      <c r="S868" s="326"/>
      <c r="T868" s="326"/>
      <c r="V868" s="326"/>
      <c r="W868" s="326"/>
      <c r="X868" s="326"/>
      <c r="Z868" s="326"/>
    </row>
    <row r="869" spans="1:26">
      <c r="A869" s="326"/>
      <c r="B869" s="326"/>
      <c r="C869" s="326"/>
      <c r="D869" s="326"/>
      <c r="F869" s="328"/>
      <c r="G869" s="326"/>
      <c r="H869" s="326"/>
      <c r="J869" s="326"/>
      <c r="K869" s="326"/>
      <c r="L869" s="326"/>
      <c r="N869" s="326"/>
      <c r="O869" s="326"/>
      <c r="P869" s="326"/>
      <c r="R869" s="326"/>
      <c r="S869" s="326"/>
      <c r="T869" s="326"/>
      <c r="V869" s="326"/>
      <c r="W869" s="326"/>
      <c r="X869" s="326"/>
      <c r="Z869" s="326"/>
    </row>
    <row r="870" spans="1:26">
      <c r="A870" s="326"/>
      <c r="B870" s="326"/>
      <c r="C870" s="326"/>
      <c r="D870" s="326"/>
      <c r="F870" s="328"/>
      <c r="G870" s="326"/>
      <c r="H870" s="326"/>
      <c r="J870" s="326"/>
      <c r="K870" s="326"/>
      <c r="L870" s="326"/>
      <c r="N870" s="326"/>
      <c r="O870" s="326"/>
      <c r="P870" s="326"/>
      <c r="R870" s="326"/>
      <c r="S870" s="326"/>
      <c r="T870" s="326"/>
      <c r="V870" s="326"/>
      <c r="W870" s="326"/>
      <c r="X870" s="326"/>
      <c r="Z870" s="326"/>
    </row>
    <row r="871" spans="1:26">
      <c r="A871" s="326"/>
      <c r="B871" s="326"/>
      <c r="C871" s="326"/>
      <c r="D871" s="326"/>
      <c r="F871" s="328"/>
      <c r="G871" s="326"/>
      <c r="H871" s="326"/>
      <c r="J871" s="326"/>
      <c r="K871" s="326"/>
      <c r="L871" s="326"/>
      <c r="N871" s="326"/>
      <c r="O871" s="326"/>
      <c r="P871" s="326"/>
      <c r="R871" s="326"/>
      <c r="S871" s="326"/>
      <c r="T871" s="326"/>
      <c r="V871" s="326"/>
      <c r="W871" s="326"/>
      <c r="X871" s="326"/>
      <c r="Z871" s="326"/>
    </row>
    <row r="872" spans="1:26">
      <c r="A872" s="326"/>
      <c r="B872" s="326"/>
      <c r="C872" s="326"/>
      <c r="D872" s="326"/>
      <c r="F872" s="328"/>
      <c r="G872" s="326"/>
      <c r="H872" s="326"/>
      <c r="J872" s="326"/>
      <c r="K872" s="326"/>
      <c r="L872" s="326"/>
      <c r="N872" s="326"/>
      <c r="O872" s="326"/>
      <c r="P872" s="326"/>
      <c r="R872" s="326"/>
      <c r="S872" s="326"/>
      <c r="T872" s="326"/>
      <c r="V872" s="326"/>
      <c r="W872" s="326"/>
      <c r="X872" s="326"/>
      <c r="Z872" s="326"/>
    </row>
    <row r="873" spans="1:26">
      <c r="A873" s="326"/>
      <c r="B873" s="326"/>
      <c r="C873" s="326"/>
      <c r="D873" s="326"/>
      <c r="F873" s="328"/>
      <c r="G873" s="326"/>
      <c r="H873" s="326"/>
      <c r="J873" s="326"/>
      <c r="K873" s="326"/>
      <c r="L873" s="326"/>
      <c r="N873" s="326"/>
      <c r="O873" s="326"/>
      <c r="P873" s="326"/>
      <c r="R873" s="326"/>
      <c r="S873" s="326"/>
      <c r="T873" s="326"/>
      <c r="V873" s="326"/>
      <c r="W873" s="326"/>
      <c r="X873" s="326"/>
      <c r="Z873" s="326"/>
    </row>
    <row r="874" spans="1:26">
      <c r="A874" s="326"/>
      <c r="B874" s="326"/>
      <c r="C874" s="326"/>
      <c r="D874" s="326"/>
      <c r="F874" s="328"/>
      <c r="G874" s="326"/>
      <c r="H874" s="326"/>
      <c r="J874" s="326"/>
      <c r="K874" s="326"/>
      <c r="L874" s="326"/>
      <c r="N874" s="326"/>
      <c r="O874" s="326"/>
      <c r="P874" s="326"/>
      <c r="R874" s="326"/>
      <c r="S874" s="326"/>
      <c r="T874" s="326"/>
      <c r="V874" s="326"/>
      <c r="W874" s="326"/>
      <c r="X874" s="326"/>
      <c r="Z874" s="326"/>
    </row>
    <row r="875" spans="1:26">
      <c r="A875" s="326"/>
      <c r="B875" s="326"/>
      <c r="C875" s="326"/>
      <c r="D875" s="326"/>
      <c r="F875" s="328"/>
      <c r="G875" s="326"/>
      <c r="H875" s="326"/>
      <c r="J875" s="326"/>
      <c r="K875" s="326"/>
      <c r="L875" s="326"/>
      <c r="N875" s="326"/>
      <c r="O875" s="326"/>
      <c r="P875" s="326"/>
      <c r="R875" s="326"/>
      <c r="S875" s="326"/>
      <c r="T875" s="326"/>
      <c r="V875" s="326"/>
      <c r="W875" s="326"/>
      <c r="X875" s="326"/>
      <c r="Z875" s="326"/>
    </row>
    <row r="876" spans="1:26">
      <c r="A876" s="326"/>
      <c r="B876" s="326"/>
      <c r="C876" s="326"/>
      <c r="D876" s="326"/>
      <c r="F876" s="328"/>
      <c r="G876" s="326"/>
      <c r="H876" s="326"/>
      <c r="J876" s="326"/>
      <c r="K876" s="326"/>
      <c r="L876" s="326"/>
      <c r="N876" s="326"/>
      <c r="O876" s="326"/>
      <c r="P876" s="326"/>
      <c r="R876" s="326"/>
      <c r="S876" s="326"/>
      <c r="T876" s="326"/>
      <c r="V876" s="326"/>
      <c r="W876" s="326"/>
      <c r="X876" s="326"/>
      <c r="Z876" s="326"/>
    </row>
    <row r="877" spans="1:26">
      <c r="A877" s="326"/>
      <c r="B877" s="326"/>
      <c r="C877" s="326"/>
      <c r="D877" s="326"/>
      <c r="F877" s="328"/>
      <c r="G877" s="326"/>
      <c r="H877" s="326"/>
      <c r="J877" s="326"/>
      <c r="K877" s="326"/>
      <c r="L877" s="326"/>
      <c r="N877" s="326"/>
      <c r="O877" s="326"/>
      <c r="P877" s="326"/>
      <c r="R877" s="326"/>
      <c r="S877" s="326"/>
      <c r="T877" s="326"/>
      <c r="V877" s="326"/>
      <c r="W877" s="326"/>
      <c r="X877" s="326"/>
      <c r="Z877" s="326"/>
    </row>
    <row r="878" spans="1:26">
      <c r="A878" s="326"/>
      <c r="B878" s="326"/>
      <c r="C878" s="326"/>
      <c r="D878" s="326"/>
      <c r="F878" s="328"/>
      <c r="G878" s="326"/>
      <c r="H878" s="326"/>
      <c r="J878" s="326"/>
      <c r="K878" s="326"/>
      <c r="L878" s="326"/>
      <c r="N878" s="326"/>
      <c r="O878" s="326"/>
      <c r="P878" s="326"/>
      <c r="R878" s="326"/>
      <c r="S878" s="326"/>
      <c r="T878" s="326"/>
      <c r="V878" s="326"/>
      <c r="W878" s="326"/>
      <c r="X878" s="326"/>
      <c r="Z878" s="326"/>
    </row>
    <row r="879" spans="1:26">
      <c r="A879" s="326"/>
      <c r="B879" s="326"/>
      <c r="C879" s="326"/>
      <c r="D879" s="326"/>
      <c r="F879" s="328"/>
      <c r="G879" s="326"/>
      <c r="H879" s="326"/>
      <c r="J879" s="326"/>
      <c r="K879" s="326"/>
      <c r="L879" s="326"/>
      <c r="N879" s="326"/>
      <c r="O879" s="326"/>
      <c r="P879" s="326"/>
      <c r="R879" s="326"/>
      <c r="S879" s="326"/>
      <c r="T879" s="326"/>
      <c r="V879" s="326"/>
      <c r="W879" s="326"/>
      <c r="X879" s="326"/>
      <c r="Z879" s="326"/>
    </row>
    <row r="880" spans="1:26">
      <c r="A880" s="326"/>
      <c r="B880" s="326"/>
      <c r="C880" s="326"/>
      <c r="D880" s="326"/>
      <c r="F880" s="328"/>
      <c r="G880" s="326"/>
      <c r="H880" s="326"/>
      <c r="J880" s="326"/>
      <c r="K880" s="326"/>
      <c r="L880" s="326"/>
      <c r="N880" s="326"/>
      <c r="O880" s="326"/>
      <c r="P880" s="326"/>
      <c r="R880" s="326"/>
      <c r="S880" s="326"/>
      <c r="T880" s="326"/>
      <c r="V880" s="326"/>
      <c r="W880" s="326"/>
      <c r="X880" s="326"/>
      <c r="Z880" s="326"/>
    </row>
    <row r="881" spans="1:26">
      <c r="A881" s="326"/>
      <c r="B881" s="326"/>
      <c r="C881" s="326"/>
      <c r="D881" s="326"/>
      <c r="F881" s="328"/>
      <c r="G881" s="326"/>
      <c r="H881" s="326"/>
      <c r="J881" s="326"/>
      <c r="K881" s="326"/>
      <c r="L881" s="326"/>
      <c r="N881" s="326"/>
      <c r="O881" s="326"/>
      <c r="P881" s="326"/>
      <c r="R881" s="326"/>
      <c r="S881" s="326"/>
      <c r="T881" s="326"/>
      <c r="V881" s="326"/>
      <c r="W881" s="326"/>
      <c r="X881" s="326"/>
      <c r="Z881" s="326"/>
    </row>
    <row r="882" spans="1:26">
      <c r="A882" s="326"/>
      <c r="B882" s="326"/>
      <c r="C882" s="326"/>
      <c r="D882" s="326"/>
      <c r="F882" s="328"/>
      <c r="G882" s="326"/>
      <c r="H882" s="326"/>
      <c r="J882" s="326"/>
      <c r="K882" s="326"/>
      <c r="L882" s="326"/>
      <c r="N882" s="326"/>
      <c r="O882" s="326"/>
      <c r="P882" s="326"/>
      <c r="R882" s="326"/>
      <c r="S882" s="326"/>
      <c r="T882" s="326"/>
      <c r="V882" s="326"/>
      <c r="W882" s="326"/>
      <c r="X882" s="326"/>
      <c r="Z882" s="326"/>
    </row>
    <row r="883" spans="1:26">
      <c r="A883" s="326"/>
      <c r="B883" s="326"/>
      <c r="C883" s="326"/>
      <c r="D883" s="326"/>
      <c r="F883" s="328"/>
      <c r="G883" s="326"/>
      <c r="H883" s="326"/>
      <c r="J883" s="326"/>
      <c r="K883" s="326"/>
      <c r="L883" s="326"/>
      <c r="N883" s="326"/>
      <c r="O883" s="326"/>
      <c r="P883" s="326"/>
      <c r="R883" s="326"/>
      <c r="S883" s="326"/>
      <c r="T883" s="326"/>
      <c r="V883" s="326"/>
      <c r="W883" s="326"/>
      <c r="X883" s="326"/>
      <c r="Z883" s="326"/>
    </row>
    <row r="884" spans="1:26">
      <c r="A884" s="326"/>
      <c r="B884" s="326"/>
      <c r="C884" s="326"/>
      <c r="D884" s="326"/>
      <c r="F884" s="328"/>
      <c r="G884" s="326"/>
      <c r="H884" s="326"/>
      <c r="J884" s="326"/>
      <c r="K884" s="326"/>
      <c r="L884" s="326"/>
      <c r="N884" s="326"/>
      <c r="O884" s="326"/>
      <c r="P884" s="326"/>
      <c r="R884" s="326"/>
      <c r="S884" s="326"/>
      <c r="T884" s="326"/>
      <c r="V884" s="326"/>
      <c r="W884" s="326"/>
      <c r="X884" s="326"/>
      <c r="Z884" s="326"/>
    </row>
    <row r="885" spans="1:26">
      <c r="A885" s="326"/>
      <c r="B885" s="326"/>
      <c r="C885" s="326"/>
      <c r="D885" s="326"/>
      <c r="F885" s="328"/>
      <c r="G885" s="326"/>
      <c r="H885" s="326"/>
      <c r="J885" s="326"/>
      <c r="K885" s="326"/>
      <c r="L885" s="326"/>
      <c r="N885" s="326"/>
      <c r="O885" s="326"/>
      <c r="P885" s="326"/>
      <c r="R885" s="326"/>
      <c r="S885" s="326"/>
      <c r="T885" s="326"/>
      <c r="V885" s="326"/>
      <c r="W885" s="326"/>
      <c r="X885" s="326"/>
      <c r="Z885" s="326"/>
    </row>
    <row r="886" spans="1:26">
      <c r="A886" s="326"/>
      <c r="B886" s="326"/>
      <c r="C886" s="326"/>
      <c r="D886" s="326"/>
      <c r="F886" s="328"/>
      <c r="G886" s="326"/>
      <c r="H886" s="326"/>
      <c r="J886" s="326"/>
      <c r="K886" s="326"/>
      <c r="L886" s="326"/>
      <c r="N886" s="326"/>
      <c r="O886" s="326"/>
      <c r="P886" s="326"/>
      <c r="R886" s="326"/>
      <c r="S886" s="326"/>
      <c r="T886" s="326"/>
      <c r="V886" s="326"/>
      <c r="W886" s="326"/>
      <c r="X886" s="326"/>
      <c r="Z886" s="326"/>
    </row>
    <row r="887" spans="1:26">
      <c r="A887" s="326"/>
      <c r="B887" s="326"/>
      <c r="C887" s="326"/>
      <c r="D887" s="326"/>
      <c r="F887" s="328"/>
      <c r="G887" s="326"/>
      <c r="H887" s="326"/>
      <c r="J887" s="326"/>
      <c r="K887" s="326"/>
      <c r="L887" s="326"/>
      <c r="N887" s="326"/>
      <c r="O887" s="326"/>
      <c r="P887" s="326"/>
      <c r="R887" s="326"/>
      <c r="S887" s="326"/>
      <c r="T887" s="326"/>
      <c r="V887" s="326"/>
      <c r="W887" s="326"/>
      <c r="X887" s="326"/>
      <c r="Z887" s="326"/>
    </row>
    <row r="888" spans="1:26">
      <c r="A888" s="326"/>
      <c r="B888" s="326"/>
      <c r="C888" s="326"/>
      <c r="D888" s="326"/>
      <c r="F888" s="328"/>
      <c r="G888" s="326"/>
      <c r="H888" s="326"/>
      <c r="J888" s="326"/>
      <c r="K888" s="326"/>
      <c r="L888" s="326"/>
      <c r="N888" s="326"/>
      <c r="O888" s="326"/>
      <c r="P888" s="326"/>
      <c r="R888" s="326"/>
      <c r="S888" s="326"/>
      <c r="T888" s="326"/>
      <c r="V888" s="326"/>
      <c r="W888" s="326"/>
      <c r="X888" s="326"/>
      <c r="Z888" s="326"/>
    </row>
    <row r="889" spans="1:26">
      <c r="A889" s="326"/>
      <c r="B889" s="326"/>
      <c r="C889" s="326"/>
      <c r="D889" s="326"/>
      <c r="F889" s="328"/>
      <c r="G889" s="326"/>
      <c r="H889" s="326"/>
      <c r="J889" s="326"/>
      <c r="K889" s="326"/>
      <c r="L889" s="326"/>
      <c r="N889" s="326"/>
      <c r="O889" s="326"/>
      <c r="P889" s="326"/>
      <c r="R889" s="326"/>
      <c r="S889" s="326"/>
      <c r="T889" s="326"/>
      <c r="V889" s="326"/>
      <c r="W889" s="326"/>
      <c r="X889" s="326"/>
      <c r="Z889" s="326"/>
    </row>
    <row r="890" spans="1:26">
      <c r="A890" s="326"/>
      <c r="B890" s="326"/>
      <c r="C890" s="326"/>
      <c r="D890" s="326"/>
      <c r="F890" s="328"/>
      <c r="G890" s="326"/>
      <c r="H890" s="326"/>
      <c r="J890" s="326"/>
      <c r="K890" s="326"/>
      <c r="L890" s="326"/>
      <c r="N890" s="326"/>
      <c r="O890" s="326"/>
      <c r="P890" s="326"/>
      <c r="R890" s="326"/>
      <c r="S890" s="326"/>
      <c r="T890" s="326"/>
      <c r="V890" s="326"/>
      <c r="W890" s="326"/>
      <c r="X890" s="326"/>
      <c r="Z890" s="326"/>
    </row>
    <row r="891" spans="1:26">
      <c r="A891" s="326"/>
      <c r="B891" s="326"/>
      <c r="C891" s="326"/>
      <c r="D891" s="326"/>
      <c r="F891" s="328"/>
      <c r="G891" s="326"/>
      <c r="H891" s="326"/>
      <c r="J891" s="326"/>
      <c r="K891" s="326"/>
      <c r="L891" s="326"/>
      <c r="N891" s="326"/>
      <c r="O891" s="326"/>
      <c r="P891" s="326"/>
      <c r="R891" s="326"/>
      <c r="S891" s="326"/>
      <c r="T891" s="326"/>
      <c r="V891" s="326"/>
      <c r="W891" s="326"/>
      <c r="X891" s="326"/>
      <c r="Z891" s="326"/>
    </row>
    <row r="892" spans="1:26">
      <c r="A892" s="326"/>
      <c r="B892" s="326"/>
      <c r="C892" s="326"/>
      <c r="D892" s="326"/>
      <c r="F892" s="328"/>
      <c r="G892" s="326"/>
      <c r="H892" s="326"/>
      <c r="J892" s="326"/>
      <c r="K892" s="326"/>
      <c r="L892" s="326"/>
      <c r="N892" s="326"/>
      <c r="O892" s="326"/>
      <c r="P892" s="326"/>
      <c r="R892" s="326"/>
      <c r="S892" s="326"/>
      <c r="T892" s="326"/>
      <c r="V892" s="326"/>
      <c r="W892" s="326"/>
      <c r="X892" s="326"/>
      <c r="Z892" s="326"/>
    </row>
    <row r="893" spans="1:26">
      <c r="A893" s="326"/>
      <c r="B893" s="326"/>
      <c r="C893" s="326"/>
      <c r="D893" s="326"/>
      <c r="F893" s="328"/>
      <c r="G893" s="326"/>
      <c r="H893" s="326"/>
      <c r="J893" s="326"/>
      <c r="K893" s="326"/>
      <c r="L893" s="326"/>
      <c r="N893" s="326"/>
      <c r="O893" s="326"/>
      <c r="P893" s="326"/>
      <c r="R893" s="326"/>
      <c r="S893" s="326"/>
      <c r="T893" s="326"/>
      <c r="V893" s="326"/>
      <c r="W893" s="326"/>
      <c r="X893" s="326"/>
      <c r="Z893" s="326"/>
    </row>
    <row r="894" spans="1:26">
      <c r="A894" s="326"/>
      <c r="B894" s="326"/>
      <c r="C894" s="326"/>
      <c r="D894" s="326"/>
      <c r="F894" s="328"/>
      <c r="G894" s="326"/>
      <c r="H894" s="326"/>
      <c r="J894" s="326"/>
      <c r="K894" s="326"/>
      <c r="L894" s="326"/>
      <c r="N894" s="326"/>
      <c r="O894" s="326"/>
      <c r="P894" s="326"/>
      <c r="R894" s="326"/>
      <c r="S894" s="326"/>
      <c r="T894" s="326"/>
      <c r="V894" s="326"/>
      <c r="W894" s="326"/>
      <c r="X894" s="326"/>
      <c r="Z894" s="326"/>
    </row>
    <row r="895" spans="1:26">
      <c r="A895" s="326"/>
      <c r="B895" s="326"/>
      <c r="C895" s="326"/>
      <c r="D895" s="326"/>
      <c r="F895" s="328"/>
      <c r="G895" s="326"/>
      <c r="H895" s="326"/>
      <c r="J895" s="326"/>
      <c r="K895" s="326"/>
      <c r="L895" s="326"/>
      <c r="N895" s="326"/>
      <c r="O895" s="326"/>
      <c r="P895" s="326"/>
      <c r="R895" s="326"/>
      <c r="S895" s="326"/>
      <c r="T895" s="326"/>
      <c r="V895" s="326"/>
      <c r="W895" s="326"/>
      <c r="X895" s="326"/>
      <c r="Z895" s="326"/>
    </row>
    <row r="896" spans="1:26">
      <c r="A896" s="326"/>
      <c r="B896" s="326"/>
      <c r="C896" s="326"/>
      <c r="D896" s="326"/>
      <c r="F896" s="328"/>
      <c r="G896" s="326"/>
      <c r="H896" s="326"/>
      <c r="J896" s="326"/>
      <c r="K896" s="326"/>
      <c r="L896" s="326"/>
      <c r="N896" s="326"/>
      <c r="O896" s="326"/>
      <c r="P896" s="326"/>
      <c r="R896" s="326"/>
      <c r="S896" s="326"/>
      <c r="T896" s="326"/>
      <c r="V896" s="326"/>
      <c r="W896" s="326"/>
      <c r="X896" s="326"/>
      <c r="Z896" s="326"/>
    </row>
    <row r="897" spans="1:26">
      <c r="A897" s="326"/>
      <c r="B897" s="326"/>
      <c r="C897" s="326"/>
      <c r="D897" s="326"/>
      <c r="F897" s="328"/>
      <c r="G897" s="326"/>
      <c r="H897" s="326"/>
      <c r="J897" s="326"/>
      <c r="K897" s="326"/>
      <c r="L897" s="326"/>
      <c r="N897" s="326"/>
      <c r="O897" s="326"/>
      <c r="P897" s="326"/>
      <c r="R897" s="326"/>
      <c r="S897" s="326"/>
      <c r="T897" s="326"/>
      <c r="V897" s="326"/>
      <c r="W897" s="326"/>
      <c r="X897" s="326"/>
      <c r="Z897" s="326"/>
    </row>
    <row r="898" spans="1:26">
      <c r="A898" s="326"/>
      <c r="B898" s="326"/>
      <c r="C898" s="326"/>
      <c r="D898" s="326"/>
      <c r="F898" s="328"/>
      <c r="G898" s="326"/>
      <c r="H898" s="326"/>
      <c r="J898" s="326"/>
      <c r="K898" s="326"/>
      <c r="L898" s="326"/>
      <c r="N898" s="326"/>
      <c r="O898" s="326"/>
      <c r="P898" s="326"/>
      <c r="R898" s="326"/>
      <c r="S898" s="326"/>
      <c r="T898" s="326"/>
      <c r="V898" s="326"/>
      <c r="W898" s="326"/>
      <c r="X898" s="326"/>
      <c r="Z898" s="326"/>
    </row>
    <row r="899" spans="1:26">
      <c r="A899" s="326"/>
      <c r="B899" s="326"/>
      <c r="C899" s="326"/>
      <c r="D899" s="326"/>
      <c r="F899" s="328"/>
      <c r="G899" s="326"/>
      <c r="H899" s="326"/>
      <c r="J899" s="326"/>
      <c r="K899" s="326"/>
      <c r="L899" s="326"/>
      <c r="N899" s="326"/>
      <c r="O899" s="326"/>
      <c r="P899" s="326"/>
      <c r="R899" s="326"/>
      <c r="S899" s="326"/>
      <c r="T899" s="326"/>
      <c r="V899" s="326"/>
      <c r="W899" s="326"/>
      <c r="X899" s="326"/>
      <c r="Z899" s="326"/>
    </row>
    <row r="900" spans="1:26">
      <c r="A900" s="326"/>
      <c r="B900" s="326"/>
      <c r="C900" s="326"/>
      <c r="D900" s="326"/>
      <c r="F900" s="328"/>
      <c r="G900" s="326"/>
      <c r="H900" s="326"/>
      <c r="J900" s="326"/>
      <c r="K900" s="326"/>
      <c r="L900" s="326"/>
      <c r="N900" s="326"/>
      <c r="O900" s="326"/>
      <c r="P900" s="326"/>
      <c r="R900" s="326"/>
      <c r="S900" s="326"/>
      <c r="T900" s="326"/>
      <c r="V900" s="326"/>
      <c r="W900" s="326"/>
      <c r="X900" s="326"/>
      <c r="Z900" s="326"/>
    </row>
    <row r="901" spans="1:26">
      <c r="A901" s="326"/>
      <c r="B901" s="326"/>
      <c r="C901" s="326"/>
      <c r="D901" s="326"/>
      <c r="F901" s="328"/>
      <c r="G901" s="326"/>
      <c r="H901" s="326"/>
      <c r="J901" s="326"/>
      <c r="K901" s="326"/>
      <c r="L901" s="326"/>
      <c r="N901" s="326"/>
      <c r="O901" s="326"/>
      <c r="P901" s="326"/>
      <c r="R901" s="326"/>
      <c r="S901" s="326"/>
      <c r="T901" s="326"/>
      <c r="V901" s="326"/>
      <c r="W901" s="326"/>
      <c r="X901" s="326"/>
      <c r="Z901" s="326"/>
    </row>
    <row r="902" spans="1:26">
      <c r="A902" s="326"/>
      <c r="B902" s="326"/>
      <c r="C902" s="326"/>
      <c r="D902" s="326"/>
      <c r="F902" s="328"/>
      <c r="G902" s="326"/>
      <c r="H902" s="326"/>
      <c r="J902" s="326"/>
      <c r="K902" s="326"/>
      <c r="L902" s="326"/>
      <c r="N902" s="326"/>
      <c r="O902" s="326"/>
      <c r="P902" s="326"/>
      <c r="R902" s="326"/>
      <c r="S902" s="326"/>
      <c r="T902" s="326"/>
      <c r="V902" s="326"/>
      <c r="W902" s="326"/>
      <c r="X902" s="326"/>
      <c r="Z902" s="326"/>
    </row>
    <row r="903" spans="1:26">
      <c r="A903" s="326"/>
      <c r="B903" s="326"/>
      <c r="C903" s="326"/>
      <c r="D903" s="326"/>
      <c r="F903" s="328"/>
      <c r="G903" s="326"/>
      <c r="H903" s="326"/>
      <c r="J903" s="326"/>
      <c r="K903" s="326"/>
      <c r="L903" s="326"/>
      <c r="N903" s="326"/>
      <c r="O903" s="326"/>
      <c r="P903" s="326"/>
      <c r="R903" s="326"/>
      <c r="S903" s="326"/>
      <c r="T903" s="326"/>
      <c r="V903" s="326"/>
      <c r="W903" s="326"/>
      <c r="X903" s="326"/>
      <c r="Z903" s="326"/>
    </row>
    <row r="904" spans="1:26">
      <c r="A904" s="326"/>
      <c r="B904" s="326"/>
      <c r="C904" s="326"/>
      <c r="D904" s="326"/>
      <c r="F904" s="328"/>
      <c r="G904" s="326"/>
      <c r="H904" s="326"/>
      <c r="J904" s="326"/>
      <c r="K904" s="326"/>
      <c r="L904" s="326"/>
      <c r="N904" s="326"/>
      <c r="O904" s="326"/>
      <c r="P904" s="326"/>
      <c r="R904" s="326"/>
      <c r="S904" s="326"/>
      <c r="T904" s="326"/>
      <c r="V904" s="326"/>
      <c r="W904" s="326"/>
      <c r="X904" s="326"/>
      <c r="Z904" s="326"/>
    </row>
    <row r="905" spans="1:26">
      <c r="A905" s="326"/>
      <c r="B905" s="326"/>
      <c r="C905" s="326"/>
      <c r="D905" s="326"/>
      <c r="F905" s="328"/>
      <c r="G905" s="326"/>
      <c r="H905" s="326"/>
      <c r="J905" s="326"/>
      <c r="K905" s="326"/>
      <c r="L905" s="326"/>
      <c r="N905" s="326"/>
      <c r="O905" s="326"/>
      <c r="P905" s="326"/>
      <c r="R905" s="326"/>
      <c r="S905" s="326"/>
      <c r="T905" s="326"/>
      <c r="V905" s="326"/>
      <c r="W905" s="326"/>
      <c r="X905" s="326"/>
      <c r="Z905" s="326"/>
    </row>
    <row r="906" spans="1:26">
      <c r="A906" s="326"/>
      <c r="B906" s="326"/>
      <c r="C906" s="326"/>
      <c r="D906" s="326"/>
      <c r="F906" s="328"/>
      <c r="G906" s="326"/>
      <c r="H906" s="326"/>
      <c r="J906" s="326"/>
      <c r="K906" s="326"/>
      <c r="L906" s="326"/>
      <c r="N906" s="326"/>
      <c r="O906" s="326"/>
      <c r="P906" s="326"/>
      <c r="R906" s="326"/>
      <c r="S906" s="326"/>
      <c r="T906" s="326"/>
      <c r="V906" s="326"/>
      <c r="W906" s="326"/>
      <c r="X906" s="326"/>
      <c r="Z906" s="326"/>
    </row>
    <row r="907" spans="1:26">
      <c r="A907" s="326"/>
      <c r="B907" s="326"/>
      <c r="C907" s="326"/>
      <c r="D907" s="326"/>
      <c r="F907" s="328"/>
      <c r="G907" s="326"/>
      <c r="H907" s="326"/>
      <c r="J907" s="326"/>
      <c r="K907" s="326"/>
      <c r="L907" s="326"/>
      <c r="N907" s="326"/>
      <c r="O907" s="326"/>
      <c r="P907" s="326"/>
      <c r="R907" s="326"/>
      <c r="S907" s="326"/>
      <c r="T907" s="326"/>
      <c r="V907" s="326"/>
      <c r="W907" s="326"/>
      <c r="X907" s="326"/>
      <c r="Z907" s="326"/>
    </row>
    <row r="908" spans="1:26">
      <c r="A908" s="326"/>
      <c r="B908" s="326"/>
      <c r="C908" s="326"/>
      <c r="D908" s="326"/>
      <c r="F908" s="328"/>
      <c r="G908" s="326"/>
      <c r="H908" s="326"/>
      <c r="J908" s="326"/>
      <c r="K908" s="326"/>
      <c r="L908" s="326"/>
      <c r="N908" s="326"/>
      <c r="O908" s="326"/>
      <c r="P908" s="326"/>
      <c r="R908" s="326"/>
      <c r="S908" s="326"/>
      <c r="T908" s="326"/>
      <c r="V908" s="326"/>
      <c r="W908" s="326"/>
      <c r="X908" s="326"/>
      <c r="Z908" s="326"/>
    </row>
    <row r="909" spans="1:26">
      <c r="A909" s="326"/>
      <c r="B909" s="326"/>
      <c r="C909" s="326"/>
      <c r="D909" s="326"/>
      <c r="F909" s="328"/>
      <c r="G909" s="326"/>
      <c r="H909" s="326"/>
      <c r="J909" s="326"/>
      <c r="K909" s="326"/>
      <c r="L909" s="326"/>
      <c r="N909" s="326"/>
      <c r="O909" s="326"/>
      <c r="P909" s="326"/>
      <c r="R909" s="326"/>
      <c r="S909" s="326"/>
      <c r="T909" s="326"/>
      <c r="V909" s="326"/>
      <c r="W909" s="326"/>
      <c r="X909" s="326"/>
      <c r="Z909" s="326"/>
    </row>
    <row r="910" spans="1:26">
      <c r="A910" s="326"/>
      <c r="B910" s="326"/>
      <c r="C910" s="326"/>
      <c r="D910" s="326"/>
      <c r="F910" s="328"/>
      <c r="G910" s="326"/>
      <c r="H910" s="326"/>
      <c r="J910" s="326"/>
      <c r="K910" s="326"/>
      <c r="L910" s="326"/>
      <c r="N910" s="326"/>
      <c r="O910" s="326"/>
      <c r="P910" s="326"/>
      <c r="R910" s="326"/>
      <c r="S910" s="326"/>
      <c r="T910" s="326"/>
      <c r="V910" s="326"/>
      <c r="W910" s="326"/>
      <c r="X910" s="326"/>
      <c r="Z910" s="326"/>
    </row>
    <row r="911" spans="1:26">
      <c r="A911" s="326"/>
      <c r="B911" s="326"/>
      <c r="C911" s="326"/>
      <c r="D911" s="326"/>
      <c r="F911" s="328"/>
      <c r="G911" s="326"/>
      <c r="H911" s="326"/>
      <c r="J911" s="326"/>
      <c r="K911" s="326"/>
      <c r="L911" s="326"/>
      <c r="N911" s="326"/>
      <c r="O911" s="326"/>
      <c r="P911" s="326"/>
      <c r="R911" s="326"/>
      <c r="S911" s="326"/>
      <c r="T911" s="326"/>
      <c r="V911" s="326"/>
      <c r="W911" s="326"/>
      <c r="X911" s="326"/>
      <c r="Z911" s="326"/>
    </row>
    <row r="912" spans="1:26">
      <c r="A912" s="326"/>
      <c r="B912" s="326"/>
      <c r="C912" s="326"/>
      <c r="D912" s="326"/>
      <c r="F912" s="328"/>
      <c r="G912" s="326"/>
      <c r="H912" s="326"/>
      <c r="J912" s="326"/>
      <c r="K912" s="326"/>
      <c r="L912" s="326"/>
      <c r="N912" s="326"/>
      <c r="O912" s="326"/>
      <c r="P912" s="326"/>
      <c r="R912" s="326"/>
      <c r="S912" s="326"/>
      <c r="T912" s="326"/>
      <c r="V912" s="326"/>
      <c r="W912" s="326"/>
      <c r="X912" s="326"/>
      <c r="Z912" s="326"/>
    </row>
    <row r="913" spans="1:26">
      <c r="A913" s="326"/>
      <c r="B913" s="326"/>
      <c r="C913" s="326"/>
      <c r="D913" s="326"/>
      <c r="F913" s="328"/>
      <c r="G913" s="326"/>
      <c r="H913" s="326"/>
      <c r="J913" s="326"/>
      <c r="K913" s="326"/>
      <c r="L913" s="326"/>
      <c r="N913" s="326"/>
      <c r="O913" s="326"/>
      <c r="P913" s="326"/>
      <c r="R913" s="326"/>
      <c r="S913" s="326"/>
      <c r="T913" s="326"/>
      <c r="V913" s="326"/>
      <c r="W913" s="326"/>
      <c r="X913" s="326"/>
      <c r="Z913" s="326"/>
    </row>
    <row r="914" spans="1:26">
      <c r="A914" s="326"/>
      <c r="B914" s="326"/>
      <c r="C914" s="326"/>
      <c r="D914" s="326"/>
      <c r="F914" s="328"/>
      <c r="G914" s="326"/>
      <c r="H914" s="326"/>
      <c r="J914" s="326"/>
      <c r="K914" s="326"/>
      <c r="L914" s="326"/>
      <c r="N914" s="326"/>
      <c r="O914" s="326"/>
      <c r="P914" s="326"/>
      <c r="R914" s="326"/>
      <c r="S914" s="326"/>
      <c r="T914" s="326"/>
      <c r="V914" s="326"/>
      <c r="W914" s="326"/>
      <c r="X914" s="326"/>
      <c r="Z914" s="326"/>
    </row>
    <row r="915" spans="1:26">
      <c r="A915" s="326"/>
      <c r="B915" s="326"/>
      <c r="C915" s="326"/>
      <c r="D915" s="326"/>
      <c r="F915" s="328"/>
      <c r="G915" s="326"/>
      <c r="H915" s="326"/>
      <c r="J915" s="326"/>
      <c r="K915" s="326"/>
      <c r="L915" s="326"/>
      <c r="N915" s="326"/>
      <c r="O915" s="326"/>
      <c r="P915" s="326"/>
      <c r="R915" s="326"/>
      <c r="S915" s="326"/>
      <c r="T915" s="326"/>
      <c r="V915" s="326"/>
      <c r="W915" s="326"/>
      <c r="X915" s="326"/>
      <c r="Z915" s="326"/>
    </row>
    <row r="916" spans="1:26">
      <c r="A916" s="326"/>
      <c r="B916" s="326"/>
      <c r="C916" s="326"/>
      <c r="D916" s="326"/>
      <c r="F916" s="328"/>
      <c r="G916" s="326"/>
      <c r="H916" s="326"/>
      <c r="J916" s="326"/>
      <c r="K916" s="326"/>
      <c r="L916" s="326"/>
      <c r="N916" s="326"/>
      <c r="O916" s="326"/>
      <c r="P916" s="326"/>
      <c r="R916" s="326"/>
      <c r="S916" s="326"/>
      <c r="T916" s="326"/>
      <c r="V916" s="326"/>
      <c r="W916" s="326"/>
      <c r="X916" s="326"/>
      <c r="Z916" s="326"/>
    </row>
    <row r="917" spans="1:26">
      <c r="A917" s="326"/>
      <c r="B917" s="326"/>
      <c r="C917" s="326"/>
      <c r="D917" s="326"/>
      <c r="F917" s="328"/>
      <c r="G917" s="326"/>
      <c r="H917" s="326"/>
      <c r="J917" s="326"/>
      <c r="K917" s="326"/>
      <c r="L917" s="326"/>
      <c r="N917" s="326"/>
      <c r="O917" s="326"/>
      <c r="P917" s="326"/>
      <c r="R917" s="326"/>
      <c r="S917" s="326"/>
      <c r="T917" s="326"/>
      <c r="V917" s="326"/>
      <c r="W917" s="326"/>
      <c r="X917" s="326"/>
      <c r="Z917" s="326"/>
    </row>
    <row r="918" spans="1:26">
      <c r="A918" s="326"/>
      <c r="B918" s="326"/>
      <c r="C918" s="326"/>
      <c r="D918" s="326"/>
      <c r="F918" s="328"/>
      <c r="G918" s="326"/>
      <c r="H918" s="326"/>
      <c r="J918" s="326"/>
      <c r="K918" s="326"/>
      <c r="L918" s="326"/>
      <c r="N918" s="326"/>
      <c r="O918" s="326"/>
      <c r="P918" s="326"/>
      <c r="R918" s="326"/>
      <c r="S918" s="326"/>
      <c r="T918" s="326"/>
      <c r="V918" s="326"/>
      <c r="W918" s="326"/>
      <c r="X918" s="326"/>
      <c r="Z918" s="326"/>
    </row>
    <row r="919" spans="1:26">
      <c r="A919" s="326"/>
      <c r="B919" s="326"/>
      <c r="C919" s="326"/>
      <c r="D919" s="326"/>
      <c r="F919" s="328"/>
      <c r="G919" s="326"/>
      <c r="H919" s="326"/>
      <c r="J919" s="326"/>
      <c r="K919" s="326"/>
      <c r="L919" s="326"/>
      <c r="N919" s="326"/>
      <c r="O919" s="326"/>
      <c r="P919" s="326"/>
      <c r="R919" s="326"/>
      <c r="S919" s="326"/>
      <c r="T919" s="326"/>
      <c r="V919" s="326"/>
      <c r="W919" s="326"/>
      <c r="X919" s="326"/>
      <c r="Z919" s="326"/>
    </row>
    <row r="920" spans="1:26">
      <c r="A920" s="326"/>
      <c r="B920" s="326"/>
      <c r="C920" s="326"/>
      <c r="D920" s="326"/>
      <c r="F920" s="328"/>
      <c r="G920" s="326"/>
      <c r="H920" s="326"/>
      <c r="J920" s="326"/>
      <c r="K920" s="326"/>
      <c r="L920" s="326"/>
      <c r="N920" s="326"/>
      <c r="O920" s="326"/>
      <c r="P920" s="326"/>
      <c r="R920" s="326"/>
      <c r="S920" s="326"/>
      <c r="T920" s="326"/>
      <c r="V920" s="326"/>
      <c r="W920" s="326"/>
      <c r="X920" s="326"/>
      <c r="Z920" s="326"/>
    </row>
    <row r="921" spans="1:26">
      <c r="A921" s="326"/>
      <c r="B921" s="326"/>
      <c r="C921" s="326"/>
      <c r="D921" s="326"/>
      <c r="F921" s="328"/>
      <c r="G921" s="326"/>
      <c r="H921" s="326"/>
      <c r="J921" s="326"/>
      <c r="K921" s="326"/>
      <c r="L921" s="326"/>
      <c r="N921" s="326"/>
      <c r="O921" s="326"/>
      <c r="P921" s="326"/>
      <c r="R921" s="326"/>
      <c r="S921" s="326"/>
      <c r="T921" s="326"/>
      <c r="V921" s="326"/>
      <c r="W921" s="326"/>
      <c r="X921" s="326"/>
      <c r="Z921" s="326"/>
    </row>
    <row r="922" spans="1:26">
      <c r="A922" s="326"/>
      <c r="B922" s="326"/>
      <c r="C922" s="326"/>
      <c r="D922" s="326"/>
      <c r="F922" s="328"/>
      <c r="G922" s="326"/>
      <c r="H922" s="326"/>
      <c r="J922" s="326"/>
      <c r="K922" s="326"/>
      <c r="L922" s="326"/>
      <c r="N922" s="326"/>
      <c r="O922" s="326"/>
      <c r="P922" s="326"/>
      <c r="R922" s="326"/>
      <c r="S922" s="326"/>
      <c r="T922" s="326"/>
      <c r="V922" s="326"/>
      <c r="W922" s="326"/>
      <c r="X922" s="326"/>
      <c r="Z922" s="326"/>
    </row>
    <row r="923" spans="1:26">
      <c r="A923" s="326"/>
      <c r="B923" s="326"/>
      <c r="C923" s="326"/>
      <c r="D923" s="326"/>
      <c r="F923" s="328"/>
      <c r="G923" s="326"/>
      <c r="H923" s="326"/>
      <c r="J923" s="326"/>
      <c r="K923" s="326"/>
      <c r="L923" s="326"/>
      <c r="N923" s="326"/>
      <c r="O923" s="326"/>
      <c r="P923" s="326"/>
      <c r="R923" s="326"/>
      <c r="S923" s="326"/>
      <c r="T923" s="326"/>
      <c r="V923" s="326"/>
      <c r="W923" s="326"/>
      <c r="X923" s="326"/>
      <c r="Z923" s="326"/>
    </row>
    <row r="924" spans="1:26">
      <c r="A924" s="326"/>
      <c r="B924" s="326"/>
      <c r="C924" s="326"/>
      <c r="D924" s="326"/>
      <c r="F924" s="328"/>
      <c r="G924" s="326"/>
      <c r="H924" s="326"/>
      <c r="J924" s="326"/>
      <c r="K924" s="326"/>
      <c r="L924" s="326"/>
      <c r="N924" s="326"/>
      <c r="O924" s="326"/>
      <c r="P924" s="326"/>
      <c r="R924" s="326"/>
      <c r="S924" s="326"/>
      <c r="T924" s="326"/>
      <c r="V924" s="326"/>
      <c r="W924" s="326"/>
      <c r="X924" s="326"/>
      <c r="Z924" s="326"/>
    </row>
    <row r="925" spans="1:26">
      <c r="A925" s="326"/>
      <c r="B925" s="326"/>
      <c r="C925" s="326"/>
      <c r="D925" s="326"/>
      <c r="F925" s="328"/>
      <c r="G925" s="326"/>
      <c r="H925" s="326"/>
      <c r="J925" s="326"/>
      <c r="K925" s="326"/>
      <c r="L925" s="326"/>
      <c r="N925" s="326"/>
      <c r="O925" s="326"/>
      <c r="P925" s="326"/>
      <c r="R925" s="326"/>
      <c r="S925" s="326"/>
      <c r="T925" s="326"/>
      <c r="V925" s="326"/>
      <c r="W925" s="326"/>
      <c r="X925" s="326"/>
      <c r="Z925" s="326"/>
    </row>
    <row r="926" spans="1:26">
      <c r="A926" s="326"/>
      <c r="B926" s="326"/>
      <c r="C926" s="326"/>
      <c r="D926" s="326"/>
      <c r="F926" s="328"/>
      <c r="G926" s="326"/>
      <c r="H926" s="326"/>
      <c r="J926" s="326"/>
      <c r="K926" s="326"/>
      <c r="L926" s="326"/>
      <c r="N926" s="326"/>
      <c r="O926" s="326"/>
      <c r="P926" s="326"/>
      <c r="R926" s="326"/>
      <c r="S926" s="326"/>
      <c r="T926" s="326"/>
      <c r="V926" s="326"/>
      <c r="W926" s="326"/>
      <c r="X926" s="326"/>
      <c r="Z926" s="326"/>
    </row>
    <row r="927" spans="1:26">
      <c r="A927" s="326"/>
      <c r="B927" s="326"/>
      <c r="C927" s="326"/>
      <c r="D927" s="326"/>
      <c r="F927" s="328"/>
      <c r="G927" s="326"/>
      <c r="H927" s="326"/>
      <c r="J927" s="326"/>
      <c r="K927" s="326"/>
      <c r="L927" s="326"/>
      <c r="N927" s="326"/>
      <c r="O927" s="326"/>
      <c r="P927" s="326"/>
      <c r="R927" s="326"/>
      <c r="S927" s="326"/>
      <c r="T927" s="326"/>
      <c r="V927" s="326"/>
      <c r="W927" s="326"/>
      <c r="X927" s="326"/>
      <c r="Z927" s="326"/>
    </row>
    <row r="928" spans="1:26">
      <c r="A928" s="326"/>
      <c r="B928" s="326"/>
      <c r="C928" s="326"/>
      <c r="D928" s="326"/>
      <c r="F928" s="328"/>
      <c r="G928" s="326"/>
      <c r="H928" s="326"/>
      <c r="J928" s="326"/>
      <c r="K928" s="326"/>
      <c r="L928" s="326"/>
      <c r="N928" s="326"/>
      <c r="O928" s="326"/>
      <c r="P928" s="326"/>
      <c r="R928" s="326"/>
      <c r="S928" s="326"/>
      <c r="T928" s="326"/>
      <c r="V928" s="326"/>
      <c r="W928" s="326"/>
      <c r="X928" s="326"/>
      <c r="Z928" s="326"/>
    </row>
    <row r="929" spans="1:26">
      <c r="A929" s="326"/>
      <c r="B929" s="326"/>
      <c r="C929" s="326"/>
      <c r="D929" s="326"/>
      <c r="F929" s="328"/>
      <c r="G929" s="326"/>
      <c r="H929" s="326"/>
      <c r="J929" s="326"/>
      <c r="K929" s="326"/>
      <c r="L929" s="326"/>
      <c r="N929" s="326"/>
      <c r="O929" s="326"/>
      <c r="P929" s="326"/>
      <c r="R929" s="326"/>
      <c r="S929" s="326"/>
      <c r="T929" s="326"/>
      <c r="V929" s="326"/>
      <c r="W929" s="326"/>
      <c r="X929" s="326"/>
      <c r="Z929" s="326"/>
    </row>
    <row r="930" spans="1:26">
      <c r="A930" s="326"/>
      <c r="B930" s="326"/>
      <c r="C930" s="326"/>
      <c r="D930" s="326"/>
      <c r="F930" s="328"/>
      <c r="G930" s="326"/>
      <c r="H930" s="326"/>
      <c r="J930" s="326"/>
      <c r="K930" s="326"/>
      <c r="L930" s="326"/>
      <c r="N930" s="326"/>
      <c r="O930" s="326"/>
      <c r="P930" s="326"/>
      <c r="R930" s="326"/>
      <c r="S930" s="326"/>
      <c r="T930" s="326"/>
      <c r="V930" s="326"/>
      <c r="W930" s="326"/>
      <c r="X930" s="326"/>
      <c r="Z930" s="326"/>
    </row>
    <row r="931" spans="1:26">
      <c r="A931" s="326"/>
      <c r="B931" s="326"/>
      <c r="C931" s="326"/>
      <c r="D931" s="326"/>
      <c r="F931" s="328"/>
      <c r="G931" s="326"/>
      <c r="H931" s="326"/>
      <c r="J931" s="326"/>
      <c r="K931" s="326"/>
      <c r="L931" s="326"/>
      <c r="N931" s="326"/>
      <c r="O931" s="326"/>
      <c r="P931" s="326"/>
      <c r="R931" s="326"/>
      <c r="S931" s="326"/>
      <c r="T931" s="326"/>
      <c r="V931" s="326"/>
      <c r="W931" s="326"/>
      <c r="X931" s="326"/>
      <c r="Z931" s="326"/>
    </row>
    <row r="932" spans="1:26">
      <c r="A932" s="326"/>
      <c r="B932" s="326"/>
      <c r="C932" s="326"/>
      <c r="D932" s="326"/>
      <c r="F932" s="328"/>
      <c r="G932" s="326"/>
      <c r="H932" s="326"/>
      <c r="J932" s="326"/>
      <c r="K932" s="326"/>
      <c r="L932" s="326"/>
      <c r="N932" s="326"/>
      <c r="O932" s="326"/>
      <c r="P932" s="326"/>
      <c r="R932" s="326"/>
      <c r="S932" s="326"/>
      <c r="T932" s="326"/>
      <c r="V932" s="326"/>
      <c r="W932" s="326"/>
      <c r="X932" s="326"/>
      <c r="Z932" s="326"/>
    </row>
    <row r="933" spans="1:26">
      <c r="A933" s="326"/>
      <c r="B933" s="326"/>
      <c r="C933" s="326"/>
      <c r="D933" s="326"/>
      <c r="F933" s="328"/>
      <c r="G933" s="326"/>
      <c r="H933" s="326"/>
      <c r="J933" s="326"/>
      <c r="K933" s="326"/>
      <c r="L933" s="326"/>
      <c r="N933" s="326"/>
      <c r="O933" s="326"/>
      <c r="P933" s="326"/>
      <c r="R933" s="326"/>
      <c r="S933" s="326"/>
      <c r="T933" s="326"/>
      <c r="V933" s="326"/>
      <c r="W933" s="326"/>
      <c r="X933" s="326"/>
      <c r="Z933" s="326"/>
    </row>
    <row r="934" spans="1:26">
      <c r="A934" s="326"/>
      <c r="B934" s="326"/>
      <c r="C934" s="326"/>
      <c r="D934" s="326"/>
      <c r="F934" s="328"/>
      <c r="G934" s="326"/>
      <c r="H934" s="326"/>
      <c r="J934" s="326"/>
      <c r="K934" s="326"/>
      <c r="L934" s="326"/>
      <c r="N934" s="326"/>
      <c r="O934" s="326"/>
      <c r="P934" s="326"/>
      <c r="R934" s="326"/>
      <c r="S934" s="326"/>
      <c r="T934" s="326"/>
      <c r="V934" s="326"/>
      <c r="W934" s="326"/>
      <c r="X934" s="326"/>
      <c r="Z934" s="326"/>
    </row>
    <row r="935" spans="1:26">
      <c r="A935" s="326"/>
      <c r="B935" s="326"/>
      <c r="C935" s="326"/>
      <c r="D935" s="326"/>
      <c r="F935" s="328"/>
      <c r="G935" s="326"/>
      <c r="H935" s="326"/>
      <c r="J935" s="326"/>
      <c r="K935" s="326"/>
      <c r="L935" s="326"/>
      <c r="N935" s="326"/>
      <c r="O935" s="326"/>
      <c r="P935" s="326"/>
      <c r="R935" s="326"/>
      <c r="S935" s="326"/>
      <c r="T935" s="326"/>
      <c r="V935" s="326"/>
      <c r="W935" s="326"/>
      <c r="X935" s="326"/>
      <c r="Z935" s="326"/>
    </row>
    <row r="936" spans="1:26">
      <c r="A936" s="326"/>
      <c r="B936" s="326"/>
      <c r="C936" s="326"/>
      <c r="D936" s="326"/>
      <c r="F936" s="328"/>
      <c r="G936" s="326"/>
      <c r="H936" s="326"/>
      <c r="J936" s="326"/>
      <c r="K936" s="326"/>
      <c r="L936" s="326"/>
      <c r="N936" s="326"/>
      <c r="O936" s="326"/>
      <c r="P936" s="326"/>
      <c r="R936" s="326"/>
      <c r="S936" s="326"/>
      <c r="T936" s="326"/>
      <c r="V936" s="326"/>
      <c r="W936" s="326"/>
      <c r="X936" s="326"/>
      <c r="Z936" s="326"/>
    </row>
    <row r="937" spans="1:26">
      <c r="A937" s="326"/>
      <c r="B937" s="326"/>
      <c r="C937" s="326"/>
      <c r="D937" s="326"/>
      <c r="F937" s="328"/>
      <c r="G937" s="326"/>
      <c r="H937" s="326"/>
      <c r="J937" s="326"/>
      <c r="K937" s="326"/>
      <c r="L937" s="326"/>
      <c r="N937" s="326"/>
      <c r="O937" s="326"/>
      <c r="P937" s="326"/>
      <c r="R937" s="326"/>
      <c r="S937" s="326"/>
      <c r="T937" s="326"/>
      <c r="V937" s="326"/>
      <c r="W937" s="326"/>
      <c r="X937" s="326"/>
      <c r="Z937" s="326"/>
    </row>
    <row r="938" spans="1:26">
      <c r="A938" s="326"/>
      <c r="B938" s="326"/>
      <c r="C938" s="326"/>
      <c r="D938" s="326"/>
      <c r="F938" s="328"/>
      <c r="G938" s="326"/>
      <c r="H938" s="326"/>
      <c r="J938" s="326"/>
      <c r="K938" s="326"/>
      <c r="L938" s="326"/>
      <c r="N938" s="326"/>
      <c r="O938" s="326"/>
      <c r="P938" s="326"/>
      <c r="R938" s="326"/>
      <c r="S938" s="326"/>
      <c r="T938" s="326"/>
      <c r="V938" s="326"/>
      <c r="W938" s="326"/>
      <c r="X938" s="326"/>
      <c r="Z938" s="326"/>
    </row>
    <row r="939" spans="1:26">
      <c r="A939" s="326"/>
      <c r="B939" s="326"/>
      <c r="C939" s="326"/>
      <c r="D939" s="326"/>
      <c r="F939" s="328"/>
      <c r="G939" s="326"/>
      <c r="H939" s="326"/>
      <c r="J939" s="326"/>
      <c r="K939" s="326"/>
      <c r="L939" s="326"/>
      <c r="N939" s="326"/>
      <c r="O939" s="326"/>
      <c r="P939" s="326"/>
      <c r="R939" s="326"/>
      <c r="S939" s="326"/>
      <c r="T939" s="326"/>
      <c r="V939" s="326"/>
      <c r="W939" s="326"/>
      <c r="X939" s="326"/>
      <c r="Z939" s="326"/>
    </row>
    <row r="940" spans="1:26">
      <c r="A940" s="326"/>
      <c r="B940" s="326"/>
      <c r="C940" s="326"/>
      <c r="D940" s="326"/>
      <c r="F940" s="328"/>
      <c r="G940" s="326"/>
      <c r="H940" s="326"/>
      <c r="J940" s="326"/>
      <c r="K940" s="326"/>
      <c r="L940" s="326"/>
      <c r="N940" s="326"/>
      <c r="O940" s="326"/>
      <c r="P940" s="326"/>
      <c r="R940" s="326"/>
      <c r="S940" s="326"/>
      <c r="T940" s="326"/>
      <c r="V940" s="326"/>
      <c r="W940" s="326"/>
      <c r="X940" s="326"/>
      <c r="Z940" s="326"/>
    </row>
    <row r="941" spans="1:26">
      <c r="A941" s="326"/>
      <c r="B941" s="326"/>
      <c r="C941" s="326"/>
      <c r="D941" s="326"/>
      <c r="F941" s="328"/>
      <c r="G941" s="326"/>
      <c r="H941" s="326"/>
      <c r="J941" s="326"/>
      <c r="K941" s="326"/>
      <c r="L941" s="326"/>
      <c r="N941" s="326"/>
      <c r="O941" s="326"/>
      <c r="P941" s="326"/>
      <c r="R941" s="326"/>
      <c r="S941" s="326"/>
      <c r="T941" s="326"/>
      <c r="V941" s="326"/>
      <c r="W941" s="326"/>
      <c r="X941" s="326"/>
      <c r="Z941" s="326"/>
    </row>
    <row r="942" spans="1:26">
      <c r="A942" s="326"/>
      <c r="B942" s="326"/>
      <c r="C942" s="326"/>
      <c r="D942" s="326"/>
      <c r="F942" s="328"/>
      <c r="G942" s="326"/>
      <c r="H942" s="326"/>
      <c r="J942" s="326"/>
      <c r="K942" s="326"/>
      <c r="L942" s="326"/>
      <c r="N942" s="326"/>
      <c r="O942" s="326"/>
      <c r="P942" s="326"/>
      <c r="R942" s="326"/>
      <c r="S942" s="326"/>
      <c r="T942" s="326"/>
      <c r="V942" s="326"/>
      <c r="W942" s="326"/>
      <c r="X942" s="326"/>
      <c r="Z942" s="326"/>
    </row>
    <row r="943" spans="1:26">
      <c r="A943" s="326"/>
      <c r="B943" s="326"/>
      <c r="C943" s="326"/>
      <c r="D943" s="326"/>
      <c r="F943" s="328"/>
      <c r="G943" s="326"/>
      <c r="H943" s="326"/>
      <c r="J943" s="326"/>
      <c r="K943" s="326"/>
      <c r="L943" s="326"/>
      <c r="N943" s="326"/>
      <c r="O943" s="326"/>
      <c r="P943" s="326"/>
      <c r="R943" s="326"/>
      <c r="S943" s="326"/>
      <c r="T943" s="326"/>
      <c r="V943" s="326"/>
      <c r="W943" s="326"/>
      <c r="X943" s="326"/>
      <c r="Z943" s="326"/>
    </row>
    <row r="944" spans="1:26">
      <c r="A944" s="326"/>
      <c r="B944" s="326"/>
      <c r="C944" s="326"/>
      <c r="D944" s="326"/>
      <c r="F944" s="328"/>
      <c r="G944" s="326"/>
      <c r="H944" s="326"/>
      <c r="J944" s="326"/>
      <c r="K944" s="326"/>
      <c r="L944" s="326"/>
      <c r="N944" s="326"/>
      <c r="O944" s="326"/>
      <c r="P944" s="326"/>
      <c r="R944" s="326"/>
      <c r="S944" s="326"/>
      <c r="T944" s="326"/>
      <c r="V944" s="326"/>
      <c r="W944" s="326"/>
      <c r="X944" s="326"/>
      <c r="Z944" s="326"/>
    </row>
    <row r="945" spans="1:26">
      <c r="A945" s="326"/>
      <c r="B945" s="326"/>
      <c r="C945" s="326"/>
      <c r="D945" s="326"/>
      <c r="F945" s="328"/>
      <c r="G945" s="326"/>
      <c r="H945" s="326"/>
      <c r="J945" s="326"/>
      <c r="K945" s="326"/>
      <c r="L945" s="326"/>
      <c r="N945" s="326"/>
      <c r="O945" s="326"/>
      <c r="P945" s="326"/>
      <c r="R945" s="326"/>
      <c r="S945" s="326"/>
      <c r="T945" s="326"/>
      <c r="V945" s="326"/>
      <c r="W945" s="326"/>
      <c r="X945" s="326"/>
      <c r="Z945" s="326"/>
    </row>
    <row r="946" spans="1:26">
      <c r="A946" s="326"/>
      <c r="B946" s="326"/>
      <c r="C946" s="326"/>
      <c r="D946" s="326"/>
      <c r="F946" s="328"/>
      <c r="G946" s="326"/>
      <c r="H946" s="326"/>
      <c r="J946" s="326"/>
      <c r="K946" s="326"/>
      <c r="L946" s="326"/>
      <c r="N946" s="326"/>
      <c r="O946" s="326"/>
      <c r="P946" s="326"/>
      <c r="R946" s="326"/>
      <c r="S946" s="326"/>
      <c r="T946" s="326"/>
      <c r="V946" s="326"/>
      <c r="W946" s="326"/>
      <c r="X946" s="326"/>
      <c r="Z946" s="326"/>
    </row>
    <row r="947" spans="1:26">
      <c r="A947" s="326"/>
      <c r="B947" s="326"/>
      <c r="C947" s="326"/>
      <c r="D947" s="326"/>
      <c r="F947" s="328"/>
      <c r="G947" s="326"/>
      <c r="H947" s="326"/>
      <c r="J947" s="326"/>
      <c r="K947" s="326"/>
      <c r="L947" s="326"/>
      <c r="N947" s="326"/>
      <c r="O947" s="326"/>
      <c r="P947" s="326"/>
      <c r="R947" s="326"/>
      <c r="S947" s="326"/>
      <c r="T947" s="326"/>
      <c r="V947" s="326"/>
      <c r="W947" s="326"/>
      <c r="X947" s="326"/>
      <c r="Z947" s="326"/>
    </row>
    <row r="948" spans="1:26">
      <c r="A948" s="326"/>
      <c r="B948" s="326"/>
      <c r="C948" s="326"/>
      <c r="D948" s="326"/>
      <c r="F948" s="328"/>
      <c r="G948" s="326"/>
      <c r="H948" s="326"/>
      <c r="J948" s="326"/>
      <c r="K948" s="326"/>
      <c r="L948" s="326"/>
      <c r="N948" s="326"/>
      <c r="O948" s="326"/>
      <c r="P948" s="326"/>
      <c r="R948" s="326"/>
      <c r="S948" s="326"/>
      <c r="T948" s="326"/>
      <c r="V948" s="326"/>
      <c r="W948" s="326"/>
      <c r="X948" s="326"/>
      <c r="Z948" s="326"/>
    </row>
    <row r="949" spans="1:26">
      <c r="A949" s="326"/>
      <c r="B949" s="326"/>
      <c r="C949" s="326"/>
      <c r="D949" s="326"/>
      <c r="F949" s="328"/>
      <c r="G949" s="326"/>
      <c r="H949" s="326"/>
      <c r="J949" s="326"/>
      <c r="K949" s="326"/>
      <c r="L949" s="326"/>
      <c r="N949" s="326"/>
      <c r="O949" s="326"/>
      <c r="P949" s="326"/>
      <c r="R949" s="326"/>
      <c r="S949" s="326"/>
      <c r="T949" s="326"/>
      <c r="V949" s="326"/>
      <c r="W949" s="326"/>
      <c r="X949" s="326"/>
      <c r="Z949" s="326"/>
    </row>
    <row r="950" spans="1:26">
      <c r="A950" s="326"/>
      <c r="B950" s="326"/>
      <c r="C950" s="326"/>
      <c r="D950" s="326"/>
      <c r="F950" s="328"/>
      <c r="G950" s="326"/>
      <c r="H950" s="326"/>
      <c r="J950" s="326"/>
      <c r="K950" s="326"/>
      <c r="L950" s="326"/>
      <c r="N950" s="326"/>
      <c r="O950" s="326"/>
      <c r="P950" s="326"/>
      <c r="R950" s="326"/>
      <c r="S950" s="326"/>
      <c r="T950" s="326"/>
      <c r="V950" s="326"/>
      <c r="W950" s="326"/>
      <c r="X950" s="326"/>
      <c r="Z950" s="326"/>
    </row>
    <row r="951" spans="1:26">
      <c r="A951" s="326"/>
      <c r="B951" s="326"/>
      <c r="C951" s="326"/>
      <c r="D951" s="326"/>
      <c r="F951" s="328"/>
      <c r="G951" s="326"/>
      <c r="H951" s="326"/>
      <c r="J951" s="326"/>
      <c r="K951" s="326"/>
      <c r="L951" s="326"/>
      <c r="N951" s="326"/>
      <c r="O951" s="326"/>
      <c r="P951" s="326"/>
      <c r="R951" s="326"/>
      <c r="S951" s="326"/>
      <c r="T951" s="326"/>
      <c r="V951" s="326"/>
      <c r="W951" s="326"/>
      <c r="X951" s="326"/>
      <c r="Z951" s="326"/>
    </row>
    <row r="952" spans="1:26">
      <c r="A952" s="326"/>
      <c r="B952" s="326"/>
      <c r="C952" s="326"/>
      <c r="D952" s="326"/>
      <c r="F952" s="328"/>
      <c r="G952" s="326"/>
      <c r="H952" s="326"/>
      <c r="J952" s="326"/>
      <c r="K952" s="326"/>
      <c r="L952" s="326"/>
      <c r="N952" s="326"/>
      <c r="O952" s="326"/>
      <c r="P952" s="326"/>
      <c r="R952" s="326"/>
      <c r="S952" s="326"/>
      <c r="T952" s="326"/>
      <c r="V952" s="326"/>
      <c r="W952" s="326"/>
      <c r="X952" s="326"/>
      <c r="Z952" s="326"/>
    </row>
    <row r="953" spans="1:26">
      <c r="A953" s="326"/>
      <c r="B953" s="326"/>
      <c r="C953" s="326"/>
      <c r="D953" s="326"/>
      <c r="F953" s="328"/>
      <c r="G953" s="326"/>
      <c r="H953" s="326"/>
      <c r="J953" s="326"/>
      <c r="K953" s="326"/>
      <c r="L953" s="326"/>
      <c r="N953" s="326"/>
      <c r="O953" s="326"/>
      <c r="P953" s="326"/>
      <c r="R953" s="326"/>
      <c r="S953" s="326"/>
      <c r="T953" s="326"/>
      <c r="V953" s="326"/>
      <c r="W953" s="326"/>
      <c r="X953" s="326"/>
      <c r="Z953" s="326"/>
    </row>
    <row r="954" spans="1:26">
      <c r="A954" s="326"/>
      <c r="B954" s="326"/>
      <c r="C954" s="326"/>
      <c r="D954" s="326"/>
      <c r="F954" s="328"/>
      <c r="G954" s="326"/>
      <c r="H954" s="326"/>
      <c r="J954" s="326"/>
      <c r="K954" s="326"/>
      <c r="L954" s="326"/>
      <c r="N954" s="326"/>
      <c r="O954" s="326"/>
      <c r="P954" s="326"/>
      <c r="R954" s="326"/>
      <c r="S954" s="326"/>
      <c r="T954" s="326"/>
      <c r="V954" s="326"/>
      <c r="W954" s="326"/>
      <c r="X954" s="326"/>
      <c r="Z954" s="326"/>
    </row>
    <row r="955" spans="1:26">
      <c r="A955" s="326"/>
      <c r="B955" s="326"/>
      <c r="C955" s="326"/>
      <c r="D955" s="326"/>
      <c r="F955" s="328"/>
      <c r="G955" s="326"/>
      <c r="H955" s="326"/>
      <c r="J955" s="326"/>
      <c r="K955" s="326"/>
      <c r="L955" s="326"/>
      <c r="N955" s="326"/>
      <c r="O955" s="326"/>
      <c r="P955" s="326"/>
      <c r="R955" s="326"/>
      <c r="S955" s="326"/>
      <c r="T955" s="326"/>
      <c r="V955" s="326"/>
      <c r="W955" s="326"/>
      <c r="X955" s="326"/>
      <c r="Z955" s="326"/>
    </row>
    <row r="956" spans="1:26">
      <c r="A956" s="326"/>
      <c r="B956" s="326"/>
      <c r="C956" s="326"/>
      <c r="D956" s="326"/>
      <c r="F956" s="328"/>
      <c r="G956" s="326"/>
      <c r="H956" s="326"/>
      <c r="J956" s="326"/>
      <c r="K956" s="326"/>
      <c r="L956" s="326"/>
      <c r="N956" s="326"/>
      <c r="O956" s="326"/>
      <c r="P956" s="326"/>
      <c r="R956" s="326"/>
      <c r="S956" s="326"/>
      <c r="T956" s="326"/>
      <c r="V956" s="326"/>
      <c r="W956" s="326"/>
      <c r="X956" s="326"/>
      <c r="Z956" s="326"/>
    </row>
    <row r="957" spans="1:26">
      <c r="A957" s="326"/>
      <c r="B957" s="326"/>
      <c r="C957" s="326"/>
      <c r="D957" s="326"/>
      <c r="F957" s="328"/>
      <c r="G957" s="326"/>
      <c r="H957" s="326"/>
      <c r="J957" s="326"/>
      <c r="K957" s="326"/>
      <c r="L957" s="326"/>
      <c r="N957" s="326"/>
      <c r="O957" s="326"/>
      <c r="P957" s="326"/>
      <c r="R957" s="326"/>
      <c r="S957" s="326"/>
      <c r="T957" s="326"/>
      <c r="V957" s="326"/>
      <c r="W957" s="326"/>
      <c r="X957" s="326"/>
      <c r="Z957" s="326"/>
    </row>
    <row r="958" spans="1:26">
      <c r="A958" s="326"/>
      <c r="B958" s="326"/>
      <c r="C958" s="326"/>
      <c r="D958" s="326"/>
      <c r="F958" s="328"/>
      <c r="G958" s="326"/>
      <c r="H958" s="326"/>
      <c r="J958" s="326"/>
      <c r="K958" s="326"/>
      <c r="L958" s="326"/>
      <c r="N958" s="326"/>
      <c r="O958" s="326"/>
      <c r="P958" s="326"/>
      <c r="R958" s="326"/>
      <c r="S958" s="326"/>
      <c r="T958" s="326"/>
      <c r="V958" s="326"/>
      <c r="W958" s="326"/>
      <c r="X958" s="326"/>
      <c r="Z958" s="326"/>
    </row>
    <row r="959" spans="1:26">
      <c r="A959" s="326"/>
      <c r="B959" s="326"/>
      <c r="C959" s="326"/>
      <c r="D959" s="326"/>
      <c r="F959" s="328"/>
      <c r="G959" s="326"/>
      <c r="H959" s="326"/>
      <c r="J959" s="326"/>
      <c r="K959" s="326"/>
      <c r="L959" s="326"/>
      <c r="N959" s="326"/>
      <c r="O959" s="326"/>
      <c r="P959" s="326"/>
      <c r="R959" s="326"/>
      <c r="S959" s="326"/>
      <c r="T959" s="326"/>
      <c r="V959" s="326"/>
      <c r="W959" s="326"/>
      <c r="X959" s="326"/>
      <c r="Z959" s="326"/>
    </row>
    <row r="960" spans="1:26">
      <c r="A960" s="326"/>
      <c r="B960" s="326"/>
      <c r="C960" s="326"/>
      <c r="D960" s="326"/>
      <c r="F960" s="328"/>
      <c r="G960" s="326"/>
      <c r="H960" s="326"/>
      <c r="J960" s="326"/>
      <c r="K960" s="326"/>
      <c r="L960" s="326"/>
      <c r="N960" s="326"/>
      <c r="O960" s="326"/>
      <c r="P960" s="326"/>
      <c r="R960" s="326"/>
      <c r="S960" s="326"/>
      <c r="T960" s="326"/>
      <c r="V960" s="326"/>
      <c r="W960" s="326"/>
      <c r="X960" s="326"/>
      <c r="Z960" s="326"/>
    </row>
    <row r="961" spans="1:26">
      <c r="A961" s="326"/>
      <c r="B961" s="326"/>
      <c r="C961" s="326"/>
      <c r="D961" s="326"/>
      <c r="F961" s="328"/>
      <c r="G961" s="326"/>
      <c r="H961" s="326"/>
      <c r="J961" s="326"/>
      <c r="K961" s="326"/>
      <c r="L961" s="326"/>
      <c r="N961" s="326"/>
      <c r="O961" s="326"/>
      <c r="P961" s="326"/>
      <c r="R961" s="326"/>
      <c r="S961" s="326"/>
      <c r="T961" s="326"/>
      <c r="V961" s="326"/>
      <c r="W961" s="326"/>
      <c r="X961" s="326"/>
      <c r="Z961" s="326"/>
    </row>
    <row r="962" spans="1:26">
      <c r="A962" s="326"/>
      <c r="B962" s="326"/>
      <c r="C962" s="326"/>
      <c r="D962" s="326"/>
      <c r="F962" s="328"/>
      <c r="G962" s="326"/>
      <c r="H962" s="326"/>
      <c r="J962" s="326"/>
      <c r="K962" s="326"/>
      <c r="L962" s="326"/>
      <c r="N962" s="326"/>
      <c r="O962" s="326"/>
      <c r="P962" s="326"/>
      <c r="R962" s="326"/>
      <c r="S962" s="326"/>
      <c r="T962" s="326"/>
      <c r="V962" s="326"/>
      <c r="W962" s="326"/>
      <c r="X962" s="326"/>
      <c r="Z962" s="326"/>
    </row>
    <row r="963" spans="1:26">
      <c r="A963" s="326"/>
      <c r="B963" s="326"/>
      <c r="C963" s="326"/>
      <c r="D963" s="326"/>
      <c r="F963" s="328"/>
      <c r="G963" s="326"/>
      <c r="H963" s="326"/>
      <c r="J963" s="326"/>
      <c r="K963" s="326"/>
      <c r="L963" s="326"/>
      <c r="N963" s="326"/>
      <c r="O963" s="326"/>
      <c r="P963" s="326"/>
      <c r="R963" s="326"/>
      <c r="S963" s="326"/>
      <c r="T963" s="326"/>
      <c r="V963" s="326"/>
      <c r="W963" s="326"/>
      <c r="X963" s="326"/>
      <c r="Z963" s="326"/>
    </row>
    <row r="964" spans="1:26">
      <c r="A964" s="326"/>
      <c r="B964" s="326"/>
      <c r="C964" s="326"/>
      <c r="D964" s="326"/>
      <c r="F964" s="328"/>
      <c r="G964" s="326"/>
      <c r="H964" s="326"/>
      <c r="J964" s="326"/>
      <c r="K964" s="326"/>
      <c r="L964" s="326"/>
      <c r="N964" s="326"/>
      <c r="O964" s="326"/>
      <c r="P964" s="326"/>
      <c r="R964" s="326"/>
      <c r="S964" s="326"/>
      <c r="T964" s="326"/>
      <c r="V964" s="326"/>
      <c r="W964" s="326"/>
      <c r="X964" s="326"/>
      <c r="Z964" s="326"/>
    </row>
    <row r="965" spans="1:26">
      <c r="A965" s="326"/>
      <c r="B965" s="326"/>
      <c r="C965" s="326"/>
      <c r="D965" s="326"/>
      <c r="F965" s="328"/>
      <c r="G965" s="326"/>
      <c r="H965" s="326"/>
      <c r="J965" s="326"/>
      <c r="K965" s="326"/>
      <c r="L965" s="326"/>
      <c r="N965" s="326"/>
      <c r="O965" s="326"/>
      <c r="P965" s="326"/>
      <c r="R965" s="326"/>
      <c r="S965" s="326"/>
      <c r="T965" s="326"/>
      <c r="V965" s="326"/>
      <c r="W965" s="326"/>
      <c r="X965" s="326"/>
      <c r="Z965" s="326"/>
    </row>
    <row r="966" spans="1:26">
      <c r="A966" s="326"/>
      <c r="B966" s="326"/>
      <c r="C966" s="326"/>
      <c r="D966" s="326"/>
      <c r="F966" s="328"/>
      <c r="G966" s="326"/>
      <c r="H966" s="326"/>
      <c r="J966" s="326"/>
      <c r="K966" s="326"/>
      <c r="L966" s="326"/>
      <c r="N966" s="326"/>
      <c r="O966" s="326"/>
      <c r="P966" s="326"/>
      <c r="R966" s="326"/>
      <c r="S966" s="326"/>
      <c r="T966" s="326"/>
      <c r="V966" s="326"/>
      <c r="W966" s="326"/>
      <c r="X966" s="326"/>
      <c r="Z966" s="326"/>
    </row>
    <row r="967" spans="1:26">
      <c r="A967" s="326"/>
      <c r="B967" s="326"/>
      <c r="C967" s="326"/>
      <c r="D967" s="326"/>
      <c r="F967" s="328"/>
      <c r="G967" s="326"/>
      <c r="H967" s="326"/>
      <c r="J967" s="326"/>
      <c r="K967" s="326"/>
      <c r="L967" s="326"/>
      <c r="N967" s="326"/>
      <c r="O967" s="326"/>
      <c r="P967" s="326"/>
      <c r="R967" s="326"/>
      <c r="S967" s="326"/>
      <c r="T967" s="326"/>
      <c r="V967" s="326"/>
      <c r="W967" s="326"/>
      <c r="X967" s="326"/>
      <c r="Z967" s="326"/>
    </row>
    <row r="968" spans="1:26">
      <c r="A968" s="326"/>
      <c r="B968" s="326"/>
      <c r="C968" s="326"/>
      <c r="D968" s="326"/>
      <c r="F968" s="328"/>
      <c r="G968" s="326"/>
      <c r="H968" s="326"/>
      <c r="J968" s="326"/>
      <c r="K968" s="326"/>
      <c r="L968" s="326"/>
      <c r="N968" s="326"/>
      <c r="O968" s="326"/>
      <c r="P968" s="326"/>
      <c r="R968" s="326"/>
      <c r="S968" s="326"/>
      <c r="T968" s="326"/>
      <c r="V968" s="326"/>
      <c r="W968" s="326"/>
      <c r="X968" s="326"/>
      <c r="Z968" s="326"/>
    </row>
    <row r="969" spans="1:26">
      <c r="A969" s="326"/>
      <c r="B969" s="326"/>
      <c r="C969" s="326"/>
      <c r="D969" s="326"/>
      <c r="F969" s="328"/>
      <c r="G969" s="326"/>
      <c r="H969" s="326"/>
      <c r="J969" s="326"/>
      <c r="K969" s="326"/>
      <c r="L969" s="326"/>
      <c r="N969" s="326"/>
      <c r="O969" s="326"/>
      <c r="P969" s="326"/>
      <c r="R969" s="326"/>
      <c r="S969" s="326"/>
      <c r="T969" s="326"/>
      <c r="V969" s="326"/>
      <c r="W969" s="326"/>
      <c r="X969" s="326"/>
      <c r="Z969" s="326"/>
    </row>
    <row r="970" spans="1:26">
      <c r="A970" s="326"/>
      <c r="B970" s="326"/>
      <c r="C970" s="326"/>
      <c r="D970" s="326"/>
      <c r="F970" s="328"/>
      <c r="G970" s="326"/>
      <c r="H970" s="326"/>
      <c r="J970" s="326"/>
      <c r="K970" s="326"/>
      <c r="L970" s="326"/>
      <c r="N970" s="326"/>
      <c r="O970" s="326"/>
      <c r="P970" s="326"/>
      <c r="R970" s="326"/>
      <c r="S970" s="326"/>
      <c r="T970" s="326"/>
      <c r="V970" s="326"/>
      <c r="W970" s="326"/>
      <c r="X970" s="326"/>
      <c r="Z970" s="326"/>
    </row>
  </sheetData>
  <sheetProtection algorithmName="SHA-512" hashValue="oyL8HCCeaGw3g27ZHDttmPUeFw1JzMO52ADwJOXk0FLXEim4kf+0yjou5Fox/gVM6cfIOb2i0oREg62r4WQnjQ==" saltValue="26qZez+n1fqb2/ClzyZy/g==" spinCount="100000" sheet="1" objects="1" scenarios="1"/>
  <protectedRanges>
    <protectedRange sqref="AA3" name="ช่วง1"/>
    <protectedRange sqref="AA2" name="ช่วง4"/>
  </protectedRanges>
  <mergeCells count="27">
    <mergeCell ref="A1:I1"/>
    <mergeCell ref="J1:M1"/>
    <mergeCell ref="N1:Q1"/>
    <mergeCell ref="R1:Y1"/>
    <mergeCell ref="A2:A4"/>
    <mergeCell ref="B2:E2"/>
    <mergeCell ref="F2:I2"/>
    <mergeCell ref="J2:M2"/>
    <mergeCell ref="N2:Q2"/>
    <mergeCell ref="R2:U2"/>
    <mergeCell ref="V2:Y2"/>
    <mergeCell ref="V32:Y32"/>
    <mergeCell ref="B34:I35"/>
    <mergeCell ref="J34:Y35"/>
    <mergeCell ref="C36:G36"/>
    <mergeCell ref="M36:S36"/>
    <mergeCell ref="B33:E33"/>
    <mergeCell ref="F33:I33"/>
    <mergeCell ref="J33:M33"/>
    <mergeCell ref="N33:Q33"/>
    <mergeCell ref="R33:U33"/>
    <mergeCell ref="V33:Y33"/>
    <mergeCell ref="B32:E32"/>
    <mergeCell ref="F32:I32"/>
    <mergeCell ref="J32:M32"/>
    <mergeCell ref="N32:Q32"/>
    <mergeCell ref="R32:U32"/>
  </mergeCells>
  <conditionalFormatting sqref="J7:K31 J33">
    <cfRule type="cellIs" dxfId="4" priority="1" operator="equal">
      <formula>"ย้ายออก"</formula>
    </cfRule>
  </conditionalFormatting>
  <conditionalFormatting sqref="K7:K31">
    <cfRule type="cellIs" dxfId="3" priority="2" operator="equal">
      <formula>0</formula>
    </cfRule>
  </conditionalFormatting>
  <printOptions horizontalCentered="1"/>
  <pageMargins left="8.3333333333333329E-2" right="3.3333333333333333E-2" top="0.74803149606299213" bottom="0.74803149606299213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EB6397E-2492-466C-B2D8-2A73B7D3954D}">
          <x14:formula1>
            <xm:f>รายการ!$M$2:$M$3</xm:f>
          </x14:formula1>
          <xm:sqref>AA3</xm:sqref>
        </x14:dataValidation>
        <x14:dataValidation type="list" allowBlank="1" showInputMessage="1" showErrorMessage="1" xr:uid="{F8F063C0-AD6C-476A-8E20-89F15181FC70}">
          <x14:formula1>
            <xm:f>รายการ!$K$2:$K$37</xm:f>
          </x14:formula1>
          <xm:sqref>AA2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AB750"/>
  <sheetViews>
    <sheetView view="pageLayout" topLeftCell="A28" zoomScaleNormal="100" workbookViewId="0">
      <selection activeCell="V7" sqref="V7:W7"/>
    </sheetView>
  </sheetViews>
  <sheetFormatPr defaultColWidth="5.5546875" defaultRowHeight="18"/>
  <cols>
    <col min="1" max="1" width="3.5546875" style="1" customWidth="1"/>
    <col min="2" max="2" width="4.109375" style="1" customWidth="1"/>
    <col min="3" max="3" width="4" style="1" customWidth="1"/>
    <col min="4" max="4" width="3.88671875" style="272" customWidth="1"/>
    <col min="5" max="5" width="3.88671875" style="1" customWidth="1"/>
    <col min="6" max="6" width="4" style="1" customWidth="1"/>
    <col min="7" max="7" width="3.5546875" style="1" customWidth="1"/>
    <col min="8" max="8" width="4.109375" style="272" customWidth="1"/>
    <col min="9" max="10" width="4.44140625" style="1" customWidth="1"/>
    <col min="11" max="11" width="5.44140625" style="1" customWidth="1"/>
    <col min="12" max="12" width="4.109375" style="36" customWidth="1"/>
    <col min="13" max="13" width="3.109375" style="36" customWidth="1"/>
    <col min="14" max="14" width="4.44140625" style="1" customWidth="1"/>
    <col min="15" max="15" width="3" style="1" customWidth="1"/>
    <col min="16" max="16" width="4.44140625" style="272" customWidth="1"/>
    <col min="17" max="17" width="3.44140625" style="1" customWidth="1"/>
    <col min="18" max="18" width="4" style="1" customWidth="1"/>
    <col min="19" max="19" width="3.88671875" style="1" customWidth="1"/>
    <col min="20" max="20" width="3.88671875" style="272" customWidth="1"/>
    <col min="21" max="21" width="3.5546875" style="1" customWidth="1"/>
    <col min="22" max="23" width="4.44140625" style="273" customWidth="1"/>
    <col min="24" max="24" width="4" style="272" customWidth="1"/>
    <col min="25" max="25" width="4.5546875" style="1" customWidth="1"/>
    <col min="26" max="26" width="8.5546875" style="1" hidden="1" customWidth="1"/>
    <col min="27" max="27" width="23.5546875" style="1" hidden="1" customWidth="1"/>
    <col min="28" max="28" width="9.5546875" style="1" hidden="1" customWidth="1"/>
    <col min="29" max="16384" width="5.5546875" style="1"/>
  </cols>
  <sheetData>
    <row r="1" spans="1:28" ht="21.6" thickBot="1">
      <c r="A1" s="695" t="s">
        <v>365</v>
      </c>
      <c r="B1" s="695"/>
      <c r="C1" s="695"/>
      <c r="D1" s="695"/>
      <c r="E1" s="695"/>
      <c r="F1" s="695"/>
      <c r="G1" s="695"/>
      <c r="H1" s="695"/>
      <c r="I1" s="695"/>
      <c r="J1" s="695" t="s">
        <v>115</v>
      </c>
      <c r="K1" s="695"/>
      <c r="L1" s="695"/>
      <c r="M1" s="695"/>
      <c r="N1" s="695">
        <f>IF(ตั้งค่า!I3="","",ตั้งค่า!I3)</f>
        <v>2568</v>
      </c>
      <c r="O1" s="695"/>
      <c r="P1" s="695"/>
      <c r="Q1" s="695"/>
      <c r="R1" s="695" t="str">
        <f>"ชั้นประถมศึกษาที่ " &amp; ตั้งค่า!I9 &amp; "/" &amp; ตั้งค่า!I10</f>
        <v>ชั้นประถมศึกษาที่ 1/1</v>
      </c>
      <c r="S1" s="695"/>
      <c r="T1" s="695"/>
      <c r="U1" s="695"/>
      <c r="V1" s="695"/>
      <c r="W1" s="695"/>
      <c r="X1" s="695"/>
      <c r="Y1" s="695"/>
      <c r="Z1" s="267"/>
      <c r="AA1" s="267"/>
      <c r="AB1" s="268"/>
    </row>
    <row r="2" spans="1:28" ht="21.75" customHeight="1" thickBot="1">
      <c r="A2" s="696" t="s">
        <v>21</v>
      </c>
      <c r="B2" s="694" t="s">
        <v>367</v>
      </c>
      <c r="C2" s="694"/>
      <c r="D2" s="694" t="s">
        <v>366</v>
      </c>
      <c r="E2" s="694"/>
      <c r="F2" s="694"/>
      <c r="G2" s="694"/>
      <c r="H2" s="694" t="s">
        <v>143</v>
      </c>
      <c r="I2" s="694"/>
      <c r="J2" s="694"/>
      <c r="K2" s="694"/>
      <c r="L2" s="694" t="s">
        <v>118</v>
      </c>
      <c r="M2" s="694"/>
      <c r="N2" s="694" t="s">
        <v>369</v>
      </c>
      <c r="O2" s="694"/>
      <c r="P2" s="694"/>
      <c r="Q2" s="694"/>
      <c r="R2" s="694" t="s">
        <v>370</v>
      </c>
      <c r="S2" s="694"/>
      <c r="T2" s="694"/>
      <c r="U2" s="694"/>
      <c r="V2" s="699" t="s">
        <v>371</v>
      </c>
      <c r="W2" s="699"/>
      <c r="X2" s="701" t="s">
        <v>372</v>
      </c>
      <c r="Y2" s="701"/>
      <c r="Z2" s="176" t="s">
        <v>139</v>
      </c>
      <c r="AA2" s="173" t="s">
        <v>137</v>
      </c>
      <c r="AB2" s="180" t="str">
        <f>_xlfn.IFNA(IF(VLOOKUP(AA2,รายการ!$K$1:$L$37,2,FALSE)="","",HYPERLINK("#" &amp; VLOOKUP(AA2,รายการ!$K$1:$L$37,2,FALSE)  &amp; "","คลิก")),"")</f>
        <v>คลิก</v>
      </c>
    </row>
    <row r="3" spans="1:28" ht="22.2" customHeight="1" thickBot="1">
      <c r="A3" s="696"/>
      <c r="B3" s="694" t="s">
        <v>368</v>
      </c>
      <c r="C3" s="694"/>
      <c r="D3" s="694"/>
      <c r="E3" s="694"/>
      <c r="F3" s="694"/>
      <c r="G3" s="694"/>
      <c r="H3" s="694"/>
      <c r="I3" s="694"/>
      <c r="J3" s="694"/>
      <c r="K3" s="694"/>
      <c r="L3" s="694"/>
      <c r="M3" s="694"/>
      <c r="N3" s="694"/>
      <c r="O3" s="694"/>
      <c r="P3" s="694"/>
      <c r="Q3" s="694"/>
      <c r="R3" s="694"/>
      <c r="S3" s="694"/>
      <c r="T3" s="694"/>
      <c r="U3" s="694"/>
      <c r="V3" s="699"/>
      <c r="W3" s="699"/>
      <c r="X3" s="701"/>
      <c r="Y3" s="701"/>
      <c r="Z3" s="269" t="s">
        <v>157</v>
      </c>
      <c r="AA3" s="67">
        <v>1</v>
      </c>
      <c r="AB3" s="69"/>
    </row>
    <row r="4" spans="1:28">
      <c r="A4" s="697"/>
      <c r="B4" s="274" t="s">
        <v>99</v>
      </c>
      <c r="C4" s="274" t="s">
        <v>100</v>
      </c>
      <c r="D4" s="275" t="s">
        <v>97</v>
      </c>
      <c r="E4" s="274" t="s">
        <v>98</v>
      </c>
      <c r="F4" s="274" t="s">
        <v>99</v>
      </c>
      <c r="G4" s="274" t="s">
        <v>100</v>
      </c>
      <c r="H4" s="275" t="s">
        <v>97</v>
      </c>
      <c r="I4" s="274" t="s">
        <v>98</v>
      </c>
      <c r="J4" s="274" t="s">
        <v>99</v>
      </c>
      <c r="K4" s="274" t="s">
        <v>100</v>
      </c>
      <c r="L4" s="703">
        <f>IF($AA$3=1,IF(สรุปเวลาเรียน!L4="","",สรุปเวลาเรียน!L4))</f>
        <v>88</v>
      </c>
      <c r="M4" s="703"/>
      <c r="N4" s="698" t="s">
        <v>99</v>
      </c>
      <c r="O4" s="698"/>
      <c r="P4" s="698" t="s">
        <v>100</v>
      </c>
      <c r="Q4" s="698"/>
      <c r="R4" s="698" t="s">
        <v>99</v>
      </c>
      <c r="S4" s="698"/>
      <c r="T4" s="698" t="s">
        <v>100</v>
      </c>
      <c r="U4" s="698"/>
      <c r="V4" s="700"/>
      <c r="W4" s="700"/>
      <c r="X4" s="702"/>
      <c r="Y4" s="702"/>
      <c r="Z4" s="13"/>
      <c r="AA4" s="13"/>
      <c r="AB4" s="13"/>
    </row>
    <row r="5" spans="1:28" ht="20.399999999999999">
      <c r="A5" s="276">
        <f>IF(B5="","",1)</f>
        <v>1</v>
      </c>
      <c r="B5" s="250" t="s">
        <v>65</v>
      </c>
      <c r="C5" s="251"/>
      <c r="D5" s="250"/>
      <c r="E5" s="256"/>
      <c r="F5" s="256"/>
      <c r="G5" s="257"/>
      <c r="H5" s="258"/>
      <c r="I5" s="256"/>
      <c r="J5" s="256"/>
      <c r="K5" s="257"/>
      <c r="L5" s="668">
        <f>IF($AA$3=1,IF(สรุปเวลาเรียน!L6="","",สรุปเวลาเรียน!L6),IF(สรุปเวลาเรียน!L36="","",สรุปเวลาเรียน!L36))</f>
        <v>65</v>
      </c>
      <c r="M5" s="669"/>
      <c r="N5" s="691"/>
      <c r="O5" s="689"/>
      <c r="P5" s="689"/>
      <c r="Q5" s="690"/>
      <c r="R5" s="691"/>
      <c r="S5" s="689"/>
      <c r="T5" s="689"/>
      <c r="U5" s="690"/>
      <c r="V5" s="692"/>
      <c r="W5" s="693"/>
      <c r="X5" s="662"/>
      <c r="Y5" s="663"/>
      <c r="Z5" s="13"/>
      <c r="AA5" s="13"/>
      <c r="AB5" s="13"/>
    </row>
    <row r="6" spans="1:28" ht="20.399999999999999">
      <c r="A6" s="277" t="str">
        <f>IF(B6&amp;C6="","",IF(A5="","",A5+1))</f>
        <v/>
      </c>
      <c r="B6" s="248"/>
      <c r="C6" s="259"/>
      <c r="D6" s="252"/>
      <c r="E6" s="260" t="s">
        <v>65</v>
      </c>
      <c r="F6" s="260"/>
      <c r="G6" s="259"/>
      <c r="H6" s="261"/>
      <c r="I6" s="260"/>
      <c r="J6" s="260"/>
      <c r="K6" s="259"/>
      <c r="L6" s="668">
        <f>IF($AA$3=1,IF(สรุปเวลาเรียน!L7="","",สรุปเวลาเรียน!L7),IF(สรุปเวลาเรียน!L37="","",สรุปเวลาเรียน!L37))</f>
        <v>78</v>
      </c>
      <c r="M6" s="669"/>
      <c r="N6" s="684"/>
      <c r="O6" s="685"/>
      <c r="P6" s="685"/>
      <c r="Q6" s="686"/>
      <c r="R6" s="684"/>
      <c r="S6" s="685"/>
      <c r="T6" s="685"/>
      <c r="U6" s="686"/>
      <c r="V6" s="682"/>
      <c r="W6" s="683"/>
      <c r="X6" s="662"/>
      <c r="Y6" s="663"/>
      <c r="Z6" s="13"/>
      <c r="AA6" s="13"/>
      <c r="AB6" s="13"/>
    </row>
    <row r="7" spans="1:28" ht="20.100000000000001" customHeight="1">
      <c r="A7" s="277" t="str">
        <f t="shared" ref="A7:A32" si="0">IF(B7&amp;C7="","",IF(A6="","",A6+1))</f>
        <v/>
      </c>
      <c r="B7" s="253"/>
      <c r="C7" s="254"/>
      <c r="D7" s="252"/>
      <c r="E7" s="260"/>
      <c r="F7" s="255"/>
      <c r="G7" s="254"/>
      <c r="H7" s="261"/>
      <c r="I7" s="260"/>
      <c r="J7" s="255"/>
      <c r="K7" s="249"/>
      <c r="L7" s="668">
        <f>IF($AA$3=1,IF(สรุปเวลาเรียน!L8="","",สรุปเวลาเรียน!L8),IF(สรุปเวลาเรียน!L38="","",สรุปเวลาเรียน!L38))</f>
        <v>74</v>
      </c>
      <c r="M7" s="669"/>
      <c r="N7" s="684"/>
      <c r="O7" s="685"/>
      <c r="P7" s="685"/>
      <c r="Q7" s="686"/>
      <c r="R7" s="684"/>
      <c r="S7" s="685"/>
      <c r="T7" s="685"/>
      <c r="U7" s="686"/>
      <c r="V7" s="682"/>
      <c r="W7" s="683"/>
      <c r="X7" s="662"/>
      <c r="Y7" s="663"/>
      <c r="Z7" s="270"/>
      <c r="AA7" s="13"/>
      <c r="AB7" s="13"/>
    </row>
    <row r="8" spans="1:28" ht="20.100000000000001" customHeight="1">
      <c r="A8" s="277" t="str">
        <f t="shared" si="0"/>
        <v/>
      </c>
      <c r="B8" s="253"/>
      <c r="C8" s="254"/>
      <c r="D8" s="252"/>
      <c r="E8" s="260"/>
      <c r="F8" s="255"/>
      <c r="G8" s="254"/>
      <c r="H8" s="261"/>
      <c r="I8" s="260"/>
      <c r="J8" s="255"/>
      <c r="K8" s="249"/>
      <c r="L8" s="668">
        <f>IF($AA$3=1,IF(สรุปเวลาเรียน!L9="","",สรุปเวลาเรียน!L9),IF(สรุปเวลาเรียน!L39="","",สรุปเวลาเรียน!L39))</f>
        <v>67</v>
      </c>
      <c r="M8" s="669"/>
      <c r="N8" s="684"/>
      <c r="O8" s="685"/>
      <c r="P8" s="685"/>
      <c r="Q8" s="686"/>
      <c r="R8" s="684"/>
      <c r="S8" s="685"/>
      <c r="T8" s="685"/>
      <c r="U8" s="686"/>
      <c r="V8" s="682"/>
      <c r="W8" s="683"/>
      <c r="X8" s="662"/>
      <c r="Y8" s="663"/>
      <c r="Z8" s="13"/>
      <c r="AA8" s="13"/>
      <c r="AB8" s="13"/>
    </row>
    <row r="9" spans="1:28" ht="20.100000000000001" customHeight="1">
      <c r="A9" s="277" t="str">
        <f t="shared" si="0"/>
        <v/>
      </c>
      <c r="B9" s="253"/>
      <c r="C9" s="254"/>
      <c r="D9" s="252"/>
      <c r="E9" s="260"/>
      <c r="F9" s="255"/>
      <c r="G9" s="254"/>
      <c r="H9" s="261"/>
      <c r="I9" s="260"/>
      <c r="J9" s="255"/>
      <c r="K9" s="249"/>
      <c r="L9" s="668">
        <f>IF($AA$3=1,IF(สรุปเวลาเรียน!L10="","",สรุปเวลาเรียน!L10),IF(สรุปเวลาเรียน!L40="","",สรุปเวลาเรียน!L40))</f>
        <v>58</v>
      </c>
      <c r="M9" s="669"/>
      <c r="N9" s="684"/>
      <c r="O9" s="685"/>
      <c r="P9" s="685"/>
      <c r="Q9" s="686"/>
      <c r="R9" s="684"/>
      <c r="S9" s="685"/>
      <c r="T9" s="685"/>
      <c r="U9" s="686"/>
      <c r="V9" s="682"/>
      <c r="W9" s="683"/>
      <c r="X9" s="662"/>
      <c r="Y9" s="663"/>
      <c r="Z9" s="13"/>
      <c r="AA9" s="13"/>
      <c r="AB9" s="13"/>
    </row>
    <row r="10" spans="1:28" ht="20.100000000000001" customHeight="1">
      <c r="A10" s="277" t="str">
        <f t="shared" si="0"/>
        <v/>
      </c>
      <c r="B10" s="253"/>
      <c r="C10" s="254"/>
      <c r="D10" s="252"/>
      <c r="E10" s="260"/>
      <c r="F10" s="255"/>
      <c r="G10" s="254"/>
      <c r="H10" s="261"/>
      <c r="I10" s="260"/>
      <c r="J10" s="255"/>
      <c r="K10" s="249"/>
      <c r="L10" s="668">
        <f>IF($AA$3=1,IF(สรุปเวลาเรียน!L11="","",สรุปเวลาเรียน!L11),IF(สรุปเวลาเรียน!L41="","",สรุปเวลาเรียน!L41))</f>
        <v>63</v>
      </c>
      <c r="M10" s="669"/>
      <c r="N10" s="684"/>
      <c r="O10" s="685"/>
      <c r="P10" s="685"/>
      <c r="Q10" s="686"/>
      <c r="R10" s="684"/>
      <c r="S10" s="685"/>
      <c r="T10" s="685"/>
      <c r="U10" s="686"/>
      <c r="V10" s="682"/>
      <c r="W10" s="683"/>
      <c r="X10" s="662"/>
      <c r="Y10" s="663"/>
      <c r="Z10" s="13"/>
      <c r="AA10" s="13"/>
      <c r="AB10" s="13"/>
    </row>
    <row r="11" spans="1:28" ht="20.100000000000001" customHeight="1">
      <c r="A11" s="277" t="str">
        <f t="shared" si="0"/>
        <v/>
      </c>
      <c r="B11" s="253"/>
      <c r="C11" s="254"/>
      <c r="D11" s="252"/>
      <c r="E11" s="260"/>
      <c r="F11" s="255"/>
      <c r="G11" s="254"/>
      <c r="H11" s="261"/>
      <c r="I11" s="260"/>
      <c r="J11" s="255"/>
      <c r="K11" s="249"/>
      <c r="L11" s="668">
        <f>IF($AA$3=1,IF(สรุปเวลาเรียน!L12="","",สรุปเวลาเรียน!L12),IF(สรุปเวลาเรียน!L42="","",สรุปเวลาเรียน!L42))</f>
        <v>74</v>
      </c>
      <c r="M11" s="669"/>
      <c r="N11" s="684"/>
      <c r="O11" s="685"/>
      <c r="P11" s="685"/>
      <c r="Q11" s="686"/>
      <c r="R11" s="684"/>
      <c r="S11" s="685"/>
      <c r="T11" s="685"/>
      <c r="U11" s="686"/>
      <c r="V11" s="682"/>
      <c r="W11" s="683"/>
      <c r="X11" s="662"/>
      <c r="Y11" s="663"/>
      <c r="Z11" s="13"/>
      <c r="AA11" s="13"/>
      <c r="AB11" s="13"/>
    </row>
    <row r="12" spans="1:28" ht="20.100000000000001" customHeight="1">
      <c r="A12" s="277" t="str">
        <f t="shared" si="0"/>
        <v/>
      </c>
      <c r="B12" s="253"/>
      <c r="C12" s="254"/>
      <c r="D12" s="252"/>
      <c r="E12" s="260"/>
      <c r="F12" s="255"/>
      <c r="G12" s="254"/>
      <c r="H12" s="261"/>
      <c r="I12" s="260"/>
      <c r="J12" s="255"/>
      <c r="K12" s="249"/>
      <c r="L12" s="668">
        <f>IF($AA$3=1,IF(สรุปเวลาเรียน!L13="","",สรุปเวลาเรียน!L13),IF(สรุปเวลาเรียน!L43="","",สรุปเวลาเรียน!L43))</f>
        <v>77</v>
      </c>
      <c r="M12" s="669"/>
      <c r="N12" s="684"/>
      <c r="O12" s="685"/>
      <c r="P12" s="685"/>
      <c r="Q12" s="686"/>
      <c r="R12" s="684"/>
      <c r="S12" s="685"/>
      <c r="T12" s="685"/>
      <c r="U12" s="686"/>
      <c r="V12" s="682"/>
      <c r="W12" s="683"/>
      <c r="X12" s="662"/>
      <c r="Y12" s="663"/>
      <c r="Z12" s="13"/>
      <c r="AA12" s="13"/>
      <c r="AB12" s="13"/>
    </row>
    <row r="13" spans="1:28" ht="20.100000000000001" customHeight="1">
      <c r="A13" s="277" t="str">
        <f t="shared" si="0"/>
        <v/>
      </c>
      <c r="B13" s="253"/>
      <c r="C13" s="254"/>
      <c r="D13" s="252"/>
      <c r="E13" s="260"/>
      <c r="F13" s="255"/>
      <c r="G13" s="254"/>
      <c r="H13" s="261"/>
      <c r="I13" s="260"/>
      <c r="J13" s="255"/>
      <c r="K13" s="249"/>
      <c r="L13" s="668">
        <f>IF($AA$3=1,IF(สรุปเวลาเรียน!L14="","",สรุปเวลาเรียน!L14),IF(สรุปเวลาเรียน!L44="","",สรุปเวลาเรียน!L44))</f>
        <v>64</v>
      </c>
      <c r="M13" s="669"/>
      <c r="N13" s="684"/>
      <c r="O13" s="685"/>
      <c r="P13" s="685"/>
      <c r="Q13" s="686"/>
      <c r="R13" s="684"/>
      <c r="S13" s="685"/>
      <c r="T13" s="685"/>
      <c r="U13" s="686"/>
      <c r="V13" s="682"/>
      <c r="W13" s="683"/>
      <c r="X13" s="662"/>
      <c r="Y13" s="663"/>
      <c r="Z13" s="13"/>
      <c r="AA13" s="13"/>
      <c r="AB13" s="13"/>
    </row>
    <row r="14" spans="1:28" ht="20.100000000000001" customHeight="1">
      <c r="A14" s="277" t="str">
        <f t="shared" si="0"/>
        <v/>
      </c>
      <c r="B14" s="253"/>
      <c r="C14" s="254"/>
      <c r="D14" s="252"/>
      <c r="E14" s="260"/>
      <c r="F14" s="255"/>
      <c r="G14" s="254"/>
      <c r="H14" s="261"/>
      <c r="I14" s="260"/>
      <c r="J14" s="255"/>
      <c r="K14" s="249"/>
      <c r="L14" s="668">
        <f>IF($AA$3=1,IF(สรุปเวลาเรียน!L15="","",สรุปเวลาเรียน!L15),IF(สรุปเวลาเรียน!L45="","",สรุปเวลาเรียน!L45))</f>
        <v>72</v>
      </c>
      <c r="M14" s="669"/>
      <c r="N14" s="684"/>
      <c r="O14" s="685"/>
      <c r="P14" s="685"/>
      <c r="Q14" s="686"/>
      <c r="R14" s="684"/>
      <c r="S14" s="685"/>
      <c r="T14" s="685"/>
      <c r="U14" s="686"/>
      <c r="V14" s="682"/>
      <c r="W14" s="683"/>
      <c r="X14" s="662"/>
      <c r="Y14" s="663"/>
      <c r="Z14" s="13"/>
      <c r="AA14" s="13"/>
      <c r="AB14" s="13"/>
    </row>
    <row r="15" spans="1:28" ht="20.100000000000001" customHeight="1">
      <c r="A15" s="277" t="str">
        <f t="shared" si="0"/>
        <v/>
      </c>
      <c r="B15" s="253"/>
      <c r="C15" s="254"/>
      <c r="D15" s="252"/>
      <c r="E15" s="260"/>
      <c r="F15" s="255"/>
      <c r="G15" s="254"/>
      <c r="H15" s="261"/>
      <c r="I15" s="260"/>
      <c r="J15" s="255"/>
      <c r="K15" s="249"/>
      <c r="L15" s="668">
        <f>IF($AA$3=1,IF(สรุปเวลาเรียน!L16="","",สรุปเวลาเรียน!L16),IF(สรุปเวลาเรียน!L46="","",สรุปเวลาเรียน!L46))</f>
        <v>66</v>
      </c>
      <c r="M15" s="669"/>
      <c r="N15" s="684"/>
      <c r="O15" s="685"/>
      <c r="P15" s="685"/>
      <c r="Q15" s="686"/>
      <c r="R15" s="684"/>
      <c r="S15" s="685"/>
      <c r="T15" s="685"/>
      <c r="U15" s="686"/>
      <c r="V15" s="682"/>
      <c r="W15" s="683"/>
      <c r="X15" s="662"/>
      <c r="Y15" s="663"/>
      <c r="Z15" s="13"/>
      <c r="AA15" s="13"/>
      <c r="AB15" s="13"/>
    </row>
    <row r="16" spans="1:28" ht="20.100000000000001" customHeight="1">
      <c r="A16" s="277" t="str">
        <f t="shared" si="0"/>
        <v/>
      </c>
      <c r="B16" s="253"/>
      <c r="C16" s="254"/>
      <c r="D16" s="252"/>
      <c r="E16" s="260"/>
      <c r="F16" s="255"/>
      <c r="G16" s="254"/>
      <c r="H16" s="261"/>
      <c r="I16" s="260"/>
      <c r="J16" s="255"/>
      <c r="K16" s="249"/>
      <c r="L16" s="668">
        <f>IF($AA$3=1,IF(สรุปเวลาเรียน!L17="","",สรุปเวลาเรียน!L17),IF(สรุปเวลาเรียน!L47="","",สรุปเวลาเรียน!L47))</f>
        <v>76</v>
      </c>
      <c r="M16" s="669"/>
      <c r="N16" s="684"/>
      <c r="O16" s="685"/>
      <c r="P16" s="685"/>
      <c r="Q16" s="686"/>
      <c r="R16" s="684"/>
      <c r="S16" s="685"/>
      <c r="T16" s="685"/>
      <c r="U16" s="686"/>
      <c r="V16" s="682"/>
      <c r="W16" s="683"/>
      <c r="X16" s="662"/>
      <c r="Y16" s="663"/>
      <c r="Z16" s="13"/>
      <c r="AA16" s="13"/>
      <c r="AB16" s="13"/>
    </row>
    <row r="17" spans="1:28" ht="20.100000000000001" customHeight="1">
      <c r="A17" s="277" t="str">
        <f t="shared" si="0"/>
        <v/>
      </c>
      <c r="B17" s="253"/>
      <c r="C17" s="254"/>
      <c r="D17" s="252"/>
      <c r="E17" s="260"/>
      <c r="F17" s="255"/>
      <c r="G17" s="254"/>
      <c r="H17" s="261"/>
      <c r="I17" s="260"/>
      <c r="J17" s="255"/>
      <c r="K17" s="249"/>
      <c r="L17" s="668">
        <f>IF($AA$3=1,IF(สรุปเวลาเรียน!L18="","",สรุปเวลาเรียน!L18),IF(สรุปเวลาเรียน!L48="","",สรุปเวลาเรียน!L48))</f>
        <v>76</v>
      </c>
      <c r="M17" s="669"/>
      <c r="N17" s="684"/>
      <c r="O17" s="685"/>
      <c r="P17" s="685"/>
      <c r="Q17" s="686"/>
      <c r="R17" s="684"/>
      <c r="S17" s="685"/>
      <c r="T17" s="685"/>
      <c r="U17" s="686"/>
      <c r="V17" s="682"/>
      <c r="W17" s="683"/>
      <c r="X17" s="662"/>
      <c r="Y17" s="663"/>
      <c r="Z17" s="13"/>
      <c r="AA17" s="13"/>
      <c r="AB17" s="13"/>
    </row>
    <row r="18" spans="1:28" ht="20.100000000000001" customHeight="1">
      <c r="A18" s="277" t="str">
        <f t="shared" si="0"/>
        <v/>
      </c>
      <c r="B18" s="253"/>
      <c r="C18" s="254"/>
      <c r="D18" s="252"/>
      <c r="E18" s="260"/>
      <c r="F18" s="255"/>
      <c r="G18" s="254"/>
      <c r="H18" s="261"/>
      <c r="I18" s="260"/>
      <c r="J18" s="255"/>
      <c r="K18" s="249"/>
      <c r="L18" s="668">
        <f>IF($AA$3=1,IF(สรุปเวลาเรียน!L19="","",สรุปเวลาเรียน!L19),IF(สรุปเวลาเรียน!L49="","",สรุปเวลาเรียน!L49))</f>
        <v>77</v>
      </c>
      <c r="M18" s="669"/>
      <c r="N18" s="684"/>
      <c r="O18" s="685"/>
      <c r="P18" s="685"/>
      <c r="Q18" s="686"/>
      <c r="R18" s="684"/>
      <c r="S18" s="685"/>
      <c r="T18" s="685"/>
      <c r="U18" s="686"/>
      <c r="V18" s="682"/>
      <c r="W18" s="683"/>
      <c r="X18" s="662"/>
      <c r="Y18" s="663"/>
      <c r="Z18" s="13"/>
      <c r="AA18" s="13"/>
      <c r="AB18" s="13"/>
    </row>
    <row r="19" spans="1:28" ht="20.100000000000001" customHeight="1">
      <c r="A19" s="277" t="str">
        <f t="shared" si="0"/>
        <v/>
      </c>
      <c r="B19" s="253"/>
      <c r="C19" s="254"/>
      <c r="D19" s="252"/>
      <c r="E19" s="260"/>
      <c r="F19" s="255"/>
      <c r="G19" s="254"/>
      <c r="H19" s="261"/>
      <c r="I19" s="260"/>
      <c r="J19" s="255"/>
      <c r="K19" s="249"/>
      <c r="L19" s="668">
        <f>IF($AA$3=1,IF(สรุปเวลาเรียน!L20="","",สรุปเวลาเรียน!L20),IF(สรุปเวลาเรียน!L50="","",สรุปเวลาเรียน!L50))</f>
        <v>63</v>
      </c>
      <c r="M19" s="669"/>
      <c r="N19" s="684"/>
      <c r="O19" s="685"/>
      <c r="P19" s="685"/>
      <c r="Q19" s="686"/>
      <c r="R19" s="684"/>
      <c r="S19" s="685"/>
      <c r="T19" s="685"/>
      <c r="U19" s="686"/>
      <c r="V19" s="682"/>
      <c r="W19" s="683"/>
      <c r="X19" s="662"/>
      <c r="Y19" s="663"/>
      <c r="Z19" s="13"/>
      <c r="AA19" s="13"/>
      <c r="AB19" s="13"/>
    </row>
    <row r="20" spans="1:28" ht="20.100000000000001" customHeight="1">
      <c r="A20" s="277" t="str">
        <f t="shared" si="0"/>
        <v/>
      </c>
      <c r="B20" s="253"/>
      <c r="C20" s="254"/>
      <c r="D20" s="252"/>
      <c r="E20" s="260"/>
      <c r="F20" s="255"/>
      <c r="G20" s="254"/>
      <c r="H20" s="261"/>
      <c r="I20" s="260"/>
      <c r="J20" s="255"/>
      <c r="K20" s="249"/>
      <c r="L20" s="668">
        <f>IF($AA$3=1,IF(สรุปเวลาเรียน!L21="","",สรุปเวลาเรียน!L21),IF(สรุปเวลาเรียน!L51="","",สรุปเวลาเรียน!L51))</f>
        <v>69</v>
      </c>
      <c r="M20" s="669"/>
      <c r="N20" s="684"/>
      <c r="O20" s="685"/>
      <c r="P20" s="685"/>
      <c r="Q20" s="686"/>
      <c r="R20" s="684"/>
      <c r="S20" s="685"/>
      <c r="T20" s="685"/>
      <c r="U20" s="686"/>
      <c r="V20" s="682"/>
      <c r="W20" s="683"/>
      <c r="X20" s="662"/>
      <c r="Y20" s="663"/>
      <c r="Z20" s="13"/>
      <c r="AA20" s="13"/>
      <c r="AB20" s="13"/>
    </row>
    <row r="21" spans="1:28" ht="20.100000000000001" customHeight="1">
      <c r="A21" s="277" t="str">
        <f t="shared" si="0"/>
        <v/>
      </c>
      <c r="B21" s="253"/>
      <c r="C21" s="254"/>
      <c r="D21" s="252"/>
      <c r="E21" s="260"/>
      <c r="F21" s="255"/>
      <c r="G21" s="254"/>
      <c r="H21" s="261"/>
      <c r="I21" s="260"/>
      <c r="J21" s="255"/>
      <c r="K21" s="249"/>
      <c r="L21" s="668">
        <f>IF($AA$3=1,IF(สรุปเวลาเรียน!L22="","",สรุปเวลาเรียน!L22),IF(สรุปเวลาเรียน!L52="","",สรุปเวลาเรียน!L52))</f>
        <v>75</v>
      </c>
      <c r="M21" s="669"/>
      <c r="N21" s="684"/>
      <c r="O21" s="685"/>
      <c r="P21" s="685"/>
      <c r="Q21" s="686"/>
      <c r="R21" s="684"/>
      <c r="S21" s="685"/>
      <c r="T21" s="685"/>
      <c r="U21" s="686"/>
      <c r="V21" s="682"/>
      <c r="W21" s="683"/>
      <c r="X21" s="662"/>
      <c r="Y21" s="663"/>
      <c r="Z21" s="13"/>
      <c r="AA21" s="13"/>
      <c r="AB21" s="13"/>
    </row>
    <row r="22" spans="1:28" ht="20.100000000000001" customHeight="1">
      <c r="A22" s="277" t="str">
        <f t="shared" si="0"/>
        <v/>
      </c>
      <c r="B22" s="253"/>
      <c r="C22" s="254"/>
      <c r="D22" s="252"/>
      <c r="E22" s="260"/>
      <c r="F22" s="255"/>
      <c r="G22" s="254"/>
      <c r="H22" s="261"/>
      <c r="I22" s="260"/>
      <c r="J22" s="255"/>
      <c r="K22" s="249"/>
      <c r="L22" s="668">
        <f>IF($AA$3=1,IF(สรุปเวลาเรียน!L23="","",สรุปเวลาเรียน!L23),IF(สรุปเวลาเรียน!L53="","",สรุปเวลาเรียน!L53))</f>
        <v>74</v>
      </c>
      <c r="M22" s="669"/>
      <c r="N22" s="684"/>
      <c r="O22" s="685"/>
      <c r="P22" s="685"/>
      <c r="Q22" s="686"/>
      <c r="R22" s="684"/>
      <c r="S22" s="685"/>
      <c r="T22" s="685"/>
      <c r="U22" s="686"/>
      <c r="V22" s="682"/>
      <c r="W22" s="683"/>
      <c r="X22" s="662"/>
      <c r="Y22" s="663"/>
      <c r="Z22" s="13"/>
      <c r="AA22" s="13"/>
      <c r="AB22" s="13"/>
    </row>
    <row r="23" spans="1:28" ht="20.100000000000001" customHeight="1">
      <c r="A23" s="277" t="str">
        <f t="shared" si="0"/>
        <v/>
      </c>
      <c r="B23" s="253"/>
      <c r="C23" s="254"/>
      <c r="D23" s="252"/>
      <c r="E23" s="260"/>
      <c r="F23" s="255"/>
      <c r="G23" s="254"/>
      <c r="H23" s="261"/>
      <c r="I23" s="260"/>
      <c r="J23" s="255"/>
      <c r="K23" s="249"/>
      <c r="L23" s="668">
        <f>IF($AA$3=1,IF(สรุปเวลาเรียน!L24="","",สรุปเวลาเรียน!L24),IF(สรุปเวลาเรียน!L54="","",สรุปเวลาเรียน!L54))</f>
        <v>71</v>
      </c>
      <c r="M23" s="669"/>
      <c r="N23" s="684"/>
      <c r="O23" s="685"/>
      <c r="P23" s="685"/>
      <c r="Q23" s="686"/>
      <c r="R23" s="684"/>
      <c r="S23" s="685"/>
      <c r="T23" s="685"/>
      <c r="U23" s="686"/>
      <c r="V23" s="682"/>
      <c r="W23" s="683"/>
      <c r="X23" s="662"/>
      <c r="Y23" s="663"/>
      <c r="Z23" s="13"/>
      <c r="AA23" s="13"/>
      <c r="AB23" s="13"/>
    </row>
    <row r="24" spans="1:28" ht="20.100000000000001" customHeight="1">
      <c r="A24" s="277" t="str">
        <f t="shared" si="0"/>
        <v/>
      </c>
      <c r="B24" s="253"/>
      <c r="C24" s="254"/>
      <c r="D24" s="252"/>
      <c r="E24" s="260"/>
      <c r="F24" s="255"/>
      <c r="G24" s="254"/>
      <c r="H24" s="261"/>
      <c r="I24" s="260"/>
      <c r="J24" s="255"/>
      <c r="K24" s="249"/>
      <c r="L24" s="668">
        <f>IF($AA$3=1,IF(สรุปเวลาเรียน!L25="","",สรุปเวลาเรียน!L25),IF(สรุปเวลาเรียน!L55="","",สรุปเวลาเรียน!L55))</f>
        <v>60</v>
      </c>
      <c r="M24" s="669"/>
      <c r="N24" s="684"/>
      <c r="O24" s="685"/>
      <c r="P24" s="685"/>
      <c r="Q24" s="686"/>
      <c r="R24" s="684"/>
      <c r="S24" s="685"/>
      <c r="T24" s="685"/>
      <c r="U24" s="686"/>
      <c r="V24" s="682"/>
      <c r="W24" s="683"/>
      <c r="X24" s="662"/>
      <c r="Y24" s="663"/>
      <c r="Z24" s="13"/>
      <c r="AA24" s="13"/>
      <c r="AB24" s="13"/>
    </row>
    <row r="25" spans="1:28" ht="20.100000000000001" customHeight="1">
      <c r="A25" s="277" t="str">
        <f t="shared" si="0"/>
        <v/>
      </c>
      <c r="B25" s="253"/>
      <c r="C25" s="254"/>
      <c r="D25" s="252"/>
      <c r="E25" s="260"/>
      <c r="F25" s="255"/>
      <c r="G25" s="254"/>
      <c r="H25" s="261"/>
      <c r="I25" s="260"/>
      <c r="J25" s="255"/>
      <c r="K25" s="249"/>
      <c r="L25" s="668">
        <f>IF($AA$3=1,IF(สรุปเวลาเรียน!L26="","",สรุปเวลาเรียน!L26),IF(สรุปเวลาเรียน!L56="","",สรุปเวลาเรียน!L56))</f>
        <v>76</v>
      </c>
      <c r="M25" s="669"/>
      <c r="N25" s="684"/>
      <c r="O25" s="685"/>
      <c r="P25" s="685"/>
      <c r="Q25" s="686"/>
      <c r="R25" s="684"/>
      <c r="S25" s="685"/>
      <c r="T25" s="685"/>
      <c r="U25" s="686"/>
      <c r="V25" s="682"/>
      <c r="W25" s="683"/>
      <c r="X25" s="662"/>
      <c r="Y25" s="663"/>
      <c r="Z25" s="13"/>
      <c r="AA25" s="13"/>
      <c r="AB25" s="13"/>
    </row>
    <row r="26" spans="1:28" ht="20.100000000000001" customHeight="1">
      <c r="A26" s="277" t="str">
        <f t="shared" si="0"/>
        <v/>
      </c>
      <c r="B26" s="253"/>
      <c r="C26" s="254"/>
      <c r="D26" s="252"/>
      <c r="E26" s="260"/>
      <c r="F26" s="255"/>
      <c r="G26" s="254"/>
      <c r="H26" s="261"/>
      <c r="I26" s="260"/>
      <c r="J26" s="255"/>
      <c r="K26" s="249"/>
      <c r="L26" s="668">
        <f>IF($AA$3=1,IF(สรุปเวลาเรียน!L27="","",สรุปเวลาเรียน!L27),IF(สรุปเวลาเรียน!L57="","",สรุปเวลาเรียน!L57))</f>
        <v>78</v>
      </c>
      <c r="M26" s="669"/>
      <c r="N26" s="684"/>
      <c r="O26" s="685"/>
      <c r="P26" s="685"/>
      <c r="Q26" s="686"/>
      <c r="R26" s="684"/>
      <c r="S26" s="685"/>
      <c r="T26" s="685"/>
      <c r="U26" s="686"/>
      <c r="V26" s="682"/>
      <c r="W26" s="683"/>
      <c r="X26" s="662"/>
      <c r="Y26" s="663"/>
      <c r="Z26" s="13"/>
      <c r="AA26" s="13"/>
      <c r="AB26" s="13"/>
    </row>
    <row r="27" spans="1:28" ht="20.100000000000001" customHeight="1">
      <c r="A27" s="277" t="str">
        <f t="shared" si="0"/>
        <v/>
      </c>
      <c r="B27" s="253"/>
      <c r="C27" s="254"/>
      <c r="D27" s="252"/>
      <c r="E27" s="260"/>
      <c r="F27" s="255"/>
      <c r="G27" s="254"/>
      <c r="H27" s="261"/>
      <c r="I27" s="260"/>
      <c r="J27" s="255"/>
      <c r="K27" s="249"/>
      <c r="L27" s="668" t="str">
        <f>IF($AA$3=1,IF(สรุปเวลาเรียน!L28="","",สรุปเวลาเรียน!L28),IF(สรุปเวลาเรียน!L58="","",สรุปเวลาเรียน!L58))</f>
        <v/>
      </c>
      <c r="M27" s="669"/>
      <c r="N27" s="684"/>
      <c r="O27" s="685"/>
      <c r="P27" s="685"/>
      <c r="Q27" s="686"/>
      <c r="R27" s="684"/>
      <c r="S27" s="685"/>
      <c r="T27" s="685"/>
      <c r="U27" s="686"/>
      <c r="V27" s="682"/>
      <c r="W27" s="683"/>
      <c r="X27" s="662"/>
      <c r="Y27" s="663"/>
      <c r="Z27" s="13"/>
      <c r="AA27" s="13"/>
      <c r="AB27" s="13"/>
    </row>
    <row r="28" spans="1:28" ht="20.100000000000001" customHeight="1">
      <c r="A28" s="277" t="str">
        <f t="shared" si="0"/>
        <v/>
      </c>
      <c r="B28" s="253"/>
      <c r="C28" s="254"/>
      <c r="D28" s="252"/>
      <c r="E28" s="260"/>
      <c r="F28" s="255"/>
      <c r="G28" s="254"/>
      <c r="H28" s="261"/>
      <c r="I28" s="260"/>
      <c r="J28" s="255"/>
      <c r="K28" s="249"/>
      <c r="L28" s="668" t="str">
        <f>IF($AA$3=1,IF(สรุปเวลาเรียน!L29="","",สรุปเวลาเรียน!L29),IF(สรุปเวลาเรียน!L59="","",สรุปเวลาเรียน!L59))</f>
        <v/>
      </c>
      <c r="M28" s="669"/>
      <c r="N28" s="684"/>
      <c r="O28" s="685"/>
      <c r="P28" s="685"/>
      <c r="Q28" s="686"/>
      <c r="R28" s="684"/>
      <c r="S28" s="685"/>
      <c r="T28" s="685"/>
      <c r="U28" s="686"/>
      <c r="V28" s="682"/>
      <c r="W28" s="683"/>
      <c r="X28" s="662"/>
      <c r="Y28" s="663"/>
      <c r="Z28" s="13"/>
      <c r="AA28" s="13"/>
      <c r="AB28" s="13"/>
    </row>
    <row r="29" spans="1:28" ht="20.100000000000001" customHeight="1">
      <c r="A29" s="277" t="str">
        <f t="shared" si="0"/>
        <v/>
      </c>
      <c r="B29" s="253"/>
      <c r="C29" s="254"/>
      <c r="D29" s="252"/>
      <c r="E29" s="260"/>
      <c r="F29" s="255"/>
      <c r="G29" s="254"/>
      <c r="H29" s="261"/>
      <c r="I29" s="260"/>
      <c r="J29" s="255"/>
      <c r="K29" s="249"/>
      <c r="L29" s="668" t="str">
        <f>IF($AA$3=1,IF(สรุปเวลาเรียน!L30="","",สรุปเวลาเรียน!L30),IF(สรุปเวลาเรียน!L60="","",สรุปเวลาเรียน!L60))</f>
        <v/>
      </c>
      <c r="M29" s="669"/>
      <c r="N29" s="684"/>
      <c r="O29" s="685"/>
      <c r="P29" s="685"/>
      <c r="Q29" s="686"/>
      <c r="R29" s="684"/>
      <c r="S29" s="685"/>
      <c r="T29" s="685"/>
      <c r="U29" s="686"/>
      <c r="V29" s="682"/>
      <c r="W29" s="683"/>
      <c r="X29" s="662"/>
      <c r="Y29" s="663"/>
      <c r="Z29" s="13"/>
      <c r="AA29" s="13"/>
      <c r="AB29" s="13"/>
    </row>
    <row r="30" spans="1:28" ht="20.100000000000001" customHeight="1">
      <c r="A30" s="277" t="str">
        <f t="shared" si="0"/>
        <v/>
      </c>
      <c r="B30" s="253"/>
      <c r="C30" s="254"/>
      <c r="D30" s="252"/>
      <c r="E30" s="260"/>
      <c r="F30" s="255"/>
      <c r="G30" s="254"/>
      <c r="H30" s="261"/>
      <c r="I30" s="260"/>
      <c r="J30" s="255"/>
      <c r="K30" s="249"/>
      <c r="L30" s="668" t="str">
        <f>IF($AA$3=1,IF(สรุปเวลาเรียน!L31="","",สรุปเวลาเรียน!L31),IF(สรุปเวลาเรียน!L61="","",สรุปเวลาเรียน!L61))</f>
        <v/>
      </c>
      <c r="M30" s="669"/>
      <c r="N30" s="684"/>
      <c r="O30" s="685"/>
      <c r="P30" s="685"/>
      <c r="Q30" s="686"/>
      <c r="R30" s="684"/>
      <c r="S30" s="685"/>
      <c r="T30" s="685"/>
      <c r="U30" s="686"/>
      <c r="V30" s="682"/>
      <c r="W30" s="683"/>
      <c r="X30" s="662"/>
      <c r="Y30" s="663"/>
      <c r="Z30" s="13"/>
      <c r="AA30" s="13"/>
      <c r="AB30" s="13"/>
    </row>
    <row r="31" spans="1:28" ht="20.100000000000001" customHeight="1">
      <c r="A31" s="277" t="str">
        <f t="shared" si="0"/>
        <v/>
      </c>
      <c r="B31" s="253"/>
      <c r="C31" s="254"/>
      <c r="D31" s="252"/>
      <c r="E31" s="260"/>
      <c r="F31" s="255"/>
      <c r="G31" s="254"/>
      <c r="H31" s="261"/>
      <c r="I31" s="260"/>
      <c r="J31" s="255"/>
      <c r="K31" s="249"/>
      <c r="L31" s="668" t="str">
        <f>IF($AA$3=1,IF(สรุปเวลาเรียน!L32="","",สรุปเวลาเรียน!L32),IF(สรุปเวลาเรียน!L62="","",สรุปเวลาเรียน!L62))</f>
        <v/>
      </c>
      <c r="M31" s="669"/>
      <c r="N31" s="684"/>
      <c r="O31" s="685"/>
      <c r="P31" s="685"/>
      <c r="Q31" s="686"/>
      <c r="R31" s="684"/>
      <c r="S31" s="685"/>
      <c r="T31" s="685"/>
      <c r="U31" s="686"/>
      <c r="V31" s="682"/>
      <c r="W31" s="683"/>
      <c r="X31" s="662"/>
      <c r="Y31" s="663"/>
      <c r="Z31" s="13"/>
      <c r="AA31" s="13"/>
      <c r="AB31" s="13"/>
    </row>
    <row r="32" spans="1:28" ht="20.100000000000001" customHeight="1">
      <c r="A32" s="277" t="str">
        <f t="shared" si="0"/>
        <v/>
      </c>
      <c r="B32" s="253"/>
      <c r="C32" s="254"/>
      <c r="D32" s="252"/>
      <c r="E32" s="260"/>
      <c r="F32" s="255"/>
      <c r="G32" s="254"/>
      <c r="H32" s="261"/>
      <c r="I32" s="260"/>
      <c r="J32" s="255"/>
      <c r="K32" s="249"/>
      <c r="L32" s="668" t="str">
        <f>IF($AA$3=1,IF(สรุปเวลาเรียน!L33="","",สรุปเวลาเรียน!L33),IF(สรุปเวลาเรียน!L63="","",สรุปเวลาเรียน!L63))</f>
        <v/>
      </c>
      <c r="M32" s="669"/>
      <c r="N32" s="684"/>
      <c r="O32" s="685"/>
      <c r="P32" s="685"/>
      <c r="Q32" s="686"/>
      <c r="R32" s="684"/>
      <c r="S32" s="685"/>
      <c r="T32" s="685"/>
      <c r="U32" s="686"/>
      <c r="V32" s="682"/>
      <c r="W32" s="683"/>
      <c r="X32" s="662"/>
      <c r="Y32" s="663"/>
      <c r="Z32" s="13"/>
      <c r="AA32" s="13"/>
      <c r="AB32" s="13"/>
    </row>
    <row r="33" spans="1:28" ht="20.100000000000001" customHeight="1">
      <c r="A33" s="277" t="str">
        <f t="shared" ref="A33:A34" si="1">IF(B33="","",IF(A32="","",A32+1))</f>
        <v/>
      </c>
      <c r="B33" s="652" t="s">
        <v>108</v>
      </c>
      <c r="C33" s="653"/>
      <c r="D33" s="652" t="s">
        <v>108</v>
      </c>
      <c r="E33" s="654"/>
      <c r="F33" s="654"/>
      <c r="G33" s="653"/>
      <c r="H33" s="655" t="s">
        <v>108</v>
      </c>
      <c r="I33" s="656"/>
      <c r="J33" s="656"/>
      <c r="K33" s="657"/>
      <c r="L33" s="670"/>
      <c r="M33" s="671"/>
      <c r="N33" s="655" t="s">
        <v>108</v>
      </c>
      <c r="O33" s="656"/>
      <c r="P33" s="656"/>
      <c r="Q33" s="657"/>
      <c r="R33" s="655" t="s">
        <v>108</v>
      </c>
      <c r="S33" s="656"/>
      <c r="T33" s="656"/>
      <c r="U33" s="657"/>
      <c r="V33" s="680"/>
      <c r="W33" s="681"/>
      <c r="X33" s="658"/>
      <c r="Y33" s="659"/>
      <c r="Z33" s="13"/>
      <c r="AA33" s="13"/>
      <c r="AB33" s="13"/>
    </row>
    <row r="34" spans="1:28" ht="20.100000000000001" customHeight="1">
      <c r="A34" s="277" t="str">
        <f t="shared" si="1"/>
        <v/>
      </c>
      <c r="B34" s="278">
        <f>IF(B4="","",COUNTIF(B5:B30,"/"))</f>
        <v>1</v>
      </c>
      <c r="C34" s="278">
        <f t="shared" ref="C34:K34" si="2">IF(C4="","",COUNTIF(C5:C30,"/"))</f>
        <v>0</v>
      </c>
      <c r="D34" s="278">
        <f t="shared" si="2"/>
        <v>0</v>
      </c>
      <c r="E34" s="278">
        <f t="shared" si="2"/>
        <v>1</v>
      </c>
      <c r="F34" s="278">
        <f t="shared" si="2"/>
        <v>0</v>
      </c>
      <c r="G34" s="278">
        <f t="shared" si="2"/>
        <v>0</v>
      </c>
      <c r="H34" s="278">
        <f t="shared" si="2"/>
        <v>0</v>
      </c>
      <c r="I34" s="278">
        <f t="shared" si="2"/>
        <v>0</v>
      </c>
      <c r="J34" s="278">
        <f t="shared" si="2"/>
        <v>0</v>
      </c>
      <c r="K34" s="278">
        <f t="shared" si="2"/>
        <v>0</v>
      </c>
      <c r="L34" s="664"/>
      <c r="M34" s="665"/>
      <c r="N34" s="687">
        <f>IF(N4="","",COUNTIF(N5:N30,"/"))</f>
        <v>0</v>
      </c>
      <c r="O34" s="688"/>
      <c r="P34" s="687">
        <f t="shared" ref="P34" si="3">IF(P4="","",COUNTIF(P5:P30,"/"))</f>
        <v>0</v>
      </c>
      <c r="Q34" s="688"/>
      <c r="R34" s="687">
        <f t="shared" ref="R34" si="4">IF(R4="","",COUNTIF(R5:R30,"/"))</f>
        <v>0</v>
      </c>
      <c r="S34" s="688"/>
      <c r="T34" s="687">
        <f t="shared" ref="T34" si="5">IF(T4="","",COUNTIF(T5:T30,"/"))</f>
        <v>0</v>
      </c>
      <c r="U34" s="688"/>
      <c r="V34" s="680"/>
      <c r="W34" s="681"/>
      <c r="X34" s="658"/>
      <c r="Y34" s="659"/>
      <c r="Z34" s="13"/>
      <c r="AA34" s="13"/>
      <c r="AB34" s="13"/>
    </row>
    <row r="35" spans="1:28" ht="20.100000000000001" customHeight="1">
      <c r="A35" s="279" t="s">
        <v>65</v>
      </c>
      <c r="B35" s="280"/>
      <c r="C35" s="281"/>
      <c r="D35" s="282"/>
      <c r="E35" s="283"/>
      <c r="F35" s="284"/>
      <c r="G35" s="281"/>
      <c r="H35" s="285"/>
      <c r="I35" s="283"/>
      <c r="J35" s="284"/>
      <c r="K35" s="286"/>
      <c r="L35" s="666"/>
      <c r="M35" s="667"/>
      <c r="N35" s="677"/>
      <c r="O35" s="678"/>
      <c r="P35" s="678"/>
      <c r="Q35" s="679"/>
      <c r="R35" s="677"/>
      <c r="S35" s="678"/>
      <c r="T35" s="678"/>
      <c r="U35" s="679"/>
      <c r="V35" s="680"/>
      <c r="W35" s="681"/>
      <c r="X35" s="658"/>
      <c r="Y35" s="659"/>
      <c r="Z35" s="13"/>
      <c r="AA35" s="13"/>
      <c r="AB35" s="13"/>
    </row>
    <row r="36" spans="1:28" ht="20.100000000000001" customHeight="1" thickBot="1">
      <c r="A36" s="279" t="s">
        <v>373</v>
      </c>
      <c r="B36" s="287"/>
      <c r="C36" s="288"/>
      <c r="D36" s="289"/>
      <c r="E36" s="290"/>
      <c r="F36" s="291"/>
      <c r="G36" s="288"/>
      <c r="H36" s="292"/>
      <c r="I36" s="290"/>
      <c r="J36" s="291"/>
      <c r="K36" s="293"/>
      <c r="L36" s="666"/>
      <c r="M36" s="667"/>
      <c r="N36" s="672"/>
      <c r="O36" s="673"/>
      <c r="P36" s="673"/>
      <c r="Q36" s="674"/>
      <c r="R36" s="672"/>
      <c r="S36" s="673"/>
      <c r="T36" s="673"/>
      <c r="U36" s="674"/>
      <c r="V36" s="675"/>
      <c r="W36" s="676"/>
      <c r="X36" s="660"/>
      <c r="Y36" s="661"/>
      <c r="Z36" s="13"/>
      <c r="AA36" s="13"/>
      <c r="AB36" s="13"/>
    </row>
    <row r="37" spans="1:28">
      <c r="A37" s="294"/>
      <c r="B37" s="294"/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</row>
    <row r="38" spans="1:28">
      <c r="A38" s="294"/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</row>
    <row r="39" spans="1:28">
      <c r="A39" s="294"/>
      <c r="B39" s="294"/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</row>
    <row r="40" spans="1:28">
      <c r="A40" s="294"/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</row>
    <row r="41" spans="1:28">
      <c r="A41" s="294"/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</row>
    <row r="42" spans="1:28">
      <c r="A42" s="294"/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</row>
    <row r="43" spans="1:28">
      <c r="A43" s="294"/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</row>
    <row r="44" spans="1:28">
      <c r="A44" s="294"/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</row>
    <row r="45" spans="1:28">
      <c r="A45" s="294"/>
      <c r="B45" s="294"/>
      <c r="C45" s="294"/>
      <c r="D45" s="294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</row>
    <row r="46" spans="1:28">
      <c r="A46" s="294"/>
      <c r="B46" s="294"/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</row>
    <row r="47" spans="1:28">
      <c r="A47" s="294"/>
      <c r="B47" s="294"/>
      <c r="C47" s="294"/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</row>
    <row r="48" spans="1:28">
      <c r="A48" s="294"/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</row>
    <row r="49" spans="1:25">
      <c r="A49" s="294"/>
      <c r="B49" s="294"/>
      <c r="C49" s="294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</row>
    <row r="50" spans="1:25">
      <c r="A50" s="294"/>
      <c r="B50" s="294"/>
      <c r="C50" s="294"/>
      <c r="D50" s="294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</row>
    <row r="51" spans="1:25">
      <c r="A51" s="294"/>
      <c r="B51" s="294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</row>
    <row r="52" spans="1:25">
      <c r="A52" s="294"/>
      <c r="B52" s="294"/>
      <c r="C52" s="294"/>
      <c r="D52" s="294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</row>
    <row r="53" spans="1:25">
      <c r="A53" s="294"/>
      <c r="B53" s="294"/>
      <c r="C53" s="294"/>
      <c r="D53" s="294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</row>
    <row r="54" spans="1:25">
      <c r="A54" s="294"/>
      <c r="B54" s="294"/>
      <c r="C54" s="294"/>
      <c r="D54" s="294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</row>
    <row r="55" spans="1:25">
      <c r="A55" s="294"/>
      <c r="B55" s="294"/>
      <c r="C55" s="294"/>
      <c r="D55" s="294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</row>
    <row r="56" spans="1:25">
      <c r="A56" s="294"/>
      <c r="B56" s="294"/>
      <c r="C56" s="294"/>
      <c r="D56" s="294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</row>
    <row r="57" spans="1:25">
      <c r="A57" s="294"/>
      <c r="B57" s="294"/>
      <c r="C57" s="294"/>
      <c r="D57" s="294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</row>
    <row r="58" spans="1:25">
      <c r="A58" s="294"/>
      <c r="B58" s="294"/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</row>
    <row r="59" spans="1:25">
      <c r="A59" s="294"/>
      <c r="B59" s="294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</row>
    <row r="60" spans="1:25">
      <c r="A60" s="294"/>
      <c r="B60" s="294"/>
      <c r="C60" s="294"/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</row>
    <row r="61" spans="1:25">
      <c r="A61" s="294"/>
      <c r="B61" s="294"/>
      <c r="C61" s="294"/>
      <c r="D61" s="294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</row>
    <row r="62" spans="1:25">
      <c r="A62" s="294"/>
      <c r="B62" s="294"/>
      <c r="C62" s="294"/>
      <c r="D62" s="294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</row>
    <row r="63" spans="1:25">
      <c r="A63" s="294"/>
      <c r="B63" s="294"/>
      <c r="C63" s="294"/>
      <c r="D63" s="294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</row>
    <row r="64" spans="1:25">
      <c r="A64" s="294"/>
      <c r="B64" s="294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</row>
    <row r="65" spans="1:25">
      <c r="A65" s="294"/>
      <c r="B65" s="294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</row>
    <row r="66" spans="1:25">
      <c r="A66" s="294"/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</row>
    <row r="67" spans="1:25">
      <c r="A67" s="294"/>
      <c r="B67" s="294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</row>
    <row r="68" spans="1:25">
      <c r="A68" s="294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</row>
    <row r="69" spans="1:25">
      <c r="A69" s="294"/>
      <c r="B69" s="294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</row>
    <row r="70" spans="1:25">
      <c r="A70" s="294"/>
      <c r="B70" s="294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</row>
    <row r="71" spans="1:25">
      <c r="A71" s="294"/>
      <c r="B71" s="294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</row>
    <row r="72" spans="1:25">
      <c r="A72" s="294"/>
      <c r="B72" s="294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</row>
    <row r="73" spans="1:25">
      <c r="A73" s="294"/>
      <c r="B73" s="294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</row>
    <row r="74" spans="1:25">
      <c r="A74" s="294"/>
      <c r="B74" s="294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</row>
    <row r="75" spans="1:25">
      <c r="A75" s="294"/>
      <c r="B75" s="294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</row>
    <row r="76" spans="1:25">
      <c r="A76" s="294"/>
      <c r="B76" s="294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</row>
    <row r="77" spans="1:25">
      <c r="A77" s="294"/>
      <c r="B77" s="294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</row>
    <row r="78" spans="1:25">
      <c r="A78" s="294"/>
      <c r="B78" s="294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</row>
    <row r="79" spans="1:25">
      <c r="A79" s="294"/>
      <c r="B79" s="294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</row>
    <row r="80" spans="1:25">
      <c r="A80" s="294"/>
      <c r="B80" s="294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</row>
    <row r="81" spans="1:25">
      <c r="A81" s="294"/>
      <c r="B81" s="294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</row>
    <row r="82" spans="1:25">
      <c r="A82" s="294"/>
      <c r="B82" s="294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</row>
    <row r="83" spans="1:25">
      <c r="A83" s="294"/>
      <c r="B83" s="294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</row>
    <row r="84" spans="1:25">
      <c r="A84" s="294"/>
      <c r="B84" s="294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</row>
    <row r="85" spans="1:25">
      <c r="A85" s="294"/>
      <c r="B85" s="294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</row>
    <row r="86" spans="1:25">
      <c r="A86" s="294"/>
      <c r="B86" s="294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</row>
    <row r="87" spans="1:25">
      <c r="A87" s="294"/>
      <c r="B87" s="294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</row>
    <row r="88" spans="1:25">
      <c r="A88" s="294"/>
      <c r="B88" s="294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</row>
    <row r="89" spans="1:25">
      <c r="A89" s="294"/>
      <c r="B89" s="294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</row>
    <row r="90" spans="1:25">
      <c r="A90" s="294"/>
      <c r="B90" s="294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</row>
    <row r="91" spans="1:25">
      <c r="A91" s="294"/>
      <c r="B91" s="294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</row>
    <row r="92" spans="1:25">
      <c r="A92" s="294"/>
      <c r="B92" s="294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</row>
    <row r="93" spans="1:25">
      <c r="A93" s="294"/>
      <c r="B93" s="294"/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</row>
    <row r="94" spans="1:25">
      <c r="A94" s="294"/>
      <c r="B94" s="294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</row>
    <row r="95" spans="1:25">
      <c r="A95" s="294"/>
      <c r="B95" s="294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</row>
    <row r="96" spans="1:25">
      <c r="A96" s="294"/>
      <c r="B96" s="294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</row>
    <row r="97" spans="1:25">
      <c r="A97" s="294"/>
      <c r="B97" s="294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</row>
    <row r="98" spans="1:25">
      <c r="A98" s="294"/>
      <c r="B98" s="294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</row>
    <row r="99" spans="1:25">
      <c r="A99" s="294"/>
      <c r="B99" s="294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</row>
    <row r="100" spans="1:25">
      <c r="A100" s="294"/>
      <c r="B100" s="294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</row>
    <row r="101" spans="1:25">
      <c r="A101" s="294"/>
      <c r="B101" s="294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</row>
    <row r="102" spans="1:25">
      <c r="A102" s="294"/>
      <c r="B102" s="294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</row>
    <row r="103" spans="1:25">
      <c r="A103" s="294"/>
      <c r="B103" s="294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</row>
    <row r="104" spans="1:25">
      <c r="A104" s="294"/>
      <c r="B104" s="294"/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</row>
    <row r="105" spans="1:25">
      <c r="A105" s="294"/>
      <c r="B105" s="294"/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</row>
    <row r="106" spans="1:25">
      <c r="A106" s="294"/>
      <c r="B106" s="294"/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</row>
    <row r="107" spans="1:25">
      <c r="A107" s="294"/>
      <c r="B107" s="294"/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</row>
    <row r="108" spans="1:25">
      <c r="A108" s="294"/>
      <c r="B108" s="294"/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</row>
    <row r="109" spans="1:25">
      <c r="A109" s="294"/>
      <c r="B109" s="294"/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</row>
    <row r="110" spans="1:25">
      <c r="A110" s="294"/>
      <c r="B110" s="294"/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</row>
    <row r="111" spans="1:25">
      <c r="A111" s="294"/>
      <c r="B111" s="294"/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</row>
    <row r="112" spans="1:25">
      <c r="A112" s="294"/>
      <c r="B112" s="294"/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</row>
    <row r="113" spans="1:25">
      <c r="A113" s="294"/>
      <c r="B113" s="294"/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</row>
    <row r="114" spans="1:25">
      <c r="A114" s="294"/>
      <c r="B114" s="294"/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</row>
    <row r="115" spans="1:25">
      <c r="A115" s="294"/>
      <c r="B115" s="294"/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</row>
    <row r="116" spans="1:25">
      <c r="A116" s="294"/>
      <c r="B116" s="294"/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</row>
    <row r="117" spans="1:25">
      <c r="A117" s="294"/>
      <c r="B117" s="294"/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</row>
    <row r="118" spans="1:25">
      <c r="A118" s="294"/>
      <c r="B118" s="294"/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</row>
    <row r="119" spans="1:25">
      <c r="A119" s="294"/>
      <c r="B119" s="294"/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</row>
    <row r="120" spans="1:25">
      <c r="A120" s="294"/>
      <c r="B120" s="294"/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</row>
    <row r="121" spans="1:25">
      <c r="A121" s="294"/>
      <c r="B121" s="294"/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</row>
    <row r="122" spans="1:25">
      <c r="A122" s="294"/>
      <c r="B122" s="294"/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</row>
    <row r="123" spans="1:25">
      <c r="A123" s="294"/>
      <c r="B123" s="294"/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</row>
    <row r="124" spans="1:25">
      <c r="A124" s="294"/>
      <c r="B124" s="294"/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</row>
    <row r="125" spans="1:25">
      <c r="A125" s="294"/>
      <c r="B125" s="294"/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</row>
    <row r="126" spans="1:25">
      <c r="A126" s="294"/>
      <c r="B126" s="294"/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</row>
    <row r="127" spans="1:25">
      <c r="A127" s="294"/>
      <c r="B127" s="294"/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</row>
    <row r="128" spans="1:25">
      <c r="A128" s="294"/>
      <c r="B128" s="294"/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</row>
    <row r="129" spans="1:25">
      <c r="A129" s="294"/>
      <c r="B129" s="294"/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</row>
    <row r="130" spans="1:25">
      <c r="A130" s="294"/>
      <c r="B130" s="294"/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</row>
    <row r="131" spans="1:25">
      <c r="A131" s="294"/>
      <c r="B131" s="294"/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</row>
    <row r="132" spans="1:25">
      <c r="A132" s="294"/>
      <c r="B132" s="294"/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</row>
    <row r="133" spans="1:25">
      <c r="A133" s="294"/>
      <c r="B133" s="294"/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</row>
    <row r="134" spans="1:25">
      <c r="A134" s="294"/>
      <c r="B134" s="294"/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</row>
    <row r="135" spans="1:25">
      <c r="A135" s="294"/>
      <c r="B135" s="294"/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</row>
    <row r="136" spans="1:25">
      <c r="A136" s="294"/>
      <c r="B136" s="294"/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</row>
    <row r="137" spans="1:25">
      <c r="A137" s="294"/>
      <c r="B137" s="294"/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/>
      <c r="V137" s="294"/>
      <c r="W137" s="294"/>
      <c r="X137" s="294"/>
      <c r="Y137" s="294"/>
    </row>
    <row r="138" spans="1:25">
      <c r="A138" s="294"/>
      <c r="B138" s="294"/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/>
      <c r="U138" s="294"/>
      <c r="V138" s="294"/>
      <c r="W138" s="294"/>
      <c r="X138" s="294"/>
      <c r="Y138" s="294"/>
    </row>
    <row r="139" spans="1:25">
      <c r="A139" s="294"/>
      <c r="B139" s="294"/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</row>
    <row r="140" spans="1:25">
      <c r="A140" s="294"/>
      <c r="B140" s="294"/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</row>
    <row r="141" spans="1:25">
      <c r="A141" s="294"/>
      <c r="B141" s="294"/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</row>
    <row r="142" spans="1:25">
      <c r="A142" s="294"/>
      <c r="B142" s="294"/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</row>
    <row r="143" spans="1:25">
      <c r="A143" s="294"/>
      <c r="B143" s="294"/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</row>
    <row r="144" spans="1:25">
      <c r="A144" s="294"/>
      <c r="B144" s="294"/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</row>
    <row r="145" spans="1:25">
      <c r="A145" s="294"/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</row>
    <row r="146" spans="1:25">
      <c r="A146" s="294"/>
      <c r="B146" s="294"/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</row>
    <row r="147" spans="1:25">
      <c r="A147" s="294"/>
      <c r="B147" s="294"/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</row>
    <row r="148" spans="1:25">
      <c r="A148" s="294"/>
      <c r="B148" s="294"/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94"/>
      <c r="W148" s="294"/>
      <c r="X148" s="294"/>
      <c r="Y148" s="294"/>
    </row>
    <row r="149" spans="1:25">
      <c r="A149" s="294"/>
      <c r="B149" s="294"/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U149" s="294"/>
      <c r="V149" s="294"/>
      <c r="W149" s="294"/>
      <c r="X149" s="294"/>
      <c r="Y149" s="294"/>
    </row>
    <row r="150" spans="1:25">
      <c r="A150" s="294"/>
      <c r="B150" s="294"/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</row>
    <row r="151" spans="1:25">
      <c r="A151" s="294"/>
      <c r="B151" s="294"/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4"/>
      <c r="O151" s="294"/>
      <c r="P151" s="294"/>
      <c r="Q151" s="294"/>
      <c r="R151" s="294"/>
      <c r="S151" s="294"/>
      <c r="T151" s="294"/>
      <c r="U151" s="294"/>
      <c r="V151" s="294"/>
      <c r="W151" s="294"/>
      <c r="X151" s="294"/>
      <c r="Y151" s="294"/>
    </row>
    <row r="152" spans="1:25">
      <c r="A152" s="294"/>
      <c r="B152" s="294"/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294"/>
      <c r="Q152" s="294"/>
      <c r="R152" s="294"/>
      <c r="S152" s="294"/>
      <c r="T152" s="294"/>
      <c r="U152" s="294"/>
      <c r="V152" s="294"/>
      <c r="W152" s="294"/>
      <c r="X152" s="294"/>
      <c r="Y152" s="294"/>
    </row>
    <row r="153" spans="1:25">
      <c r="A153" s="294"/>
      <c r="B153" s="294"/>
      <c r="C153" s="294"/>
      <c r="D153" s="294"/>
      <c r="E153" s="294"/>
      <c r="F153" s="294"/>
      <c r="G153" s="294"/>
      <c r="H153" s="294"/>
      <c r="I153" s="294"/>
      <c r="J153" s="294"/>
      <c r="K153" s="294"/>
      <c r="L153" s="294"/>
      <c r="M153" s="294"/>
      <c r="N153" s="294"/>
      <c r="O153" s="294"/>
      <c r="P153" s="294"/>
      <c r="Q153" s="294"/>
      <c r="R153" s="294"/>
      <c r="S153" s="294"/>
      <c r="T153" s="294"/>
      <c r="U153" s="294"/>
      <c r="V153" s="294"/>
      <c r="W153" s="294"/>
      <c r="X153" s="294"/>
      <c r="Y153" s="294"/>
    </row>
    <row r="154" spans="1:25">
      <c r="A154" s="294"/>
      <c r="B154" s="294"/>
      <c r="C154" s="294"/>
      <c r="D154" s="294"/>
      <c r="E154" s="294"/>
      <c r="F154" s="294"/>
      <c r="G154" s="294"/>
      <c r="H154" s="294"/>
      <c r="I154" s="294"/>
      <c r="J154" s="294"/>
      <c r="K154" s="294"/>
      <c r="L154" s="294"/>
      <c r="M154" s="294"/>
      <c r="N154" s="294"/>
      <c r="O154" s="294"/>
      <c r="P154" s="294"/>
      <c r="Q154" s="294"/>
      <c r="R154" s="294"/>
      <c r="S154" s="294"/>
      <c r="T154" s="294"/>
      <c r="U154" s="294"/>
      <c r="V154" s="294"/>
      <c r="W154" s="294"/>
      <c r="X154" s="294"/>
      <c r="Y154" s="294"/>
    </row>
    <row r="155" spans="1:25">
      <c r="A155" s="294"/>
      <c r="B155" s="294"/>
      <c r="C155" s="294"/>
      <c r="D155" s="294"/>
      <c r="E155" s="294"/>
      <c r="F155" s="294"/>
      <c r="G155" s="294"/>
      <c r="H155" s="294"/>
      <c r="I155" s="294"/>
      <c r="J155" s="294"/>
      <c r="K155" s="294"/>
      <c r="L155" s="294"/>
      <c r="M155" s="294"/>
      <c r="N155" s="294"/>
      <c r="O155" s="294"/>
      <c r="P155" s="294"/>
      <c r="Q155" s="294"/>
      <c r="R155" s="294"/>
      <c r="S155" s="294"/>
      <c r="T155" s="294"/>
      <c r="U155" s="294"/>
      <c r="V155" s="294"/>
      <c r="W155" s="294"/>
      <c r="X155" s="294"/>
      <c r="Y155" s="294"/>
    </row>
    <row r="156" spans="1:25">
      <c r="A156" s="294"/>
      <c r="B156" s="294"/>
      <c r="C156" s="294"/>
      <c r="D156" s="294"/>
      <c r="E156" s="294"/>
      <c r="F156" s="294"/>
      <c r="G156" s="294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/>
      <c r="V156" s="294"/>
      <c r="W156" s="294"/>
      <c r="X156" s="294"/>
      <c r="Y156" s="294"/>
    </row>
    <row r="157" spans="1:25">
      <c r="A157" s="294"/>
      <c r="B157" s="294"/>
      <c r="C157" s="294"/>
      <c r="D157" s="294"/>
      <c r="E157" s="294"/>
      <c r="F157" s="294"/>
      <c r="G157" s="294"/>
      <c r="H157" s="294"/>
      <c r="I157" s="294"/>
      <c r="J157" s="294"/>
      <c r="K157" s="294"/>
      <c r="L157" s="294"/>
      <c r="M157" s="294"/>
      <c r="N157" s="294"/>
      <c r="O157" s="294"/>
      <c r="P157" s="294"/>
      <c r="Q157" s="294"/>
      <c r="R157" s="294"/>
      <c r="S157" s="294"/>
      <c r="T157" s="294"/>
      <c r="U157" s="294"/>
      <c r="V157" s="294"/>
      <c r="W157" s="294"/>
      <c r="X157" s="294"/>
      <c r="Y157" s="294"/>
    </row>
    <row r="158" spans="1:25">
      <c r="A158" s="294"/>
      <c r="B158" s="294"/>
      <c r="C158" s="294"/>
      <c r="D158" s="294"/>
      <c r="E158" s="294"/>
      <c r="F158" s="294"/>
      <c r="G158" s="294"/>
      <c r="H158" s="294"/>
      <c r="I158" s="294"/>
      <c r="J158" s="294"/>
      <c r="K158" s="294"/>
      <c r="L158" s="294"/>
      <c r="M158" s="294"/>
      <c r="N158" s="294"/>
      <c r="O158" s="294"/>
      <c r="P158" s="294"/>
      <c r="Q158" s="294"/>
      <c r="R158" s="294"/>
      <c r="S158" s="294"/>
      <c r="T158" s="294"/>
      <c r="U158" s="294"/>
      <c r="V158" s="294"/>
      <c r="W158" s="294"/>
      <c r="X158" s="294"/>
      <c r="Y158" s="294"/>
    </row>
    <row r="159" spans="1:25">
      <c r="A159" s="294"/>
      <c r="B159" s="294"/>
      <c r="C159" s="294"/>
      <c r="D159" s="294"/>
      <c r="E159" s="294"/>
      <c r="F159" s="294"/>
      <c r="G159" s="294"/>
      <c r="H159" s="294"/>
      <c r="I159" s="294"/>
      <c r="J159" s="294"/>
      <c r="K159" s="294"/>
      <c r="L159" s="294"/>
      <c r="M159" s="294"/>
      <c r="N159" s="294"/>
      <c r="O159" s="294"/>
      <c r="P159" s="294"/>
      <c r="Q159" s="294"/>
      <c r="R159" s="294"/>
      <c r="S159" s="294"/>
      <c r="T159" s="294"/>
      <c r="U159" s="294"/>
      <c r="V159" s="294"/>
      <c r="W159" s="294"/>
      <c r="X159" s="294"/>
      <c r="Y159" s="294"/>
    </row>
    <row r="160" spans="1:25">
      <c r="A160" s="294"/>
      <c r="B160" s="294"/>
      <c r="C160" s="294"/>
      <c r="D160" s="294"/>
      <c r="E160" s="294"/>
      <c r="F160" s="294"/>
      <c r="G160" s="294"/>
      <c r="H160" s="294"/>
      <c r="I160" s="294"/>
      <c r="J160" s="294"/>
      <c r="K160" s="294"/>
      <c r="L160" s="294"/>
      <c r="M160" s="294"/>
      <c r="N160" s="294"/>
      <c r="O160" s="294"/>
      <c r="P160" s="294"/>
      <c r="Q160" s="294"/>
      <c r="R160" s="294"/>
      <c r="S160" s="294"/>
      <c r="T160" s="294"/>
      <c r="U160" s="294"/>
      <c r="V160" s="294"/>
      <c r="W160" s="294"/>
      <c r="X160" s="294"/>
      <c r="Y160" s="294"/>
    </row>
    <row r="161" spans="1:25">
      <c r="A161" s="294"/>
      <c r="B161" s="294"/>
      <c r="C161" s="294"/>
      <c r="D161" s="294"/>
      <c r="E161" s="294"/>
      <c r="F161" s="294"/>
      <c r="G161" s="294"/>
      <c r="H161" s="294"/>
      <c r="I161" s="294"/>
      <c r="J161" s="294"/>
      <c r="K161" s="294"/>
      <c r="L161" s="294"/>
      <c r="M161" s="294"/>
      <c r="N161" s="294"/>
      <c r="O161" s="294"/>
      <c r="P161" s="294"/>
      <c r="Q161" s="294"/>
      <c r="R161" s="294"/>
      <c r="S161" s="294"/>
      <c r="T161" s="294"/>
      <c r="U161" s="294"/>
      <c r="V161" s="294"/>
      <c r="W161" s="294"/>
      <c r="X161" s="294"/>
      <c r="Y161" s="294"/>
    </row>
    <row r="162" spans="1:25">
      <c r="A162" s="294"/>
      <c r="B162" s="294"/>
      <c r="C162" s="294"/>
      <c r="D162" s="294"/>
      <c r="E162" s="294"/>
      <c r="F162" s="294"/>
      <c r="G162" s="294"/>
      <c r="H162" s="294"/>
      <c r="I162" s="294"/>
      <c r="J162" s="294"/>
      <c r="K162" s="294"/>
      <c r="L162" s="294"/>
      <c r="M162" s="294"/>
      <c r="N162" s="294"/>
      <c r="O162" s="294"/>
      <c r="P162" s="294"/>
      <c r="Q162" s="294"/>
      <c r="R162" s="294"/>
      <c r="S162" s="294"/>
      <c r="T162" s="294"/>
      <c r="U162" s="294"/>
      <c r="V162" s="294"/>
      <c r="W162" s="294"/>
      <c r="X162" s="294"/>
      <c r="Y162" s="294"/>
    </row>
    <row r="163" spans="1:25">
      <c r="A163" s="294"/>
      <c r="B163" s="294"/>
      <c r="C163" s="294"/>
      <c r="D163" s="294"/>
      <c r="E163" s="294"/>
      <c r="F163" s="294"/>
      <c r="G163" s="294"/>
      <c r="H163" s="294"/>
      <c r="I163" s="294"/>
      <c r="J163" s="294"/>
      <c r="K163" s="294"/>
      <c r="L163" s="294"/>
      <c r="M163" s="294"/>
      <c r="N163" s="294"/>
      <c r="O163" s="294"/>
      <c r="P163" s="294"/>
      <c r="Q163" s="294"/>
      <c r="R163" s="294"/>
      <c r="S163" s="294"/>
      <c r="T163" s="294"/>
      <c r="U163" s="294"/>
      <c r="V163" s="294"/>
      <c r="W163" s="294"/>
      <c r="X163" s="294"/>
      <c r="Y163" s="294"/>
    </row>
    <row r="164" spans="1:25">
      <c r="A164" s="294"/>
      <c r="B164" s="294"/>
      <c r="C164" s="294"/>
      <c r="D164" s="294"/>
      <c r="E164" s="294"/>
      <c r="F164" s="294"/>
      <c r="G164" s="294"/>
      <c r="H164" s="294"/>
      <c r="I164" s="294"/>
      <c r="J164" s="294"/>
      <c r="K164" s="294"/>
      <c r="L164" s="294"/>
      <c r="M164" s="294"/>
      <c r="N164" s="294"/>
      <c r="O164" s="294"/>
      <c r="P164" s="294"/>
      <c r="Q164" s="294"/>
      <c r="R164" s="294"/>
      <c r="S164" s="294"/>
      <c r="T164" s="294"/>
      <c r="U164" s="294"/>
      <c r="V164" s="294"/>
      <c r="W164" s="294"/>
      <c r="X164" s="294"/>
      <c r="Y164" s="294"/>
    </row>
    <row r="165" spans="1:25">
      <c r="A165" s="294"/>
      <c r="B165" s="294"/>
      <c r="C165" s="294"/>
      <c r="D165" s="294"/>
      <c r="E165" s="294"/>
      <c r="F165" s="294"/>
      <c r="G165" s="294"/>
      <c r="H165" s="294"/>
      <c r="I165" s="294"/>
      <c r="J165" s="294"/>
      <c r="K165" s="294"/>
      <c r="L165" s="294"/>
      <c r="M165" s="294"/>
      <c r="N165" s="294"/>
      <c r="O165" s="294"/>
      <c r="P165" s="294"/>
      <c r="Q165" s="294"/>
      <c r="R165" s="294"/>
      <c r="S165" s="294"/>
      <c r="T165" s="294"/>
      <c r="U165" s="294"/>
      <c r="V165" s="294"/>
      <c r="W165" s="294"/>
      <c r="X165" s="294"/>
      <c r="Y165" s="294"/>
    </row>
    <row r="166" spans="1:25">
      <c r="A166" s="294"/>
      <c r="B166" s="294"/>
      <c r="C166" s="294"/>
      <c r="D166" s="294"/>
      <c r="E166" s="294"/>
      <c r="F166" s="294"/>
      <c r="G166" s="294"/>
      <c r="H166" s="294"/>
      <c r="I166" s="294"/>
      <c r="J166" s="294"/>
      <c r="K166" s="294"/>
      <c r="L166" s="294"/>
      <c r="M166" s="294"/>
      <c r="N166" s="294"/>
      <c r="O166" s="294"/>
      <c r="P166" s="294"/>
      <c r="Q166" s="294"/>
      <c r="R166" s="294"/>
      <c r="S166" s="294"/>
      <c r="T166" s="294"/>
      <c r="U166" s="294"/>
      <c r="V166" s="294"/>
      <c r="W166" s="294"/>
      <c r="X166" s="294"/>
      <c r="Y166" s="294"/>
    </row>
    <row r="167" spans="1:25">
      <c r="A167" s="294"/>
      <c r="B167" s="294"/>
      <c r="C167" s="294"/>
      <c r="D167" s="294"/>
      <c r="E167" s="294"/>
      <c r="F167" s="294"/>
      <c r="G167" s="294"/>
      <c r="H167" s="294"/>
      <c r="I167" s="294"/>
      <c r="J167" s="294"/>
      <c r="K167" s="294"/>
      <c r="L167" s="294"/>
      <c r="M167" s="294"/>
      <c r="N167" s="294"/>
      <c r="O167" s="294"/>
      <c r="P167" s="294"/>
      <c r="Q167" s="294"/>
      <c r="R167" s="294"/>
      <c r="S167" s="294"/>
      <c r="T167" s="294"/>
      <c r="U167" s="294"/>
      <c r="V167" s="294"/>
      <c r="W167" s="294"/>
      <c r="X167" s="294"/>
      <c r="Y167" s="294"/>
    </row>
    <row r="168" spans="1:25">
      <c r="A168" s="294"/>
      <c r="B168" s="294"/>
      <c r="C168" s="294"/>
      <c r="D168" s="294"/>
      <c r="E168" s="294"/>
      <c r="F168" s="294"/>
      <c r="G168" s="294"/>
      <c r="H168" s="294"/>
      <c r="I168" s="294"/>
      <c r="J168" s="294"/>
      <c r="K168" s="294"/>
      <c r="L168" s="294"/>
      <c r="M168" s="294"/>
      <c r="N168" s="294"/>
      <c r="O168" s="294"/>
      <c r="P168" s="294"/>
      <c r="Q168" s="294"/>
      <c r="R168" s="294"/>
      <c r="S168" s="294"/>
      <c r="T168" s="294"/>
      <c r="U168" s="294"/>
      <c r="V168" s="294"/>
      <c r="W168" s="294"/>
      <c r="X168" s="294"/>
      <c r="Y168" s="294"/>
    </row>
    <row r="169" spans="1:25">
      <c r="A169" s="294"/>
      <c r="B169" s="294"/>
      <c r="C169" s="294"/>
      <c r="D169" s="294"/>
      <c r="E169" s="294"/>
      <c r="F169" s="294"/>
      <c r="G169" s="294"/>
      <c r="H169" s="294"/>
      <c r="I169" s="294"/>
      <c r="J169" s="294"/>
      <c r="K169" s="294"/>
      <c r="L169" s="294"/>
      <c r="M169" s="294"/>
      <c r="N169" s="294"/>
      <c r="O169" s="294"/>
      <c r="P169" s="294"/>
      <c r="Q169" s="294"/>
      <c r="R169" s="294"/>
      <c r="S169" s="294"/>
      <c r="T169" s="294"/>
      <c r="U169" s="294"/>
      <c r="V169" s="294"/>
      <c r="W169" s="294"/>
      <c r="X169" s="294"/>
      <c r="Y169" s="294"/>
    </row>
    <row r="170" spans="1:25">
      <c r="A170" s="294"/>
      <c r="B170" s="294"/>
      <c r="C170" s="294"/>
      <c r="D170" s="294"/>
      <c r="E170" s="294"/>
      <c r="F170" s="294"/>
      <c r="G170" s="294"/>
      <c r="H170" s="294"/>
      <c r="I170" s="294"/>
      <c r="J170" s="294"/>
      <c r="K170" s="294"/>
      <c r="L170" s="294"/>
      <c r="M170" s="294"/>
      <c r="N170" s="294"/>
      <c r="O170" s="294"/>
      <c r="P170" s="294"/>
      <c r="Q170" s="294"/>
      <c r="R170" s="294"/>
      <c r="S170" s="294"/>
      <c r="T170" s="294"/>
      <c r="U170" s="294"/>
      <c r="V170" s="294"/>
      <c r="W170" s="294"/>
      <c r="X170" s="294"/>
      <c r="Y170" s="294"/>
    </row>
    <row r="171" spans="1:25">
      <c r="A171" s="294"/>
      <c r="B171" s="294"/>
      <c r="C171" s="294"/>
      <c r="D171" s="294"/>
      <c r="E171" s="294"/>
      <c r="F171" s="294"/>
      <c r="G171" s="294"/>
      <c r="H171" s="294"/>
      <c r="I171" s="294"/>
      <c r="J171" s="294"/>
      <c r="K171" s="294"/>
      <c r="L171" s="294"/>
      <c r="M171" s="294"/>
      <c r="N171" s="294"/>
      <c r="O171" s="294"/>
      <c r="P171" s="294"/>
      <c r="Q171" s="294"/>
      <c r="R171" s="294"/>
      <c r="S171" s="294"/>
      <c r="T171" s="294"/>
      <c r="U171" s="294"/>
      <c r="V171" s="294"/>
      <c r="W171" s="294"/>
      <c r="X171" s="294"/>
      <c r="Y171" s="294"/>
    </row>
    <row r="172" spans="1:25">
      <c r="A172" s="294"/>
      <c r="B172" s="294"/>
      <c r="C172" s="294"/>
      <c r="D172" s="294"/>
      <c r="E172" s="294"/>
      <c r="F172" s="294"/>
      <c r="G172" s="294"/>
      <c r="H172" s="294"/>
      <c r="I172" s="294"/>
      <c r="J172" s="294"/>
      <c r="K172" s="294"/>
      <c r="L172" s="294"/>
      <c r="M172" s="294"/>
      <c r="N172" s="294"/>
      <c r="O172" s="294"/>
      <c r="P172" s="294"/>
      <c r="Q172" s="294"/>
      <c r="R172" s="294"/>
      <c r="S172" s="294"/>
      <c r="T172" s="294"/>
      <c r="U172" s="294"/>
      <c r="V172" s="294"/>
      <c r="W172" s="294"/>
      <c r="X172" s="294"/>
      <c r="Y172" s="294"/>
    </row>
    <row r="173" spans="1:25">
      <c r="A173" s="294"/>
      <c r="B173" s="294"/>
      <c r="C173" s="294"/>
      <c r="D173" s="294"/>
      <c r="E173" s="294"/>
      <c r="F173" s="294"/>
      <c r="G173" s="294"/>
      <c r="H173" s="294"/>
      <c r="I173" s="294"/>
      <c r="J173" s="294"/>
      <c r="K173" s="294"/>
      <c r="L173" s="294"/>
      <c r="M173" s="294"/>
      <c r="N173" s="294"/>
      <c r="O173" s="294"/>
      <c r="P173" s="294"/>
      <c r="Q173" s="294"/>
      <c r="R173" s="294"/>
      <c r="S173" s="294"/>
      <c r="T173" s="294"/>
      <c r="U173" s="294"/>
      <c r="V173" s="294"/>
      <c r="W173" s="294"/>
      <c r="X173" s="294"/>
      <c r="Y173" s="294"/>
    </row>
    <row r="174" spans="1:25">
      <c r="A174" s="294"/>
      <c r="B174" s="294"/>
      <c r="C174" s="294"/>
      <c r="D174" s="294"/>
      <c r="E174" s="294"/>
      <c r="F174" s="294"/>
      <c r="G174" s="294"/>
      <c r="H174" s="294"/>
      <c r="I174" s="294"/>
      <c r="J174" s="294"/>
      <c r="K174" s="294"/>
      <c r="L174" s="294"/>
      <c r="M174" s="294"/>
      <c r="N174" s="294"/>
      <c r="O174" s="294"/>
      <c r="P174" s="294"/>
      <c r="Q174" s="294"/>
      <c r="R174" s="294"/>
      <c r="S174" s="294"/>
      <c r="T174" s="294"/>
      <c r="U174" s="294"/>
      <c r="V174" s="294"/>
      <c r="W174" s="294"/>
      <c r="X174" s="294"/>
      <c r="Y174" s="294"/>
    </row>
    <row r="175" spans="1:25">
      <c r="A175" s="294"/>
      <c r="B175" s="294"/>
      <c r="C175" s="294"/>
      <c r="D175" s="294"/>
      <c r="E175" s="294"/>
      <c r="F175" s="294"/>
      <c r="G175" s="294"/>
      <c r="H175" s="294"/>
      <c r="I175" s="294"/>
      <c r="J175" s="294"/>
      <c r="K175" s="294"/>
      <c r="L175" s="294"/>
      <c r="M175" s="294"/>
      <c r="N175" s="294"/>
      <c r="O175" s="294"/>
      <c r="P175" s="294"/>
      <c r="Q175" s="294"/>
      <c r="R175" s="294"/>
      <c r="S175" s="294"/>
      <c r="T175" s="294"/>
      <c r="U175" s="294"/>
      <c r="V175" s="294"/>
      <c r="W175" s="294"/>
      <c r="X175" s="294"/>
      <c r="Y175" s="294"/>
    </row>
    <row r="176" spans="1:25">
      <c r="A176" s="294"/>
      <c r="B176" s="294"/>
      <c r="C176" s="294"/>
      <c r="D176" s="294"/>
      <c r="E176" s="294"/>
      <c r="F176" s="294"/>
      <c r="G176" s="294"/>
      <c r="H176" s="294"/>
      <c r="I176" s="294"/>
      <c r="J176" s="294"/>
      <c r="K176" s="294"/>
      <c r="L176" s="294"/>
      <c r="M176" s="294"/>
      <c r="N176" s="294"/>
      <c r="O176" s="294"/>
      <c r="P176" s="294"/>
      <c r="Q176" s="294"/>
      <c r="R176" s="294"/>
      <c r="S176" s="294"/>
      <c r="T176" s="294"/>
      <c r="U176" s="294"/>
      <c r="V176" s="294"/>
      <c r="W176" s="294"/>
      <c r="X176" s="294"/>
      <c r="Y176" s="294"/>
    </row>
    <row r="177" spans="1:25">
      <c r="A177" s="294"/>
      <c r="B177" s="294"/>
      <c r="C177" s="294"/>
      <c r="D177" s="294"/>
      <c r="E177" s="294"/>
      <c r="F177" s="294"/>
      <c r="G177" s="294"/>
      <c r="H177" s="294"/>
      <c r="I177" s="294"/>
      <c r="J177" s="294"/>
      <c r="K177" s="294"/>
      <c r="L177" s="294"/>
      <c r="M177" s="294"/>
      <c r="N177" s="294"/>
      <c r="O177" s="294"/>
      <c r="P177" s="294"/>
      <c r="Q177" s="294"/>
      <c r="R177" s="294"/>
      <c r="S177" s="294"/>
      <c r="T177" s="294"/>
      <c r="U177" s="294"/>
      <c r="V177" s="294"/>
      <c r="W177" s="294"/>
      <c r="X177" s="294"/>
      <c r="Y177" s="294"/>
    </row>
    <row r="178" spans="1:25">
      <c r="A178" s="294"/>
      <c r="B178" s="294"/>
      <c r="C178" s="294"/>
      <c r="D178" s="294"/>
      <c r="E178" s="294"/>
      <c r="F178" s="294"/>
      <c r="G178" s="294"/>
      <c r="H178" s="294"/>
      <c r="I178" s="294"/>
      <c r="J178" s="294"/>
      <c r="K178" s="294"/>
      <c r="L178" s="294"/>
      <c r="M178" s="294"/>
      <c r="N178" s="294"/>
      <c r="O178" s="294"/>
      <c r="P178" s="294"/>
      <c r="Q178" s="294"/>
      <c r="R178" s="294"/>
      <c r="S178" s="294"/>
      <c r="T178" s="294"/>
      <c r="U178" s="294"/>
      <c r="V178" s="294"/>
      <c r="W178" s="294"/>
      <c r="X178" s="294"/>
      <c r="Y178" s="294"/>
    </row>
    <row r="179" spans="1:25">
      <c r="A179" s="294"/>
      <c r="B179" s="294"/>
      <c r="C179" s="294"/>
      <c r="D179" s="294"/>
      <c r="E179" s="294"/>
      <c r="F179" s="294"/>
      <c r="G179" s="294"/>
      <c r="H179" s="294"/>
      <c r="I179" s="294"/>
      <c r="J179" s="294"/>
      <c r="K179" s="294"/>
      <c r="L179" s="294"/>
      <c r="M179" s="294"/>
      <c r="N179" s="294"/>
      <c r="O179" s="294"/>
      <c r="P179" s="294"/>
      <c r="Q179" s="294"/>
      <c r="R179" s="294"/>
      <c r="S179" s="294"/>
      <c r="T179" s="294"/>
      <c r="U179" s="294"/>
      <c r="V179" s="294"/>
      <c r="W179" s="294"/>
      <c r="X179" s="294"/>
      <c r="Y179" s="294"/>
    </row>
    <row r="180" spans="1:25">
      <c r="A180" s="294"/>
      <c r="B180" s="294"/>
      <c r="C180" s="294"/>
      <c r="D180" s="294"/>
      <c r="E180" s="294"/>
      <c r="F180" s="294"/>
      <c r="G180" s="294"/>
      <c r="H180" s="294"/>
      <c r="I180" s="294"/>
      <c r="J180" s="294"/>
      <c r="K180" s="294"/>
      <c r="L180" s="294"/>
      <c r="M180" s="294"/>
      <c r="N180" s="294"/>
      <c r="O180" s="294"/>
      <c r="P180" s="294"/>
      <c r="Q180" s="294"/>
      <c r="R180" s="294"/>
      <c r="S180" s="294"/>
      <c r="T180" s="294"/>
      <c r="U180" s="294"/>
      <c r="V180" s="294"/>
      <c r="W180" s="294"/>
      <c r="X180" s="294"/>
      <c r="Y180" s="294"/>
    </row>
    <row r="181" spans="1:25">
      <c r="A181" s="294"/>
      <c r="B181" s="294"/>
      <c r="C181" s="294"/>
      <c r="D181" s="294"/>
      <c r="E181" s="294"/>
      <c r="F181" s="294"/>
      <c r="G181" s="294"/>
      <c r="H181" s="294"/>
      <c r="I181" s="294"/>
      <c r="J181" s="294"/>
      <c r="K181" s="294"/>
      <c r="L181" s="294"/>
      <c r="M181" s="294"/>
      <c r="N181" s="294"/>
      <c r="O181" s="294"/>
      <c r="P181" s="294"/>
      <c r="Q181" s="294"/>
      <c r="R181" s="294"/>
      <c r="S181" s="294"/>
      <c r="T181" s="294"/>
      <c r="U181" s="294"/>
      <c r="V181" s="294"/>
      <c r="W181" s="294"/>
      <c r="X181" s="294"/>
      <c r="Y181" s="294"/>
    </row>
    <row r="182" spans="1:25">
      <c r="A182" s="294"/>
      <c r="B182" s="294"/>
      <c r="C182" s="294"/>
      <c r="D182" s="294"/>
      <c r="E182" s="294"/>
      <c r="F182" s="294"/>
      <c r="G182" s="294"/>
      <c r="H182" s="294"/>
      <c r="I182" s="294"/>
      <c r="J182" s="294"/>
      <c r="K182" s="294"/>
      <c r="L182" s="294"/>
      <c r="M182" s="294"/>
      <c r="N182" s="294"/>
      <c r="O182" s="294"/>
      <c r="P182" s="294"/>
      <c r="Q182" s="294"/>
      <c r="R182" s="294"/>
      <c r="S182" s="294"/>
      <c r="T182" s="294"/>
      <c r="U182" s="294"/>
      <c r="V182" s="294"/>
      <c r="W182" s="294"/>
      <c r="X182" s="294"/>
      <c r="Y182" s="294"/>
    </row>
    <row r="183" spans="1:25">
      <c r="A183" s="294"/>
      <c r="B183" s="294"/>
      <c r="C183" s="294"/>
      <c r="D183" s="294"/>
      <c r="E183" s="294"/>
      <c r="F183" s="294"/>
      <c r="G183" s="294"/>
      <c r="H183" s="294"/>
      <c r="I183" s="294"/>
      <c r="J183" s="294"/>
      <c r="K183" s="294"/>
      <c r="L183" s="294"/>
      <c r="M183" s="294"/>
      <c r="N183" s="294"/>
      <c r="O183" s="294"/>
      <c r="P183" s="294"/>
      <c r="Q183" s="294"/>
      <c r="R183" s="294"/>
      <c r="S183" s="294"/>
      <c r="T183" s="294"/>
      <c r="U183" s="294"/>
      <c r="V183" s="294"/>
      <c r="W183" s="294"/>
      <c r="X183" s="294"/>
      <c r="Y183" s="294"/>
    </row>
    <row r="184" spans="1:25">
      <c r="A184" s="294"/>
      <c r="B184" s="294"/>
      <c r="C184" s="294"/>
      <c r="D184" s="294"/>
      <c r="E184" s="294"/>
      <c r="F184" s="294"/>
      <c r="G184" s="294"/>
      <c r="H184" s="294"/>
      <c r="I184" s="294"/>
      <c r="J184" s="294"/>
      <c r="K184" s="294"/>
      <c r="L184" s="294"/>
      <c r="M184" s="294"/>
      <c r="N184" s="294"/>
      <c r="O184" s="294"/>
      <c r="P184" s="294"/>
      <c r="Q184" s="294"/>
      <c r="R184" s="294"/>
      <c r="S184" s="294"/>
      <c r="T184" s="294"/>
      <c r="U184" s="294"/>
      <c r="V184" s="294"/>
      <c r="W184" s="294"/>
      <c r="X184" s="294"/>
      <c r="Y184" s="294"/>
    </row>
    <row r="185" spans="1:25">
      <c r="A185" s="294"/>
      <c r="B185" s="294"/>
      <c r="C185" s="294"/>
      <c r="D185" s="294"/>
      <c r="E185" s="294"/>
      <c r="F185" s="294"/>
      <c r="G185" s="294"/>
      <c r="H185" s="294"/>
      <c r="I185" s="294"/>
      <c r="J185" s="294"/>
      <c r="K185" s="294"/>
      <c r="L185" s="294"/>
      <c r="M185" s="294"/>
      <c r="N185" s="294"/>
      <c r="O185" s="294"/>
      <c r="P185" s="294"/>
      <c r="Q185" s="294"/>
      <c r="R185" s="294"/>
      <c r="S185" s="294"/>
      <c r="T185" s="294"/>
      <c r="U185" s="294"/>
      <c r="V185" s="294"/>
      <c r="W185" s="294"/>
      <c r="X185" s="294"/>
      <c r="Y185" s="294"/>
    </row>
    <row r="186" spans="1:25">
      <c r="A186" s="294"/>
      <c r="B186" s="294"/>
      <c r="C186" s="294"/>
      <c r="D186" s="294"/>
      <c r="E186" s="294"/>
      <c r="F186" s="294"/>
      <c r="G186" s="294"/>
      <c r="H186" s="294"/>
      <c r="I186" s="294"/>
      <c r="J186" s="294"/>
      <c r="K186" s="294"/>
      <c r="L186" s="294"/>
      <c r="M186" s="294"/>
      <c r="N186" s="294"/>
      <c r="O186" s="294"/>
      <c r="P186" s="294"/>
      <c r="Q186" s="294"/>
      <c r="R186" s="294"/>
      <c r="S186" s="294"/>
      <c r="T186" s="294"/>
      <c r="U186" s="294"/>
      <c r="V186" s="294"/>
      <c r="W186" s="294"/>
      <c r="X186" s="294"/>
      <c r="Y186" s="294"/>
    </row>
    <row r="187" spans="1:25">
      <c r="A187" s="294"/>
      <c r="B187" s="294"/>
      <c r="C187" s="294"/>
      <c r="D187" s="294"/>
      <c r="E187" s="294"/>
      <c r="F187" s="294"/>
      <c r="G187" s="294"/>
      <c r="H187" s="294"/>
      <c r="I187" s="294"/>
      <c r="J187" s="294"/>
      <c r="K187" s="294"/>
      <c r="L187" s="294"/>
      <c r="M187" s="294"/>
      <c r="N187" s="294"/>
      <c r="O187" s="294"/>
      <c r="P187" s="294"/>
      <c r="Q187" s="294"/>
      <c r="R187" s="294"/>
      <c r="S187" s="294"/>
      <c r="T187" s="294"/>
      <c r="U187" s="294"/>
      <c r="V187" s="294"/>
      <c r="W187" s="294"/>
      <c r="X187" s="294"/>
      <c r="Y187" s="294"/>
    </row>
    <row r="188" spans="1:25">
      <c r="A188" s="294"/>
      <c r="B188" s="294"/>
      <c r="C188" s="294"/>
      <c r="D188" s="294"/>
      <c r="E188" s="294"/>
      <c r="F188" s="294"/>
      <c r="G188" s="294"/>
      <c r="H188" s="294"/>
      <c r="I188" s="294"/>
      <c r="J188" s="294"/>
      <c r="K188" s="294"/>
      <c r="L188" s="294"/>
      <c r="M188" s="294"/>
      <c r="N188" s="294"/>
      <c r="O188" s="294"/>
      <c r="P188" s="294"/>
      <c r="Q188" s="294"/>
      <c r="R188" s="294"/>
      <c r="S188" s="294"/>
      <c r="T188" s="294"/>
      <c r="U188" s="294"/>
      <c r="V188" s="294"/>
      <c r="W188" s="294"/>
      <c r="X188" s="294"/>
      <c r="Y188" s="294"/>
    </row>
    <row r="189" spans="1:25">
      <c r="A189" s="294"/>
      <c r="B189" s="294"/>
      <c r="C189" s="294"/>
      <c r="D189" s="294"/>
      <c r="E189" s="294"/>
      <c r="F189" s="294"/>
      <c r="G189" s="294"/>
      <c r="H189" s="294"/>
      <c r="I189" s="294"/>
      <c r="J189" s="294"/>
      <c r="K189" s="294"/>
      <c r="L189" s="294"/>
      <c r="M189" s="294"/>
      <c r="N189" s="294"/>
      <c r="O189" s="294"/>
      <c r="P189" s="294"/>
      <c r="Q189" s="294"/>
      <c r="R189" s="294"/>
      <c r="S189" s="294"/>
      <c r="T189" s="294"/>
      <c r="U189" s="294"/>
      <c r="V189" s="294"/>
      <c r="W189" s="294"/>
      <c r="X189" s="294"/>
      <c r="Y189" s="294"/>
    </row>
    <row r="190" spans="1:25">
      <c r="A190" s="294"/>
      <c r="B190" s="294"/>
      <c r="C190" s="294"/>
      <c r="D190" s="294"/>
      <c r="E190" s="294"/>
      <c r="F190" s="294"/>
      <c r="G190" s="294"/>
      <c r="H190" s="294"/>
      <c r="I190" s="294"/>
      <c r="J190" s="294"/>
      <c r="K190" s="294"/>
      <c r="L190" s="294"/>
      <c r="M190" s="294"/>
      <c r="N190" s="294"/>
      <c r="O190" s="294"/>
      <c r="P190" s="294"/>
      <c r="Q190" s="294"/>
      <c r="R190" s="294"/>
      <c r="S190" s="294"/>
      <c r="T190" s="294"/>
      <c r="U190" s="294"/>
      <c r="V190" s="294"/>
      <c r="W190" s="294"/>
      <c r="X190" s="294"/>
      <c r="Y190" s="294"/>
    </row>
    <row r="191" spans="1:25">
      <c r="A191" s="294"/>
      <c r="B191" s="294"/>
      <c r="C191" s="294"/>
      <c r="D191" s="294"/>
      <c r="E191" s="294"/>
      <c r="F191" s="294"/>
      <c r="G191" s="294"/>
      <c r="H191" s="294"/>
      <c r="I191" s="294"/>
      <c r="J191" s="294"/>
      <c r="K191" s="294"/>
      <c r="L191" s="294"/>
      <c r="M191" s="294"/>
      <c r="N191" s="294"/>
      <c r="O191" s="294"/>
      <c r="P191" s="294"/>
      <c r="Q191" s="294"/>
      <c r="R191" s="294"/>
      <c r="S191" s="294"/>
      <c r="T191" s="294"/>
      <c r="U191" s="294"/>
      <c r="V191" s="294"/>
      <c r="W191" s="294"/>
      <c r="X191" s="294"/>
      <c r="Y191" s="294"/>
    </row>
    <row r="192" spans="1:25">
      <c r="A192" s="294"/>
      <c r="B192" s="294"/>
      <c r="C192" s="294"/>
      <c r="D192" s="294"/>
      <c r="E192" s="294"/>
      <c r="F192" s="294"/>
      <c r="G192" s="294"/>
      <c r="H192" s="294"/>
      <c r="I192" s="294"/>
      <c r="J192" s="294"/>
      <c r="K192" s="294"/>
      <c r="L192" s="294"/>
      <c r="M192" s="294"/>
      <c r="N192" s="294"/>
      <c r="O192" s="294"/>
      <c r="P192" s="294"/>
      <c r="Q192" s="294"/>
      <c r="R192" s="294"/>
      <c r="S192" s="294"/>
      <c r="T192" s="294"/>
      <c r="U192" s="294"/>
      <c r="V192" s="294"/>
      <c r="W192" s="294"/>
      <c r="X192" s="294"/>
      <c r="Y192" s="294"/>
    </row>
    <row r="193" spans="1:25">
      <c r="A193" s="294"/>
      <c r="B193" s="294"/>
      <c r="C193" s="294"/>
      <c r="D193" s="294"/>
      <c r="E193" s="294"/>
      <c r="F193" s="294"/>
      <c r="G193" s="294"/>
      <c r="H193" s="294"/>
      <c r="I193" s="294"/>
      <c r="J193" s="294"/>
      <c r="K193" s="294"/>
      <c r="L193" s="294"/>
      <c r="M193" s="294"/>
      <c r="N193" s="294"/>
      <c r="O193" s="294"/>
      <c r="P193" s="294"/>
      <c r="Q193" s="294"/>
      <c r="R193" s="294"/>
      <c r="S193" s="294"/>
      <c r="T193" s="294"/>
      <c r="U193" s="294"/>
      <c r="V193" s="294"/>
      <c r="W193" s="294"/>
      <c r="X193" s="294"/>
      <c r="Y193" s="294"/>
    </row>
    <row r="194" spans="1:25">
      <c r="A194" s="294"/>
      <c r="B194" s="294"/>
      <c r="C194" s="294"/>
      <c r="D194" s="294"/>
      <c r="E194" s="294"/>
      <c r="F194" s="294"/>
      <c r="G194" s="294"/>
      <c r="H194" s="294"/>
      <c r="I194" s="294"/>
      <c r="J194" s="294"/>
      <c r="K194" s="294"/>
      <c r="L194" s="294"/>
      <c r="M194" s="294"/>
      <c r="N194" s="294"/>
      <c r="O194" s="294"/>
      <c r="P194" s="294"/>
      <c r="Q194" s="294"/>
      <c r="R194" s="294"/>
      <c r="S194" s="294"/>
      <c r="T194" s="294"/>
      <c r="U194" s="294"/>
      <c r="V194" s="294"/>
      <c r="W194" s="294"/>
      <c r="X194" s="294"/>
      <c r="Y194" s="294"/>
    </row>
    <row r="195" spans="1:25">
      <c r="A195" s="294"/>
      <c r="B195" s="294"/>
      <c r="C195" s="294"/>
      <c r="D195" s="294"/>
      <c r="E195" s="294"/>
      <c r="F195" s="294"/>
      <c r="G195" s="294"/>
      <c r="H195" s="294"/>
      <c r="I195" s="294"/>
      <c r="J195" s="294"/>
      <c r="K195" s="294"/>
      <c r="L195" s="294"/>
      <c r="M195" s="294"/>
      <c r="N195" s="294"/>
      <c r="O195" s="294"/>
      <c r="P195" s="294"/>
      <c r="Q195" s="294"/>
      <c r="R195" s="294"/>
      <c r="S195" s="294"/>
      <c r="T195" s="294"/>
      <c r="U195" s="294"/>
      <c r="V195" s="294"/>
      <c r="W195" s="294"/>
      <c r="X195" s="294"/>
      <c r="Y195" s="294"/>
    </row>
    <row r="196" spans="1:25">
      <c r="A196" s="294"/>
      <c r="B196" s="294"/>
      <c r="C196" s="294"/>
      <c r="D196" s="294"/>
      <c r="E196" s="294"/>
      <c r="F196" s="294"/>
      <c r="G196" s="294"/>
      <c r="H196" s="294"/>
      <c r="I196" s="294"/>
      <c r="J196" s="294"/>
      <c r="K196" s="294"/>
      <c r="L196" s="294"/>
      <c r="M196" s="294"/>
      <c r="N196" s="294"/>
      <c r="O196" s="294"/>
      <c r="P196" s="294"/>
      <c r="Q196" s="294"/>
      <c r="R196" s="294"/>
      <c r="S196" s="294"/>
      <c r="T196" s="294"/>
      <c r="U196" s="294"/>
      <c r="V196" s="294"/>
      <c r="W196" s="294"/>
      <c r="X196" s="294"/>
      <c r="Y196" s="294"/>
    </row>
    <row r="197" spans="1:25">
      <c r="A197" s="294"/>
      <c r="B197" s="294"/>
      <c r="C197" s="294"/>
      <c r="D197" s="294"/>
      <c r="E197" s="294"/>
      <c r="F197" s="294"/>
      <c r="G197" s="294"/>
      <c r="H197" s="294"/>
      <c r="I197" s="294"/>
      <c r="J197" s="294"/>
      <c r="K197" s="294"/>
      <c r="L197" s="294"/>
      <c r="M197" s="294"/>
      <c r="N197" s="294"/>
      <c r="O197" s="294"/>
      <c r="P197" s="294"/>
      <c r="Q197" s="294"/>
      <c r="R197" s="294"/>
      <c r="S197" s="294"/>
      <c r="T197" s="294"/>
      <c r="U197" s="294"/>
      <c r="V197" s="294"/>
      <c r="W197" s="294"/>
      <c r="X197" s="294"/>
      <c r="Y197" s="294"/>
    </row>
    <row r="198" spans="1:25">
      <c r="A198" s="294"/>
      <c r="B198" s="294"/>
      <c r="C198" s="294"/>
      <c r="D198" s="294"/>
      <c r="E198" s="294"/>
      <c r="F198" s="294"/>
      <c r="G198" s="294"/>
      <c r="H198" s="294"/>
      <c r="I198" s="294"/>
      <c r="J198" s="294"/>
      <c r="K198" s="294"/>
      <c r="L198" s="294"/>
      <c r="M198" s="294"/>
      <c r="N198" s="294"/>
      <c r="O198" s="294"/>
      <c r="P198" s="294"/>
      <c r="Q198" s="294"/>
      <c r="R198" s="294"/>
      <c r="S198" s="294"/>
      <c r="T198" s="294"/>
      <c r="U198" s="294"/>
      <c r="V198" s="294"/>
      <c r="W198" s="294"/>
      <c r="X198" s="294"/>
      <c r="Y198" s="294"/>
    </row>
    <row r="199" spans="1:25">
      <c r="A199" s="294"/>
      <c r="B199" s="294"/>
      <c r="C199" s="294"/>
      <c r="D199" s="294"/>
      <c r="E199" s="294"/>
      <c r="F199" s="294"/>
      <c r="G199" s="294"/>
      <c r="H199" s="294"/>
      <c r="I199" s="294"/>
      <c r="J199" s="294"/>
      <c r="K199" s="294"/>
      <c r="L199" s="294"/>
      <c r="M199" s="294"/>
      <c r="N199" s="294"/>
      <c r="O199" s="294"/>
      <c r="P199" s="294"/>
      <c r="Q199" s="294"/>
      <c r="R199" s="294"/>
      <c r="S199" s="294"/>
      <c r="T199" s="294"/>
      <c r="U199" s="294"/>
      <c r="V199" s="294"/>
      <c r="W199" s="294"/>
      <c r="X199" s="294"/>
      <c r="Y199" s="294"/>
    </row>
    <row r="200" spans="1:25">
      <c r="A200" s="294"/>
      <c r="B200" s="294"/>
      <c r="C200" s="294"/>
      <c r="D200" s="294"/>
      <c r="E200" s="294"/>
      <c r="F200" s="294"/>
      <c r="G200" s="294"/>
      <c r="H200" s="294"/>
      <c r="I200" s="294"/>
      <c r="J200" s="294"/>
      <c r="K200" s="294"/>
      <c r="L200" s="294"/>
      <c r="M200" s="294"/>
      <c r="N200" s="294"/>
      <c r="O200" s="294"/>
      <c r="P200" s="294"/>
      <c r="Q200" s="294"/>
      <c r="R200" s="294"/>
      <c r="S200" s="294"/>
      <c r="T200" s="294"/>
      <c r="U200" s="294"/>
      <c r="V200" s="294"/>
      <c r="W200" s="294"/>
      <c r="X200" s="294"/>
      <c r="Y200" s="294"/>
    </row>
    <row r="201" spans="1:25">
      <c r="A201" s="294"/>
      <c r="B201" s="294"/>
      <c r="C201" s="294"/>
      <c r="D201" s="294"/>
      <c r="E201" s="294"/>
      <c r="F201" s="294"/>
      <c r="G201" s="294"/>
      <c r="H201" s="294"/>
      <c r="I201" s="294"/>
      <c r="J201" s="294"/>
      <c r="K201" s="294"/>
      <c r="L201" s="294"/>
      <c r="M201" s="294"/>
      <c r="N201" s="294"/>
      <c r="O201" s="294"/>
      <c r="P201" s="294"/>
      <c r="Q201" s="294"/>
      <c r="R201" s="294"/>
      <c r="S201" s="294"/>
      <c r="T201" s="294"/>
      <c r="U201" s="294"/>
      <c r="V201" s="294"/>
      <c r="W201" s="294"/>
      <c r="X201" s="294"/>
      <c r="Y201" s="294"/>
    </row>
    <row r="202" spans="1:25">
      <c r="A202" s="294"/>
      <c r="B202" s="294"/>
      <c r="C202" s="294"/>
      <c r="D202" s="294"/>
      <c r="E202" s="294"/>
      <c r="F202" s="294"/>
      <c r="G202" s="294"/>
      <c r="H202" s="294"/>
      <c r="I202" s="294"/>
      <c r="J202" s="294"/>
      <c r="K202" s="294"/>
      <c r="L202" s="294"/>
      <c r="M202" s="294"/>
      <c r="N202" s="294"/>
      <c r="O202" s="294"/>
      <c r="P202" s="294"/>
      <c r="Q202" s="294"/>
      <c r="R202" s="294"/>
      <c r="S202" s="294"/>
      <c r="T202" s="294"/>
      <c r="U202" s="294"/>
      <c r="V202" s="294"/>
      <c r="W202" s="294"/>
      <c r="X202" s="294"/>
      <c r="Y202" s="294"/>
    </row>
    <row r="203" spans="1:25">
      <c r="A203" s="294"/>
      <c r="B203" s="294"/>
      <c r="C203" s="294"/>
      <c r="D203" s="294"/>
      <c r="E203" s="294"/>
      <c r="F203" s="294"/>
      <c r="G203" s="294"/>
      <c r="H203" s="294"/>
      <c r="I203" s="294"/>
      <c r="J203" s="294"/>
      <c r="K203" s="294"/>
      <c r="L203" s="294"/>
      <c r="M203" s="294"/>
      <c r="N203" s="294"/>
      <c r="O203" s="294"/>
      <c r="P203" s="294"/>
      <c r="Q203" s="294"/>
      <c r="R203" s="294"/>
      <c r="S203" s="294"/>
      <c r="T203" s="294"/>
      <c r="U203" s="294"/>
      <c r="V203" s="294"/>
      <c r="W203" s="294"/>
      <c r="X203" s="294"/>
      <c r="Y203" s="294"/>
    </row>
    <row r="204" spans="1:25">
      <c r="A204" s="294"/>
      <c r="B204" s="294"/>
      <c r="C204" s="294"/>
      <c r="D204" s="294"/>
      <c r="E204" s="294"/>
      <c r="F204" s="294"/>
      <c r="G204" s="294"/>
      <c r="H204" s="294"/>
      <c r="I204" s="294"/>
      <c r="J204" s="294"/>
      <c r="K204" s="294"/>
      <c r="L204" s="294"/>
      <c r="M204" s="294"/>
      <c r="N204" s="294"/>
      <c r="O204" s="294"/>
      <c r="P204" s="294"/>
      <c r="Q204" s="294"/>
      <c r="R204" s="294"/>
      <c r="S204" s="294"/>
      <c r="T204" s="294"/>
      <c r="U204" s="294"/>
      <c r="V204" s="294"/>
      <c r="W204" s="294"/>
      <c r="X204" s="294"/>
      <c r="Y204" s="294"/>
    </row>
    <row r="205" spans="1:25">
      <c r="A205" s="294"/>
      <c r="B205" s="294"/>
      <c r="C205" s="294"/>
      <c r="D205" s="294"/>
      <c r="E205" s="294"/>
      <c r="F205" s="294"/>
      <c r="G205" s="294"/>
      <c r="H205" s="294"/>
      <c r="I205" s="294"/>
      <c r="J205" s="294"/>
      <c r="K205" s="294"/>
      <c r="L205" s="294"/>
      <c r="M205" s="294"/>
      <c r="N205" s="294"/>
      <c r="O205" s="294"/>
      <c r="P205" s="294"/>
      <c r="Q205" s="294"/>
      <c r="R205" s="294"/>
      <c r="S205" s="294"/>
      <c r="T205" s="294"/>
      <c r="U205" s="294"/>
      <c r="V205" s="294"/>
      <c r="W205" s="294"/>
      <c r="X205" s="294"/>
      <c r="Y205" s="294"/>
    </row>
    <row r="206" spans="1:25">
      <c r="A206" s="294"/>
      <c r="B206" s="294"/>
      <c r="C206" s="294"/>
      <c r="D206" s="294"/>
      <c r="E206" s="294"/>
      <c r="F206" s="294"/>
      <c r="G206" s="294"/>
      <c r="H206" s="294"/>
      <c r="I206" s="294"/>
      <c r="J206" s="294"/>
      <c r="K206" s="294"/>
      <c r="L206" s="294"/>
      <c r="M206" s="294"/>
      <c r="N206" s="294"/>
      <c r="O206" s="294"/>
      <c r="P206" s="294"/>
      <c r="Q206" s="294"/>
      <c r="R206" s="294"/>
      <c r="S206" s="294"/>
      <c r="T206" s="294"/>
      <c r="U206" s="294"/>
      <c r="V206" s="294"/>
      <c r="W206" s="294"/>
      <c r="X206" s="294"/>
      <c r="Y206" s="294"/>
    </row>
    <row r="207" spans="1:25">
      <c r="A207" s="294"/>
      <c r="B207" s="294"/>
      <c r="C207" s="294"/>
      <c r="D207" s="294"/>
      <c r="E207" s="294"/>
      <c r="F207" s="294"/>
      <c r="G207" s="294"/>
      <c r="H207" s="294"/>
      <c r="I207" s="294"/>
      <c r="J207" s="294"/>
      <c r="K207" s="294"/>
      <c r="L207" s="294"/>
      <c r="M207" s="294"/>
      <c r="N207" s="294"/>
      <c r="O207" s="294"/>
      <c r="P207" s="294"/>
      <c r="Q207" s="294"/>
      <c r="R207" s="294"/>
      <c r="S207" s="294"/>
      <c r="T207" s="294"/>
      <c r="U207" s="294"/>
      <c r="V207" s="294"/>
      <c r="W207" s="294"/>
      <c r="X207" s="294"/>
      <c r="Y207" s="294"/>
    </row>
    <row r="208" spans="1:25">
      <c r="A208" s="294"/>
      <c r="B208" s="294"/>
      <c r="C208" s="294"/>
      <c r="D208" s="294"/>
      <c r="E208" s="294"/>
      <c r="F208" s="294"/>
      <c r="G208" s="294"/>
      <c r="H208" s="294"/>
      <c r="I208" s="294"/>
      <c r="J208" s="294"/>
      <c r="K208" s="294"/>
      <c r="L208" s="294"/>
      <c r="M208" s="294"/>
      <c r="N208" s="294"/>
      <c r="O208" s="294"/>
      <c r="P208" s="294"/>
      <c r="Q208" s="294"/>
      <c r="R208" s="294"/>
      <c r="S208" s="294"/>
      <c r="T208" s="294"/>
      <c r="U208" s="294"/>
      <c r="V208" s="294"/>
      <c r="W208" s="294"/>
      <c r="X208" s="294"/>
      <c r="Y208" s="294"/>
    </row>
    <row r="209" spans="1:25">
      <c r="A209" s="294"/>
      <c r="B209" s="294"/>
      <c r="C209" s="294"/>
      <c r="D209" s="294"/>
      <c r="E209" s="294"/>
      <c r="F209" s="294"/>
      <c r="G209" s="294"/>
      <c r="H209" s="294"/>
      <c r="I209" s="294"/>
      <c r="J209" s="294"/>
      <c r="K209" s="294"/>
      <c r="L209" s="294"/>
      <c r="M209" s="294"/>
      <c r="N209" s="294"/>
      <c r="O209" s="294"/>
      <c r="P209" s="294"/>
      <c r="Q209" s="294"/>
      <c r="R209" s="294"/>
      <c r="S209" s="294"/>
      <c r="T209" s="294"/>
      <c r="U209" s="294"/>
      <c r="V209" s="294"/>
      <c r="W209" s="294"/>
      <c r="X209" s="294"/>
      <c r="Y209" s="294"/>
    </row>
    <row r="210" spans="1:25">
      <c r="A210" s="294"/>
      <c r="B210" s="294"/>
      <c r="C210" s="294"/>
      <c r="D210" s="294"/>
      <c r="E210" s="294"/>
      <c r="F210" s="294"/>
      <c r="G210" s="294"/>
      <c r="H210" s="294"/>
      <c r="I210" s="294"/>
      <c r="J210" s="294"/>
      <c r="K210" s="294"/>
      <c r="L210" s="294"/>
      <c r="M210" s="294"/>
      <c r="N210" s="294"/>
      <c r="O210" s="294"/>
      <c r="P210" s="294"/>
      <c r="Q210" s="294"/>
      <c r="R210" s="294"/>
      <c r="S210" s="294"/>
      <c r="T210" s="294"/>
      <c r="U210" s="294"/>
      <c r="V210" s="294"/>
      <c r="W210" s="294"/>
      <c r="X210" s="294"/>
      <c r="Y210" s="294"/>
    </row>
    <row r="211" spans="1:25">
      <c r="A211" s="294"/>
      <c r="B211" s="294"/>
      <c r="C211" s="294"/>
      <c r="D211" s="294"/>
      <c r="E211" s="294"/>
      <c r="F211" s="294"/>
      <c r="G211" s="294"/>
      <c r="H211" s="294"/>
      <c r="I211" s="294"/>
      <c r="J211" s="294"/>
      <c r="K211" s="294"/>
      <c r="L211" s="294"/>
      <c r="M211" s="294"/>
      <c r="N211" s="294"/>
      <c r="O211" s="294"/>
      <c r="P211" s="294"/>
      <c r="Q211" s="294"/>
      <c r="R211" s="294"/>
      <c r="S211" s="294"/>
      <c r="T211" s="294"/>
      <c r="U211" s="294"/>
      <c r="V211" s="294"/>
      <c r="W211" s="294"/>
      <c r="X211" s="294"/>
      <c r="Y211" s="294"/>
    </row>
    <row r="212" spans="1:25">
      <c r="A212" s="294"/>
      <c r="B212" s="294"/>
      <c r="C212" s="294"/>
      <c r="D212" s="294"/>
      <c r="E212" s="294"/>
      <c r="F212" s="294"/>
      <c r="G212" s="294"/>
      <c r="H212" s="294"/>
      <c r="I212" s="294"/>
      <c r="J212" s="294"/>
      <c r="K212" s="294"/>
      <c r="L212" s="294"/>
      <c r="M212" s="294"/>
      <c r="N212" s="294"/>
      <c r="O212" s="294"/>
      <c r="P212" s="294"/>
      <c r="Q212" s="294"/>
      <c r="R212" s="294"/>
      <c r="S212" s="294"/>
      <c r="T212" s="294"/>
      <c r="U212" s="294"/>
      <c r="V212" s="294"/>
      <c r="W212" s="294"/>
      <c r="X212" s="294"/>
      <c r="Y212" s="294"/>
    </row>
    <row r="213" spans="1:25">
      <c r="A213" s="294"/>
      <c r="B213" s="294"/>
      <c r="C213" s="294"/>
      <c r="D213" s="294"/>
      <c r="E213" s="294"/>
      <c r="F213" s="294"/>
      <c r="G213" s="294"/>
      <c r="H213" s="294"/>
      <c r="I213" s="294"/>
      <c r="J213" s="294"/>
      <c r="K213" s="294"/>
      <c r="L213" s="294"/>
      <c r="M213" s="294"/>
      <c r="N213" s="294"/>
      <c r="O213" s="294"/>
      <c r="P213" s="294"/>
      <c r="Q213" s="294"/>
      <c r="R213" s="294"/>
      <c r="S213" s="294"/>
      <c r="T213" s="294"/>
      <c r="U213" s="294"/>
      <c r="V213" s="294"/>
      <c r="W213" s="294"/>
      <c r="X213" s="294"/>
      <c r="Y213" s="294"/>
    </row>
    <row r="214" spans="1:25">
      <c r="A214" s="294"/>
      <c r="B214" s="294"/>
      <c r="C214" s="294"/>
      <c r="D214" s="294"/>
      <c r="E214" s="294"/>
      <c r="F214" s="294"/>
      <c r="G214" s="294"/>
      <c r="H214" s="294"/>
      <c r="I214" s="294"/>
      <c r="J214" s="294"/>
      <c r="K214" s="294"/>
      <c r="L214" s="294"/>
      <c r="M214" s="294"/>
      <c r="N214" s="294"/>
      <c r="O214" s="294"/>
      <c r="P214" s="294"/>
      <c r="Q214" s="294"/>
      <c r="R214" s="294"/>
      <c r="S214" s="294"/>
      <c r="T214" s="294"/>
      <c r="U214" s="294"/>
      <c r="V214" s="294"/>
      <c r="W214" s="294"/>
      <c r="X214" s="294"/>
      <c r="Y214" s="294"/>
    </row>
    <row r="215" spans="1:25">
      <c r="A215" s="294"/>
      <c r="B215" s="294"/>
      <c r="C215" s="294"/>
      <c r="D215" s="294"/>
      <c r="E215" s="294"/>
      <c r="F215" s="294"/>
      <c r="G215" s="294"/>
      <c r="H215" s="294"/>
      <c r="I215" s="294"/>
      <c r="J215" s="294"/>
      <c r="K215" s="294"/>
      <c r="L215" s="294"/>
      <c r="M215" s="294"/>
      <c r="N215" s="294"/>
      <c r="O215" s="294"/>
      <c r="P215" s="294"/>
      <c r="Q215" s="294"/>
      <c r="R215" s="294"/>
      <c r="S215" s="294"/>
      <c r="T215" s="294"/>
      <c r="U215" s="294"/>
      <c r="V215" s="294"/>
      <c r="W215" s="294"/>
      <c r="X215" s="294"/>
      <c r="Y215" s="294"/>
    </row>
    <row r="216" spans="1:25">
      <c r="A216" s="294"/>
      <c r="B216" s="294"/>
      <c r="C216" s="294"/>
      <c r="D216" s="294"/>
      <c r="E216" s="294"/>
      <c r="F216" s="294"/>
      <c r="G216" s="294"/>
      <c r="H216" s="294"/>
      <c r="I216" s="294"/>
      <c r="J216" s="294"/>
      <c r="K216" s="294"/>
      <c r="L216" s="294"/>
      <c r="M216" s="294"/>
      <c r="N216" s="294"/>
      <c r="O216" s="294"/>
      <c r="P216" s="294"/>
      <c r="Q216" s="294"/>
      <c r="R216" s="294"/>
      <c r="S216" s="294"/>
      <c r="T216" s="294"/>
      <c r="U216" s="294"/>
      <c r="V216" s="294"/>
      <c r="W216" s="294"/>
      <c r="X216" s="294"/>
      <c r="Y216" s="294"/>
    </row>
    <row r="217" spans="1:25">
      <c r="A217" s="294"/>
      <c r="B217" s="294"/>
      <c r="C217" s="294"/>
      <c r="D217" s="294"/>
      <c r="E217" s="294"/>
      <c r="F217" s="294"/>
      <c r="G217" s="294"/>
      <c r="H217" s="294"/>
      <c r="I217" s="294"/>
      <c r="J217" s="294"/>
      <c r="K217" s="294"/>
      <c r="L217" s="294"/>
      <c r="M217" s="294"/>
      <c r="N217" s="294"/>
      <c r="O217" s="294"/>
      <c r="P217" s="294"/>
      <c r="Q217" s="294"/>
      <c r="R217" s="294"/>
      <c r="S217" s="294"/>
      <c r="T217" s="294"/>
      <c r="U217" s="294"/>
      <c r="V217" s="294"/>
      <c r="W217" s="294"/>
      <c r="X217" s="294"/>
      <c r="Y217" s="294"/>
    </row>
    <row r="218" spans="1:25">
      <c r="A218" s="294"/>
      <c r="B218" s="294"/>
      <c r="C218" s="294"/>
      <c r="D218" s="294"/>
      <c r="E218" s="294"/>
      <c r="F218" s="294"/>
      <c r="G218" s="294"/>
      <c r="H218" s="294"/>
      <c r="I218" s="294"/>
      <c r="J218" s="294"/>
      <c r="K218" s="294"/>
      <c r="L218" s="294"/>
      <c r="M218" s="294"/>
      <c r="N218" s="294"/>
      <c r="O218" s="294"/>
      <c r="P218" s="294"/>
      <c r="Q218" s="294"/>
      <c r="R218" s="294"/>
      <c r="S218" s="294"/>
      <c r="T218" s="294"/>
      <c r="U218" s="294"/>
      <c r="V218" s="294"/>
      <c r="W218" s="294"/>
      <c r="X218" s="294"/>
      <c r="Y218" s="294"/>
    </row>
    <row r="219" spans="1:25">
      <c r="A219" s="294"/>
      <c r="B219" s="294"/>
      <c r="C219" s="294"/>
      <c r="D219" s="294"/>
      <c r="E219" s="294"/>
      <c r="F219" s="294"/>
      <c r="G219" s="294"/>
      <c r="H219" s="294"/>
      <c r="I219" s="294"/>
      <c r="J219" s="294"/>
      <c r="K219" s="294"/>
      <c r="L219" s="294"/>
      <c r="M219" s="294"/>
      <c r="N219" s="294"/>
      <c r="O219" s="294"/>
      <c r="P219" s="294"/>
      <c r="Q219" s="294"/>
      <c r="R219" s="294"/>
      <c r="S219" s="294"/>
      <c r="T219" s="294"/>
      <c r="U219" s="294"/>
      <c r="V219" s="294"/>
      <c r="W219" s="294"/>
      <c r="X219" s="294"/>
      <c r="Y219" s="294"/>
    </row>
    <row r="220" spans="1:25">
      <c r="A220" s="294"/>
      <c r="B220" s="294"/>
      <c r="C220" s="294"/>
      <c r="D220" s="294"/>
      <c r="E220" s="294"/>
      <c r="F220" s="294"/>
      <c r="G220" s="294"/>
      <c r="H220" s="294"/>
      <c r="I220" s="294"/>
      <c r="J220" s="294"/>
      <c r="K220" s="294"/>
      <c r="L220" s="294"/>
      <c r="M220" s="294"/>
      <c r="N220" s="294"/>
      <c r="O220" s="294"/>
      <c r="P220" s="294"/>
      <c r="Q220" s="294"/>
      <c r="R220" s="294"/>
      <c r="S220" s="294"/>
      <c r="T220" s="294"/>
      <c r="U220" s="294"/>
      <c r="V220" s="294"/>
      <c r="W220" s="294"/>
      <c r="X220" s="294"/>
      <c r="Y220" s="294"/>
    </row>
    <row r="221" spans="1:25">
      <c r="A221" s="294"/>
      <c r="B221" s="294"/>
      <c r="C221" s="294"/>
      <c r="D221" s="294"/>
      <c r="E221" s="294"/>
      <c r="F221" s="294"/>
      <c r="G221" s="294"/>
      <c r="H221" s="294"/>
      <c r="I221" s="294"/>
      <c r="J221" s="294"/>
      <c r="K221" s="294"/>
      <c r="L221" s="294"/>
      <c r="M221" s="294"/>
      <c r="N221" s="294"/>
      <c r="O221" s="294"/>
      <c r="P221" s="294"/>
      <c r="Q221" s="294"/>
      <c r="R221" s="294"/>
      <c r="S221" s="294"/>
      <c r="T221" s="294"/>
      <c r="U221" s="294"/>
      <c r="V221" s="294"/>
      <c r="W221" s="294"/>
      <c r="X221" s="294"/>
      <c r="Y221" s="294"/>
    </row>
    <row r="222" spans="1:25">
      <c r="A222" s="294"/>
      <c r="B222" s="294"/>
      <c r="C222" s="294"/>
      <c r="D222" s="294"/>
      <c r="E222" s="294"/>
      <c r="F222" s="294"/>
      <c r="G222" s="294"/>
      <c r="H222" s="294"/>
      <c r="I222" s="294"/>
      <c r="J222" s="294"/>
      <c r="K222" s="294"/>
      <c r="L222" s="294"/>
      <c r="M222" s="294"/>
      <c r="N222" s="294"/>
      <c r="O222" s="294"/>
      <c r="P222" s="294"/>
      <c r="Q222" s="294"/>
      <c r="R222" s="294"/>
      <c r="S222" s="294"/>
      <c r="T222" s="294"/>
      <c r="U222" s="294"/>
      <c r="V222" s="294"/>
      <c r="W222" s="294"/>
      <c r="X222" s="294"/>
      <c r="Y222" s="294"/>
    </row>
    <row r="223" spans="1:25">
      <c r="A223" s="294"/>
      <c r="B223" s="294"/>
      <c r="C223" s="294"/>
      <c r="D223" s="294"/>
      <c r="E223" s="294"/>
      <c r="F223" s="294"/>
      <c r="G223" s="294"/>
      <c r="H223" s="294"/>
      <c r="I223" s="294"/>
      <c r="J223" s="294"/>
      <c r="K223" s="294"/>
      <c r="L223" s="294"/>
      <c r="M223" s="294"/>
      <c r="N223" s="294"/>
      <c r="O223" s="294"/>
      <c r="P223" s="294"/>
      <c r="Q223" s="294"/>
      <c r="R223" s="294"/>
      <c r="S223" s="294"/>
      <c r="T223" s="294"/>
      <c r="U223" s="294"/>
      <c r="V223" s="294"/>
      <c r="W223" s="294"/>
      <c r="X223" s="294"/>
      <c r="Y223" s="294"/>
    </row>
    <row r="224" spans="1:25">
      <c r="A224" s="294"/>
      <c r="B224" s="294"/>
      <c r="C224" s="294"/>
      <c r="D224" s="294"/>
      <c r="E224" s="294"/>
      <c r="F224" s="294"/>
      <c r="G224" s="294"/>
      <c r="H224" s="294"/>
      <c r="I224" s="294"/>
      <c r="J224" s="294"/>
      <c r="K224" s="294"/>
      <c r="L224" s="294"/>
      <c r="M224" s="294"/>
      <c r="N224" s="294"/>
      <c r="O224" s="294"/>
      <c r="P224" s="294"/>
      <c r="Q224" s="294"/>
      <c r="R224" s="294"/>
      <c r="S224" s="294"/>
      <c r="T224" s="294"/>
      <c r="U224" s="294"/>
      <c r="V224" s="294"/>
      <c r="W224" s="294"/>
      <c r="X224" s="294"/>
      <c r="Y224" s="294"/>
    </row>
    <row r="225" spans="1:25">
      <c r="A225" s="294"/>
      <c r="B225" s="294"/>
      <c r="C225" s="294"/>
      <c r="D225" s="294"/>
      <c r="E225" s="294"/>
      <c r="F225" s="294"/>
      <c r="G225" s="294"/>
      <c r="H225" s="294"/>
      <c r="I225" s="294"/>
      <c r="J225" s="294"/>
      <c r="K225" s="294"/>
      <c r="L225" s="294"/>
      <c r="M225" s="294"/>
      <c r="N225" s="294"/>
      <c r="O225" s="294"/>
      <c r="P225" s="294"/>
      <c r="Q225" s="294"/>
      <c r="R225" s="294"/>
      <c r="S225" s="294"/>
      <c r="T225" s="294"/>
      <c r="U225" s="294"/>
      <c r="V225" s="294"/>
      <c r="W225" s="294"/>
      <c r="X225" s="294"/>
      <c r="Y225" s="294"/>
    </row>
    <row r="226" spans="1:25">
      <c r="A226" s="294"/>
      <c r="B226" s="294"/>
      <c r="C226" s="294"/>
      <c r="D226" s="294"/>
      <c r="E226" s="294"/>
      <c r="F226" s="294"/>
      <c r="G226" s="294"/>
      <c r="H226" s="294"/>
      <c r="I226" s="294"/>
      <c r="J226" s="294"/>
      <c r="K226" s="294"/>
      <c r="L226" s="294"/>
      <c r="M226" s="294"/>
      <c r="N226" s="294"/>
      <c r="O226" s="294"/>
      <c r="P226" s="294"/>
      <c r="Q226" s="294"/>
      <c r="R226" s="294"/>
      <c r="S226" s="294"/>
      <c r="T226" s="294"/>
      <c r="U226" s="294"/>
      <c r="V226" s="294"/>
      <c r="W226" s="294"/>
      <c r="X226" s="294"/>
      <c r="Y226" s="294"/>
    </row>
    <row r="227" spans="1:25">
      <c r="A227" s="294"/>
      <c r="B227" s="294"/>
      <c r="C227" s="294"/>
      <c r="D227" s="294"/>
      <c r="E227" s="294"/>
      <c r="F227" s="294"/>
      <c r="G227" s="294"/>
      <c r="H227" s="294"/>
      <c r="I227" s="294"/>
      <c r="J227" s="294"/>
      <c r="K227" s="294"/>
      <c r="L227" s="294"/>
      <c r="M227" s="294"/>
      <c r="N227" s="294"/>
      <c r="O227" s="294"/>
      <c r="P227" s="294"/>
      <c r="Q227" s="294"/>
      <c r="R227" s="294"/>
      <c r="S227" s="294"/>
      <c r="T227" s="294"/>
      <c r="U227" s="294"/>
      <c r="V227" s="294"/>
      <c r="W227" s="294"/>
      <c r="X227" s="294"/>
      <c r="Y227" s="294"/>
    </row>
    <row r="228" spans="1:25">
      <c r="A228" s="294"/>
      <c r="B228" s="294"/>
      <c r="C228" s="294"/>
      <c r="D228" s="294"/>
      <c r="E228" s="294"/>
      <c r="F228" s="294"/>
      <c r="G228" s="294"/>
      <c r="H228" s="294"/>
      <c r="I228" s="294"/>
      <c r="J228" s="294"/>
      <c r="K228" s="294"/>
      <c r="L228" s="294"/>
      <c r="M228" s="294"/>
      <c r="N228" s="294"/>
      <c r="O228" s="294"/>
      <c r="P228" s="294"/>
      <c r="Q228" s="294"/>
      <c r="R228" s="294"/>
      <c r="S228" s="294"/>
      <c r="T228" s="294"/>
      <c r="U228" s="294"/>
      <c r="V228" s="294"/>
      <c r="W228" s="294"/>
      <c r="X228" s="294"/>
      <c r="Y228" s="294"/>
    </row>
    <row r="229" spans="1:25">
      <c r="A229" s="294"/>
      <c r="B229" s="294"/>
      <c r="C229" s="294"/>
      <c r="D229" s="294"/>
      <c r="E229" s="294"/>
      <c r="F229" s="294"/>
      <c r="G229" s="294"/>
      <c r="H229" s="294"/>
      <c r="I229" s="294"/>
      <c r="J229" s="294"/>
      <c r="K229" s="294"/>
      <c r="L229" s="294"/>
      <c r="M229" s="294"/>
      <c r="N229" s="294"/>
      <c r="O229" s="294"/>
      <c r="P229" s="294"/>
      <c r="Q229" s="294"/>
      <c r="R229" s="294"/>
      <c r="S229" s="294"/>
      <c r="T229" s="294"/>
      <c r="U229" s="294"/>
      <c r="V229" s="294"/>
      <c r="W229" s="294"/>
      <c r="X229" s="294"/>
      <c r="Y229" s="294"/>
    </row>
    <row r="230" spans="1:25">
      <c r="A230" s="294"/>
      <c r="B230" s="294"/>
      <c r="C230" s="294"/>
      <c r="D230" s="294"/>
      <c r="E230" s="294"/>
      <c r="F230" s="294"/>
      <c r="G230" s="294"/>
      <c r="H230" s="294"/>
      <c r="I230" s="294"/>
      <c r="J230" s="294"/>
      <c r="K230" s="294"/>
      <c r="L230" s="294"/>
      <c r="M230" s="294"/>
      <c r="N230" s="294"/>
      <c r="O230" s="294"/>
      <c r="P230" s="294"/>
      <c r="Q230" s="294"/>
      <c r="R230" s="294"/>
      <c r="S230" s="294"/>
      <c r="T230" s="294"/>
      <c r="U230" s="294"/>
      <c r="V230" s="294"/>
      <c r="W230" s="294"/>
      <c r="X230" s="294"/>
      <c r="Y230" s="294"/>
    </row>
    <row r="231" spans="1:25">
      <c r="A231" s="294"/>
      <c r="B231" s="294"/>
      <c r="C231" s="294"/>
      <c r="D231" s="294"/>
      <c r="E231" s="294"/>
      <c r="F231" s="294"/>
      <c r="G231" s="294"/>
      <c r="H231" s="294"/>
      <c r="I231" s="294"/>
      <c r="J231" s="294"/>
      <c r="K231" s="294"/>
      <c r="L231" s="294"/>
      <c r="M231" s="294"/>
      <c r="N231" s="294"/>
      <c r="O231" s="294"/>
      <c r="P231" s="294"/>
      <c r="Q231" s="294"/>
      <c r="R231" s="294"/>
      <c r="S231" s="294"/>
      <c r="T231" s="294"/>
      <c r="U231" s="294"/>
      <c r="V231" s="294"/>
      <c r="W231" s="294"/>
      <c r="X231" s="294"/>
      <c r="Y231" s="294"/>
    </row>
    <row r="232" spans="1:25">
      <c r="A232" s="294"/>
      <c r="B232" s="294"/>
      <c r="C232" s="294"/>
      <c r="D232" s="294"/>
      <c r="E232" s="294"/>
      <c r="F232" s="294"/>
      <c r="G232" s="294"/>
      <c r="H232" s="294"/>
      <c r="I232" s="294"/>
      <c r="J232" s="294"/>
      <c r="K232" s="294"/>
      <c r="L232" s="294"/>
      <c r="M232" s="294"/>
      <c r="N232" s="294"/>
      <c r="O232" s="294"/>
      <c r="P232" s="294"/>
      <c r="Q232" s="294"/>
      <c r="R232" s="294"/>
      <c r="S232" s="294"/>
      <c r="T232" s="294"/>
      <c r="U232" s="294"/>
      <c r="V232" s="294"/>
      <c r="W232" s="294"/>
      <c r="X232" s="294"/>
      <c r="Y232" s="294"/>
    </row>
    <row r="233" spans="1:25">
      <c r="A233" s="294"/>
      <c r="B233" s="294"/>
      <c r="C233" s="294"/>
      <c r="D233" s="294"/>
      <c r="E233" s="294"/>
      <c r="F233" s="294"/>
      <c r="G233" s="294"/>
      <c r="H233" s="294"/>
      <c r="I233" s="294"/>
      <c r="J233" s="294"/>
      <c r="K233" s="294"/>
      <c r="L233" s="294"/>
      <c r="M233" s="294"/>
      <c r="N233" s="294"/>
      <c r="O233" s="294"/>
      <c r="P233" s="294"/>
      <c r="Q233" s="294"/>
      <c r="R233" s="294"/>
      <c r="S233" s="294"/>
      <c r="T233" s="294"/>
      <c r="U233" s="294"/>
      <c r="V233" s="294"/>
      <c r="W233" s="294"/>
      <c r="X233" s="294"/>
      <c r="Y233" s="294"/>
    </row>
    <row r="234" spans="1:25">
      <c r="A234" s="294"/>
      <c r="B234" s="294"/>
      <c r="C234" s="294"/>
      <c r="D234" s="294"/>
      <c r="E234" s="294"/>
      <c r="F234" s="294"/>
      <c r="G234" s="294"/>
      <c r="H234" s="294"/>
      <c r="I234" s="294"/>
      <c r="J234" s="294"/>
      <c r="K234" s="294"/>
      <c r="L234" s="294"/>
      <c r="M234" s="294"/>
      <c r="N234" s="294"/>
      <c r="O234" s="294"/>
      <c r="P234" s="294"/>
      <c r="Q234" s="294"/>
      <c r="R234" s="294"/>
      <c r="S234" s="294"/>
      <c r="T234" s="294"/>
      <c r="U234" s="294"/>
      <c r="V234" s="294"/>
      <c r="W234" s="294"/>
      <c r="X234" s="294"/>
      <c r="Y234" s="294"/>
    </row>
    <row r="235" spans="1:25">
      <c r="A235" s="294"/>
      <c r="B235" s="294"/>
      <c r="C235" s="294"/>
      <c r="D235" s="294"/>
      <c r="E235" s="294"/>
      <c r="F235" s="294"/>
      <c r="G235" s="294"/>
      <c r="H235" s="294"/>
      <c r="I235" s="294"/>
      <c r="J235" s="294"/>
      <c r="K235" s="294"/>
      <c r="L235" s="294"/>
      <c r="M235" s="294"/>
      <c r="N235" s="294"/>
      <c r="O235" s="294"/>
      <c r="P235" s="294"/>
      <c r="Q235" s="294"/>
      <c r="R235" s="294"/>
      <c r="S235" s="294"/>
      <c r="T235" s="294"/>
      <c r="U235" s="294"/>
      <c r="V235" s="294"/>
      <c r="W235" s="294"/>
      <c r="X235" s="294"/>
      <c r="Y235" s="294"/>
    </row>
    <row r="236" spans="1:25">
      <c r="A236" s="294"/>
      <c r="B236" s="294"/>
      <c r="C236" s="294"/>
      <c r="D236" s="294"/>
      <c r="E236" s="294"/>
      <c r="F236" s="294"/>
      <c r="G236" s="294"/>
      <c r="H236" s="294"/>
      <c r="I236" s="294"/>
      <c r="J236" s="294"/>
      <c r="K236" s="294"/>
      <c r="L236" s="294"/>
      <c r="M236" s="294"/>
      <c r="N236" s="294"/>
      <c r="O236" s="294"/>
      <c r="P236" s="294"/>
      <c r="Q236" s="294"/>
      <c r="R236" s="294"/>
      <c r="S236" s="294"/>
      <c r="T236" s="294"/>
      <c r="U236" s="294"/>
      <c r="V236" s="294"/>
      <c r="W236" s="294"/>
      <c r="X236" s="294"/>
      <c r="Y236" s="294"/>
    </row>
    <row r="237" spans="1:25">
      <c r="A237" s="294"/>
      <c r="B237" s="294"/>
      <c r="C237" s="294"/>
      <c r="D237" s="294"/>
      <c r="E237" s="294"/>
      <c r="F237" s="294"/>
      <c r="G237" s="294"/>
      <c r="H237" s="294"/>
      <c r="I237" s="294"/>
      <c r="J237" s="294"/>
      <c r="K237" s="294"/>
      <c r="L237" s="294"/>
      <c r="M237" s="294"/>
      <c r="N237" s="294"/>
      <c r="O237" s="294"/>
      <c r="P237" s="294"/>
      <c r="Q237" s="294"/>
      <c r="R237" s="294"/>
      <c r="S237" s="294"/>
      <c r="T237" s="294"/>
      <c r="U237" s="294"/>
      <c r="V237" s="294"/>
      <c r="W237" s="294"/>
      <c r="X237" s="294"/>
      <c r="Y237" s="294"/>
    </row>
    <row r="238" spans="1:25">
      <c r="A238" s="294"/>
      <c r="B238" s="294"/>
      <c r="C238" s="294"/>
      <c r="D238" s="294"/>
      <c r="E238" s="294"/>
      <c r="F238" s="294"/>
      <c r="G238" s="294"/>
      <c r="H238" s="294"/>
      <c r="I238" s="294"/>
      <c r="J238" s="294"/>
      <c r="K238" s="294"/>
      <c r="L238" s="294"/>
      <c r="M238" s="294"/>
      <c r="N238" s="294"/>
      <c r="O238" s="294"/>
      <c r="P238" s="294"/>
      <c r="Q238" s="294"/>
      <c r="R238" s="294"/>
      <c r="S238" s="294"/>
      <c r="T238" s="294"/>
      <c r="U238" s="294"/>
      <c r="V238" s="294"/>
      <c r="W238" s="294"/>
      <c r="X238" s="294"/>
      <c r="Y238" s="294"/>
    </row>
    <row r="239" spans="1:25">
      <c r="A239" s="294"/>
      <c r="B239" s="294"/>
      <c r="C239" s="294"/>
      <c r="D239" s="294"/>
      <c r="E239" s="294"/>
      <c r="F239" s="294"/>
      <c r="G239" s="294"/>
      <c r="H239" s="294"/>
      <c r="I239" s="294"/>
      <c r="J239" s="294"/>
      <c r="K239" s="294"/>
      <c r="L239" s="294"/>
      <c r="M239" s="294"/>
      <c r="N239" s="294"/>
      <c r="O239" s="294"/>
      <c r="P239" s="294"/>
      <c r="Q239" s="294"/>
      <c r="R239" s="294"/>
      <c r="S239" s="294"/>
      <c r="T239" s="294"/>
      <c r="U239" s="294"/>
      <c r="V239" s="294"/>
      <c r="W239" s="294"/>
      <c r="X239" s="294"/>
      <c r="Y239" s="294"/>
    </row>
    <row r="240" spans="1:25">
      <c r="A240" s="294"/>
      <c r="B240" s="294"/>
      <c r="C240" s="294"/>
      <c r="D240" s="294"/>
      <c r="E240" s="294"/>
      <c r="F240" s="294"/>
      <c r="G240" s="294"/>
      <c r="H240" s="294"/>
      <c r="I240" s="294"/>
      <c r="J240" s="294"/>
      <c r="K240" s="294"/>
      <c r="L240" s="294"/>
      <c r="M240" s="294"/>
      <c r="N240" s="294"/>
      <c r="O240" s="294"/>
      <c r="P240" s="294"/>
      <c r="Q240" s="294"/>
      <c r="R240" s="294"/>
      <c r="S240" s="294"/>
      <c r="T240" s="294"/>
      <c r="U240" s="294"/>
      <c r="V240" s="294"/>
      <c r="W240" s="294"/>
      <c r="X240" s="294"/>
      <c r="Y240" s="294"/>
    </row>
    <row r="241" spans="1:25">
      <c r="A241" s="294"/>
      <c r="B241" s="294"/>
      <c r="C241" s="294"/>
      <c r="D241" s="294"/>
      <c r="E241" s="294"/>
      <c r="F241" s="294"/>
      <c r="G241" s="294"/>
      <c r="H241" s="294"/>
      <c r="I241" s="294"/>
      <c r="J241" s="294"/>
      <c r="K241" s="294"/>
      <c r="L241" s="294"/>
      <c r="M241" s="294"/>
      <c r="N241" s="294"/>
      <c r="O241" s="294"/>
      <c r="P241" s="294"/>
      <c r="Q241" s="294"/>
      <c r="R241" s="294"/>
      <c r="S241" s="294"/>
      <c r="T241" s="294"/>
      <c r="U241" s="294"/>
      <c r="V241" s="294"/>
      <c r="W241" s="294"/>
      <c r="X241" s="294"/>
      <c r="Y241" s="294"/>
    </row>
    <row r="242" spans="1:25">
      <c r="A242" s="294"/>
      <c r="B242" s="294"/>
      <c r="C242" s="294"/>
      <c r="D242" s="294"/>
      <c r="E242" s="294"/>
      <c r="F242" s="294"/>
      <c r="G242" s="294"/>
      <c r="H242" s="294"/>
      <c r="I242" s="294"/>
      <c r="J242" s="294"/>
      <c r="K242" s="294"/>
      <c r="L242" s="294"/>
      <c r="M242" s="294"/>
      <c r="N242" s="294"/>
      <c r="O242" s="294"/>
      <c r="P242" s="294"/>
      <c r="Q242" s="294"/>
      <c r="R242" s="294"/>
      <c r="S242" s="294"/>
      <c r="T242" s="294"/>
      <c r="U242" s="294"/>
      <c r="V242" s="294"/>
      <c r="W242" s="294"/>
      <c r="X242" s="294"/>
      <c r="Y242" s="294"/>
    </row>
    <row r="243" spans="1:25">
      <c r="A243" s="294"/>
      <c r="B243" s="294"/>
      <c r="C243" s="294"/>
      <c r="D243" s="294"/>
      <c r="E243" s="294"/>
      <c r="F243" s="294"/>
      <c r="G243" s="294"/>
      <c r="H243" s="294"/>
      <c r="I243" s="294"/>
      <c r="J243" s="294"/>
      <c r="K243" s="294"/>
      <c r="L243" s="294"/>
      <c r="M243" s="294"/>
      <c r="N243" s="294"/>
      <c r="O243" s="294"/>
      <c r="P243" s="294"/>
      <c r="Q243" s="294"/>
      <c r="R243" s="294"/>
      <c r="S243" s="294"/>
      <c r="T243" s="294"/>
      <c r="U243" s="294"/>
      <c r="V243" s="294"/>
      <c r="W243" s="294"/>
      <c r="X243" s="294"/>
      <c r="Y243" s="294"/>
    </row>
    <row r="244" spans="1:25">
      <c r="A244" s="294"/>
      <c r="B244" s="294"/>
      <c r="C244" s="294"/>
      <c r="D244" s="294"/>
      <c r="E244" s="294"/>
      <c r="F244" s="294"/>
      <c r="G244" s="294"/>
      <c r="H244" s="294"/>
      <c r="I244" s="294"/>
      <c r="J244" s="294"/>
      <c r="K244" s="294"/>
      <c r="L244" s="294"/>
      <c r="M244" s="294"/>
      <c r="N244" s="294"/>
      <c r="O244" s="294"/>
      <c r="P244" s="294"/>
      <c r="Q244" s="294"/>
      <c r="R244" s="294"/>
      <c r="S244" s="294"/>
      <c r="T244" s="294"/>
      <c r="U244" s="294"/>
      <c r="V244" s="294"/>
      <c r="W244" s="294"/>
      <c r="X244" s="294"/>
      <c r="Y244" s="294"/>
    </row>
    <row r="245" spans="1:25">
      <c r="A245" s="294"/>
      <c r="B245" s="294"/>
      <c r="C245" s="294"/>
      <c r="D245" s="294"/>
      <c r="E245" s="294"/>
      <c r="F245" s="294"/>
      <c r="G245" s="294"/>
      <c r="H245" s="294"/>
      <c r="I245" s="294"/>
      <c r="J245" s="294"/>
      <c r="K245" s="294"/>
      <c r="L245" s="294"/>
      <c r="M245" s="294"/>
      <c r="N245" s="294"/>
      <c r="O245" s="294"/>
      <c r="P245" s="294"/>
      <c r="Q245" s="294"/>
      <c r="R245" s="294"/>
      <c r="S245" s="294"/>
      <c r="T245" s="294"/>
      <c r="U245" s="294"/>
      <c r="V245" s="294"/>
      <c r="W245" s="294"/>
      <c r="X245" s="294"/>
      <c r="Y245" s="294"/>
    </row>
    <row r="246" spans="1:25">
      <c r="A246" s="294"/>
      <c r="B246" s="294"/>
      <c r="C246" s="294"/>
      <c r="D246" s="294"/>
      <c r="E246" s="294"/>
      <c r="F246" s="294"/>
      <c r="G246" s="294"/>
      <c r="H246" s="294"/>
      <c r="I246" s="294"/>
      <c r="J246" s="294"/>
      <c r="K246" s="294"/>
      <c r="L246" s="294"/>
      <c r="M246" s="294"/>
      <c r="N246" s="294"/>
      <c r="O246" s="294"/>
      <c r="P246" s="294"/>
      <c r="Q246" s="294"/>
      <c r="R246" s="294"/>
      <c r="S246" s="294"/>
      <c r="T246" s="294"/>
      <c r="U246" s="294"/>
      <c r="V246" s="294"/>
      <c r="W246" s="294"/>
      <c r="X246" s="294"/>
      <c r="Y246" s="294"/>
    </row>
    <row r="247" spans="1:25">
      <c r="A247" s="294"/>
      <c r="B247" s="294"/>
      <c r="C247" s="294"/>
      <c r="D247" s="294"/>
      <c r="E247" s="294"/>
      <c r="F247" s="294"/>
      <c r="G247" s="294"/>
      <c r="H247" s="294"/>
      <c r="I247" s="294"/>
      <c r="J247" s="294"/>
      <c r="K247" s="294"/>
      <c r="L247" s="294"/>
      <c r="M247" s="294"/>
      <c r="N247" s="294"/>
      <c r="O247" s="294"/>
      <c r="P247" s="294"/>
      <c r="Q247" s="294"/>
      <c r="R247" s="294"/>
      <c r="S247" s="294"/>
      <c r="T247" s="294"/>
      <c r="U247" s="294"/>
      <c r="V247" s="294"/>
      <c r="W247" s="294"/>
      <c r="X247" s="294"/>
      <c r="Y247" s="294"/>
    </row>
    <row r="248" spans="1:25">
      <c r="A248" s="294"/>
      <c r="B248" s="294"/>
      <c r="C248" s="294"/>
      <c r="D248" s="294"/>
      <c r="E248" s="294"/>
      <c r="F248" s="294"/>
      <c r="G248" s="294"/>
      <c r="H248" s="294"/>
      <c r="I248" s="294"/>
      <c r="J248" s="294"/>
      <c r="K248" s="294"/>
      <c r="L248" s="294"/>
      <c r="M248" s="294"/>
      <c r="N248" s="294"/>
      <c r="O248" s="294"/>
      <c r="P248" s="294"/>
      <c r="Q248" s="294"/>
      <c r="R248" s="294"/>
      <c r="S248" s="294"/>
      <c r="T248" s="294"/>
      <c r="U248" s="294"/>
      <c r="V248" s="294"/>
      <c r="W248" s="294"/>
      <c r="X248" s="294"/>
      <c r="Y248" s="294"/>
    </row>
    <row r="249" spans="1:25">
      <c r="A249" s="294"/>
      <c r="B249" s="294"/>
      <c r="C249" s="294"/>
      <c r="D249" s="294"/>
      <c r="E249" s="294"/>
      <c r="F249" s="294"/>
      <c r="G249" s="294"/>
      <c r="H249" s="294"/>
      <c r="I249" s="294"/>
      <c r="J249" s="294"/>
      <c r="K249" s="294"/>
      <c r="L249" s="294"/>
      <c r="M249" s="294"/>
      <c r="N249" s="294"/>
      <c r="O249" s="294"/>
      <c r="P249" s="294"/>
      <c r="Q249" s="294"/>
      <c r="R249" s="294"/>
      <c r="S249" s="294"/>
      <c r="T249" s="294"/>
      <c r="U249" s="294"/>
      <c r="V249" s="294"/>
      <c r="W249" s="294"/>
      <c r="X249" s="294"/>
      <c r="Y249" s="294"/>
    </row>
    <row r="250" spans="1:25">
      <c r="A250" s="294"/>
      <c r="B250" s="294"/>
      <c r="C250" s="294"/>
      <c r="D250" s="294"/>
      <c r="E250" s="294"/>
      <c r="F250" s="294"/>
      <c r="G250" s="294"/>
      <c r="H250" s="294"/>
      <c r="I250" s="294"/>
      <c r="J250" s="294"/>
      <c r="K250" s="294"/>
      <c r="L250" s="294"/>
      <c r="M250" s="294"/>
      <c r="N250" s="294"/>
      <c r="O250" s="294"/>
      <c r="P250" s="294"/>
      <c r="Q250" s="294"/>
      <c r="R250" s="294"/>
      <c r="S250" s="294"/>
      <c r="T250" s="294"/>
      <c r="U250" s="294"/>
      <c r="V250" s="294"/>
      <c r="W250" s="294"/>
      <c r="X250" s="294"/>
      <c r="Y250" s="294"/>
    </row>
    <row r="251" spans="1:25">
      <c r="A251" s="294"/>
      <c r="B251" s="294"/>
      <c r="C251" s="294"/>
      <c r="D251" s="294"/>
      <c r="E251" s="294"/>
      <c r="F251" s="294"/>
      <c r="G251" s="294"/>
      <c r="H251" s="294"/>
      <c r="I251" s="294"/>
      <c r="J251" s="294"/>
      <c r="K251" s="294"/>
      <c r="L251" s="294"/>
      <c r="M251" s="294"/>
      <c r="N251" s="294"/>
      <c r="O251" s="294"/>
      <c r="P251" s="294"/>
      <c r="Q251" s="294"/>
      <c r="R251" s="294"/>
      <c r="S251" s="294"/>
      <c r="T251" s="294"/>
      <c r="U251" s="294"/>
      <c r="V251" s="294"/>
      <c r="W251" s="294"/>
      <c r="X251" s="294"/>
      <c r="Y251" s="294"/>
    </row>
    <row r="252" spans="1:25">
      <c r="A252" s="294"/>
      <c r="B252" s="294"/>
      <c r="C252" s="294"/>
      <c r="D252" s="294"/>
      <c r="E252" s="294"/>
      <c r="F252" s="294"/>
      <c r="G252" s="294"/>
      <c r="H252" s="294"/>
      <c r="I252" s="294"/>
      <c r="J252" s="294"/>
      <c r="K252" s="294"/>
      <c r="L252" s="294"/>
      <c r="M252" s="294"/>
      <c r="N252" s="294"/>
      <c r="O252" s="294"/>
      <c r="P252" s="294"/>
      <c r="Q252" s="294"/>
      <c r="R252" s="294"/>
      <c r="S252" s="294"/>
      <c r="T252" s="294"/>
      <c r="U252" s="294"/>
      <c r="V252" s="294"/>
      <c r="W252" s="294"/>
      <c r="X252" s="294"/>
      <c r="Y252" s="294"/>
    </row>
    <row r="253" spans="1:25">
      <c r="A253" s="294"/>
      <c r="B253" s="294"/>
      <c r="C253" s="294"/>
      <c r="D253" s="294"/>
      <c r="E253" s="294"/>
      <c r="F253" s="294"/>
      <c r="G253" s="294"/>
      <c r="H253" s="294"/>
      <c r="I253" s="294"/>
      <c r="J253" s="294"/>
      <c r="K253" s="294"/>
      <c r="L253" s="294"/>
      <c r="M253" s="294"/>
      <c r="N253" s="294"/>
      <c r="O253" s="294"/>
      <c r="P253" s="294"/>
      <c r="Q253" s="294"/>
      <c r="R253" s="294"/>
      <c r="S253" s="294"/>
      <c r="T253" s="294"/>
      <c r="U253" s="294"/>
      <c r="V253" s="294"/>
      <c r="W253" s="294"/>
      <c r="X253" s="294"/>
      <c r="Y253" s="294"/>
    </row>
    <row r="254" spans="1:25">
      <c r="A254" s="294"/>
      <c r="B254" s="294"/>
      <c r="C254" s="294"/>
      <c r="D254" s="294"/>
      <c r="E254" s="294"/>
      <c r="F254" s="294"/>
      <c r="G254" s="294"/>
      <c r="H254" s="294"/>
      <c r="I254" s="294"/>
      <c r="J254" s="294"/>
      <c r="K254" s="294"/>
      <c r="L254" s="294"/>
      <c r="M254" s="294"/>
      <c r="N254" s="294"/>
      <c r="O254" s="294"/>
      <c r="P254" s="294"/>
      <c r="Q254" s="294"/>
      <c r="R254" s="294"/>
      <c r="S254" s="294"/>
      <c r="T254" s="294"/>
      <c r="U254" s="294"/>
      <c r="V254" s="294"/>
      <c r="W254" s="294"/>
      <c r="X254" s="294"/>
      <c r="Y254" s="294"/>
    </row>
    <row r="255" spans="1:25">
      <c r="A255" s="294"/>
      <c r="B255" s="294"/>
      <c r="C255" s="294"/>
      <c r="D255" s="294"/>
      <c r="E255" s="294"/>
      <c r="F255" s="294"/>
      <c r="G255" s="294"/>
      <c r="H255" s="294"/>
      <c r="I255" s="294"/>
      <c r="J255" s="294"/>
      <c r="K255" s="294"/>
      <c r="L255" s="294"/>
      <c r="M255" s="294"/>
      <c r="N255" s="294"/>
      <c r="O255" s="294"/>
      <c r="P255" s="294"/>
      <c r="Q255" s="294"/>
      <c r="R255" s="294"/>
      <c r="S255" s="294"/>
      <c r="T255" s="294"/>
      <c r="U255" s="294"/>
      <c r="V255" s="294"/>
      <c r="W255" s="294"/>
      <c r="X255" s="294"/>
      <c r="Y255" s="294"/>
    </row>
    <row r="256" spans="1:25">
      <c r="A256" s="294"/>
      <c r="B256" s="294"/>
      <c r="C256" s="294"/>
      <c r="D256" s="294"/>
      <c r="E256" s="294"/>
      <c r="F256" s="294"/>
      <c r="G256" s="294"/>
      <c r="H256" s="294"/>
      <c r="I256" s="294"/>
      <c r="J256" s="294"/>
      <c r="K256" s="294"/>
      <c r="L256" s="294"/>
      <c r="M256" s="294"/>
      <c r="N256" s="294"/>
      <c r="O256" s="294"/>
      <c r="P256" s="294"/>
      <c r="Q256" s="294"/>
      <c r="R256" s="294"/>
      <c r="S256" s="294"/>
      <c r="T256" s="294"/>
      <c r="U256" s="294"/>
      <c r="V256" s="294"/>
      <c r="W256" s="294"/>
      <c r="X256" s="294"/>
      <c r="Y256" s="294"/>
    </row>
    <row r="257" spans="1:25">
      <c r="A257" s="294"/>
      <c r="B257" s="294"/>
      <c r="C257" s="294"/>
      <c r="D257" s="294"/>
      <c r="E257" s="294"/>
      <c r="F257" s="294"/>
      <c r="G257" s="294"/>
      <c r="H257" s="294"/>
      <c r="I257" s="294"/>
      <c r="J257" s="294"/>
      <c r="K257" s="294"/>
      <c r="L257" s="294"/>
      <c r="M257" s="294"/>
      <c r="N257" s="294"/>
      <c r="O257" s="294"/>
      <c r="P257" s="294"/>
      <c r="Q257" s="294"/>
      <c r="R257" s="294"/>
      <c r="S257" s="294"/>
      <c r="T257" s="294"/>
      <c r="U257" s="294"/>
      <c r="V257" s="294"/>
      <c r="W257" s="294"/>
      <c r="X257" s="294"/>
      <c r="Y257" s="294"/>
    </row>
    <row r="258" spans="1:25">
      <c r="A258" s="294"/>
      <c r="B258" s="294"/>
      <c r="C258" s="294"/>
      <c r="D258" s="294"/>
      <c r="E258" s="294"/>
      <c r="F258" s="294"/>
      <c r="G258" s="294"/>
      <c r="H258" s="294"/>
      <c r="I258" s="294"/>
      <c r="J258" s="294"/>
      <c r="K258" s="294"/>
      <c r="L258" s="294"/>
      <c r="M258" s="294"/>
      <c r="N258" s="294"/>
      <c r="O258" s="294"/>
      <c r="P258" s="294"/>
      <c r="Q258" s="294"/>
      <c r="R258" s="294"/>
      <c r="S258" s="294"/>
      <c r="T258" s="294"/>
      <c r="U258" s="294"/>
      <c r="V258" s="294"/>
      <c r="W258" s="294"/>
      <c r="X258" s="294"/>
      <c r="Y258" s="294"/>
    </row>
    <row r="259" spans="1:25">
      <c r="A259" s="294"/>
      <c r="B259" s="294"/>
      <c r="C259" s="294"/>
      <c r="D259" s="294"/>
      <c r="E259" s="294"/>
      <c r="F259" s="294"/>
      <c r="G259" s="294"/>
      <c r="H259" s="294"/>
      <c r="I259" s="294"/>
      <c r="J259" s="294"/>
      <c r="K259" s="294"/>
      <c r="L259" s="294"/>
      <c r="M259" s="294"/>
      <c r="N259" s="294"/>
      <c r="O259" s="294"/>
      <c r="P259" s="294"/>
      <c r="Q259" s="294"/>
      <c r="R259" s="294"/>
      <c r="S259" s="294"/>
      <c r="T259" s="294"/>
      <c r="U259" s="294"/>
      <c r="V259" s="294"/>
      <c r="W259" s="294"/>
      <c r="X259" s="294"/>
      <c r="Y259" s="294"/>
    </row>
    <row r="260" spans="1:25">
      <c r="A260" s="294"/>
      <c r="B260" s="294"/>
      <c r="C260" s="294"/>
      <c r="D260" s="294"/>
      <c r="E260" s="294"/>
      <c r="F260" s="294"/>
      <c r="G260" s="294"/>
      <c r="H260" s="294"/>
      <c r="I260" s="294"/>
      <c r="J260" s="294"/>
      <c r="K260" s="294"/>
      <c r="L260" s="294"/>
      <c r="M260" s="294"/>
      <c r="N260" s="294"/>
      <c r="O260" s="294"/>
      <c r="P260" s="294"/>
      <c r="Q260" s="294"/>
      <c r="R260" s="294"/>
      <c r="S260" s="294"/>
      <c r="T260" s="294"/>
      <c r="U260" s="294"/>
      <c r="V260" s="294"/>
      <c r="W260" s="294"/>
      <c r="X260" s="294"/>
      <c r="Y260" s="294"/>
    </row>
    <row r="261" spans="1:25">
      <c r="A261" s="294"/>
      <c r="B261" s="294"/>
      <c r="C261" s="294"/>
      <c r="D261" s="294"/>
      <c r="E261" s="294"/>
      <c r="F261" s="294"/>
      <c r="G261" s="294"/>
      <c r="H261" s="294"/>
      <c r="I261" s="294"/>
      <c r="J261" s="294"/>
      <c r="K261" s="294"/>
      <c r="L261" s="294"/>
      <c r="M261" s="294"/>
      <c r="N261" s="294"/>
      <c r="O261" s="294"/>
      <c r="P261" s="294"/>
      <c r="Q261" s="294"/>
      <c r="R261" s="294"/>
      <c r="S261" s="294"/>
      <c r="T261" s="294"/>
      <c r="U261" s="294"/>
      <c r="V261" s="294"/>
      <c r="W261" s="294"/>
      <c r="X261" s="294"/>
      <c r="Y261" s="294"/>
    </row>
    <row r="262" spans="1:25">
      <c r="A262" s="294"/>
      <c r="B262" s="294"/>
      <c r="C262" s="294"/>
      <c r="D262" s="294"/>
      <c r="E262" s="294"/>
      <c r="F262" s="294"/>
      <c r="G262" s="294"/>
      <c r="H262" s="294"/>
      <c r="I262" s="294"/>
      <c r="J262" s="294"/>
      <c r="K262" s="294"/>
      <c r="L262" s="294"/>
      <c r="M262" s="294"/>
      <c r="N262" s="294"/>
      <c r="O262" s="294"/>
      <c r="P262" s="294"/>
      <c r="Q262" s="294"/>
      <c r="R262" s="294"/>
      <c r="S262" s="294"/>
      <c r="T262" s="294"/>
      <c r="U262" s="294"/>
      <c r="V262" s="294"/>
      <c r="W262" s="294"/>
      <c r="X262" s="294"/>
      <c r="Y262" s="294"/>
    </row>
    <row r="263" spans="1:25">
      <c r="A263" s="294"/>
      <c r="B263" s="294"/>
      <c r="C263" s="294"/>
      <c r="D263" s="294"/>
      <c r="E263" s="294"/>
      <c r="F263" s="294"/>
      <c r="G263" s="294"/>
      <c r="H263" s="294"/>
      <c r="I263" s="294"/>
      <c r="J263" s="294"/>
      <c r="K263" s="294"/>
      <c r="L263" s="294"/>
      <c r="M263" s="294"/>
      <c r="N263" s="294"/>
      <c r="O263" s="294"/>
      <c r="P263" s="294"/>
      <c r="Q263" s="294"/>
      <c r="R263" s="294"/>
      <c r="S263" s="294"/>
      <c r="T263" s="294"/>
      <c r="U263" s="294"/>
      <c r="V263" s="294"/>
      <c r="W263" s="294"/>
      <c r="X263" s="294"/>
      <c r="Y263" s="294"/>
    </row>
    <row r="264" spans="1:25">
      <c r="A264" s="294"/>
      <c r="B264" s="294"/>
      <c r="C264" s="294"/>
      <c r="D264" s="294"/>
      <c r="E264" s="294"/>
      <c r="F264" s="294"/>
      <c r="G264" s="294"/>
      <c r="H264" s="294"/>
      <c r="I264" s="294"/>
      <c r="J264" s="294"/>
      <c r="K264" s="294"/>
      <c r="L264" s="294"/>
      <c r="M264" s="294"/>
      <c r="N264" s="294"/>
      <c r="O264" s="294"/>
      <c r="P264" s="294"/>
      <c r="Q264" s="294"/>
      <c r="R264" s="294"/>
      <c r="S264" s="294"/>
      <c r="T264" s="294"/>
      <c r="U264" s="294"/>
      <c r="V264" s="294"/>
      <c r="W264" s="294"/>
      <c r="X264" s="294"/>
      <c r="Y264" s="294"/>
    </row>
    <row r="265" spans="1:25">
      <c r="A265" s="294"/>
      <c r="B265" s="294"/>
      <c r="C265" s="294"/>
      <c r="D265" s="294"/>
      <c r="E265" s="294"/>
      <c r="F265" s="294"/>
      <c r="G265" s="294"/>
      <c r="H265" s="294"/>
      <c r="I265" s="294"/>
      <c r="J265" s="294"/>
      <c r="K265" s="294"/>
      <c r="L265" s="294"/>
      <c r="M265" s="294"/>
      <c r="N265" s="294"/>
      <c r="O265" s="294"/>
      <c r="P265" s="294"/>
      <c r="Q265" s="294"/>
      <c r="R265" s="294"/>
      <c r="S265" s="294"/>
      <c r="T265" s="294"/>
      <c r="U265" s="294"/>
      <c r="V265" s="294"/>
      <c r="W265" s="294"/>
      <c r="X265" s="294"/>
      <c r="Y265" s="294"/>
    </row>
    <row r="266" spans="1:25">
      <c r="A266" s="294"/>
      <c r="B266" s="294"/>
      <c r="C266" s="294"/>
      <c r="D266" s="294"/>
      <c r="E266" s="294"/>
      <c r="F266" s="294"/>
      <c r="G266" s="294"/>
      <c r="H266" s="294"/>
      <c r="I266" s="294"/>
      <c r="J266" s="294"/>
      <c r="K266" s="294"/>
      <c r="L266" s="294"/>
      <c r="M266" s="294"/>
      <c r="N266" s="294"/>
      <c r="O266" s="294"/>
      <c r="P266" s="294"/>
      <c r="Q266" s="294"/>
      <c r="R266" s="294"/>
      <c r="S266" s="294"/>
      <c r="T266" s="294"/>
      <c r="U266" s="294"/>
      <c r="V266" s="294"/>
      <c r="W266" s="294"/>
      <c r="X266" s="294"/>
      <c r="Y266" s="294"/>
    </row>
    <row r="267" spans="1:25">
      <c r="A267" s="294"/>
      <c r="B267" s="294"/>
      <c r="C267" s="294"/>
      <c r="D267" s="294"/>
      <c r="E267" s="294"/>
      <c r="F267" s="294"/>
      <c r="G267" s="294"/>
      <c r="H267" s="294"/>
      <c r="I267" s="294"/>
      <c r="J267" s="294"/>
      <c r="K267" s="294"/>
      <c r="L267" s="294"/>
      <c r="M267" s="294"/>
      <c r="N267" s="294"/>
      <c r="O267" s="294"/>
      <c r="P267" s="294"/>
      <c r="Q267" s="294"/>
      <c r="R267" s="294"/>
      <c r="S267" s="294"/>
      <c r="T267" s="294"/>
      <c r="U267" s="294"/>
      <c r="V267" s="294"/>
      <c r="W267" s="294"/>
      <c r="X267" s="294"/>
      <c r="Y267" s="294"/>
    </row>
    <row r="268" spans="1:25">
      <c r="A268" s="294"/>
      <c r="B268" s="294"/>
      <c r="C268" s="294"/>
      <c r="D268" s="294"/>
      <c r="E268" s="294"/>
      <c r="F268" s="294"/>
      <c r="G268" s="294"/>
      <c r="H268" s="294"/>
      <c r="I268" s="294"/>
      <c r="J268" s="294"/>
      <c r="K268" s="294"/>
      <c r="L268" s="294"/>
      <c r="M268" s="294"/>
      <c r="N268" s="294"/>
      <c r="O268" s="294"/>
      <c r="P268" s="294"/>
      <c r="Q268" s="294"/>
      <c r="R268" s="294"/>
      <c r="S268" s="294"/>
      <c r="T268" s="294"/>
      <c r="U268" s="294"/>
      <c r="V268" s="294"/>
      <c r="W268" s="294"/>
      <c r="X268" s="294"/>
      <c r="Y268" s="294"/>
    </row>
    <row r="269" spans="1:25">
      <c r="A269" s="294"/>
      <c r="B269" s="294"/>
      <c r="C269" s="294"/>
      <c r="D269" s="294"/>
      <c r="E269" s="294"/>
      <c r="F269" s="294"/>
      <c r="G269" s="294"/>
      <c r="H269" s="294"/>
      <c r="I269" s="294"/>
      <c r="J269" s="294"/>
      <c r="K269" s="294"/>
      <c r="L269" s="294"/>
      <c r="M269" s="294"/>
      <c r="N269" s="294"/>
      <c r="O269" s="294"/>
      <c r="P269" s="294"/>
      <c r="Q269" s="294"/>
      <c r="R269" s="294"/>
      <c r="S269" s="294"/>
      <c r="T269" s="294"/>
      <c r="U269" s="294"/>
      <c r="V269" s="294"/>
      <c r="W269" s="294"/>
      <c r="X269" s="294"/>
      <c r="Y269" s="294"/>
    </row>
    <row r="270" spans="1:25">
      <c r="A270" s="294"/>
      <c r="B270" s="294"/>
      <c r="C270" s="294"/>
      <c r="D270" s="294"/>
      <c r="E270" s="294"/>
      <c r="F270" s="294"/>
      <c r="G270" s="294"/>
      <c r="H270" s="294"/>
      <c r="I270" s="294"/>
      <c r="J270" s="294"/>
      <c r="K270" s="294"/>
      <c r="L270" s="294"/>
      <c r="M270" s="294"/>
      <c r="N270" s="294"/>
      <c r="O270" s="294"/>
      <c r="P270" s="294"/>
      <c r="Q270" s="294"/>
      <c r="R270" s="294"/>
      <c r="S270" s="294"/>
      <c r="T270" s="294"/>
      <c r="U270" s="294"/>
      <c r="V270" s="294"/>
      <c r="W270" s="294"/>
      <c r="X270" s="294"/>
      <c r="Y270" s="294"/>
    </row>
    <row r="271" spans="1:25">
      <c r="A271" s="294"/>
      <c r="B271" s="294"/>
      <c r="C271" s="294"/>
      <c r="D271" s="294"/>
      <c r="E271" s="294"/>
      <c r="F271" s="294"/>
      <c r="G271" s="294"/>
      <c r="H271" s="294"/>
      <c r="I271" s="294"/>
      <c r="J271" s="294"/>
      <c r="K271" s="294"/>
      <c r="L271" s="294"/>
      <c r="M271" s="294"/>
      <c r="N271" s="294"/>
      <c r="O271" s="294"/>
      <c r="P271" s="294"/>
      <c r="Q271" s="294"/>
      <c r="R271" s="294"/>
      <c r="S271" s="294"/>
      <c r="T271" s="294"/>
      <c r="U271" s="294"/>
      <c r="V271" s="294"/>
      <c r="W271" s="294"/>
      <c r="X271" s="294"/>
      <c r="Y271" s="294"/>
    </row>
    <row r="272" spans="1:25">
      <c r="A272" s="294"/>
      <c r="B272" s="294"/>
      <c r="C272" s="294"/>
      <c r="D272" s="294"/>
      <c r="E272" s="294"/>
      <c r="F272" s="294"/>
      <c r="G272" s="294"/>
      <c r="H272" s="294"/>
      <c r="I272" s="294"/>
      <c r="J272" s="294"/>
      <c r="K272" s="294"/>
      <c r="L272" s="294"/>
      <c r="M272" s="294"/>
      <c r="N272" s="294"/>
      <c r="O272" s="294"/>
      <c r="P272" s="294"/>
      <c r="Q272" s="294"/>
      <c r="R272" s="294"/>
      <c r="S272" s="294"/>
      <c r="T272" s="294"/>
      <c r="U272" s="294"/>
      <c r="V272" s="294"/>
      <c r="W272" s="294"/>
      <c r="X272" s="294"/>
      <c r="Y272" s="294"/>
    </row>
    <row r="273" spans="1:25">
      <c r="A273" s="294"/>
      <c r="B273" s="294"/>
      <c r="C273" s="294"/>
      <c r="D273" s="294"/>
      <c r="E273" s="294"/>
      <c r="F273" s="294"/>
      <c r="G273" s="294"/>
      <c r="H273" s="294"/>
      <c r="I273" s="294"/>
      <c r="J273" s="294"/>
      <c r="K273" s="294"/>
      <c r="L273" s="294"/>
      <c r="M273" s="294"/>
      <c r="N273" s="294"/>
      <c r="O273" s="294"/>
      <c r="P273" s="294"/>
      <c r="Q273" s="294"/>
      <c r="R273" s="294"/>
      <c r="S273" s="294"/>
      <c r="T273" s="294"/>
      <c r="U273" s="294"/>
      <c r="V273" s="294"/>
      <c r="W273" s="294"/>
      <c r="X273" s="294"/>
      <c r="Y273" s="294"/>
    </row>
    <row r="274" spans="1:25">
      <c r="A274" s="294"/>
      <c r="B274" s="294"/>
      <c r="C274" s="294"/>
      <c r="D274" s="294"/>
      <c r="E274" s="294"/>
      <c r="F274" s="294"/>
      <c r="G274" s="294"/>
      <c r="H274" s="294"/>
      <c r="I274" s="294"/>
      <c r="J274" s="294"/>
      <c r="K274" s="294"/>
      <c r="L274" s="294"/>
      <c r="M274" s="294"/>
      <c r="N274" s="294"/>
      <c r="O274" s="294"/>
      <c r="P274" s="294"/>
      <c r="Q274" s="294"/>
      <c r="R274" s="294"/>
      <c r="S274" s="294"/>
      <c r="T274" s="294"/>
      <c r="U274" s="294"/>
      <c r="V274" s="294"/>
      <c r="W274" s="294"/>
      <c r="X274" s="294"/>
      <c r="Y274" s="294"/>
    </row>
    <row r="275" spans="1:25">
      <c r="A275" s="294"/>
      <c r="B275" s="294"/>
      <c r="C275" s="294"/>
      <c r="D275" s="294"/>
      <c r="E275" s="294"/>
      <c r="F275" s="294"/>
      <c r="G275" s="294"/>
      <c r="H275" s="294"/>
      <c r="I275" s="294"/>
      <c r="J275" s="294"/>
      <c r="K275" s="294"/>
      <c r="L275" s="294"/>
      <c r="M275" s="294"/>
      <c r="N275" s="294"/>
      <c r="O275" s="294"/>
      <c r="P275" s="294"/>
      <c r="Q275" s="294"/>
      <c r="R275" s="294"/>
      <c r="S275" s="294"/>
      <c r="T275" s="294"/>
      <c r="U275" s="294"/>
      <c r="V275" s="294"/>
      <c r="W275" s="294"/>
      <c r="X275" s="294"/>
      <c r="Y275" s="294"/>
    </row>
    <row r="276" spans="1:25">
      <c r="A276" s="294"/>
      <c r="B276" s="294"/>
      <c r="C276" s="294"/>
      <c r="D276" s="294"/>
      <c r="E276" s="294"/>
      <c r="F276" s="294"/>
      <c r="G276" s="294"/>
      <c r="H276" s="294"/>
      <c r="I276" s="294"/>
      <c r="J276" s="294"/>
      <c r="K276" s="294"/>
      <c r="L276" s="294"/>
      <c r="M276" s="294"/>
      <c r="N276" s="294"/>
      <c r="O276" s="294"/>
      <c r="P276" s="294"/>
      <c r="Q276" s="294"/>
      <c r="R276" s="294"/>
      <c r="S276" s="294"/>
      <c r="T276" s="294"/>
      <c r="U276" s="294"/>
      <c r="V276" s="294"/>
      <c r="W276" s="294"/>
      <c r="X276" s="294"/>
      <c r="Y276" s="294"/>
    </row>
    <row r="277" spans="1:25">
      <c r="A277" s="294"/>
      <c r="B277" s="294"/>
      <c r="C277" s="294"/>
      <c r="D277" s="294"/>
      <c r="E277" s="294"/>
      <c r="F277" s="294"/>
      <c r="G277" s="294"/>
      <c r="H277" s="294"/>
      <c r="I277" s="294"/>
      <c r="J277" s="294"/>
      <c r="K277" s="294"/>
      <c r="L277" s="294"/>
      <c r="M277" s="294"/>
      <c r="N277" s="294"/>
      <c r="O277" s="294"/>
      <c r="P277" s="294"/>
      <c r="Q277" s="294"/>
      <c r="R277" s="294"/>
      <c r="S277" s="294"/>
      <c r="T277" s="294"/>
      <c r="U277" s="294"/>
      <c r="V277" s="294"/>
      <c r="W277" s="294"/>
      <c r="X277" s="294"/>
      <c r="Y277" s="294"/>
    </row>
    <row r="278" spans="1:25">
      <c r="A278" s="294"/>
      <c r="B278" s="294"/>
      <c r="C278" s="294"/>
      <c r="D278" s="294"/>
      <c r="E278" s="294"/>
      <c r="F278" s="294"/>
      <c r="G278" s="294"/>
      <c r="H278" s="294"/>
      <c r="I278" s="294"/>
      <c r="J278" s="294"/>
      <c r="K278" s="294"/>
      <c r="L278" s="294"/>
      <c r="M278" s="294"/>
      <c r="N278" s="294"/>
      <c r="O278" s="294"/>
      <c r="P278" s="294"/>
      <c r="Q278" s="294"/>
      <c r="R278" s="294"/>
      <c r="S278" s="294"/>
      <c r="T278" s="294"/>
      <c r="U278" s="294"/>
      <c r="V278" s="294"/>
      <c r="W278" s="294"/>
      <c r="X278" s="294"/>
      <c r="Y278" s="294"/>
    </row>
    <row r="279" spans="1:25">
      <c r="A279" s="294"/>
      <c r="B279" s="294"/>
      <c r="C279" s="294"/>
      <c r="D279" s="294"/>
      <c r="E279" s="294"/>
      <c r="F279" s="294"/>
      <c r="G279" s="294"/>
      <c r="H279" s="294"/>
      <c r="I279" s="294"/>
      <c r="J279" s="294"/>
      <c r="K279" s="294"/>
      <c r="L279" s="294"/>
      <c r="M279" s="294"/>
      <c r="N279" s="294"/>
      <c r="O279" s="294"/>
      <c r="P279" s="294"/>
      <c r="Q279" s="294"/>
      <c r="R279" s="294"/>
      <c r="S279" s="294"/>
      <c r="T279" s="294"/>
      <c r="U279" s="294"/>
      <c r="V279" s="294"/>
      <c r="W279" s="294"/>
      <c r="X279" s="294"/>
      <c r="Y279" s="294"/>
    </row>
    <row r="280" spans="1:25">
      <c r="A280" s="294"/>
      <c r="B280" s="294"/>
      <c r="C280" s="294"/>
      <c r="D280" s="294"/>
      <c r="E280" s="294"/>
      <c r="F280" s="294"/>
      <c r="G280" s="294"/>
      <c r="H280" s="294"/>
      <c r="I280" s="294"/>
      <c r="J280" s="294"/>
      <c r="K280" s="294"/>
      <c r="L280" s="294"/>
      <c r="M280" s="294"/>
      <c r="N280" s="294"/>
      <c r="O280" s="294"/>
      <c r="P280" s="294"/>
      <c r="Q280" s="294"/>
      <c r="R280" s="294"/>
      <c r="S280" s="294"/>
      <c r="T280" s="294"/>
      <c r="U280" s="294"/>
      <c r="V280" s="294"/>
      <c r="W280" s="294"/>
      <c r="X280" s="294"/>
      <c r="Y280" s="294"/>
    </row>
    <row r="281" spans="1:25">
      <c r="A281" s="294"/>
      <c r="B281" s="294"/>
      <c r="C281" s="294"/>
      <c r="D281" s="294"/>
      <c r="E281" s="294"/>
      <c r="F281" s="294"/>
      <c r="G281" s="294"/>
      <c r="H281" s="294"/>
      <c r="I281" s="294"/>
      <c r="J281" s="294"/>
      <c r="K281" s="294"/>
      <c r="L281" s="294"/>
      <c r="M281" s="294"/>
      <c r="N281" s="294"/>
      <c r="O281" s="294"/>
      <c r="P281" s="294"/>
      <c r="Q281" s="294"/>
      <c r="R281" s="294"/>
      <c r="S281" s="294"/>
      <c r="T281" s="294"/>
      <c r="U281" s="294"/>
      <c r="V281" s="294"/>
      <c r="W281" s="294"/>
      <c r="X281" s="294"/>
      <c r="Y281" s="294"/>
    </row>
    <row r="282" spans="1:25">
      <c r="A282" s="294"/>
      <c r="B282" s="294"/>
      <c r="C282" s="294"/>
      <c r="D282" s="294"/>
      <c r="E282" s="294"/>
      <c r="F282" s="294"/>
      <c r="G282" s="294"/>
      <c r="H282" s="294"/>
      <c r="I282" s="294"/>
      <c r="J282" s="294"/>
      <c r="K282" s="294"/>
      <c r="L282" s="294"/>
      <c r="M282" s="294"/>
      <c r="N282" s="294"/>
      <c r="O282" s="294"/>
      <c r="P282" s="294"/>
      <c r="Q282" s="294"/>
      <c r="R282" s="294"/>
      <c r="S282" s="294"/>
      <c r="T282" s="294"/>
      <c r="U282" s="294"/>
      <c r="V282" s="294"/>
      <c r="W282" s="294"/>
      <c r="X282" s="294"/>
      <c r="Y282" s="294"/>
    </row>
    <row r="283" spans="1:25">
      <c r="A283" s="294"/>
      <c r="B283" s="294"/>
      <c r="C283" s="294"/>
      <c r="D283" s="294"/>
      <c r="E283" s="294"/>
      <c r="F283" s="294"/>
      <c r="G283" s="294"/>
      <c r="H283" s="294"/>
      <c r="I283" s="294"/>
      <c r="J283" s="294"/>
      <c r="K283" s="294"/>
      <c r="L283" s="294"/>
      <c r="M283" s="294"/>
      <c r="N283" s="294"/>
      <c r="O283" s="294"/>
      <c r="P283" s="294"/>
      <c r="Q283" s="294"/>
      <c r="R283" s="294"/>
      <c r="S283" s="294"/>
      <c r="T283" s="294"/>
      <c r="U283" s="294"/>
      <c r="V283" s="294"/>
      <c r="W283" s="294"/>
      <c r="X283" s="294"/>
      <c r="Y283" s="294"/>
    </row>
    <row r="284" spans="1:25">
      <c r="A284" s="294"/>
      <c r="B284" s="294"/>
      <c r="C284" s="294"/>
      <c r="D284" s="294"/>
      <c r="E284" s="294"/>
      <c r="F284" s="294"/>
      <c r="G284" s="294"/>
      <c r="H284" s="294"/>
      <c r="I284" s="294"/>
      <c r="J284" s="294"/>
      <c r="K284" s="294"/>
      <c r="L284" s="294"/>
      <c r="M284" s="294"/>
      <c r="N284" s="294"/>
      <c r="O284" s="294"/>
      <c r="P284" s="294"/>
      <c r="Q284" s="294"/>
      <c r="R284" s="294"/>
      <c r="S284" s="294"/>
      <c r="T284" s="294"/>
      <c r="U284" s="294"/>
      <c r="V284" s="294"/>
      <c r="W284" s="294"/>
      <c r="X284" s="294"/>
      <c r="Y284" s="294"/>
    </row>
    <row r="285" spans="1:25">
      <c r="A285" s="294"/>
      <c r="B285" s="294"/>
      <c r="C285" s="294"/>
      <c r="D285" s="294"/>
      <c r="E285" s="294"/>
      <c r="F285" s="294"/>
      <c r="G285" s="294"/>
      <c r="H285" s="294"/>
      <c r="I285" s="294"/>
      <c r="J285" s="294"/>
      <c r="K285" s="294"/>
      <c r="L285" s="294"/>
      <c r="M285" s="294"/>
      <c r="N285" s="294"/>
      <c r="O285" s="294"/>
      <c r="P285" s="294"/>
      <c r="Q285" s="294"/>
      <c r="R285" s="294"/>
      <c r="S285" s="294"/>
      <c r="T285" s="294"/>
      <c r="U285" s="294"/>
      <c r="V285" s="294"/>
      <c r="W285" s="294"/>
      <c r="X285" s="294"/>
      <c r="Y285" s="294"/>
    </row>
    <row r="286" spans="1:25">
      <c r="A286" s="294"/>
      <c r="B286" s="294"/>
      <c r="C286" s="294"/>
      <c r="D286" s="294"/>
      <c r="E286" s="294"/>
      <c r="F286" s="294"/>
      <c r="G286" s="294"/>
      <c r="H286" s="294"/>
      <c r="I286" s="294"/>
      <c r="J286" s="294"/>
      <c r="K286" s="294"/>
      <c r="L286" s="294"/>
      <c r="M286" s="294"/>
      <c r="N286" s="294"/>
      <c r="O286" s="294"/>
      <c r="P286" s="294"/>
      <c r="Q286" s="294"/>
      <c r="R286" s="294"/>
      <c r="S286" s="294"/>
      <c r="T286" s="294"/>
      <c r="U286" s="294"/>
      <c r="V286" s="294"/>
      <c r="W286" s="294"/>
      <c r="X286" s="294"/>
      <c r="Y286" s="294"/>
    </row>
    <row r="287" spans="1:25">
      <c r="A287" s="294"/>
      <c r="B287" s="294"/>
      <c r="C287" s="294"/>
      <c r="D287" s="294"/>
      <c r="E287" s="294"/>
      <c r="F287" s="294"/>
      <c r="G287" s="294"/>
      <c r="H287" s="294"/>
      <c r="I287" s="294"/>
      <c r="J287" s="294"/>
      <c r="K287" s="294"/>
      <c r="L287" s="294"/>
      <c r="M287" s="294"/>
      <c r="N287" s="294"/>
      <c r="O287" s="294"/>
      <c r="P287" s="294"/>
      <c r="Q287" s="294"/>
      <c r="R287" s="294"/>
      <c r="S287" s="294"/>
      <c r="T287" s="294"/>
      <c r="U287" s="294"/>
      <c r="V287" s="294"/>
      <c r="W287" s="294"/>
      <c r="X287" s="294"/>
      <c r="Y287" s="294"/>
    </row>
    <row r="288" spans="1:25">
      <c r="A288" s="294"/>
      <c r="B288" s="294"/>
      <c r="C288" s="294"/>
      <c r="D288" s="294"/>
      <c r="E288" s="294"/>
      <c r="F288" s="294"/>
      <c r="G288" s="294"/>
      <c r="H288" s="294"/>
      <c r="I288" s="294"/>
      <c r="J288" s="294"/>
      <c r="K288" s="294"/>
      <c r="L288" s="294"/>
      <c r="M288" s="294"/>
      <c r="N288" s="294"/>
      <c r="O288" s="294"/>
      <c r="P288" s="294"/>
      <c r="Q288" s="294"/>
      <c r="R288" s="294"/>
      <c r="S288" s="294"/>
      <c r="T288" s="294"/>
      <c r="U288" s="294"/>
      <c r="V288" s="294"/>
      <c r="W288" s="294"/>
      <c r="X288" s="294"/>
      <c r="Y288" s="294"/>
    </row>
    <row r="289" spans="1:25">
      <c r="A289" s="294"/>
      <c r="B289" s="294"/>
      <c r="C289" s="294"/>
      <c r="D289" s="294"/>
      <c r="E289" s="294"/>
      <c r="F289" s="294"/>
      <c r="G289" s="294"/>
      <c r="H289" s="294"/>
      <c r="I289" s="294"/>
      <c r="J289" s="294"/>
      <c r="K289" s="294"/>
      <c r="L289" s="294"/>
      <c r="M289" s="294"/>
      <c r="N289" s="294"/>
      <c r="O289" s="294"/>
      <c r="P289" s="294"/>
      <c r="Q289" s="294"/>
      <c r="R289" s="294"/>
      <c r="S289" s="294"/>
      <c r="T289" s="294"/>
      <c r="U289" s="294"/>
      <c r="V289" s="294"/>
      <c r="W289" s="294"/>
      <c r="X289" s="294"/>
      <c r="Y289" s="294"/>
    </row>
    <row r="290" spans="1:25">
      <c r="A290" s="294"/>
      <c r="B290" s="294"/>
      <c r="C290" s="294"/>
      <c r="D290" s="294"/>
      <c r="E290" s="294"/>
      <c r="F290" s="294"/>
      <c r="G290" s="294"/>
      <c r="H290" s="294"/>
      <c r="I290" s="294"/>
      <c r="J290" s="294"/>
      <c r="K290" s="294"/>
      <c r="L290" s="294"/>
      <c r="M290" s="294"/>
      <c r="N290" s="294"/>
      <c r="O290" s="294"/>
      <c r="P290" s="294"/>
      <c r="Q290" s="294"/>
      <c r="R290" s="294"/>
      <c r="S290" s="294"/>
      <c r="T290" s="294"/>
      <c r="U290" s="294"/>
      <c r="V290" s="294"/>
      <c r="W290" s="294"/>
      <c r="X290" s="294"/>
      <c r="Y290" s="294"/>
    </row>
    <row r="291" spans="1:25">
      <c r="A291" s="294"/>
      <c r="B291" s="294"/>
      <c r="C291" s="294"/>
      <c r="D291" s="294"/>
      <c r="E291" s="294"/>
      <c r="F291" s="294"/>
      <c r="G291" s="294"/>
      <c r="H291" s="294"/>
      <c r="I291" s="294"/>
      <c r="J291" s="294"/>
      <c r="K291" s="294"/>
      <c r="L291" s="294"/>
      <c r="M291" s="294"/>
      <c r="N291" s="294"/>
      <c r="O291" s="294"/>
      <c r="P291" s="294"/>
      <c r="Q291" s="294"/>
      <c r="R291" s="294"/>
      <c r="S291" s="294"/>
      <c r="T291" s="294"/>
      <c r="U291" s="294"/>
      <c r="V291" s="294"/>
      <c r="W291" s="294"/>
      <c r="X291" s="294"/>
      <c r="Y291" s="294"/>
    </row>
    <row r="292" spans="1:25">
      <c r="A292" s="294"/>
      <c r="B292" s="294"/>
      <c r="C292" s="294"/>
      <c r="D292" s="294"/>
      <c r="E292" s="294"/>
      <c r="F292" s="294"/>
      <c r="G292" s="294"/>
      <c r="H292" s="294"/>
      <c r="I292" s="294"/>
      <c r="J292" s="294"/>
      <c r="K292" s="294"/>
      <c r="L292" s="294"/>
      <c r="M292" s="294"/>
      <c r="N292" s="294"/>
      <c r="O292" s="294"/>
      <c r="P292" s="294"/>
      <c r="Q292" s="294"/>
      <c r="R292" s="294"/>
      <c r="S292" s="294"/>
      <c r="T292" s="294"/>
      <c r="U292" s="294"/>
      <c r="V292" s="294"/>
      <c r="W292" s="294"/>
      <c r="X292" s="294"/>
      <c r="Y292" s="294"/>
    </row>
    <row r="293" spans="1:25">
      <c r="A293" s="294"/>
      <c r="B293" s="294"/>
      <c r="C293" s="294"/>
      <c r="D293" s="294"/>
      <c r="E293" s="294"/>
      <c r="F293" s="294"/>
      <c r="G293" s="294"/>
      <c r="H293" s="294"/>
      <c r="I293" s="294"/>
      <c r="J293" s="294"/>
      <c r="K293" s="294"/>
      <c r="L293" s="294"/>
      <c r="M293" s="294"/>
      <c r="N293" s="294"/>
      <c r="O293" s="294"/>
      <c r="P293" s="294"/>
      <c r="Q293" s="294"/>
      <c r="R293" s="294"/>
      <c r="S293" s="294"/>
      <c r="T293" s="294"/>
      <c r="U293" s="294"/>
      <c r="V293" s="294"/>
      <c r="W293" s="294"/>
      <c r="X293" s="294"/>
      <c r="Y293" s="294"/>
    </row>
    <row r="294" spans="1:25">
      <c r="A294" s="294"/>
      <c r="B294" s="294"/>
      <c r="C294" s="294"/>
      <c r="D294" s="294"/>
      <c r="E294" s="294"/>
      <c r="F294" s="294"/>
      <c r="G294" s="294"/>
      <c r="H294" s="294"/>
      <c r="I294" s="294"/>
      <c r="J294" s="294"/>
      <c r="K294" s="294"/>
      <c r="L294" s="294"/>
      <c r="M294" s="294"/>
      <c r="N294" s="294"/>
      <c r="O294" s="294"/>
      <c r="P294" s="294"/>
      <c r="Q294" s="294"/>
      <c r="R294" s="294"/>
      <c r="S294" s="294"/>
      <c r="T294" s="294"/>
      <c r="U294" s="294"/>
      <c r="V294" s="294"/>
      <c r="W294" s="294"/>
      <c r="X294" s="294"/>
      <c r="Y294" s="294"/>
    </row>
    <row r="295" spans="1:25">
      <c r="A295" s="294"/>
      <c r="B295" s="294"/>
      <c r="C295" s="294"/>
      <c r="D295" s="294"/>
      <c r="E295" s="294"/>
      <c r="F295" s="294"/>
      <c r="G295" s="294"/>
      <c r="H295" s="294"/>
      <c r="I295" s="294"/>
      <c r="J295" s="294"/>
      <c r="K295" s="294"/>
      <c r="L295" s="294"/>
      <c r="M295" s="294"/>
      <c r="N295" s="294"/>
      <c r="O295" s="294"/>
      <c r="P295" s="294"/>
      <c r="Q295" s="294"/>
      <c r="R295" s="294"/>
      <c r="S295" s="294"/>
      <c r="T295" s="294"/>
      <c r="U295" s="294"/>
      <c r="V295" s="294"/>
      <c r="W295" s="294"/>
      <c r="X295" s="294"/>
      <c r="Y295" s="294"/>
    </row>
    <row r="296" spans="1:25">
      <c r="A296" s="294"/>
      <c r="B296" s="294"/>
      <c r="C296" s="294"/>
      <c r="D296" s="294"/>
      <c r="E296" s="294"/>
      <c r="F296" s="294"/>
      <c r="G296" s="294"/>
      <c r="H296" s="294"/>
      <c r="I296" s="294"/>
      <c r="J296" s="294"/>
      <c r="K296" s="294"/>
      <c r="L296" s="294"/>
      <c r="M296" s="294"/>
      <c r="N296" s="294"/>
      <c r="O296" s="294"/>
      <c r="P296" s="294"/>
      <c r="Q296" s="294"/>
      <c r="R296" s="294"/>
      <c r="S296" s="294"/>
      <c r="T296" s="294"/>
      <c r="U296" s="294"/>
      <c r="V296" s="294"/>
      <c r="W296" s="294"/>
      <c r="X296" s="294"/>
      <c r="Y296" s="294"/>
    </row>
    <row r="297" spans="1:25">
      <c r="A297" s="294"/>
      <c r="B297" s="294"/>
      <c r="C297" s="294"/>
      <c r="D297" s="294"/>
      <c r="E297" s="294"/>
      <c r="F297" s="294"/>
      <c r="G297" s="294"/>
      <c r="H297" s="294"/>
      <c r="I297" s="294"/>
      <c r="J297" s="294"/>
      <c r="K297" s="294"/>
      <c r="L297" s="294"/>
      <c r="M297" s="294"/>
      <c r="N297" s="294"/>
      <c r="O297" s="294"/>
      <c r="P297" s="294"/>
      <c r="Q297" s="294"/>
      <c r="R297" s="294"/>
      <c r="S297" s="294"/>
      <c r="T297" s="294"/>
      <c r="U297" s="294"/>
      <c r="V297" s="294"/>
      <c r="W297" s="294"/>
      <c r="X297" s="294"/>
      <c r="Y297" s="294"/>
    </row>
    <row r="298" spans="1:25">
      <c r="A298" s="294"/>
      <c r="B298" s="294"/>
      <c r="C298" s="294"/>
      <c r="D298" s="294"/>
      <c r="E298" s="294"/>
      <c r="F298" s="294"/>
      <c r="G298" s="294"/>
      <c r="H298" s="294"/>
      <c r="I298" s="294"/>
      <c r="J298" s="294"/>
      <c r="K298" s="294"/>
      <c r="L298" s="294"/>
      <c r="M298" s="294"/>
      <c r="N298" s="294"/>
      <c r="O298" s="294"/>
      <c r="P298" s="294"/>
      <c r="Q298" s="294"/>
      <c r="R298" s="294"/>
      <c r="S298" s="294"/>
      <c r="T298" s="294"/>
      <c r="U298" s="294"/>
      <c r="V298" s="294"/>
      <c r="W298" s="294"/>
      <c r="X298" s="294"/>
      <c r="Y298" s="294"/>
    </row>
    <row r="299" spans="1:25">
      <c r="A299" s="294"/>
      <c r="B299" s="294"/>
      <c r="C299" s="294"/>
      <c r="D299" s="294"/>
      <c r="E299" s="294"/>
      <c r="F299" s="294"/>
      <c r="G299" s="294"/>
      <c r="H299" s="294"/>
      <c r="I299" s="294"/>
      <c r="J299" s="294"/>
      <c r="K299" s="294"/>
      <c r="L299" s="294"/>
      <c r="M299" s="294"/>
      <c r="N299" s="294"/>
      <c r="O299" s="294"/>
      <c r="P299" s="294"/>
      <c r="Q299" s="294"/>
      <c r="R299" s="294"/>
      <c r="S299" s="294"/>
      <c r="T299" s="294"/>
      <c r="U299" s="294"/>
      <c r="V299" s="294"/>
      <c r="W299" s="294"/>
      <c r="X299" s="294"/>
      <c r="Y299" s="294"/>
    </row>
    <row r="300" spans="1:25">
      <c r="A300" s="294"/>
      <c r="B300" s="294"/>
      <c r="C300" s="294"/>
      <c r="D300" s="294"/>
      <c r="E300" s="294"/>
      <c r="F300" s="294"/>
      <c r="G300" s="294"/>
      <c r="H300" s="294"/>
      <c r="I300" s="294"/>
      <c r="J300" s="294"/>
      <c r="K300" s="294"/>
      <c r="L300" s="294"/>
      <c r="M300" s="294"/>
      <c r="N300" s="294"/>
      <c r="O300" s="294"/>
      <c r="P300" s="294"/>
      <c r="Q300" s="294"/>
      <c r="R300" s="294"/>
      <c r="S300" s="294"/>
      <c r="T300" s="294"/>
      <c r="U300" s="294"/>
      <c r="V300" s="294"/>
      <c r="W300" s="294"/>
      <c r="X300" s="294"/>
      <c r="Y300" s="294"/>
    </row>
    <row r="301" spans="1:25">
      <c r="A301" s="294"/>
      <c r="B301" s="294"/>
      <c r="C301" s="294"/>
      <c r="D301" s="294"/>
      <c r="E301" s="294"/>
      <c r="F301" s="294"/>
      <c r="G301" s="294"/>
      <c r="H301" s="294"/>
      <c r="I301" s="294"/>
      <c r="J301" s="294"/>
      <c r="K301" s="294"/>
      <c r="L301" s="294"/>
      <c r="M301" s="294"/>
      <c r="N301" s="294"/>
      <c r="O301" s="294"/>
      <c r="P301" s="294"/>
      <c r="Q301" s="294"/>
      <c r="R301" s="294"/>
      <c r="S301" s="294"/>
      <c r="T301" s="294"/>
      <c r="U301" s="294"/>
      <c r="V301" s="294"/>
      <c r="W301" s="294"/>
      <c r="X301" s="294"/>
      <c r="Y301" s="294"/>
    </row>
    <row r="302" spans="1:25">
      <c r="A302" s="294"/>
      <c r="B302" s="294"/>
      <c r="C302" s="294"/>
      <c r="D302" s="294"/>
      <c r="E302" s="294"/>
      <c r="F302" s="294"/>
      <c r="G302" s="294"/>
      <c r="H302" s="294"/>
      <c r="I302" s="294"/>
      <c r="J302" s="294"/>
      <c r="K302" s="294"/>
      <c r="L302" s="294"/>
      <c r="M302" s="294"/>
      <c r="N302" s="294"/>
      <c r="O302" s="294"/>
      <c r="P302" s="294"/>
      <c r="Q302" s="294"/>
      <c r="R302" s="294"/>
      <c r="S302" s="294"/>
      <c r="T302" s="294"/>
      <c r="U302" s="294"/>
      <c r="V302" s="294"/>
      <c r="W302" s="294"/>
      <c r="X302" s="294"/>
      <c r="Y302" s="294"/>
    </row>
    <row r="303" spans="1:25">
      <c r="A303" s="294"/>
      <c r="B303" s="294"/>
      <c r="C303" s="294"/>
      <c r="D303" s="294"/>
      <c r="E303" s="294"/>
      <c r="F303" s="294"/>
      <c r="G303" s="294"/>
      <c r="H303" s="294"/>
      <c r="I303" s="294"/>
      <c r="J303" s="294"/>
      <c r="K303" s="294"/>
      <c r="L303" s="294"/>
      <c r="M303" s="294"/>
      <c r="N303" s="294"/>
      <c r="O303" s="294"/>
      <c r="P303" s="294"/>
      <c r="Q303" s="294"/>
      <c r="R303" s="294"/>
      <c r="S303" s="294"/>
      <c r="T303" s="294"/>
      <c r="U303" s="294"/>
      <c r="V303" s="294"/>
      <c r="W303" s="294"/>
      <c r="X303" s="294"/>
      <c r="Y303" s="294"/>
    </row>
    <row r="304" spans="1:25">
      <c r="A304" s="294"/>
      <c r="B304" s="294"/>
      <c r="C304" s="294"/>
      <c r="D304" s="294"/>
      <c r="E304" s="294"/>
      <c r="F304" s="294"/>
      <c r="G304" s="294"/>
      <c r="H304" s="294"/>
      <c r="I304" s="294"/>
      <c r="J304" s="294"/>
      <c r="K304" s="294"/>
      <c r="L304" s="294"/>
      <c r="M304" s="294"/>
      <c r="N304" s="294"/>
      <c r="O304" s="294"/>
      <c r="P304" s="294"/>
      <c r="Q304" s="294"/>
      <c r="R304" s="294"/>
      <c r="S304" s="294"/>
      <c r="T304" s="294"/>
      <c r="U304" s="294"/>
      <c r="V304" s="294"/>
      <c r="W304" s="294"/>
      <c r="X304" s="294"/>
      <c r="Y304" s="294"/>
    </row>
    <row r="305" spans="1:25">
      <c r="A305" s="294"/>
      <c r="B305" s="294"/>
      <c r="C305" s="294"/>
      <c r="D305" s="294"/>
      <c r="E305" s="294"/>
      <c r="F305" s="294"/>
      <c r="G305" s="294"/>
      <c r="H305" s="294"/>
      <c r="I305" s="294"/>
      <c r="J305" s="294"/>
      <c r="K305" s="294"/>
      <c r="L305" s="294"/>
      <c r="M305" s="294"/>
      <c r="N305" s="294"/>
      <c r="O305" s="294"/>
      <c r="P305" s="294"/>
      <c r="Q305" s="294"/>
      <c r="R305" s="294"/>
      <c r="S305" s="294"/>
      <c r="T305" s="294"/>
      <c r="U305" s="294"/>
      <c r="V305" s="294"/>
      <c r="W305" s="294"/>
      <c r="X305" s="294"/>
      <c r="Y305" s="294"/>
    </row>
    <row r="306" spans="1:25">
      <c r="A306" s="294"/>
      <c r="B306" s="294"/>
      <c r="C306" s="294"/>
      <c r="D306" s="294"/>
      <c r="E306" s="294"/>
      <c r="F306" s="294"/>
      <c r="G306" s="294"/>
      <c r="H306" s="294"/>
      <c r="I306" s="294"/>
      <c r="J306" s="294"/>
      <c r="K306" s="294"/>
      <c r="L306" s="294"/>
      <c r="M306" s="294"/>
      <c r="N306" s="294"/>
      <c r="O306" s="294"/>
      <c r="P306" s="294"/>
      <c r="Q306" s="294"/>
      <c r="R306" s="294"/>
      <c r="S306" s="294"/>
      <c r="T306" s="294"/>
      <c r="U306" s="294"/>
      <c r="V306" s="294"/>
      <c r="W306" s="294"/>
      <c r="X306" s="294"/>
      <c r="Y306" s="294"/>
    </row>
    <row r="307" spans="1:25">
      <c r="A307" s="294"/>
      <c r="B307" s="294"/>
      <c r="C307" s="294"/>
      <c r="D307" s="294"/>
      <c r="E307" s="294"/>
      <c r="F307" s="294"/>
      <c r="G307" s="294"/>
      <c r="H307" s="294"/>
      <c r="I307" s="294"/>
      <c r="J307" s="294"/>
      <c r="K307" s="294"/>
      <c r="L307" s="294"/>
      <c r="M307" s="294"/>
      <c r="N307" s="294"/>
      <c r="O307" s="294"/>
      <c r="P307" s="294"/>
      <c r="Q307" s="294"/>
      <c r="R307" s="294"/>
      <c r="S307" s="294"/>
      <c r="T307" s="294"/>
      <c r="U307" s="294"/>
      <c r="V307" s="294"/>
      <c r="W307" s="294"/>
      <c r="X307" s="294"/>
      <c r="Y307" s="294"/>
    </row>
    <row r="308" spans="1:25">
      <c r="A308" s="294"/>
      <c r="B308" s="294"/>
      <c r="C308" s="294"/>
      <c r="D308" s="294"/>
      <c r="E308" s="294"/>
      <c r="F308" s="294"/>
      <c r="G308" s="294"/>
      <c r="H308" s="294"/>
      <c r="I308" s="294"/>
      <c r="J308" s="294"/>
      <c r="K308" s="294"/>
      <c r="L308" s="294"/>
      <c r="M308" s="294"/>
      <c r="N308" s="294"/>
      <c r="O308" s="294"/>
      <c r="P308" s="294"/>
      <c r="Q308" s="294"/>
      <c r="R308" s="294"/>
      <c r="S308" s="294"/>
      <c r="T308" s="294"/>
      <c r="U308" s="294"/>
      <c r="V308" s="294"/>
      <c r="W308" s="294"/>
      <c r="X308" s="294"/>
      <c r="Y308" s="294"/>
    </row>
    <row r="309" spans="1:25">
      <c r="A309" s="294"/>
      <c r="B309" s="294"/>
      <c r="C309" s="294"/>
      <c r="D309" s="294"/>
      <c r="E309" s="294"/>
      <c r="F309" s="294"/>
      <c r="G309" s="294"/>
      <c r="H309" s="294"/>
      <c r="I309" s="294"/>
      <c r="J309" s="294"/>
      <c r="K309" s="294"/>
      <c r="L309" s="294"/>
      <c r="M309" s="294"/>
      <c r="N309" s="294"/>
      <c r="O309" s="294"/>
      <c r="P309" s="294"/>
      <c r="Q309" s="294"/>
      <c r="R309" s="294"/>
      <c r="S309" s="294"/>
      <c r="T309" s="294"/>
      <c r="U309" s="294"/>
      <c r="V309" s="294"/>
      <c r="W309" s="294"/>
      <c r="X309" s="294"/>
      <c r="Y309" s="294"/>
    </row>
    <row r="310" spans="1:25">
      <c r="A310" s="294"/>
      <c r="B310" s="294"/>
      <c r="C310" s="294"/>
      <c r="D310" s="294"/>
      <c r="E310" s="294"/>
      <c r="F310" s="294"/>
      <c r="G310" s="294"/>
      <c r="H310" s="294"/>
      <c r="I310" s="294"/>
      <c r="J310" s="294"/>
      <c r="K310" s="294"/>
      <c r="L310" s="294"/>
      <c r="M310" s="294"/>
      <c r="N310" s="294"/>
      <c r="O310" s="294"/>
      <c r="P310" s="294"/>
      <c r="Q310" s="294"/>
      <c r="R310" s="294"/>
      <c r="S310" s="294"/>
      <c r="T310" s="294"/>
      <c r="U310" s="294"/>
      <c r="V310" s="294"/>
      <c r="W310" s="294"/>
      <c r="X310" s="294"/>
      <c r="Y310" s="294"/>
    </row>
    <row r="311" spans="1:25">
      <c r="A311" s="294"/>
      <c r="B311" s="294"/>
      <c r="C311" s="294"/>
      <c r="D311" s="294"/>
      <c r="E311" s="294"/>
      <c r="F311" s="294"/>
      <c r="G311" s="294"/>
      <c r="H311" s="294"/>
      <c r="I311" s="294"/>
      <c r="J311" s="294"/>
      <c r="K311" s="294"/>
      <c r="L311" s="294"/>
      <c r="M311" s="294"/>
      <c r="N311" s="294"/>
      <c r="O311" s="294"/>
      <c r="P311" s="294"/>
      <c r="Q311" s="294"/>
      <c r="R311" s="294"/>
      <c r="S311" s="294"/>
      <c r="T311" s="294"/>
      <c r="U311" s="294"/>
      <c r="V311" s="294"/>
      <c r="W311" s="294"/>
      <c r="X311" s="294"/>
      <c r="Y311" s="294"/>
    </row>
    <row r="312" spans="1:25">
      <c r="A312" s="294"/>
      <c r="B312" s="294"/>
      <c r="C312" s="294"/>
      <c r="D312" s="294"/>
      <c r="E312" s="294"/>
      <c r="F312" s="294"/>
      <c r="G312" s="294"/>
      <c r="H312" s="294"/>
      <c r="I312" s="294"/>
      <c r="J312" s="294"/>
      <c r="K312" s="294"/>
      <c r="L312" s="294"/>
      <c r="M312" s="294"/>
      <c r="N312" s="294"/>
      <c r="O312" s="294"/>
      <c r="P312" s="294"/>
      <c r="Q312" s="294"/>
      <c r="R312" s="294"/>
      <c r="S312" s="294"/>
      <c r="T312" s="294"/>
      <c r="U312" s="294"/>
      <c r="V312" s="294"/>
      <c r="W312" s="294"/>
      <c r="X312" s="294"/>
      <c r="Y312" s="294"/>
    </row>
    <row r="313" spans="1:25">
      <c r="A313" s="294"/>
      <c r="B313" s="294"/>
      <c r="C313" s="294"/>
      <c r="D313" s="294"/>
      <c r="E313" s="294"/>
      <c r="F313" s="294"/>
      <c r="G313" s="294"/>
      <c r="H313" s="294"/>
      <c r="I313" s="294"/>
      <c r="J313" s="294"/>
      <c r="K313" s="294"/>
      <c r="L313" s="294"/>
      <c r="M313" s="294"/>
      <c r="N313" s="294"/>
      <c r="O313" s="294"/>
      <c r="P313" s="294"/>
      <c r="Q313" s="294"/>
      <c r="R313" s="294"/>
      <c r="S313" s="294"/>
      <c r="T313" s="294"/>
      <c r="U313" s="294"/>
      <c r="V313" s="294"/>
      <c r="W313" s="294"/>
      <c r="X313" s="294"/>
      <c r="Y313" s="294"/>
    </row>
    <row r="314" spans="1:25">
      <c r="A314" s="294"/>
      <c r="B314" s="294"/>
      <c r="C314" s="294"/>
      <c r="D314" s="294"/>
      <c r="E314" s="294"/>
      <c r="F314" s="294"/>
      <c r="G314" s="294"/>
      <c r="H314" s="294"/>
      <c r="I314" s="294"/>
      <c r="J314" s="294"/>
      <c r="K314" s="294"/>
      <c r="L314" s="294"/>
      <c r="M314" s="294"/>
      <c r="N314" s="294"/>
      <c r="O314" s="294"/>
      <c r="P314" s="294"/>
      <c r="Q314" s="294"/>
      <c r="R314" s="294"/>
      <c r="S314" s="294"/>
      <c r="T314" s="294"/>
      <c r="U314" s="294"/>
      <c r="V314" s="294"/>
      <c r="W314" s="294"/>
      <c r="X314" s="294"/>
      <c r="Y314" s="294"/>
    </row>
    <row r="315" spans="1:25">
      <c r="A315" s="294"/>
      <c r="B315" s="294"/>
      <c r="C315" s="294"/>
      <c r="D315" s="294"/>
      <c r="E315" s="294"/>
      <c r="F315" s="294"/>
      <c r="G315" s="294"/>
      <c r="H315" s="294"/>
      <c r="I315" s="294"/>
      <c r="J315" s="294"/>
      <c r="K315" s="294"/>
      <c r="L315" s="294"/>
      <c r="M315" s="294"/>
      <c r="N315" s="294"/>
      <c r="O315" s="294"/>
      <c r="P315" s="294"/>
      <c r="Q315" s="294"/>
      <c r="R315" s="294"/>
      <c r="S315" s="294"/>
      <c r="T315" s="294"/>
      <c r="U315" s="294"/>
      <c r="V315" s="294"/>
      <c r="W315" s="294"/>
      <c r="X315" s="294"/>
      <c r="Y315" s="294"/>
    </row>
    <row r="316" spans="1:25">
      <c r="A316" s="294"/>
      <c r="B316" s="294"/>
      <c r="C316" s="294"/>
      <c r="D316" s="294"/>
      <c r="E316" s="294"/>
      <c r="F316" s="294"/>
      <c r="G316" s="294"/>
      <c r="H316" s="294"/>
      <c r="I316" s="294"/>
      <c r="J316" s="294"/>
      <c r="K316" s="294"/>
      <c r="L316" s="294"/>
      <c r="M316" s="294"/>
      <c r="N316" s="294"/>
      <c r="O316" s="294"/>
      <c r="P316" s="294"/>
      <c r="Q316" s="294"/>
      <c r="R316" s="294"/>
      <c r="S316" s="294"/>
      <c r="T316" s="294"/>
      <c r="U316" s="294"/>
      <c r="V316" s="294"/>
      <c r="W316" s="294"/>
      <c r="X316" s="294"/>
      <c r="Y316" s="294"/>
    </row>
    <row r="317" spans="1:25">
      <c r="A317" s="294"/>
      <c r="B317" s="294"/>
      <c r="C317" s="294"/>
      <c r="D317" s="294"/>
      <c r="E317" s="294"/>
      <c r="F317" s="294"/>
      <c r="G317" s="294"/>
      <c r="H317" s="294"/>
      <c r="I317" s="294"/>
      <c r="J317" s="294"/>
      <c r="K317" s="294"/>
      <c r="L317" s="294"/>
      <c r="M317" s="294"/>
      <c r="N317" s="294"/>
      <c r="O317" s="294"/>
      <c r="P317" s="294"/>
      <c r="Q317" s="294"/>
      <c r="R317" s="294"/>
      <c r="S317" s="294"/>
      <c r="T317" s="294"/>
      <c r="U317" s="294"/>
      <c r="V317" s="294"/>
      <c r="W317" s="294"/>
      <c r="X317" s="294"/>
      <c r="Y317" s="294"/>
    </row>
    <row r="318" spans="1:25">
      <c r="A318" s="294"/>
      <c r="B318" s="294"/>
      <c r="C318" s="294"/>
      <c r="D318" s="294"/>
      <c r="E318" s="294"/>
      <c r="F318" s="294"/>
      <c r="G318" s="294"/>
      <c r="H318" s="294"/>
      <c r="I318" s="294"/>
      <c r="J318" s="294"/>
      <c r="K318" s="294"/>
      <c r="L318" s="294"/>
      <c r="M318" s="294"/>
      <c r="N318" s="294"/>
      <c r="O318" s="294"/>
      <c r="P318" s="294"/>
      <c r="Q318" s="294"/>
      <c r="R318" s="294"/>
      <c r="S318" s="294"/>
      <c r="T318" s="294"/>
      <c r="U318" s="294"/>
      <c r="V318" s="294"/>
      <c r="W318" s="294"/>
      <c r="X318" s="294"/>
      <c r="Y318" s="294"/>
    </row>
    <row r="319" spans="1:25">
      <c r="A319" s="294"/>
      <c r="B319" s="294"/>
      <c r="C319" s="294"/>
      <c r="D319" s="294"/>
      <c r="E319" s="294"/>
      <c r="F319" s="294"/>
      <c r="G319" s="294"/>
      <c r="H319" s="294"/>
      <c r="I319" s="294"/>
      <c r="J319" s="294"/>
      <c r="K319" s="294"/>
      <c r="L319" s="294"/>
      <c r="M319" s="294"/>
      <c r="N319" s="294"/>
      <c r="O319" s="294"/>
      <c r="P319" s="294"/>
      <c r="Q319" s="294"/>
      <c r="R319" s="294"/>
      <c r="S319" s="294"/>
      <c r="T319" s="294"/>
      <c r="U319" s="294"/>
      <c r="V319" s="294"/>
      <c r="W319" s="294"/>
      <c r="X319" s="294"/>
      <c r="Y319" s="294"/>
    </row>
    <row r="320" spans="1:25">
      <c r="A320" s="294"/>
      <c r="B320" s="294"/>
      <c r="C320" s="294"/>
      <c r="D320" s="294"/>
      <c r="E320" s="294"/>
      <c r="F320" s="294"/>
      <c r="G320" s="294"/>
      <c r="H320" s="294"/>
      <c r="I320" s="294"/>
      <c r="J320" s="294"/>
      <c r="K320" s="294"/>
      <c r="L320" s="294"/>
      <c r="M320" s="294"/>
      <c r="N320" s="294"/>
      <c r="O320" s="294"/>
      <c r="P320" s="294"/>
      <c r="Q320" s="294"/>
      <c r="R320" s="294"/>
      <c r="S320" s="294"/>
      <c r="T320" s="294"/>
      <c r="U320" s="294"/>
      <c r="V320" s="294"/>
      <c r="W320" s="294"/>
      <c r="X320" s="294"/>
      <c r="Y320" s="294"/>
    </row>
    <row r="321" spans="1:25">
      <c r="A321" s="294"/>
      <c r="B321" s="294"/>
      <c r="C321" s="294"/>
      <c r="D321" s="294"/>
      <c r="E321" s="294"/>
      <c r="F321" s="294"/>
      <c r="G321" s="294"/>
      <c r="H321" s="294"/>
      <c r="I321" s="294"/>
      <c r="J321" s="294"/>
      <c r="K321" s="294"/>
      <c r="L321" s="294"/>
      <c r="M321" s="294"/>
      <c r="N321" s="294"/>
      <c r="O321" s="294"/>
      <c r="P321" s="294"/>
      <c r="Q321" s="294"/>
      <c r="R321" s="294"/>
      <c r="S321" s="294"/>
      <c r="T321" s="294"/>
      <c r="U321" s="294"/>
      <c r="V321" s="294"/>
      <c r="W321" s="294"/>
      <c r="X321" s="294"/>
      <c r="Y321" s="294"/>
    </row>
    <row r="322" spans="1:25">
      <c r="A322" s="294"/>
      <c r="B322" s="294"/>
      <c r="C322" s="294"/>
      <c r="D322" s="294"/>
      <c r="E322" s="294"/>
      <c r="F322" s="294"/>
      <c r="G322" s="294"/>
      <c r="H322" s="294"/>
      <c r="I322" s="294"/>
      <c r="J322" s="294"/>
      <c r="K322" s="294"/>
      <c r="L322" s="294"/>
      <c r="M322" s="294"/>
      <c r="N322" s="294"/>
      <c r="O322" s="294"/>
      <c r="P322" s="294"/>
      <c r="Q322" s="294"/>
      <c r="R322" s="294"/>
      <c r="S322" s="294"/>
      <c r="T322" s="294"/>
      <c r="U322" s="294"/>
      <c r="V322" s="294"/>
      <c r="W322" s="294"/>
      <c r="X322" s="294"/>
      <c r="Y322" s="294"/>
    </row>
    <row r="323" spans="1:25">
      <c r="A323" s="294"/>
      <c r="B323" s="294"/>
      <c r="C323" s="294"/>
      <c r="D323" s="294"/>
      <c r="E323" s="294"/>
      <c r="F323" s="294"/>
      <c r="G323" s="294"/>
      <c r="H323" s="294"/>
      <c r="I323" s="294"/>
      <c r="J323" s="294"/>
      <c r="K323" s="294"/>
      <c r="L323" s="294"/>
      <c r="M323" s="294"/>
      <c r="N323" s="294"/>
      <c r="O323" s="294"/>
      <c r="P323" s="294"/>
      <c r="Q323" s="294"/>
      <c r="R323" s="294"/>
      <c r="S323" s="294"/>
      <c r="T323" s="294"/>
      <c r="U323" s="294"/>
      <c r="V323" s="294"/>
      <c r="W323" s="294"/>
      <c r="X323" s="294"/>
      <c r="Y323" s="294"/>
    </row>
    <row r="324" spans="1:25">
      <c r="A324" s="294"/>
      <c r="B324" s="294"/>
      <c r="C324" s="294"/>
      <c r="D324" s="294"/>
      <c r="E324" s="294"/>
      <c r="F324" s="294"/>
      <c r="G324" s="294"/>
      <c r="H324" s="294"/>
      <c r="I324" s="294"/>
      <c r="J324" s="294"/>
      <c r="K324" s="294"/>
      <c r="L324" s="294"/>
      <c r="M324" s="294"/>
      <c r="N324" s="294"/>
      <c r="O324" s="294"/>
      <c r="P324" s="294"/>
      <c r="Q324" s="294"/>
      <c r="R324" s="294"/>
      <c r="S324" s="294"/>
      <c r="T324" s="294"/>
      <c r="U324" s="294"/>
      <c r="V324" s="294"/>
      <c r="W324" s="294"/>
      <c r="X324" s="294"/>
      <c r="Y324" s="294"/>
    </row>
    <row r="325" spans="1:25">
      <c r="A325" s="294"/>
      <c r="B325" s="294"/>
      <c r="C325" s="294"/>
      <c r="D325" s="294"/>
      <c r="E325" s="294"/>
      <c r="F325" s="294"/>
      <c r="G325" s="294"/>
      <c r="H325" s="294"/>
      <c r="I325" s="294"/>
      <c r="J325" s="294"/>
      <c r="K325" s="294"/>
      <c r="L325" s="294"/>
      <c r="M325" s="294"/>
      <c r="N325" s="294"/>
      <c r="O325" s="294"/>
      <c r="P325" s="294"/>
      <c r="Q325" s="294"/>
      <c r="R325" s="294"/>
      <c r="S325" s="294"/>
      <c r="T325" s="294"/>
      <c r="U325" s="294"/>
      <c r="V325" s="294"/>
      <c r="W325" s="294"/>
      <c r="X325" s="294"/>
      <c r="Y325" s="294"/>
    </row>
    <row r="326" spans="1:25">
      <c r="A326" s="294"/>
      <c r="B326" s="294"/>
      <c r="C326" s="294"/>
      <c r="D326" s="294"/>
      <c r="E326" s="294"/>
      <c r="F326" s="294"/>
      <c r="G326" s="294"/>
      <c r="H326" s="294"/>
      <c r="I326" s="294"/>
      <c r="J326" s="294"/>
      <c r="K326" s="294"/>
      <c r="L326" s="294"/>
      <c r="M326" s="294"/>
      <c r="N326" s="294"/>
      <c r="O326" s="294"/>
      <c r="P326" s="294"/>
      <c r="Q326" s="294"/>
      <c r="R326" s="294"/>
      <c r="S326" s="294"/>
      <c r="T326" s="294"/>
      <c r="U326" s="294"/>
      <c r="V326" s="294"/>
      <c r="W326" s="294"/>
      <c r="X326" s="294"/>
      <c r="Y326" s="294"/>
    </row>
    <row r="327" spans="1:25">
      <c r="A327" s="294"/>
      <c r="B327" s="294"/>
      <c r="C327" s="294"/>
      <c r="D327" s="294"/>
      <c r="E327" s="294"/>
      <c r="F327" s="294"/>
      <c r="G327" s="294"/>
      <c r="H327" s="294"/>
      <c r="I327" s="294"/>
      <c r="J327" s="294"/>
      <c r="K327" s="294"/>
      <c r="L327" s="294"/>
      <c r="M327" s="294"/>
      <c r="N327" s="294"/>
      <c r="O327" s="294"/>
      <c r="P327" s="294"/>
      <c r="Q327" s="294"/>
      <c r="R327" s="294"/>
      <c r="S327" s="294"/>
      <c r="T327" s="294"/>
      <c r="U327" s="294"/>
      <c r="V327" s="294"/>
      <c r="W327" s="294"/>
      <c r="X327" s="294"/>
      <c r="Y327" s="294"/>
    </row>
    <row r="328" spans="1:25">
      <c r="A328" s="294"/>
      <c r="B328" s="294"/>
      <c r="C328" s="294"/>
      <c r="D328" s="294"/>
      <c r="E328" s="294"/>
      <c r="F328" s="294"/>
      <c r="G328" s="294"/>
      <c r="H328" s="294"/>
      <c r="I328" s="294"/>
      <c r="J328" s="294"/>
      <c r="K328" s="294"/>
      <c r="L328" s="294"/>
      <c r="M328" s="294"/>
      <c r="N328" s="294"/>
      <c r="O328" s="294"/>
      <c r="P328" s="294"/>
      <c r="Q328" s="294"/>
      <c r="R328" s="294"/>
      <c r="S328" s="294"/>
      <c r="T328" s="294"/>
      <c r="U328" s="294"/>
      <c r="V328" s="294"/>
      <c r="W328" s="294"/>
      <c r="X328" s="294"/>
      <c r="Y328" s="294"/>
    </row>
    <row r="329" spans="1:25">
      <c r="A329" s="294"/>
      <c r="B329" s="294"/>
      <c r="C329" s="294"/>
      <c r="D329" s="294"/>
      <c r="E329" s="294"/>
      <c r="F329" s="294"/>
      <c r="G329" s="294"/>
      <c r="H329" s="294"/>
      <c r="I329" s="294"/>
      <c r="J329" s="294"/>
      <c r="K329" s="294"/>
      <c r="L329" s="294"/>
      <c r="M329" s="294"/>
      <c r="N329" s="294"/>
      <c r="O329" s="294"/>
      <c r="P329" s="294"/>
      <c r="Q329" s="294"/>
      <c r="R329" s="294"/>
      <c r="S329" s="294"/>
      <c r="T329" s="294"/>
      <c r="U329" s="294"/>
      <c r="V329" s="294"/>
      <c r="W329" s="294"/>
      <c r="X329" s="294"/>
      <c r="Y329" s="294"/>
    </row>
    <row r="330" spans="1:25">
      <c r="A330" s="294"/>
      <c r="B330" s="294"/>
      <c r="C330" s="294"/>
      <c r="D330" s="294"/>
      <c r="E330" s="294"/>
      <c r="F330" s="294"/>
      <c r="G330" s="294"/>
      <c r="H330" s="294"/>
      <c r="I330" s="294"/>
      <c r="J330" s="294"/>
      <c r="K330" s="294"/>
      <c r="L330" s="294"/>
      <c r="M330" s="294"/>
      <c r="N330" s="294"/>
      <c r="O330" s="294"/>
      <c r="P330" s="294"/>
      <c r="Q330" s="294"/>
      <c r="R330" s="294"/>
      <c r="S330" s="294"/>
      <c r="T330" s="294"/>
      <c r="U330" s="294"/>
      <c r="V330" s="294"/>
      <c r="W330" s="294"/>
      <c r="X330" s="294"/>
      <c r="Y330" s="294"/>
    </row>
    <row r="331" spans="1:25">
      <c r="A331" s="294"/>
      <c r="B331" s="294"/>
      <c r="C331" s="294"/>
      <c r="D331" s="294"/>
      <c r="E331" s="294"/>
      <c r="F331" s="294"/>
      <c r="G331" s="294"/>
      <c r="H331" s="294"/>
      <c r="I331" s="294"/>
      <c r="J331" s="294"/>
      <c r="K331" s="294"/>
      <c r="L331" s="294"/>
      <c r="M331" s="294"/>
      <c r="N331" s="294"/>
      <c r="O331" s="294"/>
      <c r="P331" s="294"/>
      <c r="Q331" s="294"/>
      <c r="R331" s="294"/>
      <c r="S331" s="294"/>
      <c r="T331" s="294"/>
      <c r="U331" s="294"/>
      <c r="V331" s="294"/>
      <c r="W331" s="294"/>
      <c r="X331" s="294"/>
      <c r="Y331" s="294"/>
    </row>
    <row r="332" spans="1:25">
      <c r="A332" s="294"/>
      <c r="B332" s="294"/>
      <c r="C332" s="294"/>
      <c r="D332" s="294"/>
      <c r="E332" s="294"/>
      <c r="F332" s="294"/>
      <c r="G332" s="294"/>
      <c r="H332" s="294"/>
      <c r="I332" s="294"/>
      <c r="J332" s="294"/>
      <c r="K332" s="294"/>
      <c r="L332" s="294"/>
      <c r="M332" s="294"/>
      <c r="N332" s="294"/>
      <c r="O332" s="294"/>
      <c r="P332" s="294"/>
      <c r="Q332" s="294"/>
      <c r="R332" s="294"/>
      <c r="S332" s="294"/>
      <c r="T332" s="294"/>
      <c r="U332" s="294"/>
      <c r="V332" s="294"/>
      <c r="W332" s="294"/>
      <c r="X332" s="294"/>
      <c r="Y332" s="294"/>
    </row>
    <row r="333" spans="1:25">
      <c r="A333" s="294"/>
      <c r="B333" s="294"/>
      <c r="C333" s="294"/>
      <c r="D333" s="294"/>
      <c r="E333" s="294"/>
      <c r="F333" s="294"/>
      <c r="G333" s="294"/>
      <c r="H333" s="294"/>
      <c r="I333" s="294"/>
      <c r="J333" s="294"/>
      <c r="K333" s="294"/>
      <c r="L333" s="294"/>
      <c r="M333" s="294"/>
      <c r="N333" s="294"/>
      <c r="O333" s="294"/>
      <c r="P333" s="294"/>
      <c r="Q333" s="294"/>
      <c r="R333" s="294"/>
      <c r="S333" s="294"/>
      <c r="T333" s="294"/>
      <c r="U333" s="294"/>
      <c r="V333" s="294"/>
      <c r="W333" s="294"/>
      <c r="X333" s="294"/>
      <c r="Y333" s="294"/>
    </row>
    <row r="334" spans="1:25">
      <c r="A334" s="294"/>
      <c r="B334" s="294"/>
      <c r="C334" s="294"/>
      <c r="D334" s="294"/>
      <c r="E334" s="294"/>
      <c r="F334" s="294"/>
      <c r="G334" s="294"/>
      <c r="H334" s="294"/>
      <c r="I334" s="294"/>
      <c r="J334" s="294"/>
      <c r="K334" s="294"/>
      <c r="L334" s="294"/>
      <c r="M334" s="294"/>
      <c r="N334" s="294"/>
      <c r="O334" s="294"/>
      <c r="P334" s="294"/>
      <c r="Q334" s="294"/>
      <c r="R334" s="294"/>
      <c r="S334" s="294"/>
      <c r="T334" s="294"/>
      <c r="U334" s="294"/>
      <c r="V334" s="294"/>
      <c r="W334" s="294"/>
      <c r="X334" s="294"/>
      <c r="Y334" s="294"/>
    </row>
    <row r="335" spans="1:25">
      <c r="A335" s="294"/>
      <c r="B335" s="294"/>
      <c r="C335" s="294"/>
      <c r="D335" s="294"/>
      <c r="E335" s="294"/>
      <c r="F335" s="294"/>
      <c r="G335" s="294"/>
      <c r="H335" s="294"/>
      <c r="I335" s="294"/>
      <c r="J335" s="294"/>
      <c r="K335" s="294"/>
      <c r="L335" s="294"/>
      <c r="M335" s="294"/>
      <c r="N335" s="294"/>
      <c r="O335" s="294"/>
      <c r="P335" s="294"/>
      <c r="Q335" s="294"/>
      <c r="R335" s="294"/>
      <c r="S335" s="294"/>
      <c r="T335" s="294"/>
      <c r="U335" s="294"/>
      <c r="V335" s="294"/>
      <c r="W335" s="294"/>
      <c r="X335" s="294"/>
      <c r="Y335" s="294"/>
    </row>
    <row r="336" spans="1:25">
      <c r="A336" s="294"/>
      <c r="B336" s="294"/>
      <c r="C336" s="294"/>
      <c r="D336" s="294"/>
      <c r="E336" s="294"/>
      <c r="F336" s="294"/>
      <c r="G336" s="294"/>
      <c r="H336" s="294"/>
      <c r="I336" s="294"/>
      <c r="J336" s="294"/>
      <c r="K336" s="294"/>
      <c r="L336" s="294"/>
      <c r="M336" s="294"/>
      <c r="N336" s="294"/>
      <c r="O336" s="294"/>
      <c r="P336" s="294"/>
      <c r="Q336" s="294"/>
      <c r="R336" s="294"/>
      <c r="S336" s="294"/>
      <c r="T336" s="294"/>
      <c r="U336" s="294"/>
      <c r="V336" s="294"/>
      <c r="W336" s="294"/>
      <c r="X336" s="294"/>
      <c r="Y336" s="294"/>
    </row>
    <row r="337" spans="1:25">
      <c r="A337" s="294"/>
      <c r="B337" s="294"/>
      <c r="C337" s="294"/>
      <c r="D337" s="294"/>
      <c r="E337" s="294"/>
      <c r="F337" s="294"/>
      <c r="G337" s="294"/>
      <c r="H337" s="294"/>
      <c r="I337" s="294"/>
      <c r="J337" s="294"/>
      <c r="K337" s="294"/>
      <c r="L337" s="294"/>
      <c r="M337" s="294"/>
      <c r="N337" s="294"/>
      <c r="O337" s="294"/>
      <c r="P337" s="294"/>
      <c r="Q337" s="294"/>
      <c r="R337" s="294"/>
      <c r="S337" s="294"/>
      <c r="T337" s="294"/>
      <c r="U337" s="294"/>
      <c r="V337" s="294"/>
      <c r="W337" s="294"/>
      <c r="X337" s="294"/>
      <c r="Y337" s="294"/>
    </row>
    <row r="338" spans="1:25">
      <c r="A338" s="294"/>
      <c r="B338" s="294"/>
      <c r="C338" s="294"/>
      <c r="D338" s="294"/>
      <c r="E338" s="294"/>
      <c r="F338" s="294"/>
      <c r="G338" s="294"/>
      <c r="H338" s="294"/>
      <c r="I338" s="294"/>
      <c r="J338" s="294"/>
      <c r="K338" s="294"/>
      <c r="L338" s="294"/>
      <c r="M338" s="294"/>
      <c r="N338" s="294"/>
      <c r="O338" s="294"/>
      <c r="P338" s="294"/>
      <c r="Q338" s="294"/>
      <c r="R338" s="294"/>
      <c r="S338" s="294"/>
      <c r="T338" s="294"/>
      <c r="U338" s="294"/>
      <c r="V338" s="294"/>
      <c r="W338" s="294"/>
      <c r="X338" s="294"/>
      <c r="Y338" s="294"/>
    </row>
    <row r="339" spans="1:25">
      <c r="A339" s="294"/>
      <c r="B339" s="294"/>
      <c r="C339" s="294"/>
      <c r="D339" s="294"/>
      <c r="E339" s="294"/>
      <c r="F339" s="294"/>
      <c r="G339" s="294"/>
      <c r="H339" s="294"/>
      <c r="I339" s="294"/>
      <c r="J339" s="294"/>
      <c r="K339" s="294"/>
      <c r="L339" s="294"/>
      <c r="M339" s="294"/>
      <c r="N339" s="294"/>
      <c r="O339" s="294"/>
      <c r="P339" s="294"/>
      <c r="Q339" s="294"/>
      <c r="R339" s="294"/>
      <c r="S339" s="294"/>
      <c r="T339" s="294"/>
      <c r="U339" s="294"/>
      <c r="V339" s="294"/>
      <c r="W339" s="294"/>
      <c r="X339" s="294"/>
      <c r="Y339" s="294"/>
    </row>
    <row r="340" spans="1:25">
      <c r="A340" s="294"/>
      <c r="B340" s="294"/>
      <c r="C340" s="294"/>
      <c r="D340" s="294"/>
      <c r="E340" s="294"/>
      <c r="F340" s="294"/>
      <c r="G340" s="294"/>
      <c r="H340" s="294"/>
      <c r="I340" s="294"/>
      <c r="J340" s="294"/>
      <c r="K340" s="294"/>
      <c r="L340" s="294"/>
      <c r="M340" s="294"/>
      <c r="N340" s="294"/>
      <c r="O340" s="294"/>
      <c r="P340" s="294"/>
      <c r="Q340" s="294"/>
      <c r="R340" s="294"/>
      <c r="S340" s="294"/>
      <c r="T340" s="294"/>
      <c r="U340" s="294"/>
      <c r="V340" s="294"/>
      <c r="W340" s="294"/>
      <c r="X340" s="294"/>
      <c r="Y340" s="294"/>
    </row>
    <row r="341" spans="1:25">
      <c r="A341" s="294"/>
      <c r="B341" s="294"/>
      <c r="C341" s="294"/>
      <c r="D341" s="294"/>
      <c r="E341" s="294"/>
      <c r="F341" s="294"/>
      <c r="G341" s="294"/>
      <c r="H341" s="294"/>
      <c r="I341" s="294"/>
      <c r="J341" s="294"/>
      <c r="K341" s="294"/>
      <c r="L341" s="294"/>
      <c r="M341" s="294"/>
      <c r="N341" s="294"/>
      <c r="O341" s="294"/>
      <c r="P341" s="294"/>
      <c r="Q341" s="294"/>
      <c r="R341" s="294"/>
      <c r="S341" s="294"/>
      <c r="T341" s="294"/>
      <c r="U341" s="294"/>
      <c r="V341" s="294"/>
      <c r="W341" s="294"/>
      <c r="X341" s="294"/>
      <c r="Y341" s="294"/>
    </row>
    <row r="342" spans="1:25">
      <c r="A342" s="294"/>
      <c r="B342" s="294"/>
      <c r="C342" s="294"/>
      <c r="D342" s="294"/>
      <c r="E342" s="294"/>
      <c r="F342" s="294"/>
      <c r="G342" s="294"/>
      <c r="H342" s="294"/>
      <c r="I342" s="294"/>
      <c r="J342" s="294"/>
      <c r="K342" s="294"/>
      <c r="L342" s="294"/>
      <c r="M342" s="294"/>
      <c r="N342" s="294"/>
      <c r="O342" s="294"/>
      <c r="P342" s="294"/>
      <c r="Q342" s="294"/>
      <c r="R342" s="294"/>
      <c r="S342" s="294"/>
      <c r="T342" s="294"/>
      <c r="U342" s="294"/>
      <c r="V342" s="294"/>
      <c r="W342" s="294"/>
      <c r="X342" s="294"/>
      <c r="Y342" s="294"/>
    </row>
    <row r="343" spans="1:25">
      <c r="A343" s="294"/>
      <c r="B343" s="294"/>
      <c r="C343" s="294"/>
      <c r="D343" s="294"/>
      <c r="E343" s="294"/>
      <c r="F343" s="294"/>
      <c r="G343" s="294"/>
      <c r="H343" s="294"/>
      <c r="I343" s="294"/>
      <c r="J343" s="294"/>
      <c r="K343" s="294"/>
      <c r="L343" s="294"/>
      <c r="M343" s="294"/>
      <c r="N343" s="294"/>
      <c r="O343" s="294"/>
      <c r="P343" s="294"/>
      <c r="Q343" s="294"/>
      <c r="R343" s="294"/>
      <c r="S343" s="294"/>
      <c r="T343" s="294"/>
      <c r="U343" s="294"/>
      <c r="V343" s="294"/>
      <c r="W343" s="294"/>
      <c r="X343" s="294"/>
      <c r="Y343" s="294"/>
    </row>
    <row r="344" spans="1:25">
      <c r="A344" s="294"/>
      <c r="B344" s="294"/>
      <c r="C344" s="294"/>
      <c r="D344" s="294"/>
      <c r="E344" s="294"/>
      <c r="F344" s="294"/>
      <c r="G344" s="294"/>
      <c r="H344" s="294"/>
      <c r="I344" s="294"/>
      <c r="J344" s="294"/>
      <c r="K344" s="294"/>
      <c r="L344" s="294"/>
      <c r="M344" s="294"/>
      <c r="N344" s="294"/>
      <c r="O344" s="294"/>
      <c r="P344" s="294"/>
      <c r="Q344" s="294"/>
      <c r="R344" s="294"/>
      <c r="S344" s="294"/>
      <c r="T344" s="294"/>
      <c r="U344" s="294"/>
      <c r="V344" s="294"/>
      <c r="W344" s="294"/>
      <c r="X344" s="294"/>
      <c r="Y344" s="294"/>
    </row>
    <row r="345" spans="1:25">
      <c r="A345" s="294"/>
      <c r="B345" s="294"/>
      <c r="C345" s="294"/>
      <c r="D345" s="294"/>
      <c r="E345" s="294"/>
      <c r="F345" s="294"/>
      <c r="G345" s="294"/>
      <c r="H345" s="294"/>
      <c r="I345" s="294"/>
      <c r="J345" s="294"/>
      <c r="K345" s="294"/>
      <c r="L345" s="294"/>
      <c r="M345" s="294"/>
      <c r="N345" s="294"/>
      <c r="O345" s="294"/>
      <c r="P345" s="294"/>
      <c r="Q345" s="294"/>
      <c r="R345" s="294"/>
      <c r="S345" s="294"/>
      <c r="T345" s="294"/>
      <c r="U345" s="294"/>
      <c r="V345" s="294"/>
      <c r="W345" s="294"/>
      <c r="X345" s="294"/>
      <c r="Y345" s="294"/>
    </row>
    <row r="346" spans="1:25">
      <c r="A346" s="294"/>
      <c r="B346" s="294"/>
      <c r="C346" s="294"/>
      <c r="D346" s="294"/>
      <c r="E346" s="294"/>
      <c r="F346" s="294"/>
      <c r="G346" s="294"/>
      <c r="H346" s="294"/>
      <c r="I346" s="294"/>
      <c r="J346" s="294"/>
      <c r="K346" s="294"/>
      <c r="L346" s="294"/>
      <c r="M346" s="294"/>
      <c r="N346" s="294"/>
      <c r="O346" s="294"/>
      <c r="P346" s="294"/>
      <c r="Q346" s="294"/>
      <c r="R346" s="294"/>
      <c r="S346" s="294"/>
      <c r="T346" s="294"/>
      <c r="U346" s="294"/>
      <c r="V346" s="294"/>
      <c r="W346" s="294"/>
      <c r="X346" s="294"/>
      <c r="Y346" s="294"/>
    </row>
    <row r="347" spans="1:25">
      <c r="A347" s="294"/>
      <c r="B347" s="294"/>
      <c r="C347" s="294"/>
      <c r="D347" s="294"/>
      <c r="E347" s="294"/>
      <c r="F347" s="294"/>
      <c r="G347" s="294"/>
      <c r="H347" s="294"/>
      <c r="I347" s="294"/>
      <c r="J347" s="294"/>
      <c r="K347" s="294"/>
      <c r="L347" s="294"/>
      <c r="M347" s="294"/>
      <c r="N347" s="294"/>
      <c r="O347" s="294"/>
      <c r="P347" s="294"/>
      <c r="Q347" s="294"/>
      <c r="R347" s="294"/>
      <c r="S347" s="294"/>
      <c r="T347" s="294"/>
      <c r="U347" s="294"/>
      <c r="V347" s="294"/>
      <c r="W347" s="294"/>
      <c r="X347" s="294"/>
      <c r="Y347" s="294"/>
    </row>
    <row r="348" spans="1:25">
      <c r="A348" s="294"/>
      <c r="B348" s="294"/>
      <c r="C348" s="294"/>
      <c r="D348" s="294"/>
      <c r="E348" s="294"/>
      <c r="F348" s="294"/>
      <c r="G348" s="294"/>
      <c r="H348" s="294"/>
      <c r="I348" s="294"/>
      <c r="J348" s="294"/>
      <c r="K348" s="294"/>
      <c r="L348" s="294"/>
      <c r="M348" s="294"/>
      <c r="N348" s="294"/>
      <c r="O348" s="294"/>
      <c r="P348" s="294"/>
      <c r="Q348" s="294"/>
      <c r="R348" s="294"/>
      <c r="S348" s="294"/>
      <c r="T348" s="294"/>
      <c r="U348" s="294"/>
      <c r="V348" s="294"/>
      <c r="W348" s="294"/>
      <c r="X348" s="294"/>
      <c r="Y348" s="294"/>
    </row>
    <row r="349" spans="1:25">
      <c r="A349" s="294"/>
      <c r="B349" s="294"/>
      <c r="C349" s="294"/>
      <c r="D349" s="294"/>
      <c r="E349" s="294"/>
      <c r="F349" s="294"/>
      <c r="G349" s="294"/>
      <c r="H349" s="294"/>
      <c r="I349" s="294"/>
      <c r="J349" s="294"/>
      <c r="K349" s="294"/>
      <c r="L349" s="294"/>
      <c r="M349" s="294"/>
      <c r="N349" s="294"/>
      <c r="O349" s="294"/>
      <c r="P349" s="294"/>
      <c r="Q349" s="294"/>
      <c r="R349" s="294"/>
      <c r="S349" s="294"/>
      <c r="T349" s="294"/>
      <c r="U349" s="294"/>
      <c r="V349" s="294"/>
      <c r="W349" s="294"/>
      <c r="X349" s="294"/>
      <c r="Y349" s="294"/>
    </row>
    <row r="350" spans="1:25">
      <c r="A350" s="294"/>
      <c r="B350" s="294"/>
      <c r="C350" s="294"/>
      <c r="D350" s="294"/>
      <c r="E350" s="294"/>
      <c r="F350" s="294"/>
      <c r="G350" s="294"/>
      <c r="H350" s="294"/>
      <c r="I350" s="294"/>
      <c r="J350" s="294"/>
      <c r="K350" s="294"/>
      <c r="L350" s="294"/>
      <c r="M350" s="294"/>
      <c r="N350" s="294"/>
      <c r="O350" s="294"/>
      <c r="P350" s="294"/>
      <c r="Q350" s="294"/>
      <c r="R350" s="294"/>
      <c r="S350" s="294"/>
      <c r="T350" s="294"/>
      <c r="U350" s="294"/>
      <c r="V350" s="294"/>
      <c r="W350" s="294"/>
      <c r="X350" s="294"/>
      <c r="Y350" s="294"/>
    </row>
    <row r="351" spans="1:25">
      <c r="A351" s="294"/>
      <c r="B351" s="294"/>
      <c r="C351" s="294"/>
      <c r="D351" s="294"/>
      <c r="E351" s="294"/>
      <c r="F351" s="294"/>
      <c r="G351" s="294"/>
      <c r="H351" s="294"/>
      <c r="I351" s="294"/>
      <c r="J351" s="294"/>
      <c r="K351" s="294"/>
      <c r="L351" s="294"/>
      <c r="M351" s="294"/>
      <c r="N351" s="294"/>
      <c r="O351" s="294"/>
      <c r="P351" s="294"/>
      <c r="Q351" s="294"/>
      <c r="R351" s="294"/>
      <c r="S351" s="294"/>
      <c r="T351" s="294"/>
      <c r="U351" s="294"/>
      <c r="V351" s="294"/>
      <c r="W351" s="294"/>
      <c r="X351" s="294"/>
      <c r="Y351" s="294"/>
    </row>
    <row r="352" spans="1:25">
      <c r="A352" s="294"/>
      <c r="B352" s="294"/>
      <c r="C352" s="294"/>
      <c r="D352" s="294"/>
      <c r="E352" s="294"/>
      <c r="F352" s="294"/>
      <c r="G352" s="294"/>
      <c r="H352" s="294"/>
      <c r="I352" s="294"/>
      <c r="J352" s="294"/>
      <c r="K352" s="294"/>
      <c r="L352" s="294"/>
      <c r="M352" s="294"/>
      <c r="N352" s="294"/>
      <c r="O352" s="294"/>
      <c r="P352" s="294"/>
      <c r="Q352" s="294"/>
      <c r="R352" s="294"/>
      <c r="S352" s="294"/>
      <c r="T352" s="294"/>
      <c r="U352" s="294"/>
      <c r="V352" s="294"/>
      <c r="W352" s="294"/>
      <c r="X352" s="294"/>
      <c r="Y352" s="294"/>
    </row>
    <row r="353" spans="1:25">
      <c r="A353" s="294"/>
      <c r="B353" s="294"/>
      <c r="C353" s="294"/>
      <c r="D353" s="294"/>
      <c r="E353" s="294"/>
      <c r="F353" s="294"/>
      <c r="G353" s="294"/>
      <c r="H353" s="294"/>
      <c r="I353" s="294"/>
      <c r="J353" s="294"/>
      <c r="K353" s="294"/>
      <c r="L353" s="294"/>
      <c r="M353" s="294"/>
      <c r="N353" s="294"/>
      <c r="O353" s="294"/>
      <c r="P353" s="294"/>
      <c r="Q353" s="294"/>
      <c r="R353" s="294"/>
      <c r="S353" s="294"/>
      <c r="T353" s="294"/>
      <c r="U353" s="294"/>
      <c r="V353" s="294"/>
      <c r="W353" s="294"/>
      <c r="X353" s="294"/>
      <c r="Y353" s="294"/>
    </row>
    <row r="354" spans="1:25">
      <c r="A354" s="294"/>
      <c r="B354" s="294"/>
      <c r="C354" s="294"/>
      <c r="D354" s="294"/>
      <c r="E354" s="294"/>
      <c r="F354" s="294"/>
      <c r="G354" s="294"/>
      <c r="H354" s="294"/>
      <c r="I354" s="294"/>
      <c r="J354" s="294"/>
      <c r="K354" s="294"/>
      <c r="L354" s="294"/>
      <c r="M354" s="294"/>
      <c r="N354" s="294"/>
      <c r="O354" s="294"/>
      <c r="P354" s="294"/>
      <c r="Q354" s="294"/>
      <c r="R354" s="294"/>
      <c r="S354" s="294"/>
      <c r="T354" s="294"/>
      <c r="U354" s="294"/>
      <c r="V354" s="294"/>
      <c r="W354" s="294"/>
      <c r="X354" s="294"/>
      <c r="Y354" s="294"/>
    </row>
    <row r="355" spans="1:25">
      <c r="A355" s="294"/>
      <c r="B355" s="294"/>
      <c r="C355" s="294"/>
      <c r="D355" s="294"/>
      <c r="E355" s="294"/>
      <c r="F355" s="294"/>
      <c r="G355" s="294"/>
      <c r="H355" s="294"/>
      <c r="I355" s="294"/>
      <c r="J355" s="294"/>
      <c r="K355" s="294"/>
      <c r="L355" s="294"/>
      <c r="M355" s="294"/>
      <c r="N355" s="294"/>
      <c r="O355" s="294"/>
      <c r="P355" s="294"/>
      <c r="Q355" s="294"/>
      <c r="R355" s="294"/>
      <c r="S355" s="294"/>
      <c r="T355" s="294"/>
      <c r="U355" s="294"/>
      <c r="V355" s="294"/>
      <c r="W355" s="294"/>
      <c r="X355" s="294"/>
      <c r="Y355" s="294"/>
    </row>
    <row r="356" spans="1:25">
      <c r="A356" s="294"/>
      <c r="B356" s="294"/>
      <c r="C356" s="294"/>
      <c r="D356" s="294"/>
      <c r="E356" s="294"/>
      <c r="F356" s="294"/>
      <c r="G356" s="294"/>
      <c r="H356" s="294"/>
      <c r="I356" s="294"/>
      <c r="J356" s="294"/>
      <c r="K356" s="294"/>
      <c r="L356" s="294"/>
      <c r="M356" s="294"/>
      <c r="N356" s="294"/>
      <c r="O356" s="294"/>
      <c r="P356" s="294"/>
      <c r="Q356" s="294"/>
      <c r="R356" s="294"/>
      <c r="S356" s="294"/>
      <c r="T356" s="294"/>
      <c r="U356" s="294"/>
      <c r="V356" s="294"/>
      <c r="W356" s="294"/>
      <c r="X356" s="294"/>
      <c r="Y356" s="294"/>
    </row>
    <row r="357" spans="1:25">
      <c r="A357" s="294"/>
      <c r="B357" s="294"/>
      <c r="C357" s="294"/>
      <c r="D357" s="294"/>
      <c r="E357" s="294"/>
      <c r="F357" s="294"/>
      <c r="G357" s="294"/>
      <c r="H357" s="294"/>
      <c r="I357" s="294"/>
      <c r="J357" s="294"/>
      <c r="K357" s="294"/>
      <c r="L357" s="294"/>
      <c r="M357" s="294"/>
      <c r="N357" s="294"/>
      <c r="O357" s="294"/>
      <c r="P357" s="294"/>
      <c r="Q357" s="294"/>
      <c r="R357" s="294"/>
      <c r="S357" s="294"/>
      <c r="T357" s="294"/>
      <c r="U357" s="294"/>
      <c r="V357" s="294"/>
      <c r="W357" s="294"/>
      <c r="X357" s="294"/>
      <c r="Y357" s="294"/>
    </row>
    <row r="358" spans="1:25">
      <c r="A358" s="294"/>
      <c r="B358" s="294"/>
      <c r="C358" s="294"/>
      <c r="D358" s="294"/>
      <c r="E358" s="294"/>
      <c r="F358" s="294"/>
      <c r="G358" s="294"/>
      <c r="H358" s="294"/>
      <c r="I358" s="294"/>
      <c r="J358" s="294"/>
      <c r="K358" s="294"/>
      <c r="L358" s="294"/>
      <c r="M358" s="294"/>
      <c r="N358" s="294"/>
      <c r="O358" s="294"/>
      <c r="P358" s="294"/>
      <c r="Q358" s="294"/>
      <c r="R358" s="294"/>
      <c r="S358" s="294"/>
      <c r="T358" s="294"/>
      <c r="U358" s="294"/>
      <c r="V358" s="294"/>
      <c r="W358" s="294"/>
      <c r="X358" s="294"/>
      <c r="Y358" s="294"/>
    </row>
    <row r="359" spans="1:25">
      <c r="A359" s="294"/>
      <c r="B359" s="294"/>
      <c r="C359" s="294"/>
      <c r="D359" s="294"/>
      <c r="E359" s="294"/>
      <c r="F359" s="294"/>
      <c r="G359" s="294"/>
      <c r="H359" s="294"/>
      <c r="I359" s="294"/>
      <c r="J359" s="294"/>
      <c r="K359" s="294"/>
      <c r="L359" s="294"/>
      <c r="M359" s="294"/>
      <c r="N359" s="294"/>
      <c r="O359" s="294"/>
      <c r="P359" s="294"/>
      <c r="Q359" s="294"/>
      <c r="R359" s="294"/>
      <c r="S359" s="294"/>
      <c r="T359" s="294"/>
      <c r="U359" s="294"/>
      <c r="V359" s="294"/>
      <c r="W359" s="294"/>
      <c r="X359" s="294"/>
      <c r="Y359" s="294"/>
    </row>
    <row r="360" spans="1:25">
      <c r="A360" s="294"/>
      <c r="B360" s="294"/>
      <c r="C360" s="294"/>
      <c r="D360" s="294"/>
      <c r="E360" s="294"/>
      <c r="F360" s="294"/>
      <c r="G360" s="294"/>
      <c r="H360" s="294"/>
      <c r="I360" s="294"/>
      <c r="J360" s="294"/>
      <c r="K360" s="294"/>
      <c r="L360" s="294"/>
      <c r="M360" s="294"/>
      <c r="N360" s="294"/>
      <c r="O360" s="294"/>
      <c r="P360" s="294"/>
      <c r="Q360" s="294"/>
      <c r="R360" s="294"/>
      <c r="S360" s="294"/>
      <c r="T360" s="294"/>
      <c r="U360" s="294"/>
      <c r="V360" s="294"/>
      <c r="W360" s="294"/>
      <c r="X360" s="294"/>
      <c r="Y360" s="294"/>
    </row>
    <row r="361" spans="1:25">
      <c r="A361" s="294"/>
      <c r="B361" s="294"/>
      <c r="C361" s="294"/>
      <c r="D361" s="294"/>
      <c r="E361" s="294"/>
      <c r="F361" s="294"/>
      <c r="G361" s="294"/>
      <c r="H361" s="294"/>
      <c r="I361" s="294"/>
      <c r="J361" s="294"/>
      <c r="K361" s="294"/>
      <c r="L361" s="294"/>
      <c r="M361" s="294"/>
      <c r="N361" s="294"/>
      <c r="O361" s="294"/>
      <c r="P361" s="294"/>
      <c r="Q361" s="294"/>
      <c r="R361" s="294"/>
      <c r="S361" s="294"/>
      <c r="T361" s="294"/>
      <c r="U361" s="294"/>
      <c r="V361" s="294"/>
      <c r="W361" s="294"/>
      <c r="X361" s="294"/>
      <c r="Y361" s="294"/>
    </row>
    <row r="362" spans="1:25">
      <c r="A362" s="294"/>
      <c r="B362" s="294"/>
      <c r="C362" s="294"/>
      <c r="D362" s="294"/>
      <c r="E362" s="294"/>
      <c r="F362" s="294"/>
      <c r="G362" s="294"/>
      <c r="H362" s="294"/>
      <c r="I362" s="294"/>
      <c r="J362" s="294"/>
      <c r="K362" s="294"/>
      <c r="L362" s="294"/>
      <c r="M362" s="294"/>
      <c r="N362" s="294"/>
      <c r="O362" s="294"/>
      <c r="P362" s="294"/>
      <c r="Q362" s="294"/>
      <c r="R362" s="294"/>
      <c r="S362" s="294"/>
      <c r="T362" s="294"/>
      <c r="U362" s="294"/>
      <c r="V362" s="294"/>
      <c r="W362" s="294"/>
      <c r="X362" s="294"/>
      <c r="Y362" s="294"/>
    </row>
    <row r="363" spans="1:25">
      <c r="A363" s="294"/>
      <c r="B363" s="294"/>
      <c r="C363" s="294"/>
      <c r="D363" s="294"/>
      <c r="E363" s="294"/>
      <c r="F363" s="294"/>
      <c r="G363" s="294"/>
      <c r="H363" s="294"/>
      <c r="I363" s="294"/>
      <c r="J363" s="294"/>
      <c r="K363" s="294"/>
      <c r="L363" s="294"/>
      <c r="M363" s="294"/>
      <c r="N363" s="294"/>
      <c r="O363" s="294"/>
      <c r="P363" s="294"/>
      <c r="Q363" s="294"/>
      <c r="R363" s="294"/>
      <c r="S363" s="294"/>
      <c r="T363" s="294"/>
      <c r="U363" s="294"/>
      <c r="V363" s="294"/>
      <c r="W363" s="294"/>
      <c r="X363" s="294"/>
      <c r="Y363" s="294"/>
    </row>
    <row r="364" spans="1:25">
      <c r="A364" s="294"/>
      <c r="B364" s="294"/>
      <c r="C364" s="294"/>
      <c r="D364" s="294"/>
      <c r="E364" s="294"/>
      <c r="F364" s="294"/>
      <c r="G364" s="294"/>
      <c r="H364" s="294"/>
      <c r="I364" s="294"/>
      <c r="J364" s="294"/>
      <c r="K364" s="294"/>
      <c r="L364" s="294"/>
      <c r="M364" s="294"/>
      <c r="N364" s="294"/>
      <c r="O364" s="294"/>
      <c r="P364" s="294"/>
      <c r="Q364" s="294"/>
      <c r="R364" s="294"/>
      <c r="S364" s="294"/>
      <c r="T364" s="294"/>
      <c r="U364" s="294"/>
      <c r="V364" s="294"/>
      <c r="W364" s="294"/>
      <c r="X364" s="294"/>
      <c r="Y364" s="294"/>
    </row>
    <row r="365" spans="1:25">
      <c r="A365" s="294"/>
      <c r="B365" s="294"/>
      <c r="C365" s="294"/>
      <c r="D365" s="294"/>
      <c r="E365" s="294"/>
      <c r="F365" s="294"/>
      <c r="G365" s="294"/>
      <c r="H365" s="294"/>
      <c r="I365" s="294"/>
      <c r="J365" s="294"/>
      <c r="K365" s="294"/>
      <c r="L365" s="294"/>
      <c r="M365" s="294"/>
      <c r="N365" s="294"/>
      <c r="O365" s="294"/>
      <c r="P365" s="294"/>
      <c r="Q365" s="294"/>
      <c r="R365" s="294"/>
      <c r="S365" s="294"/>
      <c r="T365" s="294"/>
      <c r="U365" s="294"/>
      <c r="V365" s="294"/>
      <c r="W365" s="294"/>
      <c r="X365" s="294"/>
      <c r="Y365" s="294"/>
    </row>
    <row r="366" spans="1:25">
      <c r="A366" s="294"/>
      <c r="B366" s="294"/>
      <c r="C366" s="294"/>
      <c r="D366" s="294"/>
      <c r="E366" s="294"/>
      <c r="F366" s="294"/>
      <c r="G366" s="294"/>
      <c r="H366" s="294"/>
      <c r="I366" s="294"/>
      <c r="J366" s="294"/>
      <c r="K366" s="294"/>
      <c r="L366" s="294"/>
      <c r="M366" s="294"/>
      <c r="N366" s="294"/>
      <c r="O366" s="294"/>
      <c r="P366" s="294"/>
      <c r="Q366" s="294"/>
      <c r="R366" s="294"/>
      <c r="S366" s="294"/>
      <c r="T366" s="294"/>
      <c r="U366" s="294"/>
      <c r="V366" s="294"/>
      <c r="W366" s="294"/>
      <c r="X366" s="294"/>
      <c r="Y366" s="294"/>
    </row>
    <row r="367" spans="1:25">
      <c r="A367" s="294"/>
      <c r="B367" s="294"/>
      <c r="C367" s="294"/>
      <c r="D367" s="294"/>
      <c r="E367" s="294"/>
      <c r="F367" s="294"/>
      <c r="G367" s="294"/>
      <c r="H367" s="294"/>
      <c r="I367" s="294"/>
      <c r="J367" s="294"/>
      <c r="K367" s="294"/>
      <c r="L367" s="294"/>
      <c r="M367" s="294"/>
      <c r="N367" s="294"/>
      <c r="O367" s="294"/>
      <c r="P367" s="294"/>
      <c r="Q367" s="294"/>
      <c r="R367" s="294"/>
      <c r="S367" s="294"/>
      <c r="T367" s="294"/>
      <c r="U367" s="294"/>
      <c r="V367" s="294"/>
      <c r="W367" s="294"/>
      <c r="X367" s="294"/>
      <c r="Y367" s="294"/>
    </row>
    <row r="368" spans="1:25">
      <c r="A368" s="294"/>
      <c r="B368" s="294"/>
      <c r="C368" s="294"/>
      <c r="D368" s="294"/>
      <c r="E368" s="294"/>
      <c r="F368" s="294"/>
      <c r="G368" s="294"/>
      <c r="H368" s="294"/>
      <c r="I368" s="294"/>
      <c r="J368" s="294"/>
      <c r="K368" s="294"/>
      <c r="L368" s="294"/>
      <c r="M368" s="294"/>
      <c r="N368" s="294"/>
      <c r="O368" s="294"/>
      <c r="P368" s="294"/>
      <c r="Q368" s="294"/>
      <c r="R368" s="294"/>
      <c r="S368" s="294"/>
      <c r="T368" s="294"/>
      <c r="U368" s="294"/>
      <c r="V368" s="294"/>
      <c r="W368" s="294"/>
      <c r="X368" s="294"/>
      <c r="Y368" s="294"/>
    </row>
    <row r="369" spans="1:25">
      <c r="A369" s="294"/>
      <c r="B369" s="294"/>
      <c r="C369" s="294"/>
      <c r="D369" s="294"/>
      <c r="E369" s="294"/>
      <c r="F369" s="294"/>
      <c r="G369" s="294"/>
      <c r="H369" s="294"/>
      <c r="I369" s="294"/>
      <c r="J369" s="294"/>
      <c r="K369" s="294"/>
      <c r="L369" s="294"/>
      <c r="M369" s="294"/>
      <c r="N369" s="294"/>
      <c r="O369" s="294"/>
      <c r="P369" s="294"/>
      <c r="Q369" s="294"/>
      <c r="R369" s="294"/>
      <c r="S369" s="294"/>
      <c r="T369" s="294"/>
      <c r="U369" s="294"/>
      <c r="V369" s="294"/>
      <c r="W369" s="294"/>
      <c r="X369" s="294"/>
      <c r="Y369" s="294"/>
    </row>
    <row r="370" spans="1:25">
      <c r="A370" s="294"/>
      <c r="B370" s="294"/>
      <c r="C370" s="294"/>
      <c r="D370" s="294"/>
      <c r="E370" s="294"/>
      <c r="F370" s="294"/>
      <c r="G370" s="294"/>
      <c r="H370" s="294"/>
      <c r="I370" s="294"/>
      <c r="J370" s="294"/>
      <c r="K370" s="294"/>
      <c r="L370" s="294"/>
      <c r="M370" s="294"/>
      <c r="N370" s="294"/>
      <c r="O370" s="294"/>
      <c r="P370" s="294"/>
      <c r="Q370" s="294"/>
      <c r="R370" s="294"/>
      <c r="S370" s="294"/>
      <c r="T370" s="294"/>
      <c r="U370" s="294"/>
      <c r="V370" s="294"/>
      <c r="W370" s="294"/>
      <c r="X370" s="294"/>
      <c r="Y370" s="294"/>
    </row>
    <row r="371" spans="1:25">
      <c r="A371" s="294"/>
      <c r="B371" s="294"/>
      <c r="C371" s="294"/>
      <c r="D371" s="294"/>
      <c r="E371" s="294"/>
      <c r="F371" s="294"/>
      <c r="G371" s="294"/>
      <c r="H371" s="294"/>
      <c r="I371" s="294"/>
      <c r="J371" s="294"/>
      <c r="K371" s="294"/>
      <c r="L371" s="294"/>
      <c r="M371" s="294"/>
      <c r="N371" s="294"/>
      <c r="O371" s="294"/>
      <c r="P371" s="294"/>
      <c r="Q371" s="294"/>
      <c r="R371" s="294"/>
      <c r="S371" s="294"/>
      <c r="T371" s="294"/>
      <c r="U371" s="294"/>
      <c r="V371" s="294"/>
      <c r="W371" s="294"/>
      <c r="X371" s="294"/>
      <c r="Y371" s="294"/>
    </row>
    <row r="372" spans="1:25">
      <c r="A372" s="294"/>
      <c r="B372" s="294"/>
      <c r="C372" s="294"/>
      <c r="D372" s="294"/>
      <c r="E372" s="294"/>
      <c r="F372" s="294"/>
      <c r="G372" s="294"/>
      <c r="H372" s="294"/>
      <c r="I372" s="294"/>
      <c r="J372" s="294"/>
      <c r="K372" s="294"/>
      <c r="L372" s="294"/>
      <c r="M372" s="294"/>
      <c r="N372" s="294"/>
      <c r="O372" s="294"/>
      <c r="P372" s="294"/>
      <c r="Q372" s="294"/>
      <c r="R372" s="294"/>
      <c r="S372" s="294"/>
      <c r="T372" s="294"/>
      <c r="U372" s="294"/>
      <c r="V372" s="294"/>
      <c r="W372" s="294"/>
      <c r="X372" s="294"/>
      <c r="Y372" s="294"/>
    </row>
    <row r="373" spans="1:25">
      <c r="A373" s="294"/>
      <c r="B373" s="294"/>
      <c r="C373" s="294"/>
      <c r="D373" s="294"/>
      <c r="E373" s="294"/>
      <c r="F373" s="294"/>
      <c r="G373" s="294"/>
      <c r="H373" s="294"/>
      <c r="I373" s="294"/>
      <c r="J373" s="294"/>
      <c r="K373" s="294"/>
      <c r="L373" s="294"/>
      <c r="M373" s="294"/>
      <c r="N373" s="294"/>
      <c r="O373" s="294"/>
      <c r="P373" s="294"/>
      <c r="Q373" s="294"/>
      <c r="R373" s="294"/>
      <c r="S373" s="294"/>
      <c r="T373" s="294"/>
      <c r="U373" s="294"/>
      <c r="V373" s="294"/>
      <c r="W373" s="294"/>
      <c r="X373" s="294"/>
      <c r="Y373" s="294"/>
    </row>
    <row r="374" spans="1:25">
      <c r="A374" s="294"/>
      <c r="B374" s="294"/>
      <c r="C374" s="294"/>
      <c r="D374" s="294"/>
      <c r="E374" s="294"/>
      <c r="F374" s="294"/>
      <c r="G374" s="294"/>
      <c r="H374" s="294"/>
      <c r="I374" s="294"/>
      <c r="J374" s="294"/>
      <c r="K374" s="294"/>
      <c r="L374" s="294"/>
      <c r="M374" s="294"/>
      <c r="N374" s="294"/>
      <c r="O374" s="294"/>
      <c r="P374" s="294"/>
      <c r="Q374" s="294"/>
      <c r="R374" s="294"/>
      <c r="S374" s="294"/>
      <c r="T374" s="294"/>
      <c r="U374" s="294"/>
      <c r="V374" s="294"/>
      <c r="W374" s="294"/>
      <c r="X374" s="294"/>
      <c r="Y374" s="294"/>
    </row>
    <row r="375" spans="1:25">
      <c r="A375" s="294"/>
      <c r="B375" s="294"/>
      <c r="C375" s="294"/>
      <c r="D375" s="294"/>
      <c r="E375" s="294"/>
      <c r="F375" s="294"/>
      <c r="G375" s="294"/>
      <c r="H375" s="294"/>
      <c r="I375" s="294"/>
      <c r="J375" s="294"/>
      <c r="K375" s="294"/>
      <c r="L375" s="294"/>
      <c r="M375" s="294"/>
      <c r="N375" s="294"/>
      <c r="O375" s="294"/>
      <c r="P375" s="294"/>
      <c r="Q375" s="294"/>
      <c r="R375" s="294"/>
      <c r="S375" s="294"/>
      <c r="T375" s="294"/>
      <c r="U375" s="294"/>
      <c r="V375" s="294"/>
      <c r="W375" s="294"/>
      <c r="X375" s="294"/>
      <c r="Y375" s="294"/>
    </row>
    <row r="376" spans="1:25">
      <c r="A376" s="294"/>
      <c r="B376" s="294"/>
      <c r="C376" s="294"/>
      <c r="D376" s="294"/>
      <c r="E376" s="294"/>
      <c r="F376" s="294"/>
      <c r="G376" s="294"/>
      <c r="H376" s="294"/>
      <c r="I376" s="294"/>
      <c r="J376" s="294"/>
      <c r="K376" s="294"/>
      <c r="L376" s="294"/>
      <c r="M376" s="294"/>
      <c r="N376" s="294"/>
      <c r="O376" s="294"/>
      <c r="P376" s="294"/>
      <c r="Q376" s="294"/>
      <c r="R376" s="294"/>
      <c r="S376" s="294"/>
      <c r="T376" s="294"/>
      <c r="U376" s="294"/>
      <c r="V376" s="294"/>
      <c r="W376" s="294"/>
      <c r="X376" s="294"/>
      <c r="Y376" s="294"/>
    </row>
    <row r="377" spans="1:25">
      <c r="A377" s="294"/>
      <c r="B377" s="294"/>
      <c r="C377" s="294"/>
      <c r="D377" s="294"/>
      <c r="E377" s="294"/>
      <c r="F377" s="294"/>
      <c r="G377" s="294"/>
      <c r="H377" s="294"/>
      <c r="I377" s="294"/>
      <c r="J377" s="294"/>
      <c r="K377" s="294"/>
      <c r="L377" s="294"/>
      <c r="M377" s="294"/>
      <c r="N377" s="294"/>
      <c r="O377" s="294"/>
      <c r="P377" s="294"/>
      <c r="Q377" s="294"/>
      <c r="R377" s="294"/>
      <c r="S377" s="294"/>
      <c r="T377" s="294"/>
      <c r="U377" s="294"/>
      <c r="V377" s="294"/>
      <c r="W377" s="294"/>
      <c r="X377" s="294"/>
      <c r="Y377" s="294"/>
    </row>
    <row r="378" spans="1:25">
      <c r="A378" s="294"/>
      <c r="B378" s="294"/>
      <c r="C378" s="294"/>
      <c r="D378" s="294"/>
      <c r="E378" s="294"/>
      <c r="F378" s="294"/>
      <c r="G378" s="294"/>
      <c r="H378" s="294"/>
      <c r="I378" s="294"/>
      <c r="J378" s="294"/>
      <c r="K378" s="294"/>
      <c r="L378" s="294"/>
      <c r="M378" s="294"/>
      <c r="N378" s="294"/>
      <c r="O378" s="294"/>
      <c r="P378" s="294"/>
      <c r="Q378" s="294"/>
      <c r="R378" s="294"/>
      <c r="S378" s="294"/>
      <c r="T378" s="294"/>
      <c r="U378" s="294"/>
      <c r="V378" s="294"/>
      <c r="W378" s="294"/>
      <c r="X378" s="294"/>
      <c r="Y378" s="294"/>
    </row>
    <row r="379" spans="1:25">
      <c r="A379" s="294"/>
      <c r="B379" s="294"/>
      <c r="C379" s="294"/>
      <c r="D379" s="294"/>
      <c r="E379" s="294"/>
      <c r="F379" s="294"/>
      <c r="G379" s="294"/>
      <c r="H379" s="294"/>
      <c r="I379" s="294"/>
      <c r="J379" s="294"/>
      <c r="K379" s="294"/>
      <c r="L379" s="294"/>
      <c r="M379" s="294"/>
      <c r="N379" s="294"/>
      <c r="O379" s="294"/>
      <c r="P379" s="294"/>
      <c r="Q379" s="294"/>
      <c r="R379" s="294"/>
      <c r="S379" s="294"/>
      <c r="T379" s="294"/>
      <c r="U379" s="294"/>
      <c r="V379" s="294"/>
      <c r="W379" s="294"/>
      <c r="X379" s="294"/>
      <c r="Y379" s="294"/>
    </row>
    <row r="380" spans="1:25">
      <c r="A380" s="294"/>
      <c r="B380" s="294"/>
      <c r="C380" s="294"/>
      <c r="D380" s="294"/>
      <c r="E380" s="294"/>
      <c r="F380" s="294"/>
      <c r="G380" s="294"/>
      <c r="H380" s="294"/>
      <c r="I380" s="294"/>
      <c r="J380" s="294"/>
      <c r="K380" s="294"/>
      <c r="L380" s="294"/>
      <c r="M380" s="294"/>
      <c r="N380" s="294"/>
      <c r="O380" s="294"/>
      <c r="P380" s="294"/>
      <c r="Q380" s="294"/>
      <c r="R380" s="294"/>
      <c r="S380" s="294"/>
      <c r="T380" s="294"/>
      <c r="U380" s="294"/>
      <c r="V380" s="294"/>
      <c r="W380" s="294"/>
      <c r="X380" s="294"/>
      <c r="Y380" s="294"/>
    </row>
    <row r="381" spans="1:25">
      <c r="A381" s="294"/>
      <c r="B381" s="294"/>
      <c r="C381" s="294"/>
      <c r="D381" s="294"/>
      <c r="E381" s="294"/>
      <c r="F381" s="294"/>
      <c r="G381" s="294"/>
      <c r="H381" s="294"/>
      <c r="I381" s="294"/>
      <c r="J381" s="294"/>
      <c r="K381" s="294"/>
      <c r="L381" s="294"/>
      <c r="M381" s="294"/>
      <c r="N381" s="294"/>
      <c r="O381" s="294"/>
      <c r="P381" s="294"/>
      <c r="Q381" s="294"/>
      <c r="R381" s="294"/>
      <c r="S381" s="294"/>
      <c r="T381" s="294"/>
      <c r="U381" s="294"/>
      <c r="V381" s="294"/>
      <c r="W381" s="294"/>
      <c r="X381" s="294"/>
      <c r="Y381" s="294"/>
    </row>
    <row r="382" spans="1:25">
      <c r="A382" s="294"/>
      <c r="B382" s="294"/>
      <c r="C382" s="294"/>
      <c r="D382" s="294"/>
      <c r="E382" s="294"/>
      <c r="F382" s="294"/>
      <c r="G382" s="294"/>
      <c r="H382" s="294"/>
      <c r="I382" s="294"/>
      <c r="J382" s="294"/>
      <c r="K382" s="294"/>
      <c r="L382" s="294"/>
      <c r="M382" s="294"/>
      <c r="N382" s="294"/>
      <c r="O382" s="294"/>
      <c r="P382" s="294"/>
      <c r="Q382" s="294"/>
      <c r="R382" s="294"/>
      <c r="S382" s="294"/>
      <c r="T382" s="294"/>
      <c r="U382" s="294"/>
      <c r="V382" s="294"/>
      <c r="W382" s="294"/>
      <c r="X382" s="294"/>
      <c r="Y382" s="294"/>
    </row>
    <row r="383" spans="1:25">
      <c r="A383" s="294"/>
      <c r="B383" s="294"/>
      <c r="C383" s="294"/>
      <c r="D383" s="294"/>
      <c r="E383" s="294"/>
      <c r="F383" s="294"/>
      <c r="G383" s="294"/>
      <c r="H383" s="294"/>
      <c r="I383" s="294"/>
      <c r="J383" s="294"/>
      <c r="K383" s="294"/>
      <c r="L383" s="294"/>
      <c r="M383" s="294"/>
      <c r="N383" s="294"/>
      <c r="O383" s="294"/>
      <c r="P383" s="294"/>
      <c r="Q383" s="294"/>
      <c r="R383" s="294"/>
      <c r="S383" s="294"/>
      <c r="T383" s="294"/>
      <c r="U383" s="294"/>
      <c r="V383" s="294"/>
      <c r="W383" s="294"/>
      <c r="X383" s="294"/>
      <c r="Y383" s="294"/>
    </row>
    <row r="384" spans="1:25">
      <c r="A384" s="294"/>
      <c r="B384" s="294"/>
      <c r="C384" s="294"/>
      <c r="D384" s="294"/>
      <c r="E384" s="294"/>
      <c r="F384" s="294"/>
      <c r="G384" s="294"/>
      <c r="H384" s="294"/>
      <c r="I384" s="294"/>
      <c r="J384" s="294"/>
      <c r="K384" s="294"/>
      <c r="L384" s="294"/>
      <c r="M384" s="294"/>
      <c r="N384" s="294"/>
      <c r="O384" s="294"/>
      <c r="P384" s="294"/>
      <c r="Q384" s="294"/>
      <c r="R384" s="294"/>
      <c r="S384" s="294"/>
      <c r="T384" s="294"/>
      <c r="U384" s="294"/>
      <c r="V384" s="294"/>
      <c r="W384" s="294"/>
      <c r="X384" s="294"/>
      <c r="Y384" s="294"/>
    </row>
    <row r="385" spans="1:25">
      <c r="A385" s="294"/>
      <c r="B385" s="294"/>
      <c r="C385" s="294"/>
      <c r="D385" s="294"/>
      <c r="E385" s="294"/>
      <c r="F385" s="294"/>
      <c r="G385" s="294"/>
      <c r="H385" s="294"/>
      <c r="I385" s="294"/>
      <c r="J385" s="294"/>
      <c r="K385" s="294"/>
      <c r="L385" s="294"/>
      <c r="M385" s="294"/>
      <c r="N385" s="294"/>
      <c r="O385" s="294"/>
      <c r="P385" s="294"/>
      <c r="Q385" s="294"/>
      <c r="R385" s="294"/>
      <c r="S385" s="294"/>
      <c r="T385" s="294"/>
      <c r="U385" s="294"/>
      <c r="V385" s="294"/>
      <c r="W385" s="294"/>
      <c r="X385" s="294"/>
      <c r="Y385" s="294"/>
    </row>
    <row r="386" spans="1:25">
      <c r="A386" s="294"/>
      <c r="B386" s="294"/>
      <c r="C386" s="294"/>
      <c r="D386" s="294"/>
      <c r="E386" s="294"/>
      <c r="F386" s="294"/>
      <c r="G386" s="294"/>
      <c r="H386" s="294"/>
      <c r="I386" s="294"/>
      <c r="J386" s="294"/>
      <c r="K386" s="294"/>
      <c r="L386" s="294"/>
      <c r="M386" s="294"/>
      <c r="N386" s="294"/>
      <c r="O386" s="294"/>
      <c r="P386" s="294"/>
      <c r="Q386" s="294"/>
      <c r="R386" s="294"/>
      <c r="S386" s="294"/>
      <c r="T386" s="294"/>
      <c r="U386" s="294"/>
      <c r="V386" s="294"/>
      <c r="W386" s="294"/>
      <c r="X386" s="294"/>
      <c r="Y386" s="294"/>
    </row>
    <row r="387" spans="1:25">
      <c r="A387" s="294"/>
      <c r="B387" s="294"/>
      <c r="C387" s="294"/>
      <c r="D387" s="294"/>
      <c r="E387" s="294"/>
      <c r="F387" s="294"/>
      <c r="G387" s="294"/>
      <c r="H387" s="294"/>
      <c r="I387" s="294"/>
      <c r="J387" s="294"/>
      <c r="K387" s="294"/>
      <c r="L387" s="294"/>
      <c r="M387" s="294"/>
      <c r="N387" s="294"/>
      <c r="O387" s="294"/>
      <c r="P387" s="294"/>
      <c r="Q387" s="294"/>
      <c r="R387" s="294"/>
      <c r="S387" s="294"/>
      <c r="T387" s="294"/>
      <c r="U387" s="294"/>
      <c r="V387" s="294"/>
      <c r="W387" s="294"/>
      <c r="X387" s="294"/>
      <c r="Y387" s="294"/>
    </row>
    <row r="388" spans="1:25">
      <c r="A388" s="294"/>
      <c r="B388" s="294"/>
      <c r="C388" s="294"/>
      <c r="D388" s="294"/>
      <c r="E388" s="294"/>
      <c r="F388" s="294"/>
      <c r="G388" s="294"/>
      <c r="H388" s="294"/>
      <c r="I388" s="294"/>
      <c r="J388" s="294"/>
      <c r="K388" s="294"/>
      <c r="L388" s="294"/>
      <c r="M388" s="294"/>
      <c r="N388" s="294"/>
      <c r="O388" s="294"/>
      <c r="P388" s="294"/>
      <c r="Q388" s="294"/>
      <c r="R388" s="294"/>
      <c r="S388" s="294"/>
      <c r="T388" s="294"/>
      <c r="U388" s="294"/>
      <c r="V388" s="294"/>
      <c r="W388" s="294"/>
      <c r="X388" s="294"/>
      <c r="Y388" s="294"/>
    </row>
    <row r="389" spans="1:25">
      <c r="A389" s="294"/>
      <c r="B389" s="294"/>
      <c r="C389" s="294"/>
      <c r="D389" s="294"/>
      <c r="E389" s="294"/>
      <c r="F389" s="294"/>
      <c r="G389" s="294"/>
      <c r="H389" s="294"/>
      <c r="I389" s="294"/>
      <c r="J389" s="294"/>
      <c r="K389" s="294"/>
      <c r="L389" s="294"/>
      <c r="M389" s="294"/>
      <c r="N389" s="294"/>
      <c r="O389" s="294"/>
      <c r="P389" s="294"/>
      <c r="Q389" s="294"/>
      <c r="R389" s="294"/>
      <c r="S389" s="294"/>
      <c r="T389" s="294"/>
      <c r="U389" s="294"/>
      <c r="V389" s="294"/>
      <c r="W389" s="294"/>
      <c r="X389" s="294"/>
      <c r="Y389" s="294"/>
    </row>
    <row r="390" spans="1:25">
      <c r="A390" s="294"/>
      <c r="B390" s="294"/>
      <c r="C390" s="294"/>
      <c r="D390" s="294"/>
      <c r="E390" s="294"/>
      <c r="F390" s="294"/>
      <c r="G390" s="294"/>
      <c r="H390" s="294"/>
      <c r="I390" s="294"/>
      <c r="J390" s="294"/>
      <c r="K390" s="294"/>
      <c r="L390" s="294"/>
      <c r="M390" s="294"/>
      <c r="N390" s="294"/>
      <c r="O390" s="294"/>
      <c r="P390" s="294"/>
      <c r="Q390" s="294"/>
      <c r="R390" s="294"/>
      <c r="S390" s="294"/>
      <c r="T390" s="294"/>
      <c r="U390" s="294"/>
      <c r="V390" s="294"/>
      <c r="W390" s="294"/>
      <c r="X390" s="294"/>
      <c r="Y390" s="294"/>
    </row>
    <row r="391" spans="1:25">
      <c r="A391" s="294"/>
      <c r="B391" s="294"/>
      <c r="C391" s="294"/>
      <c r="D391" s="294"/>
      <c r="E391" s="294"/>
      <c r="F391" s="294"/>
      <c r="G391" s="294"/>
      <c r="H391" s="294"/>
      <c r="I391" s="294"/>
      <c r="J391" s="294"/>
      <c r="K391" s="294"/>
      <c r="L391" s="294"/>
      <c r="M391" s="294"/>
      <c r="N391" s="294"/>
      <c r="O391" s="294"/>
      <c r="P391" s="294"/>
      <c r="Q391" s="294"/>
      <c r="R391" s="294"/>
      <c r="S391" s="294"/>
      <c r="T391" s="294"/>
      <c r="U391" s="294"/>
      <c r="V391" s="294"/>
      <c r="W391" s="294"/>
      <c r="X391" s="294"/>
      <c r="Y391" s="294"/>
    </row>
    <row r="392" spans="1:25">
      <c r="A392" s="294"/>
      <c r="B392" s="294"/>
      <c r="C392" s="294"/>
      <c r="D392" s="294"/>
      <c r="E392" s="294"/>
      <c r="F392" s="294"/>
      <c r="G392" s="294"/>
      <c r="H392" s="294"/>
      <c r="I392" s="294"/>
      <c r="J392" s="294"/>
      <c r="K392" s="294"/>
      <c r="L392" s="294"/>
      <c r="M392" s="294"/>
      <c r="N392" s="294"/>
      <c r="O392" s="294"/>
      <c r="P392" s="294"/>
      <c r="Q392" s="294"/>
      <c r="R392" s="294"/>
      <c r="S392" s="294"/>
      <c r="T392" s="294"/>
      <c r="U392" s="294"/>
      <c r="V392" s="294"/>
      <c r="W392" s="294"/>
      <c r="X392" s="294"/>
      <c r="Y392" s="294"/>
    </row>
    <row r="393" spans="1:25">
      <c r="A393" s="294"/>
      <c r="B393" s="294"/>
      <c r="C393" s="294"/>
      <c r="D393" s="294"/>
      <c r="E393" s="294"/>
      <c r="F393" s="294"/>
      <c r="G393" s="294"/>
      <c r="H393" s="294"/>
      <c r="I393" s="294"/>
      <c r="J393" s="294"/>
      <c r="K393" s="294"/>
      <c r="L393" s="294"/>
      <c r="M393" s="294"/>
      <c r="N393" s="294"/>
      <c r="O393" s="294"/>
      <c r="P393" s="294"/>
      <c r="Q393" s="294"/>
      <c r="R393" s="294"/>
      <c r="S393" s="294"/>
      <c r="T393" s="294"/>
      <c r="U393" s="294"/>
      <c r="V393" s="294"/>
      <c r="W393" s="294"/>
      <c r="X393" s="294"/>
      <c r="Y393" s="294"/>
    </row>
    <row r="394" spans="1:25">
      <c r="A394" s="294"/>
      <c r="B394" s="294"/>
      <c r="C394" s="294"/>
      <c r="D394" s="294"/>
      <c r="E394" s="294"/>
      <c r="F394" s="294"/>
      <c r="G394" s="294"/>
      <c r="H394" s="294"/>
      <c r="I394" s="294"/>
      <c r="J394" s="294"/>
      <c r="K394" s="294"/>
      <c r="L394" s="294"/>
      <c r="M394" s="294"/>
      <c r="N394" s="294"/>
      <c r="O394" s="294"/>
      <c r="P394" s="294"/>
      <c r="Q394" s="294"/>
      <c r="R394" s="294"/>
      <c r="S394" s="294"/>
      <c r="T394" s="294"/>
      <c r="U394" s="294"/>
      <c r="V394" s="294"/>
      <c r="W394" s="294"/>
      <c r="X394" s="294"/>
      <c r="Y394" s="294"/>
    </row>
    <row r="395" spans="1:25">
      <c r="A395" s="294"/>
      <c r="B395" s="294"/>
      <c r="C395" s="294"/>
      <c r="D395" s="294"/>
      <c r="E395" s="294"/>
      <c r="F395" s="294"/>
      <c r="G395" s="294"/>
      <c r="H395" s="294"/>
      <c r="I395" s="294"/>
      <c r="J395" s="294"/>
      <c r="K395" s="294"/>
      <c r="L395" s="294"/>
      <c r="M395" s="294"/>
      <c r="N395" s="294"/>
      <c r="O395" s="294"/>
      <c r="P395" s="294"/>
      <c r="Q395" s="294"/>
      <c r="R395" s="294"/>
      <c r="S395" s="294"/>
      <c r="T395" s="294"/>
      <c r="U395" s="294"/>
      <c r="V395" s="294"/>
      <c r="W395" s="294"/>
      <c r="X395" s="294"/>
      <c r="Y395" s="294"/>
    </row>
    <row r="396" spans="1:25">
      <c r="A396" s="294"/>
      <c r="B396" s="294"/>
      <c r="C396" s="294"/>
      <c r="D396" s="294"/>
      <c r="E396" s="294"/>
      <c r="F396" s="294"/>
      <c r="G396" s="294"/>
      <c r="H396" s="294"/>
      <c r="I396" s="294"/>
      <c r="J396" s="294"/>
      <c r="K396" s="294"/>
      <c r="L396" s="294"/>
      <c r="M396" s="294"/>
      <c r="N396" s="294"/>
      <c r="O396" s="294"/>
      <c r="P396" s="294"/>
      <c r="Q396" s="294"/>
      <c r="R396" s="294"/>
      <c r="S396" s="294"/>
      <c r="T396" s="294"/>
      <c r="U396" s="294"/>
      <c r="V396" s="294"/>
      <c r="W396" s="294"/>
      <c r="X396" s="294"/>
      <c r="Y396" s="294"/>
    </row>
    <row r="397" spans="1:25">
      <c r="A397" s="294"/>
      <c r="B397" s="294"/>
      <c r="C397" s="294"/>
      <c r="D397" s="294"/>
      <c r="E397" s="294"/>
      <c r="F397" s="294"/>
      <c r="G397" s="294"/>
      <c r="H397" s="294"/>
      <c r="I397" s="294"/>
      <c r="J397" s="294"/>
      <c r="K397" s="294"/>
      <c r="L397" s="294"/>
      <c r="M397" s="294"/>
      <c r="N397" s="294"/>
      <c r="O397" s="294"/>
      <c r="P397" s="294"/>
      <c r="Q397" s="294"/>
      <c r="R397" s="294"/>
      <c r="S397" s="294"/>
      <c r="T397" s="294"/>
      <c r="U397" s="294"/>
      <c r="V397" s="294"/>
      <c r="W397" s="294"/>
      <c r="X397" s="294"/>
      <c r="Y397" s="294"/>
    </row>
    <row r="398" spans="1:25">
      <c r="A398" s="294"/>
      <c r="B398" s="294"/>
      <c r="C398" s="294"/>
      <c r="D398" s="294"/>
      <c r="E398" s="294"/>
      <c r="F398" s="294"/>
      <c r="G398" s="294"/>
      <c r="H398" s="294"/>
      <c r="I398" s="294"/>
      <c r="J398" s="294"/>
      <c r="K398" s="294"/>
      <c r="L398" s="294"/>
      <c r="M398" s="294"/>
      <c r="N398" s="294"/>
      <c r="O398" s="294"/>
      <c r="P398" s="294"/>
      <c r="Q398" s="294"/>
      <c r="R398" s="294"/>
      <c r="S398" s="294"/>
      <c r="T398" s="294"/>
      <c r="U398" s="294"/>
      <c r="V398" s="294"/>
      <c r="W398" s="294"/>
      <c r="X398" s="294"/>
      <c r="Y398" s="294"/>
    </row>
    <row r="399" spans="1:25">
      <c r="A399" s="294"/>
      <c r="B399" s="294"/>
      <c r="C399" s="294"/>
      <c r="D399" s="294"/>
      <c r="E399" s="294"/>
      <c r="F399" s="294"/>
      <c r="G399" s="294"/>
      <c r="H399" s="294"/>
      <c r="I399" s="294"/>
      <c r="J399" s="294"/>
      <c r="K399" s="294"/>
      <c r="L399" s="294"/>
      <c r="M399" s="294"/>
      <c r="N399" s="294"/>
      <c r="O399" s="294"/>
      <c r="P399" s="294"/>
      <c r="Q399" s="294"/>
      <c r="R399" s="294"/>
      <c r="S399" s="294"/>
      <c r="T399" s="294"/>
      <c r="U399" s="294"/>
      <c r="V399" s="294"/>
      <c r="W399" s="294"/>
      <c r="X399" s="294"/>
      <c r="Y399" s="294"/>
    </row>
    <row r="400" spans="1:25">
      <c r="A400" s="294"/>
      <c r="B400" s="294"/>
      <c r="C400" s="294"/>
      <c r="D400" s="294"/>
      <c r="E400" s="294"/>
      <c r="F400" s="294"/>
      <c r="G400" s="294"/>
      <c r="H400" s="294"/>
      <c r="I400" s="294"/>
      <c r="J400" s="294"/>
      <c r="K400" s="294"/>
      <c r="L400" s="294"/>
      <c r="M400" s="294"/>
      <c r="N400" s="294"/>
      <c r="O400" s="294"/>
      <c r="P400" s="294"/>
      <c r="Q400" s="294"/>
      <c r="R400" s="294"/>
      <c r="S400" s="294"/>
      <c r="T400" s="294"/>
      <c r="U400" s="294"/>
      <c r="V400" s="294"/>
      <c r="W400" s="294"/>
      <c r="X400" s="294"/>
      <c r="Y400" s="294"/>
    </row>
    <row r="401" spans="1:25">
      <c r="A401" s="294"/>
      <c r="B401" s="294"/>
      <c r="C401" s="294"/>
      <c r="D401" s="294"/>
      <c r="E401" s="294"/>
      <c r="F401" s="294"/>
      <c r="G401" s="294"/>
      <c r="H401" s="294"/>
      <c r="I401" s="294"/>
      <c r="J401" s="294"/>
      <c r="K401" s="294"/>
      <c r="L401" s="294"/>
      <c r="M401" s="294"/>
      <c r="N401" s="294"/>
      <c r="O401" s="294"/>
      <c r="P401" s="294"/>
      <c r="Q401" s="294"/>
      <c r="R401" s="294"/>
      <c r="S401" s="294"/>
      <c r="T401" s="294"/>
      <c r="U401" s="294"/>
      <c r="V401" s="294"/>
      <c r="W401" s="294"/>
      <c r="X401" s="294"/>
      <c r="Y401" s="294"/>
    </row>
    <row r="402" spans="1:25">
      <c r="A402" s="294"/>
      <c r="B402" s="294"/>
      <c r="C402" s="294"/>
      <c r="D402" s="294"/>
      <c r="E402" s="294"/>
      <c r="F402" s="294"/>
      <c r="G402" s="294"/>
      <c r="H402" s="294"/>
      <c r="I402" s="294"/>
      <c r="J402" s="294"/>
      <c r="K402" s="294"/>
      <c r="L402" s="294"/>
      <c r="M402" s="294"/>
      <c r="N402" s="294"/>
      <c r="O402" s="294"/>
      <c r="P402" s="294"/>
      <c r="Q402" s="294"/>
      <c r="R402" s="294"/>
      <c r="S402" s="294"/>
      <c r="T402" s="294"/>
      <c r="U402" s="294"/>
      <c r="V402" s="294"/>
      <c r="W402" s="294"/>
      <c r="X402" s="294"/>
      <c r="Y402" s="294"/>
    </row>
    <row r="403" spans="1:25">
      <c r="A403" s="294"/>
      <c r="B403" s="294"/>
      <c r="C403" s="294"/>
      <c r="D403" s="294"/>
      <c r="E403" s="294"/>
      <c r="F403" s="294"/>
      <c r="G403" s="294"/>
      <c r="H403" s="294"/>
      <c r="I403" s="294"/>
      <c r="J403" s="294"/>
      <c r="K403" s="294"/>
      <c r="L403" s="294"/>
      <c r="M403" s="294"/>
      <c r="N403" s="294"/>
      <c r="O403" s="294"/>
      <c r="P403" s="294"/>
      <c r="Q403" s="294"/>
      <c r="R403" s="294"/>
      <c r="S403" s="294"/>
      <c r="T403" s="294"/>
      <c r="U403" s="294"/>
      <c r="V403" s="294"/>
      <c r="W403" s="294"/>
      <c r="X403" s="294"/>
      <c r="Y403" s="294"/>
    </row>
    <row r="404" spans="1:25">
      <c r="A404" s="294"/>
      <c r="B404" s="294"/>
      <c r="C404" s="294"/>
      <c r="D404" s="294"/>
      <c r="E404" s="294"/>
      <c r="F404" s="294"/>
      <c r="G404" s="294"/>
      <c r="H404" s="294"/>
      <c r="I404" s="294"/>
      <c r="J404" s="294"/>
      <c r="K404" s="294"/>
      <c r="L404" s="294"/>
      <c r="M404" s="294"/>
      <c r="N404" s="294"/>
      <c r="O404" s="294"/>
      <c r="P404" s="294"/>
      <c r="Q404" s="294"/>
      <c r="R404" s="294"/>
      <c r="S404" s="294"/>
      <c r="T404" s="294"/>
      <c r="U404" s="294"/>
      <c r="V404" s="294"/>
      <c r="W404" s="294"/>
      <c r="X404" s="294"/>
      <c r="Y404" s="294"/>
    </row>
    <row r="405" spans="1:25">
      <c r="A405" s="294"/>
      <c r="B405" s="294"/>
      <c r="C405" s="294"/>
      <c r="D405" s="294"/>
      <c r="E405" s="294"/>
      <c r="F405" s="294"/>
      <c r="G405" s="294"/>
      <c r="H405" s="294"/>
      <c r="I405" s="294"/>
      <c r="J405" s="294"/>
      <c r="K405" s="294"/>
      <c r="L405" s="294"/>
      <c r="M405" s="294"/>
      <c r="N405" s="294"/>
      <c r="O405" s="294"/>
      <c r="P405" s="294"/>
      <c r="Q405" s="294"/>
      <c r="R405" s="294"/>
      <c r="S405" s="294"/>
      <c r="T405" s="294"/>
      <c r="U405" s="294"/>
      <c r="V405" s="294"/>
      <c r="W405" s="294"/>
      <c r="X405" s="294"/>
      <c r="Y405" s="294"/>
    </row>
    <row r="406" spans="1:25">
      <c r="A406" s="294"/>
      <c r="B406" s="294"/>
      <c r="C406" s="294"/>
      <c r="D406" s="294"/>
      <c r="E406" s="294"/>
      <c r="F406" s="294"/>
      <c r="G406" s="294"/>
      <c r="H406" s="294"/>
      <c r="I406" s="294"/>
      <c r="J406" s="294"/>
      <c r="K406" s="294"/>
      <c r="L406" s="294"/>
      <c r="M406" s="294"/>
      <c r="N406" s="294"/>
      <c r="O406" s="294"/>
      <c r="P406" s="294"/>
      <c r="Q406" s="294"/>
      <c r="R406" s="294"/>
      <c r="S406" s="294"/>
      <c r="T406" s="294"/>
      <c r="U406" s="294"/>
      <c r="V406" s="294"/>
      <c r="W406" s="294"/>
      <c r="X406" s="294"/>
      <c r="Y406" s="294"/>
    </row>
    <row r="407" spans="1:25">
      <c r="A407" s="294"/>
      <c r="B407" s="294"/>
      <c r="C407" s="294"/>
      <c r="D407" s="294"/>
      <c r="E407" s="294"/>
      <c r="F407" s="294"/>
      <c r="G407" s="294"/>
      <c r="H407" s="294"/>
      <c r="I407" s="294"/>
      <c r="J407" s="294"/>
      <c r="K407" s="294"/>
      <c r="L407" s="294"/>
      <c r="M407" s="294"/>
      <c r="N407" s="294"/>
      <c r="O407" s="294"/>
      <c r="P407" s="294"/>
      <c r="Q407" s="294"/>
      <c r="R407" s="294"/>
      <c r="S407" s="294"/>
      <c r="T407" s="294"/>
      <c r="U407" s="294"/>
      <c r="V407" s="294"/>
      <c r="W407" s="294"/>
      <c r="X407" s="294"/>
      <c r="Y407" s="294"/>
    </row>
    <row r="408" spans="1:25">
      <c r="A408" s="294"/>
      <c r="B408" s="294"/>
      <c r="C408" s="294"/>
      <c r="D408" s="294"/>
      <c r="E408" s="294"/>
      <c r="F408" s="294"/>
      <c r="G408" s="294"/>
      <c r="H408" s="294"/>
      <c r="I408" s="294"/>
      <c r="J408" s="294"/>
      <c r="K408" s="294"/>
      <c r="L408" s="294"/>
      <c r="M408" s="294"/>
      <c r="N408" s="294"/>
      <c r="O408" s="294"/>
      <c r="P408" s="294"/>
      <c r="Q408" s="294"/>
      <c r="R408" s="294"/>
      <c r="S408" s="294"/>
      <c r="T408" s="294"/>
      <c r="U408" s="294"/>
      <c r="V408" s="294"/>
      <c r="W408" s="294"/>
      <c r="X408" s="294"/>
      <c r="Y408" s="294"/>
    </row>
    <row r="409" spans="1:25">
      <c r="A409" s="294"/>
      <c r="B409" s="294"/>
      <c r="C409" s="294"/>
      <c r="D409" s="294"/>
      <c r="E409" s="294"/>
      <c r="F409" s="294"/>
      <c r="G409" s="294"/>
      <c r="H409" s="294"/>
      <c r="I409" s="294"/>
      <c r="J409" s="294"/>
      <c r="K409" s="294"/>
      <c r="L409" s="294"/>
      <c r="M409" s="294"/>
      <c r="N409" s="294"/>
      <c r="O409" s="294"/>
      <c r="P409" s="294"/>
      <c r="Q409" s="294"/>
      <c r="R409" s="294"/>
      <c r="S409" s="294"/>
      <c r="T409" s="294"/>
      <c r="U409" s="294"/>
      <c r="V409" s="294"/>
      <c r="W409" s="294"/>
      <c r="X409" s="294"/>
      <c r="Y409" s="294"/>
    </row>
    <row r="410" spans="1:25">
      <c r="A410" s="294"/>
      <c r="B410" s="294"/>
      <c r="C410" s="294"/>
      <c r="D410" s="294"/>
      <c r="E410" s="294"/>
      <c r="F410" s="294"/>
      <c r="G410" s="294"/>
      <c r="H410" s="294"/>
      <c r="I410" s="294"/>
      <c r="J410" s="294"/>
      <c r="K410" s="294"/>
      <c r="L410" s="294"/>
      <c r="M410" s="294"/>
      <c r="N410" s="294"/>
      <c r="O410" s="294"/>
      <c r="P410" s="294"/>
      <c r="Q410" s="294"/>
      <c r="R410" s="294"/>
      <c r="S410" s="294"/>
      <c r="T410" s="294"/>
      <c r="U410" s="294"/>
      <c r="V410" s="294"/>
      <c r="W410" s="294"/>
      <c r="X410" s="294"/>
      <c r="Y410" s="294"/>
    </row>
    <row r="411" spans="1:25">
      <c r="A411" s="294"/>
      <c r="B411" s="294"/>
      <c r="C411" s="294"/>
      <c r="D411" s="294"/>
      <c r="E411" s="294"/>
      <c r="F411" s="294"/>
      <c r="G411" s="294"/>
      <c r="H411" s="294"/>
      <c r="I411" s="294"/>
      <c r="J411" s="294"/>
      <c r="K411" s="294"/>
      <c r="L411" s="294"/>
      <c r="M411" s="294"/>
      <c r="N411" s="294"/>
      <c r="O411" s="294"/>
      <c r="P411" s="294"/>
      <c r="Q411" s="294"/>
      <c r="R411" s="294"/>
      <c r="S411" s="294"/>
      <c r="T411" s="294"/>
      <c r="U411" s="294"/>
      <c r="V411" s="294"/>
      <c r="W411" s="294"/>
      <c r="X411" s="294"/>
      <c r="Y411" s="294"/>
    </row>
    <row r="412" spans="1:25">
      <c r="A412" s="294"/>
      <c r="B412" s="294"/>
      <c r="C412" s="294"/>
      <c r="D412" s="294"/>
      <c r="E412" s="294"/>
      <c r="F412" s="294"/>
      <c r="G412" s="294"/>
      <c r="H412" s="294"/>
      <c r="I412" s="294"/>
      <c r="J412" s="294"/>
      <c r="K412" s="294"/>
      <c r="L412" s="294"/>
      <c r="M412" s="294"/>
      <c r="N412" s="294"/>
      <c r="O412" s="294"/>
      <c r="P412" s="294"/>
      <c r="Q412" s="294"/>
      <c r="R412" s="294"/>
      <c r="S412" s="294"/>
      <c r="T412" s="294"/>
      <c r="U412" s="294"/>
      <c r="V412" s="294"/>
      <c r="W412" s="294"/>
      <c r="X412" s="294"/>
      <c r="Y412" s="294"/>
    </row>
    <row r="413" spans="1:25">
      <c r="A413" s="294"/>
      <c r="B413" s="294"/>
      <c r="C413" s="294"/>
      <c r="D413" s="294"/>
      <c r="E413" s="294"/>
      <c r="F413" s="294"/>
      <c r="G413" s="294"/>
      <c r="H413" s="294"/>
      <c r="I413" s="294"/>
      <c r="J413" s="294"/>
      <c r="K413" s="294"/>
      <c r="L413" s="294"/>
      <c r="M413" s="294"/>
      <c r="N413" s="294"/>
      <c r="O413" s="294"/>
      <c r="P413" s="294"/>
      <c r="Q413" s="294"/>
      <c r="R413" s="294"/>
      <c r="S413" s="294"/>
      <c r="T413" s="294"/>
      <c r="U413" s="294"/>
      <c r="V413" s="294"/>
      <c r="W413" s="294"/>
      <c r="X413" s="294"/>
      <c r="Y413" s="294"/>
    </row>
    <row r="414" spans="1:25">
      <c r="A414" s="294"/>
      <c r="B414" s="294"/>
      <c r="C414" s="294"/>
      <c r="D414" s="294"/>
      <c r="E414" s="294"/>
      <c r="F414" s="294"/>
      <c r="G414" s="294"/>
      <c r="H414" s="294"/>
      <c r="I414" s="294"/>
      <c r="J414" s="294"/>
      <c r="K414" s="294"/>
      <c r="L414" s="294"/>
      <c r="M414" s="294"/>
      <c r="N414" s="294"/>
      <c r="O414" s="294"/>
      <c r="P414" s="294"/>
      <c r="Q414" s="294"/>
      <c r="R414" s="294"/>
      <c r="S414" s="294"/>
      <c r="T414" s="294"/>
      <c r="U414" s="294"/>
      <c r="V414" s="294"/>
      <c r="W414" s="294"/>
      <c r="X414" s="294"/>
      <c r="Y414" s="294"/>
    </row>
    <row r="415" spans="1:25">
      <c r="A415" s="294"/>
      <c r="B415" s="294"/>
      <c r="C415" s="294"/>
      <c r="D415" s="294"/>
      <c r="E415" s="294"/>
      <c r="F415" s="294"/>
      <c r="G415" s="294"/>
      <c r="H415" s="294"/>
      <c r="I415" s="294"/>
      <c r="J415" s="294"/>
      <c r="K415" s="294"/>
      <c r="L415" s="294"/>
      <c r="M415" s="294"/>
      <c r="N415" s="294"/>
      <c r="O415" s="294"/>
      <c r="P415" s="294"/>
      <c r="Q415" s="294"/>
      <c r="R415" s="294"/>
      <c r="S415" s="294"/>
      <c r="T415" s="294"/>
      <c r="U415" s="294"/>
      <c r="V415" s="294"/>
      <c r="W415" s="294"/>
      <c r="X415" s="294"/>
      <c r="Y415" s="294"/>
    </row>
    <row r="416" spans="1:25">
      <c r="A416" s="294"/>
      <c r="B416" s="294"/>
      <c r="C416" s="294"/>
      <c r="D416" s="294"/>
      <c r="E416" s="294"/>
      <c r="F416" s="294"/>
      <c r="G416" s="294"/>
      <c r="H416" s="294"/>
      <c r="I416" s="294"/>
      <c r="J416" s="294"/>
      <c r="K416" s="294"/>
      <c r="L416" s="294"/>
      <c r="M416" s="294"/>
      <c r="N416" s="294"/>
      <c r="O416" s="294"/>
      <c r="P416" s="294"/>
      <c r="Q416" s="294"/>
      <c r="R416" s="294"/>
      <c r="S416" s="294"/>
      <c r="T416" s="294"/>
      <c r="U416" s="294"/>
      <c r="V416" s="294"/>
      <c r="W416" s="294"/>
      <c r="X416" s="294"/>
      <c r="Y416" s="294"/>
    </row>
    <row r="417" spans="1:25">
      <c r="A417" s="294"/>
      <c r="B417" s="294"/>
      <c r="C417" s="294"/>
      <c r="D417" s="294"/>
      <c r="E417" s="294"/>
      <c r="F417" s="294"/>
      <c r="G417" s="294"/>
      <c r="H417" s="294"/>
      <c r="I417" s="294"/>
      <c r="J417" s="294"/>
      <c r="K417" s="294"/>
      <c r="L417" s="294"/>
      <c r="M417" s="294"/>
      <c r="N417" s="294"/>
      <c r="O417" s="294"/>
      <c r="P417" s="294"/>
      <c r="Q417" s="294"/>
      <c r="R417" s="294"/>
      <c r="S417" s="294"/>
      <c r="T417" s="294"/>
      <c r="U417" s="294"/>
      <c r="V417" s="294"/>
      <c r="W417" s="294"/>
      <c r="X417" s="294"/>
      <c r="Y417" s="294"/>
    </row>
    <row r="418" spans="1:25">
      <c r="A418" s="294"/>
      <c r="B418" s="294"/>
      <c r="C418" s="294"/>
      <c r="D418" s="294"/>
      <c r="E418" s="294"/>
      <c r="F418" s="294"/>
      <c r="G418" s="294"/>
      <c r="H418" s="294"/>
      <c r="I418" s="294"/>
      <c r="J418" s="294"/>
      <c r="K418" s="294"/>
      <c r="L418" s="294"/>
      <c r="M418" s="294"/>
      <c r="N418" s="294"/>
      <c r="O418" s="294"/>
      <c r="P418" s="294"/>
      <c r="Q418" s="294"/>
      <c r="R418" s="294"/>
      <c r="S418" s="294"/>
      <c r="T418" s="294"/>
      <c r="U418" s="294"/>
      <c r="V418" s="294"/>
      <c r="W418" s="294"/>
      <c r="X418" s="294"/>
      <c r="Y418" s="294"/>
    </row>
    <row r="419" spans="1:25">
      <c r="A419" s="294"/>
      <c r="B419" s="294"/>
      <c r="C419" s="294"/>
      <c r="D419" s="294"/>
      <c r="E419" s="294"/>
      <c r="F419" s="294"/>
      <c r="G419" s="294"/>
      <c r="H419" s="294"/>
      <c r="I419" s="294"/>
      <c r="J419" s="294"/>
      <c r="K419" s="294"/>
      <c r="L419" s="294"/>
      <c r="M419" s="294"/>
      <c r="N419" s="294"/>
      <c r="O419" s="294"/>
      <c r="P419" s="294"/>
      <c r="Q419" s="294"/>
      <c r="R419" s="294"/>
      <c r="S419" s="294"/>
      <c r="T419" s="294"/>
      <c r="U419" s="294"/>
      <c r="V419" s="294"/>
      <c r="W419" s="294"/>
      <c r="X419" s="294"/>
      <c r="Y419" s="294"/>
    </row>
    <row r="420" spans="1:25">
      <c r="A420" s="294"/>
      <c r="B420" s="294"/>
      <c r="C420" s="294"/>
      <c r="D420" s="294"/>
      <c r="E420" s="294"/>
      <c r="F420" s="294"/>
      <c r="G420" s="294"/>
      <c r="H420" s="294"/>
      <c r="I420" s="294"/>
      <c r="J420" s="294"/>
      <c r="K420" s="294"/>
      <c r="L420" s="294"/>
      <c r="M420" s="294"/>
      <c r="N420" s="294"/>
      <c r="O420" s="294"/>
      <c r="P420" s="294"/>
      <c r="Q420" s="294"/>
      <c r="R420" s="294"/>
      <c r="S420" s="294"/>
      <c r="T420" s="294"/>
      <c r="U420" s="294"/>
      <c r="V420" s="294"/>
      <c r="W420" s="294"/>
      <c r="X420" s="294"/>
      <c r="Y420" s="294"/>
    </row>
    <row r="421" spans="1:25">
      <c r="A421" s="294"/>
      <c r="B421" s="294"/>
      <c r="C421" s="294"/>
      <c r="D421" s="294"/>
      <c r="E421" s="294"/>
      <c r="F421" s="294"/>
      <c r="G421" s="294"/>
      <c r="H421" s="294"/>
      <c r="I421" s="294"/>
      <c r="J421" s="294"/>
      <c r="K421" s="294"/>
      <c r="L421" s="294"/>
      <c r="M421" s="294"/>
      <c r="N421" s="294"/>
      <c r="O421" s="294"/>
      <c r="P421" s="294"/>
      <c r="Q421" s="294"/>
      <c r="R421" s="294"/>
      <c r="S421" s="294"/>
      <c r="T421" s="294"/>
      <c r="U421" s="294"/>
      <c r="V421" s="294"/>
      <c r="W421" s="294"/>
      <c r="X421" s="294"/>
      <c r="Y421" s="294"/>
    </row>
    <row r="422" spans="1:25">
      <c r="A422" s="294"/>
      <c r="B422" s="294"/>
      <c r="C422" s="294"/>
      <c r="D422" s="294"/>
      <c r="E422" s="294"/>
      <c r="F422" s="294"/>
      <c r="G422" s="294"/>
      <c r="H422" s="294"/>
      <c r="I422" s="294"/>
      <c r="J422" s="294"/>
      <c r="K422" s="294"/>
      <c r="L422" s="294"/>
      <c r="M422" s="294"/>
      <c r="N422" s="294"/>
      <c r="O422" s="294"/>
      <c r="P422" s="294"/>
      <c r="Q422" s="294"/>
      <c r="R422" s="294"/>
      <c r="S422" s="294"/>
      <c r="T422" s="294"/>
      <c r="U422" s="294"/>
      <c r="V422" s="294"/>
      <c r="W422" s="294"/>
      <c r="X422" s="294"/>
      <c r="Y422" s="294"/>
    </row>
    <row r="423" spans="1:25">
      <c r="A423" s="294"/>
      <c r="B423" s="294"/>
      <c r="C423" s="294"/>
      <c r="D423" s="294"/>
      <c r="E423" s="294"/>
      <c r="F423" s="294"/>
      <c r="G423" s="294"/>
      <c r="H423" s="294"/>
      <c r="I423" s="294"/>
      <c r="J423" s="294"/>
      <c r="K423" s="294"/>
      <c r="L423" s="294"/>
      <c r="M423" s="294"/>
      <c r="N423" s="294"/>
      <c r="O423" s="294"/>
      <c r="P423" s="294"/>
      <c r="Q423" s="294"/>
      <c r="R423" s="294"/>
      <c r="S423" s="294"/>
      <c r="T423" s="294"/>
      <c r="U423" s="294"/>
      <c r="V423" s="294"/>
      <c r="W423" s="294"/>
      <c r="X423" s="294"/>
      <c r="Y423" s="294"/>
    </row>
    <row r="424" spans="1:25">
      <c r="A424" s="294"/>
      <c r="B424" s="294"/>
      <c r="C424" s="294"/>
      <c r="D424" s="294"/>
      <c r="E424" s="294"/>
      <c r="F424" s="294"/>
      <c r="G424" s="294"/>
      <c r="H424" s="294"/>
      <c r="I424" s="294"/>
      <c r="J424" s="294"/>
      <c r="K424" s="294"/>
      <c r="L424" s="294"/>
      <c r="M424" s="294"/>
      <c r="N424" s="294"/>
      <c r="O424" s="294"/>
      <c r="P424" s="294"/>
      <c r="Q424" s="294"/>
      <c r="R424" s="294"/>
      <c r="S424" s="294"/>
      <c r="T424" s="294"/>
      <c r="U424" s="294"/>
      <c r="V424" s="294"/>
      <c r="W424" s="294"/>
      <c r="X424" s="294"/>
      <c r="Y424" s="294"/>
    </row>
    <row r="425" spans="1:25">
      <c r="A425" s="294"/>
      <c r="B425" s="294"/>
      <c r="C425" s="294"/>
      <c r="D425" s="294"/>
      <c r="E425" s="294"/>
      <c r="F425" s="294"/>
      <c r="G425" s="294"/>
      <c r="H425" s="294"/>
      <c r="I425" s="294"/>
      <c r="J425" s="294"/>
      <c r="K425" s="294"/>
      <c r="L425" s="294"/>
      <c r="M425" s="294"/>
      <c r="N425" s="294"/>
      <c r="O425" s="294"/>
      <c r="P425" s="294"/>
      <c r="Q425" s="294"/>
      <c r="R425" s="294"/>
      <c r="S425" s="294"/>
      <c r="T425" s="294"/>
      <c r="U425" s="294"/>
      <c r="V425" s="294"/>
      <c r="W425" s="294"/>
      <c r="X425" s="294"/>
      <c r="Y425" s="294"/>
    </row>
    <row r="426" spans="1:25">
      <c r="A426" s="294"/>
      <c r="B426" s="294"/>
      <c r="C426" s="294"/>
      <c r="D426" s="294"/>
      <c r="E426" s="294"/>
      <c r="F426" s="294"/>
      <c r="G426" s="294"/>
      <c r="H426" s="294"/>
      <c r="I426" s="294"/>
      <c r="J426" s="294"/>
      <c r="K426" s="294"/>
      <c r="L426" s="294"/>
      <c r="M426" s="294"/>
      <c r="N426" s="294"/>
      <c r="O426" s="294"/>
      <c r="P426" s="294"/>
      <c r="Q426" s="294"/>
      <c r="R426" s="294"/>
      <c r="S426" s="294"/>
      <c r="T426" s="294"/>
      <c r="U426" s="294"/>
      <c r="V426" s="294"/>
      <c r="W426" s="294"/>
      <c r="X426" s="294"/>
      <c r="Y426" s="294"/>
    </row>
    <row r="427" spans="1:25">
      <c r="A427" s="294"/>
      <c r="B427" s="294"/>
      <c r="C427" s="294"/>
      <c r="D427" s="294"/>
      <c r="E427" s="294"/>
      <c r="F427" s="294"/>
      <c r="G427" s="294"/>
      <c r="H427" s="294"/>
      <c r="I427" s="294"/>
      <c r="J427" s="294"/>
      <c r="K427" s="294"/>
      <c r="L427" s="294"/>
      <c r="M427" s="294"/>
      <c r="N427" s="294"/>
      <c r="O427" s="294"/>
      <c r="P427" s="294"/>
      <c r="Q427" s="294"/>
      <c r="R427" s="294"/>
      <c r="S427" s="294"/>
      <c r="T427" s="294"/>
      <c r="U427" s="294"/>
      <c r="V427" s="294"/>
      <c r="W427" s="294"/>
      <c r="X427" s="294"/>
      <c r="Y427" s="294"/>
    </row>
    <row r="428" spans="1:25">
      <c r="A428" s="294"/>
      <c r="B428" s="294"/>
      <c r="C428" s="294"/>
      <c r="D428" s="294"/>
      <c r="E428" s="294"/>
      <c r="F428" s="294"/>
      <c r="G428" s="294"/>
      <c r="H428" s="294"/>
      <c r="I428" s="294"/>
      <c r="J428" s="294"/>
      <c r="K428" s="294"/>
      <c r="L428" s="294"/>
      <c r="M428" s="294"/>
      <c r="N428" s="294"/>
      <c r="O428" s="294"/>
      <c r="P428" s="294"/>
      <c r="Q428" s="294"/>
      <c r="R428" s="294"/>
      <c r="S428" s="294"/>
      <c r="T428" s="294"/>
      <c r="U428" s="294"/>
      <c r="V428" s="294"/>
      <c r="W428" s="294"/>
      <c r="X428" s="294"/>
      <c r="Y428" s="294"/>
    </row>
    <row r="429" spans="1:25">
      <c r="A429" s="294"/>
      <c r="B429" s="294"/>
      <c r="C429" s="294"/>
      <c r="D429" s="294"/>
      <c r="E429" s="294"/>
      <c r="F429" s="294"/>
      <c r="G429" s="294"/>
      <c r="H429" s="294"/>
      <c r="I429" s="294"/>
      <c r="J429" s="294"/>
      <c r="K429" s="294"/>
      <c r="L429" s="294"/>
      <c r="M429" s="294"/>
      <c r="N429" s="294"/>
      <c r="O429" s="294"/>
      <c r="P429" s="294"/>
      <c r="Q429" s="294"/>
      <c r="R429" s="294"/>
      <c r="S429" s="294"/>
      <c r="T429" s="294"/>
      <c r="U429" s="294"/>
      <c r="V429" s="294"/>
      <c r="W429" s="294"/>
      <c r="X429" s="294"/>
      <c r="Y429" s="294"/>
    </row>
    <row r="430" spans="1:25">
      <c r="A430" s="294"/>
      <c r="B430" s="294"/>
      <c r="C430" s="294"/>
      <c r="D430" s="294"/>
      <c r="E430" s="294"/>
      <c r="F430" s="294"/>
      <c r="G430" s="294"/>
      <c r="H430" s="294"/>
      <c r="I430" s="294"/>
      <c r="J430" s="294"/>
      <c r="K430" s="294"/>
      <c r="L430" s="294"/>
      <c r="M430" s="294"/>
      <c r="N430" s="294"/>
      <c r="O430" s="294"/>
      <c r="P430" s="294"/>
      <c r="Q430" s="294"/>
      <c r="R430" s="294"/>
      <c r="S430" s="294"/>
      <c r="T430" s="294"/>
      <c r="U430" s="294"/>
      <c r="V430" s="294"/>
      <c r="W430" s="294"/>
      <c r="X430" s="294"/>
      <c r="Y430" s="294"/>
    </row>
    <row r="431" spans="1:25">
      <c r="A431" s="294"/>
      <c r="B431" s="294"/>
      <c r="C431" s="294"/>
      <c r="D431" s="294"/>
      <c r="E431" s="294"/>
      <c r="F431" s="294"/>
      <c r="G431" s="294"/>
      <c r="H431" s="294"/>
      <c r="I431" s="294"/>
      <c r="J431" s="294"/>
      <c r="K431" s="294"/>
      <c r="L431" s="294"/>
      <c r="M431" s="294"/>
      <c r="N431" s="294"/>
      <c r="O431" s="294"/>
      <c r="P431" s="294"/>
      <c r="Q431" s="294"/>
      <c r="R431" s="294"/>
      <c r="S431" s="294"/>
      <c r="T431" s="294"/>
      <c r="U431" s="294"/>
      <c r="V431" s="294"/>
      <c r="W431" s="294"/>
      <c r="X431" s="294"/>
      <c r="Y431" s="294"/>
    </row>
    <row r="432" spans="1:25">
      <c r="A432" s="294"/>
      <c r="B432" s="294"/>
      <c r="C432" s="294"/>
      <c r="D432" s="294"/>
      <c r="E432" s="294"/>
      <c r="F432" s="294"/>
      <c r="G432" s="294"/>
      <c r="H432" s="294"/>
      <c r="I432" s="294"/>
      <c r="J432" s="294"/>
      <c r="K432" s="294"/>
      <c r="L432" s="294"/>
      <c r="M432" s="294"/>
      <c r="N432" s="294"/>
      <c r="O432" s="294"/>
      <c r="P432" s="294"/>
      <c r="Q432" s="294"/>
      <c r="R432" s="294"/>
      <c r="S432" s="294"/>
      <c r="T432" s="294"/>
      <c r="U432" s="294"/>
      <c r="V432" s="294"/>
      <c r="W432" s="294"/>
      <c r="X432" s="294"/>
      <c r="Y432" s="294"/>
    </row>
    <row r="433" spans="1:25">
      <c r="A433" s="294"/>
      <c r="B433" s="294"/>
      <c r="C433" s="294"/>
      <c r="D433" s="294"/>
      <c r="E433" s="294"/>
      <c r="F433" s="294"/>
      <c r="G433" s="294"/>
      <c r="H433" s="294"/>
      <c r="I433" s="294"/>
      <c r="J433" s="294"/>
      <c r="K433" s="294"/>
      <c r="L433" s="294"/>
      <c r="M433" s="294"/>
      <c r="N433" s="294"/>
      <c r="O433" s="294"/>
      <c r="P433" s="294"/>
      <c r="Q433" s="294"/>
      <c r="R433" s="294"/>
      <c r="S433" s="294"/>
      <c r="T433" s="294"/>
      <c r="U433" s="294"/>
      <c r="V433" s="294"/>
      <c r="W433" s="294"/>
      <c r="X433" s="294"/>
      <c r="Y433" s="294"/>
    </row>
    <row r="434" spans="1:25">
      <c r="A434" s="294"/>
      <c r="B434" s="294"/>
      <c r="C434" s="294"/>
      <c r="D434" s="294"/>
      <c r="E434" s="294"/>
      <c r="F434" s="294"/>
      <c r="G434" s="294"/>
      <c r="H434" s="294"/>
      <c r="I434" s="294"/>
      <c r="J434" s="294"/>
      <c r="K434" s="294"/>
      <c r="L434" s="294"/>
      <c r="M434" s="294"/>
      <c r="N434" s="294"/>
      <c r="O434" s="294"/>
      <c r="P434" s="294"/>
      <c r="Q434" s="294"/>
      <c r="R434" s="294"/>
      <c r="S434" s="294"/>
      <c r="T434" s="294"/>
      <c r="U434" s="294"/>
      <c r="V434" s="294"/>
      <c r="W434" s="294"/>
      <c r="X434" s="294"/>
      <c r="Y434" s="294"/>
    </row>
    <row r="435" spans="1:25">
      <c r="A435" s="294"/>
      <c r="B435" s="294"/>
      <c r="C435" s="294"/>
      <c r="D435" s="294"/>
      <c r="E435" s="294"/>
      <c r="F435" s="294"/>
      <c r="G435" s="294"/>
      <c r="H435" s="294"/>
      <c r="I435" s="294"/>
      <c r="J435" s="294"/>
      <c r="K435" s="294"/>
      <c r="L435" s="294"/>
      <c r="M435" s="294"/>
      <c r="N435" s="294"/>
      <c r="O435" s="294"/>
      <c r="P435" s="294"/>
      <c r="Q435" s="294"/>
      <c r="R435" s="294"/>
      <c r="S435" s="294"/>
      <c r="T435" s="294"/>
      <c r="U435" s="294"/>
      <c r="V435" s="294"/>
      <c r="W435" s="294"/>
      <c r="X435" s="294"/>
      <c r="Y435" s="294"/>
    </row>
    <row r="436" spans="1:25">
      <c r="A436" s="294"/>
      <c r="B436" s="294"/>
      <c r="C436" s="294"/>
      <c r="D436" s="294"/>
      <c r="E436" s="294"/>
      <c r="F436" s="294"/>
      <c r="G436" s="294"/>
      <c r="H436" s="294"/>
      <c r="I436" s="294"/>
      <c r="J436" s="294"/>
      <c r="K436" s="294"/>
      <c r="L436" s="294"/>
      <c r="M436" s="294"/>
      <c r="N436" s="294"/>
      <c r="O436" s="294"/>
      <c r="P436" s="294"/>
      <c r="Q436" s="294"/>
      <c r="R436" s="294"/>
      <c r="S436" s="294"/>
      <c r="T436" s="294"/>
      <c r="U436" s="294"/>
      <c r="V436" s="294"/>
      <c r="W436" s="294"/>
      <c r="X436" s="294"/>
      <c r="Y436" s="294"/>
    </row>
    <row r="437" spans="1:25">
      <c r="A437" s="294"/>
      <c r="B437" s="294"/>
      <c r="C437" s="294"/>
      <c r="D437" s="294"/>
      <c r="E437" s="294"/>
      <c r="F437" s="294"/>
      <c r="G437" s="294"/>
      <c r="H437" s="294"/>
      <c r="I437" s="294"/>
      <c r="J437" s="294"/>
      <c r="K437" s="294"/>
      <c r="L437" s="294"/>
      <c r="M437" s="294"/>
      <c r="N437" s="294"/>
      <c r="O437" s="294"/>
      <c r="P437" s="294"/>
      <c r="Q437" s="294"/>
      <c r="R437" s="294"/>
      <c r="S437" s="294"/>
      <c r="T437" s="294"/>
      <c r="U437" s="294"/>
      <c r="V437" s="294"/>
      <c r="W437" s="294"/>
      <c r="X437" s="294"/>
      <c r="Y437" s="294"/>
    </row>
    <row r="438" spans="1:25">
      <c r="A438" s="294"/>
      <c r="B438" s="294"/>
      <c r="C438" s="294"/>
      <c r="D438" s="294"/>
      <c r="E438" s="294"/>
      <c r="F438" s="294"/>
      <c r="G438" s="294"/>
      <c r="H438" s="294"/>
      <c r="I438" s="294"/>
      <c r="J438" s="294"/>
      <c r="K438" s="294"/>
      <c r="L438" s="294"/>
      <c r="M438" s="294"/>
      <c r="N438" s="294"/>
      <c r="O438" s="294"/>
      <c r="P438" s="294"/>
      <c r="Q438" s="294"/>
      <c r="R438" s="294"/>
      <c r="S438" s="294"/>
      <c r="T438" s="294"/>
      <c r="U438" s="294"/>
      <c r="V438" s="294"/>
      <c r="W438" s="294"/>
      <c r="X438" s="294"/>
      <c r="Y438" s="294"/>
    </row>
    <row r="439" spans="1:25">
      <c r="A439" s="294"/>
      <c r="B439" s="294"/>
      <c r="C439" s="294"/>
      <c r="D439" s="294"/>
      <c r="E439" s="294"/>
      <c r="F439" s="294"/>
      <c r="G439" s="294"/>
      <c r="H439" s="294"/>
      <c r="I439" s="294"/>
      <c r="J439" s="294"/>
      <c r="K439" s="294"/>
      <c r="L439" s="294"/>
      <c r="M439" s="294"/>
      <c r="N439" s="294"/>
      <c r="O439" s="294"/>
      <c r="P439" s="294"/>
      <c r="Q439" s="294"/>
      <c r="R439" s="294"/>
      <c r="S439" s="294"/>
      <c r="T439" s="294"/>
      <c r="U439" s="294"/>
      <c r="V439" s="294"/>
      <c r="W439" s="294"/>
      <c r="X439" s="294"/>
      <c r="Y439" s="294"/>
    </row>
    <row r="440" spans="1:25">
      <c r="A440" s="294"/>
      <c r="B440" s="294"/>
      <c r="C440" s="294"/>
      <c r="D440" s="294"/>
      <c r="E440" s="294"/>
      <c r="F440" s="294"/>
      <c r="G440" s="294"/>
      <c r="H440" s="294"/>
      <c r="I440" s="294"/>
      <c r="J440" s="294"/>
      <c r="K440" s="294"/>
      <c r="L440" s="294"/>
      <c r="M440" s="294"/>
      <c r="N440" s="294"/>
      <c r="O440" s="294"/>
      <c r="P440" s="294"/>
      <c r="Q440" s="294"/>
      <c r="R440" s="294"/>
      <c r="S440" s="294"/>
      <c r="T440" s="294"/>
      <c r="U440" s="294"/>
      <c r="V440" s="294"/>
      <c r="W440" s="294"/>
      <c r="X440" s="294"/>
      <c r="Y440" s="294"/>
    </row>
    <row r="441" spans="1:25">
      <c r="A441" s="294"/>
      <c r="B441" s="294"/>
      <c r="C441" s="294"/>
      <c r="D441" s="294"/>
      <c r="E441" s="294"/>
      <c r="F441" s="294"/>
      <c r="G441" s="294"/>
      <c r="H441" s="294"/>
      <c r="I441" s="294"/>
      <c r="J441" s="294"/>
      <c r="K441" s="294"/>
      <c r="L441" s="294"/>
      <c r="M441" s="294"/>
      <c r="N441" s="294"/>
      <c r="O441" s="294"/>
      <c r="P441" s="294"/>
      <c r="Q441" s="294"/>
      <c r="R441" s="294"/>
      <c r="S441" s="294"/>
      <c r="T441" s="294"/>
      <c r="U441" s="294"/>
      <c r="V441" s="294"/>
      <c r="W441" s="294"/>
      <c r="X441" s="294"/>
      <c r="Y441" s="294"/>
    </row>
    <row r="442" spans="1:25">
      <c r="A442" s="294"/>
      <c r="B442" s="294"/>
      <c r="C442" s="294"/>
      <c r="D442" s="294"/>
      <c r="E442" s="294"/>
      <c r="F442" s="294"/>
      <c r="G442" s="294"/>
      <c r="H442" s="294"/>
      <c r="I442" s="294"/>
      <c r="J442" s="294"/>
      <c r="K442" s="294"/>
      <c r="L442" s="294"/>
      <c r="M442" s="294"/>
      <c r="N442" s="294"/>
      <c r="O442" s="294"/>
      <c r="P442" s="294"/>
      <c r="Q442" s="294"/>
      <c r="R442" s="294"/>
      <c r="S442" s="294"/>
      <c r="T442" s="294"/>
      <c r="U442" s="294"/>
      <c r="V442" s="294"/>
      <c r="W442" s="294"/>
      <c r="X442" s="294"/>
      <c r="Y442" s="294"/>
    </row>
    <row r="443" spans="1:25">
      <c r="A443" s="294"/>
      <c r="B443" s="294"/>
      <c r="C443" s="294"/>
      <c r="D443" s="294"/>
      <c r="E443" s="294"/>
      <c r="F443" s="294"/>
      <c r="G443" s="294"/>
      <c r="H443" s="294"/>
      <c r="I443" s="294"/>
      <c r="J443" s="294"/>
      <c r="K443" s="294"/>
      <c r="L443" s="294"/>
      <c r="M443" s="294"/>
      <c r="N443" s="294"/>
      <c r="O443" s="294"/>
      <c r="P443" s="294"/>
      <c r="Q443" s="294"/>
      <c r="R443" s="294"/>
      <c r="S443" s="294"/>
      <c r="T443" s="294"/>
      <c r="U443" s="294"/>
      <c r="V443" s="294"/>
      <c r="W443" s="294"/>
      <c r="X443" s="294"/>
      <c r="Y443" s="294"/>
    </row>
    <row r="444" spans="1:25">
      <c r="A444" s="294"/>
      <c r="B444" s="294"/>
      <c r="C444" s="294"/>
      <c r="D444" s="294"/>
      <c r="E444" s="294"/>
      <c r="F444" s="294"/>
      <c r="G444" s="294"/>
      <c r="H444" s="294"/>
      <c r="I444" s="294"/>
      <c r="J444" s="294"/>
      <c r="K444" s="294"/>
      <c r="L444" s="294"/>
      <c r="M444" s="294"/>
      <c r="N444" s="294"/>
      <c r="O444" s="294"/>
      <c r="P444" s="294"/>
      <c r="Q444" s="294"/>
      <c r="R444" s="294"/>
      <c r="S444" s="294"/>
      <c r="T444" s="294"/>
      <c r="U444" s="294"/>
      <c r="V444" s="294"/>
      <c r="W444" s="294"/>
      <c r="X444" s="294"/>
      <c r="Y444" s="294"/>
    </row>
    <row r="445" spans="1:25">
      <c r="A445" s="294"/>
      <c r="B445" s="294"/>
      <c r="C445" s="294"/>
      <c r="D445" s="294"/>
      <c r="E445" s="294"/>
      <c r="F445" s="294"/>
      <c r="G445" s="294"/>
      <c r="H445" s="294"/>
      <c r="I445" s="294"/>
      <c r="J445" s="294"/>
      <c r="K445" s="294"/>
      <c r="L445" s="294"/>
      <c r="M445" s="294"/>
      <c r="N445" s="294"/>
      <c r="O445" s="294"/>
      <c r="P445" s="294"/>
      <c r="Q445" s="294"/>
      <c r="R445" s="294"/>
      <c r="S445" s="294"/>
      <c r="T445" s="294"/>
      <c r="U445" s="294"/>
      <c r="V445" s="294"/>
      <c r="W445" s="294"/>
      <c r="X445" s="294"/>
      <c r="Y445" s="294"/>
    </row>
    <row r="446" spans="1:25">
      <c r="A446" s="294"/>
      <c r="B446" s="294"/>
      <c r="C446" s="294"/>
      <c r="D446" s="294"/>
      <c r="E446" s="294"/>
      <c r="F446" s="294"/>
      <c r="G446" s="294"/>
      <c r="H446" s="294"/>
      <c r="I446" s="294"/>
      <c r="J446" s="294"/>
      <c r="K446" s="294"/>
      <c r="L446" s="294"/>
      <c r="M446" s="294"/>
      <c r="N446" s="294"/>
      <c r="O446" s="294"/>
      <c r="P446" s="294"/>
      <c r="Q446" s="294"/>
      <c r="R446" s="294"/>
      <c r="S446" s="294"/>
      <c r="T446" s="294"/>
      <c r="U446" s="294"/>
      <c r="V446" s="294"/>
      <c r="W446" s="294"/>
      <c r="X446" s="294"/>
      <c r="Y446" s="294"/>
    </row>
    <row r="447" spans="1:25">
      <c r="A447" s="294"/>
      <c r="B447" s="294"/>
      <c r="C447" s="294"/>
      <c r="D447" s="294"/>
      <c r="E447" s="294"/>
      <c r="F447" s="294"/>
      <c r="G447" s="294"/>
      <c r="H447" s="294"/>
      <c r="I447" s="294"/>
      <c r="J447" s="294"/>
      <c r="K447" s="294"/>
      <c r="L447" s="294"/>
      <c r="M447" s="294"/>
      <c r="N447" s="294"/>
      <c r="O447" s="294"/>
      <c r="P447" s="294"/>
      <c r="Q447" s="294"/>
      <c r="R447" s="294"/>
      <c r="S447" s="294"/>
      <c r="T447" s="294"/>
      <c r="U447" s="294"/>
      <c r="V447" s="294"/>
      <c r="W447" s="294"/>
      <c r="X447" s="294"/>
      <c r="Y447" s="294"/>
    </row>
    <row r="448" spans="1:25">
      <c r="A448" s="294"/>
      <c r="B448" s="294"/>
      <c r="C448" s="294"/>
      <c r="D448" s="294"/>
      <c r="E448" s="294"/>
      <c r="F448" s="294"/>
      <c r="G448" s="294"/>
      <c r="H448" s="294"/>
      <c r="I448" s="294"/>
      <c r="J448" s="294"/>
      <c r="K448" s="294"/>
      <c r="L448" s="294"/>
      <c r="M448" s="294"/>
      <c r="N448" s="294"/>
      <c r="O448" s="294"/>
      <c r="P448" s="294"/>
      <c r="Q448" s="294"/>
      <c r="R448" s="294"/>
      <c r="S448" s="294"/>
      <c r="T448" s="294"/>
      <c r="U448" s="294"/>
      <c r="V448" s="294"/>
      <c r="W448" s="294"/>
      <c r="X448" s="294"/>
      <c r="Y448" s="294"/>
    </row>
    <row r="449" spans="1:25">
      <c r="A449" s="294"/>
      <c r="B449" s="294"/>
      <c r="C449" s="294"/>
      <c r="D449" s="294"/>
      <c r="E449" s="294"/>
      <c r="F449" s="294"/>
      <c r="G449" s="294"/>
      <c r="H449" s="294"/>
      <c r="I449" s="294"/>
      <c r="J449" s="294"/>
      <c r="K449" s="294"/>
      <c r="L449" s="294"/>
      <c r="M449" s="294"/>
      <c r="N449" s="294"/>
      <c r="O449" s="294"/>
      <c r="P449" s="294"/>
      <c r="Q449" s="294"/>
      <c r="R449" s="294"/>
      <c r="S449" s="294"/>
      <c r="T449" s="294"/>
      <c r="U449" s="294"/>
      <c r="V449" s="294"/>
      <c r="W449" s="294"/>
      <c r="X449" s="294"/>
      <c r="Y449" s="294"/>
    </row>
    <row r="450" spans="1:25">
      <c r="A450" s="294"/>
      <c r="B450" s="294"/>
      <c r="C450" s="294"/>
      <c r="D450" s="294"/>
      <c r="E450" s="294"/>
      <c r="F450" s="294"/>
      <c r="G450" s="294"/>
      <c r="H450" s="294"/>
      <c r="I450" s="294"/>
      <c r="J450" s="294"/>
      <c r="K450" s="294"/>
      <c r="L450" s="294"/>
      <c r="M450" s="294"/>
      <c r="N450" s="294"/>
      <c r="O450" s="294"/>
      <c r="P450" s="294"/>
      <c r="Q450" s="294"/>
      <c r="R450" s="294"/>
      <c r="S450" s="294"/>
      <c r="T450" s="294"/>
      <c r="U450" s="294"/>
      <c r="V450" s="294"/>
      <c r="W450" s="294"/>
      <c r="X450" s="294"/>
      <c r="Y450" s="294"/>
    </row>
    <row r="451" spans="1:25">
      <c r="A451" s="294"/>
      <c r="B451" s="294"/>
      <c r="C451" s="294"/>
      <c r="D451" s="294"/>
      <c r="E451" s="294"/>
      <c r="F451" s="294"/>
      <c r="G451" s="294"/>
      <c r="H451" s="294"/>
      <c r="I451" s="294"/>
      <c r="J451" s="294"/>
      <c r="K451" s="294"/>
      <c r="L451" s="294"/>
      <c r="M451" s="294"/>
      <c r="N451" s="294"/>
      <c r="O451" s="294"/>
      <c r="P451" s="294"/>
      <c r="Q451" s="294"/>
      <c r="R451" s="294"/>
      <c r="S451" s="294"/>
      <c r="T451" s="294"/>
      <c r="U451" s="294"/>
      <c r="V451" s="294"/>
      <c r="W451" s="294"/>
      <c r="X451" s="294"/>
      <c r="Y451" s="294"/>
    </row>
    <row r="452" spans="1:25">
      <c r="A452" s="294"/>
      <c r="B452" s="294"/>
      <c r="C452" s="294"/>
      <c r="D452" s="294"/>
      <c r="E452" s="294"/>
      <c r="F452" s="294"/>
      <c r="G452" s="294"/>
      <c r="H452" s="294"/>
      <c r="I452" s="294"/>
      <c r="J452" s="294"/>
      <c r="K452" s="294"/>
      <c r="L452" s="294"/>
      <c r="M452" s="294"/>
      <c r="N452" s="294"/>
      <c r="O452" s="294"/>
      <c r="P452" s="294"/>
      <c r="Q452" s="294"/>
      <c r="R452" s="294"/>
      <c r="S452" s="294"/>
      <c r="T452" s="294"/>
      <c r="U452" s="294"/>
      <c r="V452" s="294"/>
      <c r="W452" s="294"/>
      <c r="X452" s="294"/>
      <c r="Y452" s="294"/>
    </row>
    <row r="453" spans="1:25">
      <c r="A453" s="294"/>
      <c r="B453" s="294"/>
      <c r="C453" s="294"/>
      <c r="D453" s="294"/>
      <c r="E453" s="294"/>
      <c r="F453" s="294"/>
      <c r="G453" s="294"/>
      <c r="H453" s="294"/>
      <c r="I453" s="294"/>
      <c r="J453" s="294"/>
      <c r="K453" s="294"/>
      <c r="L453" s="294"/>
      <c r="M453" s="294"/>
      <c r="N453" s="294"/>
      <c r="O453" s="294"/>
      <c r="P453" s="294"/>
      <c r="Q453" s="294"/>
      <c r="R453" s="294"/>
      <c r="S453" s="294"/>
      <c r="T453" s="294"/>
      <c r="U453" s="294"/>
      <c r="V453" s="294"/>
      <c r="W453" s="294"/>
      <c r="X453" s="294"/>
      <c r="Y453" s="294"/>
    </row>
    <row r="454" spans="1:25">
      <c r="A454" s="294"/>
      <c r="B454" s="294"/>
      <c r="C454" s="294"/>
      <c r="D454" s="294"/>
      <c r="E454" s="294"/>
      <c r="F454" s="294"/>
      <c r="G454" s="294"/>
      <c r="H454" s="294"/>
      <c r="I454" s="294"/>
      <c r="J454" s="294"/>
      <c r="K454" s="294"/>
      <c r="L454" s="294"/>
      <c r="M454" s="294"/>
      <c r="N454" s="294"/>
      <c r="O454" s="294"/>
      <c r="P454" s="294"/>
      <c r="Q454" s="294"/>
      <c r="R454" s="294"/>
      <c r="S454" s="294"/>
      <c r="T454" s="294"/>
      <c r="U454" s="294"/>
      <c r="V454" s="294"/>
      <c r="W454" s="294"/>
      <c r="X454" s="294"/>
      <c r="Y454" s="294"/>
    </row>
    <row r="455" spans="1:25">
      <c r="A455" s="294"/>
      <c r="B455" s="294"/>
      <c r="C455" s="294"/>
      <c r="D455" s="294"/>
      <c r="E455" s="294"/>
      <c r="F455" s="294"/>
      <c r="G455" s="294"/>
      <c r="H455" s="294"/>
      <c r="I455" s="294"/>
      <c r="J455" s="294"/>
      <c r="K455" s="294"/>
      <c r="L455" s="294"/>
      <c r="M455" s="294"/>
      <c r="N455" s="294"/>
      <c r="O455" s="294"/>
      <c r="P455" s="294"/>
      <c r="Q455" s="294"/>
      <c r="R455" s="294"/>
      <c r="S455" s="294"/>
      <c r="T455" s="294"/>
      <c r="U455" s="294"/>
      <c r="V455" s="294"/>
      <c r="W455" s="294"/>
      <c r="X455" s="294"/>
      <c r="Y455" s="294"/>
    </row>
    <row r="456" spans="1:25">
      <c r="A456" s="294"/>
      <c r="B456" s="294"/>
      <c r="C456" s="294"/>
      <c r="D456" s="294"/>
      <c r="E456" s="294"/>
      <c r="F456" s="294"/>
      <c r="G456" s="294"/>
      <c r="H456" s="294"/>
      <c r="I456" s="294"/>
      <c r="J456" s="294"/>
      <c r="K456" s="294"/>
      <c r="L456" s="294"/>
      <c r="M456" s="294"/>
      <c r="N456" s="294"/>
      <c r="O456" s="294"/>
      <c r="P456" s="294"/>
      <c r="Q456" s="294"/>
      <c r="R456" s="294"/>
      <c r="S456" s="294"/>
      <c r="T456" s="294"/>
      <c r="U456" s="294"/>
      <c r="V456" s="294"/>
      <c r="W456" s="294"/>
      <c r="X456" s="294"/>
      <c r="Y456" s="294"/>
    </row>
    <row r="457" spans="1:25">
      <c r="A457" s="294"/>
      <c r="B457" s="294"/>
      <c r="C457" s="294"/>
      <c r="D457" s="294"/>
      <c r="E457" s="294"/>
      <c r="F457" s="294"/>
      <c r="G457" s="294"/>
      <c r="H457" s="294"/>
      <c r="I457" s="294"/>
      <c r="J457" s="294"/>
      <c r="K457" s="294"/>
      <c r="L457" s="294"/>
      <c r="M457" s="294"/>
      <c r="N457" s="294"/>
      <c r="O457" s="294"/>
      <c r="P457" s="294"/>
      <c r="Q457" s="294"/>
      <c r="R457" s="294"/>
      <c r="S457" s="294"/>
      <c r="T457" s="294"/>
      <c r="U457" s="294"/>
      <c r="V457" s="294"/>
      <c r="W457" s="294"/>
      <c r="X457" s="294"/>
      <c r="Y457" s="294"/>
    </row>
    <row r="458" spans="1:25">
      <c r="A458" s="294"/>
      <c r="B458" s="294"/>
      <c r="C458" s="294"/>
      <c r="D458" s="294"/>
      <c r="E458" s="294"/>
      <c r="F458" s="294"/>
      <c r="G458" s="294"/>
      <c r="H458" s="294"/>
      <c r="I458" s="294"/>
      <c r="J458" s="294"/>
      <c r="K458" s="294"/>
      <c r="L458" s="294"/>
      <c r="M458" s="294"/>
      <c r="N458" s="294"/>
      <c r="O458" s="294"/>
      <c r="P458" s="294"/>
      <c r="Q458" s="294"/>
      <c r="R458" s="294"/>
      <c r="S458" s="294"/>
      <c r="T458" s="294"/>
      <c r="U458" s="294"/>
      <c r="V458" s="294"/>
      <c r="W458" s="294"/>
      <c r="X458" s="294"/>
      <c r="Y458" s="294"/>
    </row>
    <row r="459" spans="1:25">
      <c r="A459" s="294"/>
      <c r="B459" s="294"/>
      <c r="C459" s="294"/>
      <c r="D459" s="294"/>
      <c r="E459" s="294"/>
      <c r="F459" s="294"/>
      <c r="G459" s="294"/>
      <c r="H459" s="294"/>
      <c r="I459" s="294"/>
      <c r="J459" s="294"/>
      <c r="K459" s="294"/>
      <c r="L459" s="294"/>
      <c r="M459" s="294"/>
      <c r="N459" s="294"/>
      <c r="O459" s="294"/>
      <c r="P459" s="294"/>
      <c r="Q459" s="294"/>
      <c r="R459" s="294"/>
      <c r="S459" s="294"/>
      <c r="T459" s="294"/>
      <c r="U459" s="294"/>
      <c r="V459" s="294"/>
      <c r="W459" s="294"/>
      <c r="X459" s="294"/>
      <c r="Y459" s="294"/>
    </row>
    <row r="460" spans="1:25">
      <c r="A460" s="294"/>
      <c r="B460" s="294"/>
      <c r="C460" s="294"/>
      <c r="D460" s="294"/>
      <c r="E460" s="294"/>
      <c r="F460" s="294"/>
      <c r="G460" s="294"/>
      <c r="H460" s="294"/>
      <c r="I460" s="294"/>
      <c r="J460" s="294"/>
      <c r="K460" s="294"/>
      <c r="L460" s="294"/>
      <c r="M460" s="294"/>
      <c r="N460" s="294"/>
      <c r="O460" s="294"/>
      <c r="P460" s="294"/>
      <c r="Q460" s="294"/>
      <c r="R460" s="294"/>
      <c r="S460" s="294"/>
      <c r="T460" s="294"/>
      <c r="U460" s="294"/>
      <c r="V460" s="294"/>
      <c r="W460" s="294"/>
      <c r="X460" s="294"/>
      <c r="Y460" s="294"/>
    </row>
    <row r="461" spans="1:25">
      <c r="A461" s="294"/>
      <c r="B461" s="294"/>
      <c r="C461" s="294"/>
      <c r="D461" s="294"/>
      <c r="E461" s="294"/>
      <c r="F461" s="294"/>
      <c r="G461" s="294"/>
      <c r="H461" s="294"/>
      <c r="I461" s="294"/>
      <c r="J461" s="294"/>
      <c r="K461" s="294"/>
      <c r="L461" s="294"/>
      <c r="M461" s="294"/>
      <c r="N461" s="294"/>
      <c r="O461" s="294"/>
      <c r="P461" s="294"/>
      <c r="Q461" s="294"/>
      <c r="R461" s="294"/>
      <c r="S461" s="294"/>
      <c r="T461" s="294"/>
      <c r="U461" s="294"/>
      <c r="V461" s="294"/>
      <c r="W461" s="294"/>
      <c r="X461" s="294"/>
      <c r="Y461" s="294"/>
    </row>
    <row r="462" spans="1:25">
      <c r="A462" s="294"/>
      <c r="B462" s="294"/>
      <c r="C462" s="294"/>
      <c r="D462" s="294"/>
      <c r="E462" s="294"/>
      <c r="F462" s="294"/>
      <c r="G462" s="294"/>
      <c r="H462" s="294"/>
      <c r="I462" s="294"/>
      <c r="J462" s="294"/>
      <c r="K462" s="294"/>
      <c r="L462" s="294"/>
      <c r="M462" s="294"/>
      <c r="N462" s="294"/>
      <c r="O462" s="294"/>
      <c r="P462" s="294"/>
      <c r="Q462" s="294"/>
      <c r="R462" s="294"/>
      <c r="S462" s="294"/>
      <c r="T462" s="294"/>
      <c r="U462" s="294"/>
      <c r="V462" s="294"/>
      <c r="W462" s="294"/>
      <c r="X462" s="294"/>
      <c r="Y462" s="294"/>
    </row>
    <row r="463" spans="1:25">
      <c r="A463" s="294"/>
      <c r="B463" s="294"/>
      <c r="C463" s="294"/>
      <c r="D463" s="294"/>
      <c r="E463" s="294"/>
      <c r="F463" s="294"/>
      <c r="G463" s="294"/>
      <c r="H463" s="294"/>
      <c r="I463" s="294"/>
      <c r="J463" s="294"/>
      <c r="K463" s="294"/>
      <c r="L463" s="294"/>
      <c r="M463" s="294"/>
      <c r="N463" s="294"/>
      <c r="O463" s="294"/>
      <c r="P463" s="294"/>
      <c r="Q463" s="294"/>
      <c r="R463" s="294"/>
      <c r="S463" s="294"/>
      <c r="T463" s="294"/>
      <c r="U463" s="294"/>
      <c r="V463" s="294"/>
      <c r="W463" s="294"/>
      <c r="X463" s="294"/>
      <c r="Y463" s="294"/>
    </row>
    <row r="464" spans="1:25">
      <c r="A464" s="294"/>
      <c r="B464" s="294"/>
      <c r="C464" s="294"/>
      <c r="D464" s="294"/>
      <c r="E464" s="294"/>
      <c r="F464" s="294"/>
      <c r="G464" s="294"/>
      <c r="H464" s="294"/>
      <c r="I464" s="294"/>
      <c r="J464" s="294"/>
      <c r="K464" s="294"/>
      <c r="L464" s="294"/>
      <c r="M464" s="294"/>
      <c r="N464" s="294"/>
      <c r="O464" s="294"/>
      <c r="P464" s="294"/>
      <c r="Q464" s="294"/>
      <c r="R464" s="294"/>
      <c r="S464" s="294"/>
      <c r="T464" s="294"/>
      <c r="U464" s="294"/>
      <c r="V464" s="294"/>
      <c r="W464" s="294"/>
      <c r="X464" s="294"/>
      <c r="Y464" s="294"/>
    </row>
    <row r="465" spans="1:25">
      <c r="A465" s="294"/>
      <c r="B465" s="294"/>
      <c r="C465" s="294"/>
      <c r="D465" s="294"/>
      <c r="E465" s="294"/>
      <c r="F465" s="294"/>
      <c r="G465" s="294"/>
      <c r="H465" s="294"/>
      <c r="I465" s="294"/>
      <c r="J465" s="294"/>
      <c r="K465" s="294"/>
      <c r="L465" s="294"/>
      <c r="M465" s="294"/>
      <c r="N465" s="294"/>
      <c r="O465" s="294"/>
      <c r="P465" s="294"/>
      <c r="Q465" s="294"/>
      <c r="R465" s="294"/>
      <c r="S465" s="294"/>
      <c r="T465" s="294"/>
      <c r="U465" s="294"/>
      <c r="V465" s="294"/>
      <c r="W465" s="294"/>
      <c r="X465" s="294"/>
      <c r="Y465" s="294"/>
    </row>
    <row r="466" spans="1:25">
      <c r="A466" s="294"/>
      <c r="B466" s="294"/>
      <c r="C466" s="294"/>
      <c r="D466" s="294"/>
      <c r="E466" s="294"/>
      <c r="F466" s="294"/>
      <c r="G466" s="294"/>
      <c r="H466" s="294"/>
      <c r="I466" s="294"/>
      <c r="J466" s="294"/>
      <c r="K466" s="294"/>
      <c r="L466" s="294"/>
      <c r="M466" s="294"/>
      <c r="N466" s="294"/>
      <c r="O466" s="294"/>
      <c r="P466" s="294"/>
      <c r="Q466" s="294"/>
      <c r="R466" s="294"/>
      <c r="S466" s="294"/>
      <c r="T466" s="294"/>
      <c r="U466" s="294"/>
      <c r="V466" s="294"/>
      <c r="W466" s="294"/>
      <c r="X466" s="294"/>
      <c r="Y466" s="294"/>
    </row>
    <row r="467" spans="1:25">
      <c r="A467" s="294"/>
      <c r="B467" s="294"/>
      <c r="C467" s="294"/>
      <c r="D467" s="294"/>
      <c r="E467" s="294"/>
      <c r="F467" s="294"/>
      <c r="G467" s="294"/>
      <c r="H467" s="294"/>
      <c r="I467" s="294"/>
      <c r="J467" s="294"/>
      <c r="K467" s="294"/>
      <c r="L467" s="294"/>
      <c r="M467" s="294"/>
      <c r="N467" s="294"/>
      <c r="O467" s="294"/>
      <c r="P467" s="294"/>
      <c r="Q467" s="294"/>
      <c r="R467" s="294"/>
      <c r="S467" s="294"/>
      <c r="T467" s="294"/>
      <c r="U467" s="294"/>
      <c r="V467" s="294"/>
      <c r="W467" s="294"/>
      <c r="X467" s="294"/>
      <c r="Y467" s="294"/>
    </row>
    <row r="468" spans="1:25">
      <c r="A468" s="294"/>
      <c r="B468" s="294"/>
      <c r="C468" s="294"/>
      <c r="D468" s="294"/>
      <c r="E468" s="294"/>
      <c r="F468" s="294"/>
      <c r="G468" s="294"/>
      <c r="H468" s="294"/>
      <c r="I468" s="294"/>
      <c r="J468" s="294"/>
      <c r="K468" s="294"/>
      <c r="L468" s="294"/>
      <c r="M468" s="294"/>
      <c r="N468" s="294"/>
      <c r="O468" s="294"/>
      <c r="P468" s="294"/>
      <c r="Q468" s="294"/>
      <c r="R468" s="294"/>
      <c r="S468" s="294"/>
      <c r="T468" s="294"/>
      <c r="U468" s="294"/>
      <c r="V468" s="294"/>
      <c r="W468" s="294"/>
      <c r="X468" s="294"/>
      <c r="Y468" s="294"/>
    </row>
    <row r="469" spans="1:25">
      <c r="A469" s="294"/>
      <c r="B469" s="294"/>
      <c r="C469" s="294"/>
      <c r="D469" s="294"/>
      <c r="E469" s="294"/>
      <c r="F469" s="294"/>
      <c r="G469" s="294"/>
      <c r="H469" s="294"/>
      <c r="I469" s="294"/>
      <c r="J469" s="294"/>
      <c r="K469" s="294"/>
      <c r="L469" s="294"/>
      <c r="M469" s="294"/>
      <c r="N469" s="294"/>
      <c r="O469" s="294"/>
      <c r="P469" s="294"/>
      <c r="Q469" s="294"/>
      <c r="R469" s="294"/>
      <c r="S469" s="294"/>
      <c r="T469" s="294"/>
      <c r="U469" s="294"/>
      <c r="V469" s="294"/>
      <c r="W469" s="294"/>
      <c r="X469" s="294"/>
      <c r="Y469" s="294"/>
    </row>
    <row r="470" spans="1:25">
      <c r="A470" s="294"/>
      <c r="B470" s="294"/>
      <c r="C470" s="294"/>
      <c r="D470" s="294"/>
      <c r="E470" s="294"/>
      <c r="F470" s="294"/>
      <c r="G470" s="294"/>
      <c r="H470" s="294"/>
      <c r="I470" s="294"/>
      <c r="J470" s="294"/>
      <c r="K470" s="294"/>
      <c r="L470" s="294"/>
      <c r="M470" s="294"/>
      <c r="N470" s="294"/>
      <c r="O470" s="294"/>
      <c r="P470" s="294"/>
      <c r="Q470" s="294"/>
      <c r="R470" s="294"/>
      <c r="S470" s="294"/>
      <c r="T470" s="294"/>
      <c r="U470" s="294"/>
      <c r="V470" s="294"/>
      <c r="W470" s="294"/>
      <c r="X470" s="294"/>
      <c r="Y470" s="294"/>
    </row>
    <row r="471" spans="1:25">
      <c r="A471" s="294"/>
      <c r="B471" s="294"/>
      <c r="C471" s="294"/>
      <c r="D471" s="294"/>
      <c r="E471" s="294"/>
      <c r="F471" s="294"/>
      <c r="G471" s="294"/>
      <c r="H471" s="294"/>
      <c r="I471" s="294"/>
      <c r="J471" s="294"/>
      <c r="K471" s="294"/>
      <c r="L471" s="294"/>
      <c r="M471" s="294"/>
      <c r="N471" s="294"/>
      <c r="O471" s="294"/>
      <c r="P471" s="294"/>
      <c r="Q471" s="294"/>
      <c r="R471" s="294"/>
      <c r="S471" s="294"/>
      <c r="T471" s="294"/>
      <c r="U471" s="294"/>
      <c r="V471" s="294"/>
      <c r="W471" s="294"/>
      <c r="X471" s="294"/>
      <c r="Y471" s="294"/>
    </row>
    <row r="472" spans="1:25">
      <c r="A472" s="294"/>
      <c r="B472" s="294"/>
      <c r="C472" s="294"/>
      <c r="D472" s="294"/>
      <c r="E472" s="294"/>
      <c r="F472" s="294"/>
      <c r="G472" s="294"/>
      <c r="H472" s="294"/>
      <c r="I472" s="294"/>
      <c r="J472" s="294"/>
      <c r="K472" s="294"/>
      <c r="L472" s="294"/>
      <c r="M472" s="294"/>
      <c r="N472" s="294"/>
      <c r="O472" s="294"/>
      <c r="P472" s="294"/>
      <c r="Q472" s="294"/>
      <c r="R472" s="294"/>
      <c r="S472" s="294"/>
      <c r="T472" s="294"/>
      <c r="U472" s="294"/>
      <c r="V472" s="294"/>
      <c r="W472" s="294"/>
      <c r="X472" s="294"/>
      <c r="Y472" s="294"/>
    </row>
    <row r="473" spans="1:25">
      <c r="A473" s="294"/>
      <c r="B473" s="294"/>
      <c r="C473" s="294"/>
      <c r="D473" s="294"/>
      <c r="E473" s="294"/>
      <c r="F473" s="294"/>
      <c r="G473" s="294"/>
      <c r="H473" s="294"/>
      <c r="I473" s="294"/>
      <c r="J473" s="294"/>
      <c r="K473" s="294"/>
      <c r="L473" s="294"/>
      <c r="M473" s="294"/>
      <c r="N473" s="294"/>
      <c r="O473" s="294"/>
      <c r="P473" s="294"/>
      <c r="Q473" s="294"/>
      <c r="R473" s="294"/>
      <c r="S473" s="294"/>
      <c r="T473" s="294"/>
      <c r="U473" s="294"/>
      <c r="V473" s="294"/>
      <c r="W473" s="294"/>
      <c r="X473" s="294"/>
      <c r="Y473" s="294"/>
    </row>
    <row r="474" spans="1:25">
      <c r="A474" s="294"/>
      <c r="B474" s="294"/>
      <c r="C474" s="294"/>
      <c r="D474" s="294"/>
      <c r="E474" s="294"/>
      <c r="F474" s="294"/>
      <c r="G474" s="294"/>
      <c r="H474" s="294"/>
      <c r="I474" s="294"/>
      <c r="J474" s="294"/>
      <c r="K474" s="294"/>
      <c r="L474" s="294"/>
      <c r="M474" s="294"/>
      <c r="N474" s="294"/>
      <c r="O474" s="294"/>
      <c r="P474" s="294"/>
      <c r="Q474" s="294"/>
      <c r="R474" s="294"/>
      <c r="S474" s="294"/>
      <c r="T474" s="294"/>
      <c r="U474" s="294"/>
      <c r="V474" s="294"/>
      <c r="W474" s="294"/>
      <c r="X474" s="294"/>
      <c r="Y474" s="294"/>
    </row>
    <row r="475" spans="1:25">
      <c r="A475" s="294"/>
      <c r="B475" s="294"/>
      <c r="C475" s="294"/>
      <c r="D475" s="294"/>
      <c r="E475" s="294"/>
      <c r="F475" s="294"/>
      <c r="G475" s="294"/>
      <c r="H475" s="294"/>
      <c r="I475" s="294"/>
      <c r="J475" s="294"/>
      <c r="K475" s="294"/>
      <c r="L475" s="294"/>
      <c r="M475" s="294"/>
      <c r="N475" s="294"/>
      <c r="O475" s="294"/>
      <c r="P475" s="294"/>
      <c r="Q475" s="294"/>
      <c r="R475" s="294"/>
      <c r="S475" s="294"/>
      <c r="T475" s="294"/>
      <c r="U475" s="294"/>
      <c r="V475" s="294"/>
      <c r="W475" s="294"/>
      <c r="X475" s="294"/>
      <c r="Y475" s="294"/>
    </row>
    <row r="476" spans="1:25">
      <c r="A476" s="294"/>
      <c r="B476" s="294"/>
      <c r="C476" s="294"/>
      <c r="D476" s="294"/>
      <c r="E476" s="294"/>
      <c r="F476" s="294"/>
      <c r="G476" s="294"/>
      <c r="H476" s="294"/>
      <c r="I476" s="294"/>
      <c r="J476" s="294"/>
      <c r="K476" s="294"/>
      <c r="L476" s="294"/>
      <c r="M476" s="294"/>
      <c r="N476" s="294"/>
      <c r="O476" s="294"/>
      <c r="P476" s="294"/>
      <c r="Q476" s="294"/>
      <c r="R476" s="294"/>
      <c r="S476" s="294"/>
      <c r="T476" s="294"/>
      <c r="U476" s="294"/>
      <c r="V476" s="294"/>
      <c r="W476" s="294"/>
      <c r="X476" s="294"/>
      <c r="Y476" s="294"/>
    </row>
    <row r="477" spans="1:25">
      <c r="A477" s="294"/>
      <c r="B477" s="294"/>
      <c r="C477" s="294"/>
      <c r="D477" s="294"/>
      <c r="E477" s="294"/>
      <c r="F477" s="294"/>
      <c r="G477" s="294"/>
      <c r="H477" s="294"/>
      <c r="I477" s="294"/>
      <c r="J477" s="294"/>
      <c r="K477" s="294"/>
      <c r="L477" s="294"/>
      <c r="M477" s="294"/>
      <c r="N477" s="294"/>
      <c r="O477" s="294"/>
      <c r="P477" s="294"/>
      <c r="Q477" s="294"/>
      <c r="R477" s="294"/>
      <c r="S477" s="294"/>
      <c r="T477" s="294"/>
      <c r="U477" s="294"/>
      <c r="V477" s="294"/>
      <c r="W477" s="294"/>
      <c r="X477" s="294"/>
      <c r="Y477" s="294"/>
    </row>
    <row r="478" spans="1:25">
      <c r="A478" s="294"/>
      <c r="B478" s="294"/>
      <c r="C478" s="294"/>
      <c r="D478" s="294"/>
      <c r="E478" s="294"/>
      <c r="F478" s="294"/>
      <c r="G478" s="294"/>
      <c r="H478" s="294"/>
      <c r="I478" s="294"/>
      <c r="J478" s="294"/>
      <c r="K478" s="294"/>
      <c r="L478" s="294"/>
      <c r="M478" s="294"/>
      <c r="N478" s="294"/>
      <c r="O478" s="294"/>
      <c r="P478" s="294"/>
      <c r="Q478" s="294"/>
      <c r="R478" s="294"/>
      <c r="S478" s="294"/>
      <c r="T478" s="294"/>
      <c r="U478" s="294"/>
      <c r="V478" s="294"/>
      <c r="W478" s="294"/>
      <c r="X478" s="294"/>
      <c r="Y478" s="294"/>
    </row>
    <row r="479" spans="1:25">
      <c r="A479" s="294"/>
      <c r="B479" s="294"/>
      <c r="C479" s="294"/>
      <c r="D479" s="294"/>
      <c r="E479" s="294"/>
      <c r="F479" s="294"/>
      <c r="G479" s="294"/>
      <c r="H479" s="294"/>
      <c r="I479" s="294"/>
      <c r="J479" s="294"/>
      <c r="K479" s="294"/>
      <c r="L479" s="294"/>
      <c r="M479" s="294"/>
      <c r="N479" s="294"/>
      <c r="O479" s="294"/>
      <c r="P479" s="294"/>
      <c r="Q479" s="294"/>
      <c r="R479" s="294"/>
      <c r="S479" s="294"/>
      <c r="T479" s="294"/>
      <c r="U479" s="294"/>
      <c r="V479" s="294"/>
      <c r="W479" s="294"/>
      <c r="X479" s="294"/>
      <c r="Y479" s="294"/>
    </row>
    <row r="480" spans="1:25">
      <c r="A480" s="294"/>
      <c r="B480" s="294"/>
      <c r="C480" s="294"/>
      <c r="D480" s="294"/>
      <c r="E480" s="294"/>
      <c r="F480" s="294"/>
      <c r="G480" s="294"/>
      <c r="H480" s="294"/>
      <c r="I480" s="294"/>
      <c r="J480" s="294"/>
      <c r="K480" s="294"/>
      <c r="L480" s="294"/>
      <c r="M480" s="294"/>
      <c r="N480" s="294"/>
      <c r="O480" s="294"/>
      <c r="P480" s="294"/>
      <c r="Q480" s="294"/>
      <c r="R480" s="294"/>
      <c r="S480" s="294"/>
      <c r="T480" s="294"/>
      <c r="U480" s="294"/>
      <c r="V480" s="294"/>
      <c r="W480" s="294"/>
      <c r="X480" s="294"/>
      <c r="Y480" s="294"/>
    </row>
    <row r="481" spans="1:25">
      <c r="A481" s="294"/>
      <c r="B481" s="294"/>
      <c r="C481" s="294"/>
      <c r="D481" s="294"/>
      <c r="E481" s="294"/>
      <c r="F481" s="294"/>
      <c r="G481" s="294"/>
      <c r="H481" s="294"/>
      <c r="I481" s="294"/>
      <c r="J481" s="294"/>
      <c r="K481" s="294"/>
      <c r="L481" s="294"/>
      <c r="M481" s="294"/>
      <c r="N481" s="294"/>
      <c r="O481" s="294"/>
      <c r="P481" s="294"/>
      <c r="Q481" s="294"/>
      <c r="R481" s="294"/>
      <c r="S481" s="294"/>
      <c r="T481" s="294"/>
      <c r="U481" s="294"/>
      <c r="V481" s="294"/>
      <c r="W481" s="294"/>
      <c r="X481" s="294"/>
      <c r="Y481" s="294"/>
    </row>
    <row r="482" spans="1:25">
      <c r="A482" s="294"/>
      <c r="B482" s="294"/>
      <c r="C482" s="294"/>
      <c r="D482" s="294"/>
      <c r="E482" s="294"/>
      <c r="F482" s="294"/>
      <c r="G482" s="294"/>
      <c r="H482" s="294"/>
      <c r="I482" s="294"/>
      <c r="J482" s="294"/>
      <c r="K482" s="294"/>
      <c r="L482" s="294"/>
      <c r="M482" s="294"/>
      <c r="N482" s="294"/>
      <c r="O482" s="294"/>
      <c r="P482" s="294"/>
      <c r="Q482" s="294"/>
      <c r="R482" s="294"/>
      <c r="S482" s="294"/>
      <c r="T482" s="294"/>
      <c r="U482" s="294"/>
      <c r="V482" s="294"/>
      <c r="W482" s="294"/>
      <c r="X482" s="294"/>
      <c r="Y482" s="294"/>
    </row>
    <row r="483" spans="1:25">
      <c r="A483" s="294"/>
      <c r="B483" s="294"/>
      <c r="C483" s="294"/>
      <c r="D483" s="294"/>
      <c r="E483" s="294"/>
      <c r="F483" s="294"/>
      <c r="G483" s="294"/>
      <c r="H483" s="294"/>
      <c r="I483" s="294"/>
      <c r="J483" s="294"/>
      <c r="K483" s="294"/>
      <c r="L483" s="294"/>
      <c r="M483" s="294"/>
      <c r="N483" s="294"/>
      <c r="O483" s="294"/>
      <c r="P483" s="294"/>
      <c r="Q483" s="294"/>
      <c r="R483" s="294"/>
      <c r="S483" s="294"/>
      <c r="T483" s="294"/>
      <c r="U483" s="294"/>
      <c r="V483" s="294"/>
      <c r="W483" s="294"/>
      <c r="X483" s="294"/>
      <c r="Y483" s="294"/>
    </row>
    <row r="484" spans="1:25">
      <c r="A484" s="294"/>
      <c r="B484" s="294"/>
      <c r="C484" s="294"/>
      <c r="D484" s="294"/>
      <c r="E484" s="294"/>
      <c r="F484" s="294"/>
      <c r="G484" s="294"/>
      <c r="H484" s="294"/>
      <c r="I484" s="294"/>
      <c r="J484" s="294"/>
      <c r="K484" s="294"/>
      <c r="L484" s="294"/>
      <c r="M484" s="294"/>
      <c r="N484" s="294"/>
      <c r="O484" s="294"/>
      <c r="P484" s="294"/>
      <c r="Q484" s="294"/>
      <c r="R484" s="294"/>
      <c r="S484" s="294"/>
      <c r="T484" s="294"/>
      <c r="U484" s="294"/>
      <c r="V484" s="294"/>
      <c r="W484" s="294"/>
      <c r="X484" s="294"/>
      <c r="Y484" s="294"/>
    </row>
    <row r="485" spans="1:25">
      <c r="A485" s="294"/>
      <c r="B485" s="294"/>
      <c r="C485" s="294"/>
      <c r="D485" s="294"/>
      <c r="E485" s="294"/>
      <c r="F485" s="294"/>
      <c r="G485" s="294"/>
      <c r="H485" s="294"/>
      <c r="I485" s="294"/>
      <c r="J485" s="294"/>
      <c r="K485" s="294"/>
      <c r="L485" s="294"/>
      <c r="M485" s="294"/>
      <c r="N485" s="294"/>
      <c r="O485" s="294"/>
      <c r="P485" s="294"/>
      <c r="Q485" s="294"/>
      <c r="R485" s="294"/>
      <c r="S485" s="294"/>
      <c r="T485" s="294"/>
      <c r="U485" s="294"/>
      <c r="V485" s="294"/>
      <c r="W485" s="294"/>
      <c r="X485" s="294"/>
      <c r="Y485" s="294"/>
    </row>
    <row r="486" spans="1:25">
      <c r="A486" s="294"/>
      <c r="B486" s="294"/>
      <c r="C486" s="294"/>
      <c r="D486" s="294"/>
      <c r="E486" s="294"/>
      <c r="F486" s="294"/>
      <c r="G486" s="294"/>
      <c r="H486" s="294"/>
      <c r="I486" s="294"/>
      <c r="J486" s="294"/>
      <c r="K486" s="294"/>
      <c r="L486" s="294"/>
      <c r="M486" s="294"/>
      <c r="N486" s="294"/>
      <c r="O486" s="294"/>
      <c r="P486" s="294"/>
      <c r="Q486" s="294"/>
      <c r="R486" s="294"/>
      <c r="S486" s="294"/>
      <c r="T486" s="294"/>
      <c r="U486" s="294"/>
      <c r="V486" s="294"/>
      <c r="W486" s="294"/>
      <c r="X486" s="294"/>
      <c r="Y486" s="294"/>
    </row>
    <row r="487" spans="1:25">
      <c r="A487" s="294"/>
      <c r="B487" s="294"/>
      <c r="C487" s="294"/>
      <c r="D487" s="294"/>
      <c r="E487" s="294"/>
      <c r="F487" s="294"/>
      <c r="G487" s="294"/>
      <c r="H487" s="294"/>
      <c r="I487" s="294"/>
      <c r="J487" s="294"/>
      <c r="K487" s="294"/>
      <c r="L487" s="294"/>
      <c r="M487" s="294"/>
      <c r="N487" s="294"/>
      <c r="O487" s="294"/>
      <c r="P487" s="294"/>
      <c r="Q487" s="294"/>
      <c r="R487" s="294"/>
      <c r="S487" s="294"/>
      <c r="T487" s="294"/>
      <c r="U487" s="294"/>
      <c r="V487" s="294"/>
      <c r="W487" s="294"/>
      <c r="X487" s="294"/>
      <c r="Y487" s="294"/>
    </row>
    <row r="488" spans="1:25">
      <c r="A488" s="294"/>
      <c r="B488" s="294"/>
      <c r="C488" s="294"/>
      <c r="D488" s="294"/>
      <c r="E488" s="294"/>
      <c r="F488" s="294"/>
      <c r="G488" s="294"/>
      <c r="H488" s="294"/>
      <c r="I488" s="294"/>
      <c r="J488" s="294"/>
      <c r="K488" s="294"/>
      <c r="L488" s="294"/>
      <c r="M488" s="294"/>
      <c r="N488" s="294"/>
      <c r="O488" s="294"/>
      <c r="P488" s="294"/>
      <c r="Q488" s="294"/>
      <c r="R488" s="294"/>
      <c r="S488" s="294"/>
      <c r="T488" s="294"/>
      <c r="U488" s="294"/>
      <c r="V488" s="294"/>
      <c r="W488" s="294"/>
      <c r="X488" s="294"/>
      <c r="Y488" s="294"/>
    </row>
    <row r="489" spans="1:25">
      <c r="A489" s="294"/>
      <c r="B489" s="294"/>
      <c r="C489" s="294"/>
      <c r="D489" s="294"/>
      <c r="E489" s="294"/>
      <c r="F489" s="294"/>
      <c r="G489" s="294"/>
      <c r="H489" s="294"/>
      <c r="I489" s="294"/>
      <c r="J489" s="294"/>
      <c r="K489" s="294"/>
      <c r="L489" s="294"/>
      <c r="M489" s="294"/>
      <c r="N489" s="294"/>
      <c r="O489" s="294"/>
      <c r="P489" s="294"/>
      <c r="Q489" s="294"/>
      <c r="R489" s="294"/>
      <c r="S489" s="294"/>
      <c r="T489" s="294"/>
      <c r="U489" s="294"/>
      <c r="V489" s="294"/>
      <c r="W489" s="294"/>
      <c r="X489" s="294"/>
      <c r="Y489" s="294"/>
    </row>
    <row r="490" spans="1:25">
      <c r="A490" s="294"/>
      <c r="B490" s="294"/>
      <c r="C490" s="294"/>
      <c r="D490" s="294"/>
      <c r="E490" s="294"/>
      <c r="F490" s="294"/>
      <c r="G490" s="294"/>
      <c r="H490" s="294"/>
      <c r="I490" s="294"/>
      <c r="J490" s="294"/>
      <c r="K490" s="294"/>
      <c r="L490" s="294"/>
      <c r="M490" s="294"/>
      <c r="N490" s="294"/>
      <c r="O490" s="294"/>
      <c r="P490" s="294"/>
      <c r="Q490" s="294"/>
      <c r="R490" s="294"/>
      <c r="S490" s="294"/>
      <c r="T490" s="294"/>
      <c r="U490" s="294"/>
      <c r="V490" s="294"/>
      <c r="W490" s="294"/>
      <c r="X490" s="294"/>
      <c r="Y490" s="294"/>
    </row>
    <row r="491" spans="1:25">
      <c r="A491" s="294"/>
      <c r="B491" s="294"/>
      <c r="C491" s="294"/>
      <c r="D491" s="294"/>
      <c r="E491" s="294"/>
      <c r="F491" s="294"/>
      <c r="G491" s="294"/>
      <c r="H491" s="294"/>
      <c r="I491" s="294"/>
      <c r="J491" s="294"/>
      <c r="K491" s="294"/>
      <c r="L491" s="294"/>
      <c r="M491" s="294"/>
      <c r="N491" s="294"/>
      <c r="O491" s="294"/>
      <c r="P491" s="294"/>
      <c r="Q491" s="294"/>
      <c r="R491" s="294"/>
      <c r="S491" s="294"/>
      <c r="T491" s="294"/>
      <c r="U491" s="294"/>
      <c r="V491" s="294"/>
      <c r="W491" s="294"/>
      <c r="X491" s="294"/>
      <c r="Y491" s="294"/>
    </row>
    <row r="492" spans="1:25">
      <c r="A492" s="294"/>
      <c r="B492" s="294"/>
      <c r="C492" s="294"/>
      <c r="D492" s="294"/>
      <c r="E492" s="294"/>
      <c r="F492" s="294"/>
      <c r="G492" s="294"/>
      <c r="H492" s="294"/>
      <c r="I492" s="294"/>
      <c r="J492" s="294"/>
      <c r="K492" s="294"/>
      <c r="L492" s="294"/>
      <c r="M492" s="294"/>
      <c r="N492" s="294"/>
      <c r="O492" s="294"/>
      <c r="P492" s="294"/>
      <c r="Q492" s="294"/>
      <c r="R492" s="294"/>
      <c r="S492" s="294"/>
      <c r="T492" s="294"/>
      <c r="U492" s="294"/>
      <c r="V492" s="294"/>
      <c r="W492" s="294"/>
      <c r="X492" s="294"/>
      <c r="Y492" s="294"/>
    </row>
    <row r="493" spans="1:25">
      <c r="A493" s="294"/>
      <c r="B493" s="294"/>
      <c r="C493" s="294"/>
      <c r="D493" s="294"/>
      <c r="E493" s="294"/>
      <c r="F493" s="294"/>
      <c r="G493" s="294"/>
      <c r="H493" s="294"/>
      <c r="I493" s="294"/>
      <c r="J493" s="294"/>
      <c r="K493" s="294"/>
      <c r="L493" s="294"/>
      <c r="M493" s="294"/>
      <c r="N493" s="294"/>
      <c r="O493" s="294"/>
      <c r="P493" s="294"/>
      <c r="Q493" s="294"/>
      <c r="R493" s="294"/>
      <c r="S493" s="294"/>
      <c r="T493" s="294"/>
      <c r="U493" s="294"/>
      <c r="V493" s="294"/>
      <c r="W493" s="294"/>
      <c r="X493" s="294"/>
      <c r="Y493" s="294"/>
    </row>
    <row r="494" spans="1:25">
      <c r="A494" s="294"/>
      <c r="B494" s="294"/>
      <c r="C494" s="294"/>
      <c r="D494" s="294"/>
      <c r="E494" s="294"/>
      <c r="F494" s="294"/>
      <c r="G494" s="294"/>
      <c r="H494" s="294"/>
      <c r="I494" s="294"/>
      <c r="J494" s="294"/>
      <c r="K494" s="294"/>
      <c r="L494" s="294"/>
      <c r="M494" s="294"/>
      <c r="N494" s="294"/>
      <c r="O494" s="294"/>
      <c r="P494" s="294"/>
      <c r="Q494" s="294"/>
      <c r="R494" s="294"/>
      <c r="S494" s="294"/>
      <c r="T494" s="294"/>
      <c r="U494" s="294"/>
      <c r="V494" s="294"/>
      <c r="W494" s="294"/>
      <c r="X494" s="294"/>
      <c r="Y494" s="294"/>
    </row>
    <row r="495" spans="1:25">
      <c r="A495" s="294"/>
      <c r="B495" s="294"/>
      <c r="C495" s="294"/>
      <c r="D495" s="294"/>
      <c r="E495" s="294"/>
      <c r="F495" s="294"/>
      <c r="G495" s="294"/>
      <c r="H495" s="294"/>
      <c r="I495" s="294"/>
      <c r="J495" s="294"/>
      <c r="K495" s="294"/>
      <c r="L495" s="294"/>
      <c r="M495" s="294"/>
      <c r="N495" s="294"/>
      <c r="O495" s="294"/>
      <c r="P495" s="294"/>
      <c r="Q495" s="294"/>
      <c r="R495" s="294"/>
      <c r="S495" s="294"/>
      <c r="T495" s="294"/>
      <c r="U495" s="294"/>
      <c r="V495" s="294"/>
      <c r="W495" s="294"/>
      <c r="X495" s="294"/>
      <c r="Y495" s="294"/>
    </row>
    <row r="496" spans="1:25">
      <c r="A496" s="294"/>
      <c r="B496" s="294"/>
      <c r="C496" s="294"/>
      <c r="D496" s="294"/>
      <c r="E496" s="294"/>
      <c r="F496" s="294"/>
      <c r="G496" s="294"/>
      <c r="H496" s="294"/>
      <c r="I496" s="294"/>
      <c r="J496" s="294"/>
      <c r="K496" s="294"/>
      <c r="L496" s="294"/>
      <c r="M496" s="294"/>
      <c r="N496" s="294"/>
      <c r="O496" s="294"/>
      <c r="P496" s="294"/>
      <c r="Q496" s="294"/>
      <c r="R496" s="294"/>
      <c r="S496" s="294"/>
      <c r="T496" s="294"/>
      <c r="U496" s="294"/>
      <c r="V496" s="294"/>
      <c r="W496" s="294"/>
      <c r="X496" s="294"/>
      <c r="Y496" s="294"/>
    </row>
    <row r="497" spans="1:25">
      <c r="A497" s="294"/>
      <c r="B497" s="294"/>
      <c r="C497" s="294"/>
      <c r="D497" s="294"/>
      <c r="E497" s="294"/>
      <c r="F497" s="294"/>
      <c r="G497" s="294"/>
      <c r="H497" s="294"/>
      <c r="I497" s="294"/>
      <c r="J497" s="294"/>
      <c r="K497" s="294"/>
      <c r="L497" s="294"/>
      <c r="M497" s="294"/>
      <c r="N497" s="294"/>
      <c r="O497" s="294"/>
      <c r="P497" s="294"/>
      <c r="Q497" s="294"/>
      <c r="R497" s="294"/>
      <c r="S497" s="294"/>
      <c r="T497" s="294"/>
      <c r="U497" s="294"/>
      <c r="V497" s="294"/>
      <c r="W497" s="294"/>
      <c r="X497" s="294"/>
      <c r="Y497" s="294"/>
    </row>
    <row r="498" spans="1:25">
      <c r="A498" s="294"/>
      <c r="B498" s="294"/>
      <c r="C498" s="294"/>
      <c r="D498" s="294"/>
      <c r="E498" s="294"/>
      <c r="F498" s="294"/>
      <c r="G498" s="294"/>
      <c r="H498" s="294"/>
      <c r="I498" s="294"/>
      <c r="J498" s="294"/>
      <c r="K498" s="294"/>
      <c r="L498" s="294"/>
      <c r="M498" s="294"/>
      <c r="N498" s="294"/>
      <c r="O498" s="294"/>
      <c r="P498" s="294"/>
      <c r="Q498" s="294"/>
      <c r="R498" s="294"/>
      <c r="S498" s="294"/>
      <c r="T498" s="294"/>
      <c r="U498" s="294"/>
      <c r="V498" s="294"/>
      <c r="W498" s="294"/>
      <c r="X498" s="294"/>
      <c r="Y498" s="294"/>
    </row>
    <row r="499" spans="1:25">
      <c r="A499" s="294"/>
      <c r="B499" s="294"/>
      <c r="C499" s="294"/>
      <c r="D499" s="294"/>
      <c r="E499" s="294"/>
      <c r="F499" s="294"/>
      <c r="G499" s="294"/>
      <c r="H499" s="294"/>
      <c r="I499" s="294"/>
      <c r="J499" s="294"/>
      <c r="K499" s="294"/>
      <c r="L499" s="294"/>
      <c r="M499" s="294"/>
      <c r="N499" s="294"/>
      <c r="O499" s="294"/>
      <c r="P499" s="294"/>
      <c r="Q499" s="294"/>
      <c r="R499" s="294"/>
      <c r="S499" s="294"/>
      <c r="T499" s="294"/>
      <c r="U499" s="294"/>
      <c r="V499" s="294"/>
      <c r="W499" s="294"/>
      <c r="X499" s="294"/>
      <c r="Y499" s="294"/>
    </row>
    <row r="500" spans="1:25">
      <c r="A500" s="294"/>
      <c r="B500" s="294"/>
      <c r="C500" s="294"/>
      <c r="D500" s="294"/>
      <c r="E500" s="294"/>
      <c r="F500" s="294"/>
      <c r="G500" s="294"/>
      <c r="H500" s="294"/>
      <c r="I500" s="294"/>
      <c r="J500" s="294"/>
      <c r="K500" s="294"/>
      <c r="L500" s="294"/>
      <c r="M500" s="294"/>
      <c r="N500" s="294"/>
      <c r="O500" s="294"/>
      <c r="P500" s="294"/>
      <c r="Q500" s="294"/>
      <c r="R500" s="294"/>
      <c r="S500" s="294"/>
      <c r="T500" s="294"/>
      <c r="U500" s="294"/>
      <c r="V500" s="294"/>
      <c r="W500" s="294"/>
      <c r="X500" s="294"/>
      <c r="Y500" s="294"/>
    </row>
    <row r="501" spans="1:25">
      <c r="A501" s="294"/>
      <c r="B501" s="294"/>
      <c r="C501" s="294"/>
      <c r="D501" s="294"/>
      <c r="E501" s="294"/>
      <c r="F501" s="294"/>
      <c r="G501" s="294"/>
      <c r="H501" s="294"/>
      <c r="I501" s="294"/>
      <c r="J501" s="294"/>
      <c r="K501" s="294"/>
      <c r="L501" s="294"/>
      <c r="M501" s="294"/>
      <c r="N501" s="294"/>
      <c r="O501" s="294"/>
      <c r="P501" s="294"/>
      <c r="Q501" s="294"/>
      <c r="R501" s="294"/>
      <c r="S501" s="294"/>
      <c r="T501" s="294"/>
      <c r="U501" s="294"/>
      <c r="V501" s="294"/>
      <c r="W501" s="294"/>
      <c r="X501" s="294"/>
      <c r="Y501" s="294"/>
    </row>
    <row r="502" spans="1:25">
      <c r="A502" s="294"/>
      <c r="B502" s="294"/>
      <c r="C502" s="294"/>
      <c r="D502" s="294"/>
      <c r="E502" s="294"/>
      <c r="F502" s="294"/>
      <c r="G502" s="294"/>
      <c r="H502" s="294"/>
      <c r="I502" s="294"/>
      <c r="J502" s="294"/>
      <c r="K502" s="294"/>
      <c r="L502" s="294"/>
      <c r="M502" s="294"/>
      <c r="N502" s="294"/>
      <c r="O502" s="294"/>
      <c r="P502" s="294"/>
      <c r="Q502" s="294"/>
      <c r="R502" s="294"/>
      <c r="S502" s="294"/>
      <c r="T502" s="294"/>
      <c r="U502" s="294"/>
      <c r="V502" s="294"/>
      <c r="W502" s="294"/>
      <c r="X502" s="294"/>
      <c r="Y502" s="294"/>
    </row>
    <row r="503" spans="1:25">
      <c r="A503" s="294"/>
      <c r="B503" s="294"/>
      <c r="C503" s="294"/>
      <c r="D503" s="294"/>
      <c r="E503" s="294"/>
      <c r="F503" s="294"/>
      <c r="G503" s="294"/>
      <c r="H503" s="294"/>
      <c r="I503" s="294"/>
      <c r="J503" s="294"/>
      <c r="K503" s="294"/>
      <c r="L503" s="294"/>
      <c r="M503" s="294"/>
      <c r="N503" s="294"/>
      <c r="O503" s="294"/>
      <c r="P503" s="294"/>
      <c r="Q503" s="294"/>
      <c r="R503" s="294"/>
      <c r="S503" s="294"/>
      <c r="T503" s="294"/>
      <c r="U503" s="294"/>
      <c r="V503" s="294"/>
      <c r="W503" s="294"/>
      <c r="X503" s="294"/>
      <c r="Y503" s="294"/>
    </row>
    <row r="504" spans="1:25">
      <c r="A504" s="294"/>
      <c r="B504" s="294"/>
      <c r="C504" s="294"/>
      <c r="D504" s="294"/>
      <c r="E504" s="294"/>
      <c r="F504" s="294"/>
      <c r="G504" s="294"/>
      <c r="H504" s="294"/>
      <c r="I504" s="294"/>
      <c r="J504" s="294"/>
      <c r="K504" s="294"/>
      <c r="L504" s="294"/>
      <c r="M504" s="294"/>
      <c r="N504" s="294"/>
      <c r="O504" s="294"/>
      <c r="P504" s="294"/>
      <c r="Q504" s="294"/>
      <c r="R504" s="294"/>
      <c r="S504" s="294"/>
      <c r="T504" s="294"/>
      <c r="U504" s="294"/>
      <c r="V504" s="294"/>
      <c r="W504" s="294"/>
      <c r="X504" s="294"/>
      <c r="Y504" s="294"/>
    </row>
    <row r="505" spans="1:25">
      <c r="A505" s="294"/>
      <c r="B505" s="294"/>
      <c r="C505" s="294"/>
      <c r="D505" s="294"/>
      <c r="E505" s="294"/>
      <c r="F505" s="294"/>
      <c r="G505" s="294"/>
      <c r="H505" s="294"/>
      <c r="I505" s="294"/>
      <c r="J505" s="294"/>
      <c r="K505" s="294"/>
      <c r="L505" s="294"/>
      <c r="M505" s="294"/>
      <c r="N505" s="294"/>
      <c r="O505" s="294"/>
      <c r="P505" s="294"/>
      <c r="Q505" s="294"/>
      <c r="R505" s="294"/>
      <c r="S505" s="294"/>
      <c r="T505" s="294"/>
      <c r="U505" s="294"/>
      <c r="V505" s="294"/>
      <c r="W505" s="294"/>
      <c r="X505" s="294"/>
      <c r="Y505" s="294"/>
    </row>
    <row r="506" spans="1:25">
      <c r="A506" s="294"/>
      <c r="B506" s="294"/>
      <c r="C506" s="294"/>
      <c r="D506" s="294"/>
      <c r="E506" s="294"/>
      <c r="F506" s="294"/>
      <c r="G506" s="294"/>
      <c r="H506" s="294"/>
      <c r="I506" s="294"/>
      <c r="J506" s="294"/>
      <c r="K506" s="294"/>
      <c r="L506" s="294"/>
      <c r="M506" s="294"/>
      <c r="N506" s="294"/>
      <c r="O506" s="294"/>
      <c r="P506" s="294"/>
      <c r="Q506" s="294"/>
      <c r="R506" s="294"/>
      <c r="S506" s="294"/>
      <c r="T506" s="294"/>
      <c r="U506" s="294"/>
      <c r="V506" s="294"/>
      <c r="W506" s="294"/>
      <c r="X506" s="294"/>
      <c r="Y506" s="294"/>
    </row>
    <row r="507" spans="1:25">
      <c r="A507" s="294"/>
      <c r="B507" s="294"/>
      <c r="C507" s="294"/>
      <c r="D507" s="294"/>
      <c r="E507" s="294"/>
      <c r="F507" s="294"/>
      <c r="G507" s="294"/>
      <c r="H507" s="294"/>
      <c r="I507" s="294"/>
      <c r="J507" s="294"/>
      <c r="K507" s="294"/>
      <c r="L507" s="294"/>
      <c r="M507" s="294"/>
      <c r="N507" s="294"/>
      <c r="O507" s="294"/>
      <c r="P507" s="294"/>
      <c r="Q507" s="294"/>
      <c r="R507" s="294"/>
      <c r="S507" s="294"/>
      <c r="T507" s="294"/>
      <c r="U507" s="294"/>
      <c r="V507" s="294"/>
      <c r="W507" s="294"/>
      <c r="X507" s="294"/>
      <c r="Y507" s="294"/>
    </row>
    <row r="508" spans="1:25">
      <c r="A508" s="294"/>
      <c r="B508" s="294"/>
      <c r="C508" s="294"/>
      <c r="D508" s="294"/>
      <c r="E508" s="294"/>
      <c r="F508" s="294"/>
      <c r="G508" s="294"/>
      <c r="H508" s="294"/>
      <c r="I508" s="294"/>
      <c r="J508" s="294"/>
      <c r="K508" s="294"/>
      <c r="L508" s="294"/>
      <c r="M508" s="294"/>
      <c r="N508" s="294"/>
      <c r="O508" s="294"/>
      <c r="P508" s="294"/>
      <c r="Q508" s="294"/>
      <c r="R508" s="294"/>
      <c r="S508" s="294"/>
      <c r="T508" s="294"/>
      <c r="U508" s="294"/>
      <c r="V508" s="294"/>
      <c r="W508" s="294"/>
      <c r="X508" s="294"/>
      <c r="Y508" s="294"/>
    </row>
    <row r="509" spans="1:25">
      <c r="A509" s="294"/>
      <c r="B509" s="294"/>
      <c r="C509" s="294"/>
      <c r="D509" s="294"/>
      <c r="E509" s="294"/>
      <c r="F509" s="294"/>
      <c r="G509" s="294"/>
      <c r="H509" s="294"/>
      <c r="I509" s="294"/>
      <c r="J509" s="294"/>
      <c r="K509" s="294"/>
      <c r="L509" s="294"/>
      <c r="M509" s="294"/>
      <c r="N509" s="294"/>
      <c r="O509" s="294"/>
      <c r="P509" s="294"/>
      <c r="Q509" s="294"/>
      <c r="R509" s="294"/>
      <c r="S509" s="294"/>
      <c r="T509" s="294"/>
      <c r="U509" s="294"/>
      <c r="V509" s="294"/>
      <c r="W509" s="294"/>
      <c r="X509" s="294"/>
      <c r="Y509" s="294"/>
    </row>
    <row r="510" spans="1:25">
      <c r="A510" s="294"/>
      <c r="B510" s="294"/>
      <c r="C510" s="294"/>
      <c r="D510" s="294"/>
      <c r="E510" s="294"/>
      <c r="F510" s="294"/>
      <c r="G510" s="294"/>
      <c r="H510" s="294"/>
      <c r="I510" s="294"/>
      <c r="J510" s="294"/>
      <c r="K510" s="294"/>
      <c r="L510" s="294"/>
      <c r="M510" s="294"/>
      <c r="N510" s="294"/>
      <c r="O510" s="294"/>
      <c r="P510" s="294"/>
      <c r="Q510" s="294"/>
      <c r="R510" s="294"/>
      <c r="S510" s="294"/>
      <c r="T510" s="294"/>
      <c r="U510" s="294"/>
      <c r="V510" s="294"/>
      <c r="W510" s="294"/>
      <c r="X510" s="294"/>
      <c r="Y510" s="294"/>
    </row>
    <row r="511" spans="1:25">
      <c r="A511" s="294"/>
      <c r="B511" s="294"/>
      <c r="C511" s="294"/>
      <c r="D511" s="294"/>
      <c r="E511" s="294"/>
      <c r="F511" s="294"/>
      <c r="G511" s="294"/>
      <c r="H511" s="294"/>
      <c r="I511" s="294"/>
      <c r="J511" s="294"/>
      <c r="K511" s="294"/>
      <c r="L511" s="294"/>
      <c r="M511" s="294"/>
      <c r="N511" s="294"/>
      <c r="O511" s="294"/>
      <c r="P511" s="294"/>
      <c r="Q511" s="294"/>
      <c r="R511" s="294"/>
      <c r="S511" s="294"/>
      <c r="T511" s="294"/>
      <c r="U511" s="294"/>
      <c r="V511" s="294"/>
      <c r="W511" s="294"/>
      <c r="X511" s="294"/>
      <c r="Y511" s="294"/>
    </row>
    <row r="512" spans="1:25">
      <c r="A512" s="294"/>
      <c r="B512" s="294"/>
      <c r="C512" s="294"/>
      <c r="D512" s="294"/>
      <c r="E512" s="294"/>
      <c r="F512" s="294"/>
      <c r="G512" s="294"/>
      <c r="H512" s="294"/>
      <c r="I512" s="294"/>
      <c r="J512" s="294"/>
      <c r="K512" s="294"/>
      <c r="L512" s="294"/>
      <c r="M512" s="294"/>
      <c r="N512" s="294"/>
      <c r="O512" s="294"/>
      <c r="P512" s="294"/>
      <c r="Q512" s="294"/>
      <c r="R512" s="294"/>
      <c r="S512" s="294"/>
      <c r="T512" s="294"/>
      <c r="U512" s="294"/>
      <c r="V512" s="294"/>
      <c r="W512" s="294"/>
      <c r="X512" s="294"/>
      <c r="Y512" s="294"/>
    </row>
    <row r="513" spans="1:25">
      <c r="A513" s="294"/>
      <c r="B513" s="294"/>
      <c r="C513" s="294"/>
      <c r="D513" s="294"/>
      <c r="E513" s="294"/>
      <c r="F513" s="294"/>
      <c r="G513" s="294"/>
      <c r="H513" s="294"/>
      <c r="I513" s="294"/>
      <c r="J513" s="294"/>
      <c r="K513" s="294"/>
      <c r="L513" s="294"/>
      <c r="M513" s="294"/>
      <c r="N513" s="294"/>
      <c r="O513" s="294"/>
      <c r="P513" s="294"/>
      <c r="Q513" s="294"/>
      <c r="R513" s="294"/>
      <c r="S513" s="294"/>
      <c r="T513" s="294"/>
      <c r="U513" s="294"/>
      <c r="V513" s="294"/>
      <c r="W513" s="294"/>
      <c r="X513" s="294"/>
      <c r="Y513" s="294"/>
    </row>
    <row r="514" spans="1:25">
      <c r="A514" s="294"/>
      <c r="B514" s="294"/>
      <c r="C514" s="294"/>
      <c r="D514" s="294"/>
      <c r="E514" s="294"/>
      <c r="F514" s="294"/>
      <c r="G514" s="294"/>
      <c r="H514" s="294"/>
      <c r="I514" s="294"/>
      <c r="J514" s="294"/>
      <c r="K514" s="294"/>
      <c r="L514" s="294"/>
      <c r="M514" s="294"/>
      <c r="N514" s="294"/>
      <c r="O514" s="294"/>
      <c r="P514" s="294"/>
      <c r="Q514" s="294"/>
      <c r="R514" s="294"/>
      <c r="S514" s="294"/>
      <c r="T514" s="294"/>
      <c r="U514" s="294"/>
      <c r="V514" s="294"/>
      <c r="W514" s="294"/>
      <c r="X514" s="294"/>
      <c r="Y514" s="294"/>
    </row>
    <row r="515" spans="1:25">
      <c r="A515" s="294"/>
      <c r="B515" s="294"/>
      <c r="C515" s="294"/>
      <c r="D515" s="294"/>
      <c r="E515" s="294"/>
      <c r="F515" s="294"/>
      <c r="G515" s="294"/>
      <c r="H515" s="294"/>
      <c r="I515" s="294"/>
      <c r="J515" s="294"/>
      <c r="K515" s="294"/>
      <c r="L515" s="294"/>
      <c r="M515" s="294"/>
      <c r="N515" s="294"/>
      <c r="O515" s="294"/>
      <c r="P515" s="294"/>
      <c r="Q515" s="294"/>
      <c r="R515" s="294"/>
      <c r="S515" s="294"/>
      <c r="T515" s="294"/>
      <c r="U515" s="294"/>
      <c r="V515" s="294"/>
      <c r="W515" s="294"/>
      <c r="X515" s="294"/>
      <c r="Y515" s="294"/>
    </row>
    <row r="516" spans="1:25">
      <c r="A516" s="294"/>
      <c r="B516" s="294"/>
      <c r="C516" s="294"/>
      <c r="D516" s="294"/>
      <c r="E516" s="294"/>
      <c r="F516" s="294"/>
      <c r="G516" s="294"/>
      <c r="H516" s="294"/>
      <c r="I516" s="294"/>
      <c r="J516" s="294"/>
      <c r="K516" s="294"/>
      <c r="L516" s="294"/>
      <c r="M516" s="294"/>
      <c r="N516" s="294"/>
      <c r="O516" s="294"/>
      <c r="P516" s="294"/>
      <c r="Q516" s="294"/>
      <c r="R516" s="294"/>
      <c r="S516" s="294"/>
      <c r="T516" s="294"/>
      <c r="U516" s="294"/>
      <c r="V516" s="294"/>
      <c r="W516" s="294"/>
      <c r="X516" s="294"/>
      <c r="Y516" s="294"/>
    </row>
    <row r="517" spans="1:25">
      <c r="A517" s="294"/>
      <c r="B517" s="294"/>
      <c r="C517" s="294"/>
      <c r="D517" s="294"/>
      <c r="E517" s="294"/>
      <c r="F517" s="294"/>
      <c r="G517" s="294"/>
      <c r="H517" s="294"/>
      <c r="I517" s="294"/>
      <c r="J517" s="294"/>
      <c r="K517" s="294"/>
      <c r="L517" s="294"/>
      <c r="M517" s="294"/>
      <c r="N517" s="294"/>
      <c r="O517" s="294"/>
      <c r="P517" s="294"/>
      <c r="Q517" s="294"/>
      <c r="R517" s="294"/>
      <c r="S517" s="294"/>
      <c r="T517" s="294"/>
      <c r="U517" s="294"/>
      <c r="V517" s="294"/>
      <c r="W517" s="294"/>
      <c r="X517" s="294"/>
      <c r="Y517" s="294"/>
    </row>
    <row r="518" spans="1:25">
      <c r="A518" s="294"/>
      <c r="B518" s="294"/>
      <c r="C518" s="294"/>
      <c r="D518" s="294"/>
      <c r="E518" s="294"/>
      <c r="F518" s="294"/>
      <c r="G518" s="294"/>
      <c r="H518" s="294"/>
      <c r="I518" s="294"/>
      <c r="J518" s="294"/>
      <c r="K518" s="294"/>
      <c r="L518" s="294"/>
      <c r="M518" s="294"/>
      <c r="N518" s="294"/>
      <c r="O518" s="294"/>
      <c r="P518" s="294"/>
      <c r="Q518" s="294"/>
      <c r="R518" s="294"/>
      <c r="S518" s="294"/>
      <c r="T518" s="294"/>
      <c r="U518" s="294"/>
      <c r="V518" s="294"/>
      <c r="W518" s="294"/>
      <c r="X518" s="294"/>
      <c r="Y518" s="294"/>
    </row>
    <row r="519" spans="1:25">
      <c r="A519" s="294"/>
      <c r="B519" s="294"/>
      <c r="C519" s="294"/>
      <c r="D519" s="294"/>
      <c r="E519" s="294"/>
      <c r="F519" s="294"/>
      <c r="G519" s="294"/>
      <c r="H519" s="294"/>
      <c r="I519" s="294"/>
      <c r="J519" s="294"/>
      <c r="K519" s="294"/>
      <c r="L519" s="294"/>
      <c r="M519" s="294"/>
      <c r="N519" s="294"/>
      <c r="O519" s="294"/>
      <c r="P519" s="294"/>
      <c r="Q519" s="294"/>
      <c r="R519" s="294"/>
      <c r="S519" s="294"/>
      <c r="T519" s="294"/>
      <c r="U519" s="294"/>
      <c r="V519" s="294"/>
      <c r="W519" s="294"/>
      <c r="X519" s="294"/>
      <c r="Y519" s="294"/>
    </row>
    <row r="520" spans="1:25">
      <c r="A520" s="294"/>
      <c r="B520" s="294"/>
      <c r="C520" s="294"/>
      <c r="D520" s="294"/>
      <c r="E520" s="294"/>
      <c r="F520" s="294"/>
      <c r="G520" s="294"/>
      <c r="H520" s="294"/>
      <c r="I520" s="294"/>
      <c r="J520" s="294"/>
      <c r="K520" s="294"/>
      <c r="L520" s="294"/>
      <c r="M520" s="294"/>
      <c r="N520" s="294"/>
      <c r="O520" s="294"/>
      <c r="P520" s="294"/>
      <c r="Q520" s="294"/>
      <c r="R520" s="294"/>
      <c r="S520" s="294"/>
      <c r="T520" s="294"/>
      <c r="U520" s="294"/>
      <c r="V520" s="294"/>
      <c r="W520" s="294"/>
      <c r="X520" s="294"/>
      <c r="Y520" s="294"/>
    </row>
    <row r="521" spans="1:25">
      <c r="A521" s="294"/>
      <c r="B521" s="294"/>
      <c r="C521" s="294"/>
      <c r="D521" s="294"/>
      <c r="E521" s="294"/>
      <c r="F521" s="294"/>
      <c r="G521" s="294"/>
      <c r="H521" s="294"/>
      <c r="I521" s="294"/>
      <c r="J521" s="294"/>
      <c r="K521" s="294"/>
      <c r="L521" s="294"/>
      <c r="M521" s="294"/>
      <c r="N521" s="294"/>
      <c r="O521" s="294"/>
      <c r="P521" s="294"/>
      <c r="Q521" s="294"/>
      <c r="R521" s="294"/>
      <c r="S521" s="294"/>
      <c r="T521" s="294"/>
      <c r="U521" s="294"/>
      <c r="V521" s="294"/>
      <c r="W521" s="294"/>
      <c r="X521" s="294"/>
      <c r="Y521" s="294"/>
    </row>
    <row r="522" spans="1:25">
      <c r="A522" s="294"/>
      <c r="B522" s="294"/>
      <c r="C522" s="294"/>
      <c r="D522" s="294"/>
      <c r="E522" s="294"/>
      <c r="F522" s="294"/>
      <c r="G522" s="294"/>
      <c r="H522" s="294"/>
      <c r="I522" s="294"/>
      <c r="J522" s="294"/>
      <c r="K522" s="294"/>
      <c r="L522" s="294"/>
      <c r="M522" s="294"/>
      <c r="N522" s="294"/>
      <c r="O522" s="294"/>
      <c r="P522" s="294"/>
      <c r="Q522" s="294"/>
      <c r="R522" s="294"/>
      <c r="S522" s="294"/>
      <c r="T522" s="294"/>
      <c r="U522" s="294"/>
      <c r="V522" s="294"/>
      <c r="W522" s="294"/>
      <c r="X522" s="294"/>
      <c r="Y522" s="294"/>
    </row>
    <row r="523" spans="1:25">
      <c r="A523" s="294"/>
      <c r="B523" s="294"/>
      <c r="C523" s="294"/>
      <c r="D523" s="294"/>
      <c r="E523" s="294"/>
      <c r="F523" s="294"/>
      <c r="G523" s="294"/>
      <c r="H523" s="294"/>
      <c r="I523" s="294"/>
      <c r="J523" s="294"/>
      <c r="K523" s="294"/>
      <c r="L523" s="294"/>
      <c r="M523" s="294"/>
      <c r="N523" s="294"/>
      <c r="O523" s="294"/>
      <c r="P523" s="294"/>
      <c r="Q523" s="294"/>
      <c r="R523" s="294"/>
      <c r="S523" s="294"/>
      <c r="T523" s="294"/>
      <c r="U523" s="294"/>
      <c r="V523" s="294"/>
      <c r="W523" s="294"/>
      <c r="X523" s="294"/>
      <c r="Y523" s="294"/>
    </row>
    <row r="524" spans="1:25">
      <c r="A524" s="294"/>
      <c r="B524" s="294"/>
      <c r="C524" s="294"/>
      <c r="D524" s="294"/>
      <c r="E524" s="294"/>
      <c r="F524" s="294"/>
      <c r="G524" s="294"/>
      <c r="H524" s="294"/>
      <c r="I524" s="294"/>
      <c r="J524" s="294"/>
      <c r="K524" s="294"/>
      <c r="L524" s="294"/>
      <c r="M524" s="294"/>
      <c r="N524" s="294"/>
      <c r="O524" s="294"/>
      <c r="P524" s="294"/>
      <c r="Q524" s="294"/>
      <c r="R524" s="294"/>
      <c r="S524" s="294"/>
      <c r="T524" s="294"/>
      <c r="U524" s="294"/>
      <c r="V524" s="294"/>
      <c r="W524" s="294"/>
      <c r="X524" s="294"/>
      <c r="Y524" s="294"/>
    </row>
    <row r="525" spans="1:25">
      <c r="A525" s="294"/>
      <c r="B525" s="294"/>
      <c r="C525" s="294"/>
      <c r="D525" s="294"/>
      <c r="E525" s="294"/>
      <c r="F525" s="294"/>
      <c r="G525" s="294"/>
      <c r="H525" s="294"/>
      <c r="I525" s="294"/>
      <c r="J525" s="294"/>
      <c r="K525" s="294"/>
      <c r="L525" s="294"/>
      <c r="M525" s="294"/>
      <c r="N525" s="294"/>
      <c r="O525" s="294"/>
      <c r="P525" s="294"/>
      <c r="Q525" s="294"/>
      <c r="R525" s="294"/>
      <c r="S525" s="294"/>
      <c r="T525" s="294"/>
      <c r="U525" s="294"/>
      <c r="V525" s="294"/>
      <c r="W525" s="294"/>
      <c r="X525" s="294"/>
      <c r="Y525" s="294"/>
    </row>
    <row r="526" spans="1:25">
      <c r="A526" s="294"/>
      <c r="B526" s="294"/>
      <c r="C526" s="294"/>
      <c r="D526" s="294"/>
      <c r="E526" s="294"/>
      <c r="F526" s="294"/>
      <c r="G526" s="294"/>
      <c r="H526" s="294"/>
      <c r="I526" s="294"/>
      <c r="J526" s="294"/>
      <c r="K526" s="294"/>
      <c r="L526" s="294"/>
      <c r="M526" s="294"/>
      <c r="N526" s="294"/>
      <c r="O526" s="294"/>
      <c r="P526" s="294"/>
      <c r="Q526" s="294"/>
      <c r="R526" s="294"/>
      <c r="S526" s="294"/>
      <c r="T526" s="294"/>
      <c r="U526" s="294"/>
      <c r="V526" s="294"/>
      <c r="W526" s="294"/>
      <c r="X526" s="294"/>
      <c r="Y526" s="294"/>
    </row>
    <row r="527" spans="1:25">
      <c r="A527" s="294"/>
      <c r="B527" s="294"/>
      <c r="C527" s="294"/>
      <c r="D527" s="294"/>
      <c r="E527" s="294"/>
      <c r="F527" s="294"/>
      <c r="G527" s="294"/>
      <c r="H527" s="294"/>
      <c r="I527" s="294"/>
      <c r="J527" s="294"/>
      <c r="K527" s="294"/>
      <c r="L527" s="294"/>
      <c r="M527" s="294"/>
      <c r="N527" s="294"/>
      <c r="O527" s="294"/>
      <c r="P527" s="294"/>
      <c r="Q527" s="294"/>
      <c r="R527" s="294"/>
      <c r="S527" s="294"/>
      <c r="T527" s="294"/>
      <c r="U527" s="294"/>
      <c r="V527" s="294"/>
      <c r="W527" s="294"/>
      <c r="X527" s="294"/>
      <c r="Y527" s="294"/>
    </row>
    <row r="528" spans="1:25">
      <c r="A528" s="294"/>
      <c r="B528" s="294"/>
      <c r="C528" s="294"/>
      <c r="D528" s="294"/>
      <c r="E528" s="294"/>
      <c r="F528" s="294"/>
      <c r="G528" s="294"/>
      <c r="H528" s="294"/>
      <c r="I528" s="294"/>
      <c r="J528" s="294"/>
      <c r="K528" s="294"/>
      <c r="L528" s="294"/>
      <c r="M528" s="294"/>
      <c r="N528" s="294"/>
      <c r="O528" s="294"/>
      <c r="P528" s="294"/>
      <c r="Q528" s="294"/>
      <c r="R528" s="294"/>
      <c r="S528" s="294"/>
      <c r="T528" s="294"/>
      <c r="U528" s="294"/>
      <c r="V528" s="294"/>
      <c r="W528" s="294"/>
      <c r="X528" s="294"/>
      <c r="Y528" s="294"/>
    </row>
    <row r="529" spans="1:25">
      <c r="A529" s="294"/>
      <c r="B529" s="294"/>
      <c r="C529" s="294"/>
      <c r="D529" s="294"/>
      <c r="E529" s="294"/>
      <c r="F529" s="294"/>
      <c r="G529" s="294"/>
      <c r="H529" s="294"/>
      <c r="I529" s="294"/>
      <c r="J529" s="294"/>
      <c r="K529" s="294"/>
      <c r="L529" s="294"/>
      <c r="M529" s="294"/>
      <c r="N529" s="294"/>
      <c r="O529" s="294"/>
      <c r="P529" s="294"/>
      <c r="Q529" s="294"/>
      <c r="R529" s="294"/>
      <c r="S529" s="294"/>
      <c r="T529" s="294"/>
      <c r="U529" s="294"/>
      <c r="V529" s="294"/>
      <c r="W529" s="294"/>
      <c r="X529" s="294"/>
      <c r="Y529" s="294"/>
    </row>
    <row r="530" spans="1:25">
      <c r="A530" s="294"/>
      <c r="B530" s="294"/>
      <c r="C530" s="294"/>
      <c r="D530" s="294"/>
      <c r="E530" s="294"/>
      <c r="F530" s="294"/>
      <c r="G530" s="294"/>
      <c r="H530" s="294"/>
      <c r="I530" s="294"/>
      <c r="J530" s="294"/>
      <c r="K530" s="294"/>
      <c r="L530" s="294"/>
      <c r="M530" s="294"/>
      <c r="N530" s="294"/>
      <c r="O530" s="294"/>
      <c r="P530" s="294"/>
      <c r="Q530" s="294"/>
      <c r="R530" s="294"/>
      <c r="S530" s="294"/>
      <c r="T530" s="294"/>
      <c r="U530" s="294"/>
      <c r="V530" s="294"/>
      <c r="W530" s="294"/>
      <c r="X530" s="294"/>
      <c r="Y530" s="294"/>
    </row>
    <row r="531" spans="1:25">
      <c r="A531" s="294"/>
      <c r="B531" s="294"/>
      <c r="C531" s="294"/>
      <c r="D531" s="294"/>
      <c r="E531" s="294"/>
      <c r="F531" s="294"/>
      <c r="G531" s="294"/>
      <c r="H531" s="294"/>
      <c r="I531" s="294"/>
      <c r="J531" s="294"/>
      <c r="K531" s="294"/>
      <c r="L531" s="294"/>
      <c r="M531" s="294"/>
      <c r="N531" s="294"/>
      <c r="O531" s="294"/>
      <c r="P531" s="294"/>
      <c r="Q531" s="294"/>
      <c r="R531" s="294"/>
      <c r="S531" s="294"/>
      <c r="T531" s="294"/>
      <c r="U531" s="294"/>
      <c r="V531" s="294"/>
      <c r="W531" s="294"/>
      <c r="X531" s="294"/>
      <c r="Y531" s="294"/>
    </row>
    <row r="532" spans="1:25">
      <c r="A532" s="294"/>
      <c r="B532" s="294"/>
      <c r="C532" s="294"/>
      <c r="D532" s="294"/>
      <c r="E532" s="294"/>
      <c r="F532" s="294"/>
      <c r="G532" s="294"/>
      <c r="H532" s="294"/>
      <c r="I532" s="294"/>
      <c r="J532" s="294"/>
      <c r="K532" s="294"/>
      <c r="L532" s="294"/>
      <c r="M532" s="294"/>
      <c r="N532" s="294"/>
      <c r="O532" s="294"/>
      <c r="P532" s="294"/>
      <c r="Q532" s="294"/>
      <c r="R532" s="294"/>
      <c r="S532" s="294"/>
      <c r="T532" s="294"/>
      <c r="U532" s="294"/>
      <c r="V532" s="294"/>
      <c r="W532" s="294"/>
      <c r="X532" s="294"/>
      <c r="Y532" s="294"/>
    </row>
    <row r="533" spans="1:25">
      <c r="A533" s="294"/>
      <c r="B533" s="294"/>
      <c r="C533" s="294"/>
      <c r="D533" s="294"/>
      <c r="E533" s="294"/>
      <c r="F533" s="294"/>
      <c r="G533" s="294"/>
      <c r="H533" s="294"/>
      <c r="I533" s="294"/>
      <c r="J533" s="294"/>
      <c r="K533" s="294"/>
      <c r="L533" s="294"/>
      <c r="M533" s="294"/>
      <c r="N533" s="294"/>
      <c r="O533" s="294"/>
      <c r="P533" s="294"/>
      <c r="Q533" s="294"/>
      <c r="R533" s="294"/>
      <c r="S533" s="294"/>
      <c r="T533" s="294"/>
      <c r="U533" s="294"/>
      <c r="V533" s="294"/>
      <c r="W533" s="294"/>
      <c r="X533" s="294"/>
      <c r="Y533" s="294"/>
    </row>
    <row r="534" spans="1:25">
      <c r="A534" s="294"/>
      <c r="B534" s="294"/>
      <c r="C534" s="294"/>
      <c r="D534" s="294"/>
      <c r="E534" s="294"/>
      <c r="F534" s="294"/>
      <c r="G534" s="294"/>
      <c r="H534" s="294"/>
      <c r="I534" s="294"/>
      <c r="J534" s="294"/>
      <c r="K534" s="294"/>
      <c r="L534" s="294"/>
      <c r="M534" s="294"/>
      <c r="N534" s="294"/>
      <c r="O534" s="294"/>
      <c r="P534" s="294"/>
      <c r="Q534" s="294"/>
      <c r="R534" s="294"/>
      <c r="S534" s="294"/>
      <c r="T534" s="294"/>
      <c r="U534" s="294"/>
      <c r="V534" s="294"/>
      <c r="W534" s="294"/>
      <c r="X534" s="294"/>
      <c r="Y534" s="294"/>
    </row>
    <row r="535" spans="1:25">
      <c r="A535" s="294"/>
      <c r="B535" s="294"/>
      <c r="C535" s="294"/>
      <c r="D535" s="294"/>
      <c r="E535" s="294"/>
      <c r="F535" s="294"/>
      <c r="G535" s="294"/>
      <c r="H535" s="294"/>
      <c r="I535" s="294"/>
      <c r="J535" s="294"/>
      <c r="K535" s="294"/>
      <c r="L535" s="294"/>
      <c r="M535" s="294"/>
      <c r="N535" s="294"/>
      <c r="O535" s="294"/>
      <c r="P535" s="294"/>
      <c r="Q535" s="294"/>
      <c r="R535" s="294"/>
      <c r="S535" s="294"/>
      <c r="T535" s="294"/>
      <c r="U535" s="294"/>
      <c r="V535" s="294"/>
      <c r="W535" s="294"/>
      <c r="X535" s="294"/>
      <c r="Y535" s="294"/>
    </row>
    <row r="536" spans="1:25">
      <c r="A536" s="294"/>
      <c r="B536" s="294"/>
      <c r="C536" s="294"/>
      <c r="D536" s="294"/>
      <c r="E536" s="294"/>
      <c r="F536" s="294"/>
      <c r="G536" s="294"/>
      <c r="H536" s="294"/>
      <c r="I536" s="294"/>
      <c r="J536" s="294"/>
      <c r="K536" s="294"/>
      <c r="L536" s="294"/>
      <c r="M536" s="294"/>
      <c r="N536" s="294"/>
      <c r="O536" s="294"/>
      <c r="P536" s="294"/>
      <c r="Q536" s="294"/>
      <c r="R536" s="294"/>
      <c r="S536" s="294"/>
      <c r="T536" s="294"/>
      <c r="U536" s="294"/>
      <c r="V536" s="294"/>
      <c r="W536" s="294"/>
      <c r="X536" s="294"/>
      <c r="Y536" s="294"/>
    </row>
    <row r="537" spans="1:25">
      <c r="A537" s="294"/>
      <c r="B537" s="294"/>
      <c r="C537" s="294"/>
      <c r="D537" s="294"/>
      <c r="E537" s="294"/>
      <c r="F537" s="294"/>
      <c r="G537" s="294"/>
      <c r="H537" s="294"/>
      <c r="I537" s="294"/>
      <c r="J537" s="294"/>
      <c r="K537" s="294"/>
      <c r="L537" s="294"/>
      <c r="M537" s="294"/>
      <c r="N537" s="294"/>
      <c r="O537" s="294"/>
      <c r="P537" s="294"/>
      <c r="Q537" s="294"/>
      <c r="R537" s="294"/>
      <c r="S537" s="294"/>
      <c r="T537" s="294"/>
      <c r="U537" s="294"/>
      <c r="V537" s="294"/>
      <c r="W537" s="294"/>
      <c r="X537" s="294"/>
      <c r="Y537" s="294"/>
    </row>
    <row r="538" spans="1:25">
      <c r="A538" s="294"/>
      <c r="B538" s="294"/>
      <c r="C538" s="294"/>
      <c r="D538" s="294"/>
      <c r="E538" s="294"/>
      <c r="F538" s="294"/>
      <c r="G538" s="294"/>
      <c r="H538" s="294"/>
      <c r="I538" s="294"/>
      <c r="J538" s="294"/>
      <c r="K538" s="294"/>
      <c r="L538" s="294"/>
      <c r="M538" s="294"/>
      <c r="N538" s="294"/>
      <c r="O538" s="294"/>
      <c r="P538" s="294"/>
      <c r="Q538" s="294"/>
      <c r="R538" s="294"/>
      <c r="S538" s="294"/>
      <c r="T538" s="294"/>
      <c r="U538" s="294"/>
      <c r="V538" s="294"/>
      <c r="W538" s="294"/>
      <c r="X538" s="294"/>
      <c r="Y538" s="294"/>
    </row>
    <row r="539" spans="1:25">
      <c r="A539" s="294"/>
      <c r="B539" s="294"/>
      <c r="C539" s="294"/>
      <c r="D539" s="294"/>
      <c r="E539" s="294"/>
      <c r="F539" s="294"/>
      <c r="G539" s="294"/>
      <c r="H539" s="294"/>
      <c r="I539" s="294"/>
      <c r="J539" s="294"/>
      <c r="K539" s="294"/>
      <c r="L539" s="294"/>
      <c r="M539" s="294"/>
      <c r="N539" s="294"/>
      <c r="O539" s="294"/>
      <c r="P539" s="294"/>
      <c r="Q539" s="294"/>
      <c r="R539" s="294"/>
      <c r="S539" s="294"/>
      <c r="T539" s="294"/>
      <c r="U539" s="294"/>
      <c r="V539" s="294"/>
      <c r="W539" s="294"/>
      <c r="X539" s="294"/>
      <c r="Y539" s="294"/>
    </row>
    <row r="540" spans="1:25">
      <c r="A540" s="294"/>
      <c r="B540" s="294"/>
      <c r="C540" s="294"/>
      <c r="D540" s="294"/>
      <c r="E540" s="294"/>
      <c r="F540" s="294"/>
      <c r="G540" s="294"/>
      <c r="H540" s="294"/>
      <c r="I540" s="294"/>
      <c r="J540" s="294"/>
      <c r="K540" s="294"/>
      <c r="L540" s="294"/>
      <c r="M540" s="294"/>
      <c r="N540" s="294"/>
      <c r="O540" s="294"/>
      <c r="P540" s="294"/>
      <c r="Q540" s="294"/>
      <c r="R540" s="294"/>
      <c r="S540" s="294"/>
      <c r="T540" s="294"/>
      <c r="U540" s="294"/>
      <c r="V540" s="294"/>
      <c r="W540" s="294"/>
      <c r="X540" s="294"/>
      <c r="Y540" s="294"/>
    </row>
    <row r="541" spans="1:25">
      <c r="A541" s="294"/>
      <c r="B541" s="294"/>
      <c r="C541" s="294"/>
      <c r="D541" s="294"/>
      <c r="E541" s="294"/>
      <c r="F541" s="294"/>
      <c r="G541" s="294"/>
      <c r="H541" s="294"/>
      <c r="I541" s="294"/>
      <c r="J541" s="294"/>
      <c r="K541" s="294"/>
      <c r="L541" s="294"/>
      <c r="M541" s="294"/>
      <c r="N541" s="294"/>
      <c r="O541" s="294"/>
      <c r="P541" s="294"/>
      <c r="Q541" s="294"/>
      <c r="R541" s="294"/>
      <c r="S541" s="294"/>
      <c r="T541" s="294"/>
      <c r="U541" s="294"/>
      <c r="V541" s="294"/>
      <c r="W541" s="294"/>
      <c r="X541" s="294"/>
      <c r="Y541" s="294"/>
    </row>
    <row r="542" spans="1:25">
      <c r="A542" s="294"/>
      <c r="B542" s="294"/>
      <c r="C542" s="294"/>
      <c r="D542" s="294"/>
      <c r="E542" s="294"/>
      <c r="F542" s="294"/>
      <c r="G542" s="294"/>
      <c r="H542" s="294"/>
      <c r="I542" s="294"/>
      <c r="J542" s="294"/>
      <c r="K542" s="294"/>
      <c r="L542" s="294"/>
      <c r="M542" s="294"/>
      <c r="N542" s="294"/>
      <c r="O542" s="294"/>
      <c r="P542" s="294"/>
      <c r="Q542" s="294"/>
      <c r="R542" s="294"/>
      <c r="S542" s="294"/>
      <c r="T542" s="294"/>
      <c r="U542" s="294"/>
      <c r="V542" s="294"/>
      <c r="W542" s="294"/>
      <c r="X542" s="294"/>
      <c r="Y542" s="294"/>
    </row>
    <row r="543" spans="1:25">
      <c r="A543" s="294"/>
      <c r="B543" s="294"/>
      <c r="C543" s="294"/>
      <c r="D543" s="294"/>
      <c r="E543" s="294"/>
      <c r="F543" s="294"/>
      <c r="G543" s="294"/>
      <c r="H543" s="294"/>
      <c r="I543" s="294"/>
      <c r="J543" s="294"/>
      <c r="K543" s="294"/>
      <c r="L543" s="294"/>
      <c r="M543" s="294"/>
      <c r="N543" s="294"/>
      <c r="O543" s="294"/>
      <c r="P543" s="294"/>
      <c r="Q543" s="294"/>
      <c r="R543" s="294"/>
      <c r="S543" s="294"/>
      <c r="T543" s="294"/>
      <c r="U543" s="294"/>
      <c r="V543" s="294"/>
      <c r="W543" s="294"/>
      <c r="X543" s="294"/>
      <c r="Y543" s="294"/>
    </row>
    <row r="544" spans="1:25">
      <c r="A544" s="294"/>
      <c r="B544" s="294"/>
      <c r="C544" s="294"/>
      <c r="D544" s="294"/>
      <c r="E544" s="294"/>
      <c r="F544" s="294"/>
      <c r="G544" s="294"/>
      <c r="H544" s="294"/>
      <c r="I544" s="294"/>
      <c r="J544" s="294"/>
      <c r="K544" s="294"/>
      <c r="L544" s="294"/>
      <c r="M544" s="294"/>
      <c r="N544" s="294"/>
      <c r="O544" s="294"/>
      <c r="P544" s="294"/>
      <c r="Q544" s="294"/>
      <c r="R544" s="294"/>
      <c r="S544" s="294"/>
      <c r="T544" s="294"/>
      <c r="U544" s="294"/>
      <c r="V544" s="294"/>
      <c r="W544" s="294"/>
      <c r="X544" s="294"/>
      <c r="Y544" s="294"/>
    </row>
    <row r="545" spans="1:25">
      <c r="A545" s="294"/>
      <c r="B545" s="294"/>
      <c r="C545" s="294"/>
      <c r="D545" s="294"/>
      <c r="E545" s="294"/>
      <c r="F545" s="294"/>
      <c r="G545" s="294"/>
      <c r="H545" s="294"/>
      <c r="I545" s="294"/>
      <c r="J545" s="294"/>
      <c r="K545" s="294"/>
      <c r="L545" s="294"/>
      <c r="M545" s="294"/>
      <c r="N545" s="294"/>
      <c r="O545" s="294"/>
      <c r="P545" s="294"/>
      <c r="Q545" s="294"/>
      <c r="R545" s="294"/>
      <c r="S545" s="294"/>
      <c r="T545" s="294"/>
      <c r="U545" s="294"/>
      <c r="V545" s="294"/>
      <c r="W545" s="294"/>
      <c r="X545" s="294"/>
      <c r="Y545" s="294"/>
    </row>
    <row r="546" spans="1:25">
      <c r="A546" s="294"/>
      <c r="B546" s="294"/>
      <c r="C546" s="294"/>
      <c r="D546" s="294"/>
      <c r="E546" s="294"/>
      <c r="F546" s="294"/>
      <c r="G546" s="294"/>
      <c r="H546" s="294"/>
      <c r="I546" s="294"/>
      <c r="J546" s="294"/>
      <c r="K546" s="294"/>
      <c r="L546" s="294"/>
      <c r="M546" s="294"/>
      <c r="N546" s="294"/>
      <c r="O546" s="294"/>
      <c r="P546" s="294"/>
      <c r="Q546" s="294"/>
      <c r="R546" s="294"/>
      <c r="S546" s="294"/>
      <c r="T546" s="294"/>
      <c r="U546" s="294"/>
      <c r="V546" s="294"/>
      <c r="W546" s="294"/>
      <c r="X546" s="294"/>
      <c r="Y546" s="294"/>
    </row>
    <row r="547" spans="1:25">
      <c r="A547" s="294"/>
      <c r="B547" s="294"/>
      <c r="C547" s="294"/>
      <c r="D547" s="294"/>
      <c r="E547" s="294"/>
      <c r="F547" s="294"/>
      <c r="G547" s="294"/>
      <c r="H547" s="294"/>
      <c r="I547" s="294"/>
      <c r="J547" s="294"/>
      <c r="K547" s="294"/>
      <c r="L547" s="294"/>
      <c r="M547" s="294"/>
      <c r="N547" s="294"/>
      <c r="O547" s="294"/>
      <c r="P547" s="294"/>
      <c r="Q547" s="294"/>
      <c r="R547" s="294"/>
      <c r="S547" s="294"/>
      <c r="T547" s="294"/>
      <c r="U547" s="294"/>
      <c r="V547" s="294"/>
      <c r="W547" s="294"/>
      <c r="X547" s="294"/>
      <c r="Y547" s="294"/>
    </row>
    <row r="548" spans="1:25">
      <c r="A548" s="294"/>
      <c r="B548" s="294"/>
      <c r="C548" s="294"/>
      <c r="D548" s="294"/>
      <c r="E548" s="294"/>
      <c r="F548" s="294"/>
      <c r="G548" s="294"/>
      <c r="H548" s="294"/>
      <c r="I548" s="294"/>
      <c r="J548" s="294"/>
      <c r="K548" s="294"/>
      <c r="L548" s="294"/>
      <c r="M548" s="294"/>
      <c r="N548" s="294"/>
      <c r="O548" s="294"/>
      <c r="P548" s="294"/>
      <c r="Q548" s="294"/>
      <c r="R548" s="294"/>
      <c r="S548" s="294"/>
      <c r="T548" s="294"/>
      <c r="U548" s="294"/>
      <c r="V548" s="294"/>
      <c r="W548" s="294"/>
      <c r="X548" s="294"/>
      <c r="Y548" s="294"/>
    </row>
    <row r="549" spans="1:25">
      <c r="A549" s="294"/>
      <c r="B549" s="294"/>
      <c r="C549" s="294"/>
      <c r="D549" s="294"/>
      <c r="E549" s="294"/>
      <c r="F549" s="294"/>
      <c r="G549" s="294"/>
      <c r="H549" s="294"/>
      <c r="I549" s="294"/>
      <c r="J549" s="294"/>
      <c r="K549" s="294"/>
      <c r="L549" s="294"/>
      <c r="M549" s="294"/>
      <c r="N549" s="294"/>
      <c r="O549" s="294"/>
      <c r="P549" s="294"/>
      <c r="Q549" s="294"/>
      <c r="R549" s="294"/>
      <c r="S549" s="294"/>
      <c r="T549" s="294"/>
      <c r="U549" s="294"/>
      <c r="V549" s="294"/>
      <c r="W549" s="294"/>
      <c r="X549" s="294"/>
      <c r="Y549" s="294"/>
    </row>
    <row r="550" spans="1:25">
      <c r="A550" s="294"/>
      <c r="B550" s="294"/>
      <c r="C550" s="294"/>
      <c r="D550" s="294"/>
      <c r="E550" s="294"/>
      <c r="F550" s="294"/>
      <c r="G550" s="294"/>
      <c r="H550" s="294"/>
      <c r="I550" s="294"/>
      <c r="J550" s="294"/>
      <c r="K550" s="294"/>
      <c r="L550" s="294"/>
      <c r="M550" s="294"/>
      <c r="N550" s="294"/>
      <c r="O550" s="294"/>
      <c r="P550" s="294"/>
      <c r="Q550" s="294"/>
      <c r="R550" s="294"/>
      <c r="S550" s="294"/>
      <c r="T550" s="294"/>
      <c r="U550" s="294"/>
      <c r="V550" s="294"/>
      <c r="W550" s="294"/>
      <c r="X550" s="294"/>
      <c r="Y550" s="294"/>
    </row>
    <row r="551" spans="1:25">
      <c r="A551" s="294"/>
      <c r="B551" s="294"/>
      <c r="C551" s="294"/>
      <c r="D551" s="294"/>
      <c r="E551" s="294"/>
      <c r="F551" s="294"/>
      <c r="G551" s="294"/>
      <c r="H551" s="294"/>
      <c r="I551" s="294"/>
      <c r="J551" s="294"/>
      <c r="K551" s="294"/>
      <c r="L551" s="294"/>
      <c r="M551" s="294"/>
      <c r="N551" s="294"/>
      <c r="O551" s="294"/>
      <c r="P551" s="294"/>
      <c r="Q551" s="294"/>
      <c r="R551" s="294"/>
      <c r="S551" s="294"/>
      <c r="T551" s="294"/>
      <c r="U551" s="294"/>
      <c r="V551" s="294"/>
      <c r="W551" s="294"/>
      <c r="X551" s="294"/>
      <c r="Y551" s="294"/>
    </row>
    <row r="552" spans="1:25">
      <c r="A552" s="294"/>
      <c r="B552" s="294"/>
      <c r="C552" s="294"/>
      <c r="D552" s="294"/>
      <c r="E552" s="294"/>
      <c r="F552" s="294"/>
      <c r="G552" s="294"/>
      <c r="H552" s="294"/>
      <c r="I552" s="294"/>
      <c r="J552" s="294"/>
      <c r="K552" s="294"/>
      <c r="L552" s="294"/>
      <c r="M552" s="294"/>
      <c r="N552" s="294"/>
      <c r="O552" s="294"/>
      <c r="P552" s="294"/>
      <c r="Q552" s="294"/>
      <c r="R552" s="294"/>
      <c r="S552" s="294"/>
      <c r="T552" s="294"/>
      <c r="U552" s="294"/>
      <c r="V552" s="294"/>
      <c r="W552" s="294"/>
      <c r="X552" s="294"/>
      <c r="Y552" s="294"/>
    </row>
    <row r="553" spans="1:25">
      <c r="A553" s="294"/>
      <c r="B553" s="294"/>
      <c r="C553" s="294"/>
      <c r="D553" s="294"/>
      <c r="E553" s="294"/>
      <c r="F553" s="294"/>
      <c r="G553" s="294"/>
      <c r="H553" s="294"/>
      <c r="I553" s="294"/>
      <c r="J553" s="294"/>
      <c r="K553" s="294"/>
      <c r="L553" s="294"/>
      <c r="M553" s="294"/>
      <c r="N553" s="294"/>
      <c r="O553" s="294"/>
      <c r="P553" s="294"/>
      <c r="Q553" s="294"/>
      <c r="R553" s="294"/>
      <c r="S553" s="294"/>
      <c r="T553" s="294"/>
      <c r="U553" s="294"/>
      <c r="V553" s="294"/>
      <c r="W553" s="294"/>
      <c r="X553" s="294"/>
      <c r="Y553" s="294"/>
    </row>
    <row r="554" spans="1:25">
      <c r="A554" s="294"/>
      <c r="B554" s="294"/>
      <c r="C554" s="294"/>
      <c r="D554" s="294"/>
      <c r="E554" s="294"/>
      <c r="F554" s="294"/>
      <c r="G554" s="294"/>
      <c r="H554" s="294"/>
      <c r="I554" s="294"/>
      <c r="J554" s="294"/>
      <c r="K554" s="294"/>
      <c r="L554" s="294"/>
      <c r="M554" s="294"/>
      <c r="N554" s="294"/>
      <c r="O554" s="294"/>
      <c r="P554" s="294"/>
      <c r="Q554" s="294"/>
      <c r="R554" s="294"/>
      <c r="S554" s="294"/>
      <c r="T554" s="294"/>
      <c r="U554" s="294"/>
      <c r="V554" s="294"/>
      <c r="W554" s="294"/>
      <c r="X554" s="294"/>
      <c r="Y554" s="294"/>
    </row>
    <row r="555" spans="1:25">
      <c r="A555" s="294"/>
      <c r="B555" s="294"/>
      <c r="C555" s="294"/>
      <c r="D555" s="294"/>
      <c r="E555" s="294"/>
      <c r="F555" s="294"/>
      <c r="G555" s="294"/>
      <c r="H555" s="294"/>
      <c r="I555" s="294"/>
      <c r="J555" s="294"/>
      <c r="K555" s="294"/>
      <c r="L555" s="294"/>
      <c r="M555" s="294"/>
      <c r="N555" s="294"/>
      <c r="O555" s="294"/>
      <c r="P555" s="294"/>
      <c r="Q555" s="294"/>
      <c r="R555" s="294"/>
      <c r="S555" s="294"/>
      <c r="T555" s="294"/>
      <c r="U555" s="294"/>
      <c r="V555" s="294"/>
      <c r="W555" s="294"/>
      <c r="X555" s="294"/>
      <c r="Y555" s="294"/>
    </row>
    <row r="556" spans="1:25">
      <c r="A556" s="294"/>
      <c r="B556" s="294"/>
      <c r="C556" s="294"/>
      <c r="D556" s="294"/>
      <c r="E556" s="294"/>
      <c r="F556" s="294"/>
      <c r="G556" s="294"/>
      <c r="H556" s="294"/>
      <c r="I556" s="294"/>
      <c r="J556" s="294"/>
      <c r="K556" s="294"/>
      <c r="L556" s="294"/>
      <c r="M556" s="294"/>
      <c r="N556" s="294"/>
      <c r="O556" s="294"/>
      <c r="P556" s="294"/>
      <c r="Q556" s="294"/>
      <c r="R556" s="294"/>
      <c r="S556" s="294"/>
      <c r="T556" s="294"/>
      <c r="U556" s="294"/>
      <c r="V556" s="294"/>
      <c r="W556" s="294"/>
      <c r="X556" s="294"/>
      <c r="Y556" s="294"/>
    </row>
    <row r="557" spans="1:25">
      <c r="A557" s="294"/>
      <c r="B557" s="294"/>
      <c r="C557" s="294"/>
      <c r="D557" s="294"/>
      <c r="E557" s="294"/>
      <c r="F557" s="294"/>
      <c r="G557" s="294"/>
      <c r="H557" s="294"/>
      <c r="I557" s="294"/>
      <c r="J557" s="294"/>
      <c r="K557" s="294"/>
      <c r="L557" s="294"/>
      <c r="M557" s="294"/>
      <c r="N557" s="294"/>
      <c r="O557" s="294"/>
      <c r="P557" s="294"/>
      <c r="Q557" s="294"/>
      <c r="R557" s="294"/>
      <c r="S557" s="294"/>
      <c r="T557" s="294"/>
      <c r="U557" s="294"/>
      <c r="V557" s="294"/>
      <c r="W557" s="294"/>
      <c r="X557" s="294"/>
      <c r="Y557" s="294"/>
    </row>
    <row r="558" spans="1:25">
      <c r="A558" s="294"/>
      <c r="B558" s="294"/>
      <c r="C558" s="294"/>
      <c r="D558" s="294"/>
      <c r="E558" s="294"/>
      <c r="F558" s="294"/>
      <c r="G558" s="294"/>
      <c r="H558" s="294"/>
      <c r="I558" s="294"/>
      <c r="J558" s="294"/>
      <c r="K558" s="294"/>
      <c r="L558" s="294"/>
      <c r="M558" s="294"/>
      <c r="N558" s="294"/>
      <c r="O558" s="294"/>
      <c r="P558" s="294"/>
      <c r="Q558" s="294"/>
      <c r="R558" s="294"/>
      <c r="S558" s="294"/>
      <c r="T558" s="294"/>
      <c r="U558" s="294"/>
      <c r="V558" s="294"/>
      <c r="W558" s="294"/>
      <c r="X558" s="294"/>
      <c r="Y558" s="294"/>
    </row>
    <row r="559" spans="1:25">
      <c r="A559" s="294"/>
      <c r="B559" s="294"/>
      <c r="C559" s="294"/>
      <c r="D559" s="294"/>
      <c r="E559" s="294"/>
      <c r="F559" s="294"/>
      <c r="G559" s="294"/>
      <c r="H559" s="294"/>
      <c r="I559" s="294"/>
      <c r="J559" s="294"/>
      <c r="K559" s="294"/>
      <c r="L559" s="294"/>
      <c r="M559" s="294"/>
      <c r="N559" s="294"/>
      <c r="O559" s="294"/>
      <c r="P559" s="294"/>
      <c r="Q559" s="294"/>
      <c r="R559" s="294"/>
      <c r="S559" s="294"/>
      <c r="T559" s="294"/>
      <c r="U559" s="294"/>
      <c r="V559" s="294"/>
      <c r="W559" s="294"/>
      <c r="X559" s="294"/>
      <c r="Y559" s="294"/>
    </row>
    <row r="560" spans="1:25">
      <c r="A560" s="294"/>
      <c r="B560" s="294"/>
      <c r="C560" s="294"/>
      <c r="D560" s="294"/>
      <c r="E560" s="294"/>
      <c r="F560" s="294"/>
      <c r="G560" s="294"/>
      <c r="H560" s="294"/>
      <c r="I560" s="294"/>
      <c r="J560" s="294"/>
      <c r="K560" s="294"/>
      <c r="L560" s="294"/>
      <c r="M560" s="294"/>
      <c r="N560" s="294"/>
      <c r="O560" s="294"/>
      <c r="P560" s="294"/>
      <c r="Q560" s="294"/>
      <c r="R560" s="294"/>
      <c r="S560" s="294"/>
      <c r="T560" s="294"/>
      <c r="U560" s="294"/>
      <c r="V560" s="294"/>
      <c r="W560" s="294"/>
      <c r="X560" s="294"/>
      <c r="Y560" s="294"/>
    </row>
    <row r="561" spans="1:25">
      <c r="A561" s="294"/>
      <c r="B561" s="294"/>
      <c r="C561" s="294"/>
      <c r="D561" s="294"/>
      <c r="E561" s="294"/>
      <c r="F561" s="294"/>
      <c r="G561" s="294"/>
      <c r="H561" s="294"/>
      <c r="I561" s="294"/>
      <c r="J561" s="294"/>
      <c r="K561" s="294"/>
      <c r="L561" s="294"/>
      <c r="M561" s="294"/>
      <c r="N561" s="294"/>
      <c r="O561" s="294"/>
      <c r="P561" s="294"/>
      <c r="Q561" s="294"/>
      <c r="R561" s="294"/>
      <c r="S561" s="294"/>
      <c r="T561" s="294"/>
      <c r="U561" s="294"/>
      <c r="V561" s="294"/>
      <c r="W561" s="294"/>
      <c r="X561" s="294"/>
      <c r="Y561" s="294"/>
    </row>
    <row r="562" spans="1:25">
      <c r="A562" s="294"/>
      <c r="B562" s="294"/>
      <c r="C562" s="294"/>
      <c r="D562" s="294"/>
      <c r="E562" s="294"/>
      <c r="F562" s="294"/>
      <c r="G562" s="294"/>
      <c r="H562" s="294"/>
      <c r="I562" s="294"/>
      <c r="J562" s="294"/>
      <c r="K562" s="294"/>
      <c r="L562" s="294"/>
      <c r="M562" s="294"/>
      <c r="N562" s="294"/>
      <c r="O562" s="294"/>
      <c r="P562" s="294"/>
      <c r="Q562" s="294"/>
      <c r="R562" s="294"/>
      <c r="S562" s="294"/>
      <c r="T562" s="294"/>
      <c r="U562" s="294"/>
      <c r="V562" s="294"/>
      <c r="W562" s="294"/>
      <c r="X562" s="294"/>
      <c r="Y562" s="294"/>
    </row>
    <row r="563" spans="1:25">
      <c r="A563" s="294"/>
      <c r="B563" s="294"/>
      <c r="C563" s="294"/>
      <c r="D563" s="294"/>
      <c r="E563" s="294"/>
      <c r="F563" s="294"/>
      <c r="G563" s="294"/>
      <c r="H563" s="294"/>
      <c r="I563" s="294"/>
      <c r="J563" s="294"/>
      <c r="K563" s="294"/>
      <c r="L563" s="294"/>
      <c r="M563" s="294"/>
      <c r="N563" s="294"/>
      <c r="O563" s="294"/>
      <c r="P563" s="294"/>
      <c r="Q563" s="294"/>
      <c r="R563" s="294"/>
      <c r="S563" s="294"/>
      <c r="T563" s="294"/>
      <c r="U563" s="294"/>
      <c r="V563" s="294"/>
      <c r="W563" s="294"/>
      <c r="X563" s="294"/>
      <c r="Y563" s="294"/>
    </row>
    <row r="564" spans="1:25">
      <c r="A564" s="294"/>
      <c r="B564" s="294"/>
      <c r="C564" s="294"/>
      <c r="D564" s="294"/>
      <c r="E564" s="294"/>
      <c r="F564" s="294"/>
      <c r="G564" s="294"/>
      <c r="H564" s="294"/>
      <c r="I564" s="294"/>
      <c r="J564" s="294"/>
      <c r="K564" s="294"/>
      <c r="L564" s="294"/>
      <c r="M564" s="294"/>
      <c r="N564" s="294"/>
      <c r="O564" s="294"/>
      <c r="P564" s="294"/>
      <c r="Q564" s="294"/>
      <c r="R564" s="294"/>
      <c r="S564" s="294"/>
      <c r="T564" s="294"/>
      <c r="U564" s="294"/>
      <c r="V564" s="294"/>
      <c r="W564" s="294"/>
      <c r="X564" s="294"/>
      <c r="Y564" s="294"/>
    </row>
    <row r="565" spans="1:25">
      <c r="A565" s="294"/>
      <c r="B565" s="294"/>
      <c r="C565" s="294"/>
      <c r="D565" s="294"/>
      <c r="E565" s="294"/>
      <c r="F565" s="294"/>
      <c r="G565" s="294"/>
      <c r="H565" s="294"/>
      <c r="I565" s="294"/>
      <c r="J565" s="294"/>
      <c r="K565" s="294"/>
      <c r="L565" s="294"/>
      <c r="M565" s="294"/>
      <c r="N565" s="294"/>
      <c r="O565" s="294"/>
      <c r="P565" s="294"/>
      <c r="Q565" s="294"/>
      <c r="R565" s="294"/>
      <c r="S565" s="294"/>
      <c r="T565" s="294"/>
      <c r="U565" s="294"/>
      <c r="V565" s="294"/>
      <c r="W565" s="294"/>
      <c r="X565" s="294"/>
      <c r="Y565" s="294"/>
    </row>
    <row r="566" spans="1:25">
      <c r="A566" s="294"/>
      <c r="B566" s="294"/>
      <c r="C566" s="294"/>
      <c r="D566" s="294"/>
      <c r="E566" s="294"/>
      <c r="F566" s="294"/>
      <c r="G566" s="294"/>
      <c r="H566" s="294"/>
      <c r="I566" s="294"/>
      <c r="J566" s="294"/>
      <c r="K566" s="294"/>
      <c r="L566" s="294"/>
      <c r="M566" s="294"/>
      <c r="N566" s="294"/>
      <c r="O566" s="294"/>
      <c r="P566" s="294"/>
      <c r="Q566" s="294"/>
      <c r="R566" s="294"/>
      <c r="S566" s="294"/>
      <c r="T566" s="294"/>
      <c r="U566" s="294"/>
      <c r="V566" s="294"/>
      <c r="W566" s="294"/>
      <c r="X566" s="294"/>
      <c r="Y566" s="294"/>
    </row>
    <row r="567" spans="1:25">
      <c r="A567" s="294"/>
      <c r="B567" s="294"/>
      <c r="C567" s="294"/>
      <c r="D567" s="294"/>
      <c r="E567" s="294"/>
      <c r="F567" s="294"/>
      <c r="G567" s="294"/>
      <c r="H567" s="294"/>
      <c r="I567" s="294"/>
      <c r="J567" s="294"/>
      <c r="K567" s="294"/>
      <c r="L567" s="294"/>
      <c r="M567" s="294"/>
      <c r="N567" s="294"/>
      <c r="O567" s="294"/>
      <c r="P567" s="294"/>
      <c r="Q567" s="294"/>
      <c r="R567" s="294"/>
      <c r="S567" s="294"/>
      <c r="T567" s="294"/>
      <c r="U567" s="294"/>
      <c r="V567" s="294"/>
      <c r="W567" s="294"/>
      <c r="X567" s="294"/>
      <c r="Y567" s="294"/>
    </row>
    <row r="568" spans="1:25">
      <c r="A568" s="294"/>
      <c r="B568" s="294"/>
      <c r="C568" s="294"/>
      <c r="D568" s="294"/>
      <c r="E568" s="294"/>
      <c r="F568" s="294"/>
      <c r="G568" s="294"/>
      <c r="H568" s="294"/>
      <c r="I568" s="294"/>
      <c r="J568" s="294"/>
      <c r="K568" s="294"/>
      <c r="L568" s="294"/>
      <c r="M568" s="294"/>
      <c r="N568" s="294"/>
      <c r="O568" s="294"/>
      <c r="P568" s="294"/>
      <c r="Q568" s="294"/>
      <c r="R568" s="294"/>
      <c r="S568" s="294"/>
      <c r="T568" s="294"/>
      <c r="U568" s="294"/>
      <c r="V568" s="294"/>
      <c r="W568" s="294"/>
      <c r="X568" s="294"/>
      <c r="Y568" s="294"/>
    </row>
    <row r="569" spans="1:25">
      <c r="A569" s="294"/>
      <c r="B569" s="294"/>
      <c r="C569" s="294"/>
      <c r="D569" s="294"/>
      <c r="E569" s="294"/>
      <c r="F569" s="294"/>
      <c r="G569" s="294"/>
      <c r="H569" s="294"/>
      <c r="I569" s="294"/>
      <c r="J569" s="294"/>
      <c r="K569" s="294"/>
      <c r="L569" s="294"/>
      <c r="M569" s="294"/>
      <c r="N569" s="294"/>
      <c r="O569" s="294"/>
      <c r="P569" s="294"/>
      <c r="Q569" s="294"/>
      <c r="R569" s="294"/>
      <c r="S569" s="294"/>
      <c r="T569" s="294"/>
      <c r="U569" s="294"/>
      <c r="V569" s="294"/>
      <c r="W569" s="294"/>
      <c r="X569" s="294"/>
      <c r="Y569" s="294"/>
    </row>
    <row r="570" spans="1:25">
      <c r="A570" s="294"/>
      <c r="B570" s="294"/>
      <c r="C570" s="294"/>
      <c r="D570" s="294"/>
      <c r="E570" s="294"/>
      <c r="F570" s="294"/>
      <c r="G570" s="294"/>
      <c r="H570" s="294"/>
      <c r="I570" s="294"/>
      <c r="J570" s="294"/>
      <c r="K570" s="294"/>
      <c r="L570" s="294"/>
      <c r="M570" s="294"/>
      <c r="N570" s="294"/>
      <c r="O570" s="294"/>
      <c r="P570" s="294"/>
      <c r="Q570" s="294"/>
      <c r="R570" s="294"/>
      <c r="S570" s="294"/>
      <c r="T570" s="294"/>
      <c r="U570" s="294"/>
      <c r="V570" s="294"/>
      <c r="W570" s="294"/>
      <c r="X570" s="294"/>
      <c r="Y570" s="294"/>
    </row>
    <row r="571" spans="1:25">
      <c r="A571" s="294"/>
      <c r="B571" s="294"/>
      <c r="C571" s="294"/>
      <c r="D571" s="294"/>
      <c r="E571" s="294"/>
      <c r="F571" s="294"/>
      <c r="G571" s="294"/>
      <c r="H571" s="294"/>
      <c r="I571" s="294"/>
      <c r="J571" s="294"/>
      <c r="K571" s="294"/>
      <c r="L571" s="294"/>
      <c r="M571" s="294"/>
      <c r="N571" s="294"/>
      <c r="O571" s="294"/>
      <c r="P571" s="294"/>
      <c r="Q571" s="294"/>
      <c r="R571" s="294"/>
      <c r="S571" s="294"/>
      <c r="T571" s="294"/>
      <c r="U571" s="294"/>
      <c r="V571" s="294"/>
      <c r="W571" s="294"/>
      <c r="X571" s="294"/>
      <c r="Y571" s="294"/>
    </row>
    <row r="572" spans="1:25">
      <c r="A572" s="294"/>
      <c r="B572" s="294"/>
      <c r="C572" s="294"/>
      <c r="D572" s="294"/>
      <c r="E572" s="294"/>
      <c r="F572" s="294"/>
      <c r="G572" s="294"/>
      <c r="H572" s="294"/>
      <c r="I572" s="294"/>
      <c r="J572" s="294"/>
      <c r="K572" s="294"/>
      <c r="L572" s="294"/>
      <c r="M572" s="294"/>
      <c r="N572" s="294"/>
      <c r="O572" s="294"/>
      <c r="P572" s="294"/>
      <c r="Q572" s="294"/>
      <c r="R572" s="294"/>
      <c r="S572" s="294"/>
      <c r="T572" s="294"/>
      <c r="U572" s="294"/>
      <c r="V572" s="294"/>
      <c r="W572" s="294"/>
      <c r="X572" s="294"/>
      <c r="Y572" s="294"/>
    </row>
    <row r="573" spans="1:25">
      <c r="A573" s="294"/>
      <c r="B573" s="294"/>
      <c r="C573" s="294"/>
      <c r="D573" s="294"/>
      <c r="E573" s="294"/>
      <c r="F573" s="294"/>
      <c r="G573" s="294"/>
      <c r="H573" s="294"/>
      <c r="I573" s="294"/>
      <c r="J573" s="294"/>
      <c r="K573" s="294"/>
      <c r="L573" s="294"/>
      <c r="M573" s="294"/>
      <c r="N573" s="294"/>
      <c r="O573" s="294"/>
      <c r="P573" s="294"/>
      <c r="Q573" s="294"/>
      <c r="R573" s="294"/>
      <c r="S573" s="294"/>
      <c r="T573" s="294"/>
      <c r="U573" s="294"/>
      <c r="V573" s="294"/>
      <c r="W573" s="294"/>
      <c r="X573" s="294"/>
      <c r="Y573" s="294"/>
    </row>
    <row r="574" spans="1:25">
      <c r="A574" s="294"/>
      <c r="B574" s="294"/>
      <c r="C574" s="294"/>
      <c r="D574" s="294"/>
      <c r="E574" s="294"/>
      <c r="F574" s="294"/>
      <c r="G574" s="294"/>
      <c r="H574" s="294"/>
      <c r="I574" s="294"/>
      <c r="J574" s="294"/>
      <c r="K574" s="294"/>
      <c r="L574" s="294"/>
      <c r="M574" s="294"/>
      <c r="N574" s="294"/>
      <c r="O574" s="294"/>
      <c r="P574" s="294"/>
      <c r="Q574" s="294"/>
      <c r="R574" s="294"/>
      <c r="S574" s="294"/>
      <c r="T574" s="294"/>
      <c r="U574" s="294"/>
      <c r="V574" s="294"/>
      <c r="W574" s="294"/>
      <c r="X574" s="294"/>
      <c r="Y574" s="294"/>
    </row>
    <row r="575" spans="1:25">
      <c r="A575" s="294"/>
      <c r="B575" s="294"/>
      <c r="C575" s="294"/>
      <c r="D575" s="294"/>
      <c r="E575" s="294"/>
      <c r="F575" s="294"/>
      <c r="G575" s="294"/>
      <c r="H575" s="294"/>
      <c r="I575" s="294"/>
      <c r="J575" s="294"/>
      <c r="K575" s="294"/>
      <c r="L575" s="294"/>
      <c r="M575" s="294"/>
      <c r="N575" s="294"/>
      <c r="O575" s="294"/>
      <c r="P575" s="294"/>
      <c r="Q575" s="294"/>
      <c r="R575" s="294"/>
      <c r="S575" s="294"/>
      <c r="T575" s="294"/>
      <c r="U575" s="294"/>
      <c r="V575" s="294"/>
      <c r="W575" s="294"/>
      <c r="X575" s="294"/>
      <c r="Y575" s="294"/>
    </row>
    <row r="576" spans="1:25">
      <c r="A576" s="294"/>
      <c r="B576" s="294"/>
      <c r="C576" s="294"/>
      <c r="D576" s="294"/>
      <c r="E576" s="294"/>
      <c r="F576" s="294"/>
      <c r="G576" s="294"/>
      <c r="H576" s="294"/>
      <c r="I576" s="294"/>
      <c r="J576" s="294"/>
      <c r="K576" s="294"/>
      <c r="L576" s="294"/>
      <c r="M576" s="294"/>
      <c r="N576" s="294"/>
      <c r="O576" s="294"/>
      <c r="P576" s="294"/>
      <c r="Q576" s="294"/>
      <c r="R576" s="294"/>
      <c r="S576" s="294"/>
      <c r="T576" s="294"/>
      <c r="U576" s="294"/>
      <c r="V576" s="294"/>
      <c r="W576" s="294"/>
      <c r="X576" s="294"/>
      <c r="Y576" s="294"/>
    </row>
    <row r="577" spans="1:25">
      <c r="A577" s="294"/>
      <c r="B577" s="294"/>
      <c r="C577" s="294"/>
      <c r="D577" s="294"/>
      <c r="E577" s="294"/>
      <c r="F577" s="294"/>
      <c r="G577" s="294"/>
      <c r="H577" s="294"/>
      <c r="I577" s="294"/>
      <c r="J577" s="294"/>
      <c r="K577" s="294"/>
      <c r="L577" s="294"/>
      <c r="M577" s="294"/>
      <c r="N577" s="294"/>
      <c r="O577" s="294"/>
      <c r="P577" s="294"/>
      <c r="Q577" s="294"/>
      <c r="R577" s="294"/>
      <c r="S577" s="294"/>
      <c r="T577" s="294"/>
      <c r="U577" s="294"/>
      <c r="V577" s="294"/>
      <c r="W577" s="294"/>
      <c r="X577" s="294"/>
      <c r="Y577" s="294"/>
    </row>
    <row r="578" spans="1:25">
      <c r="A578" s="294"/>
      <c r="B578" s="294"/>
      <c r="C578" s="294"/>
      <c r="D578" s="294"/>
      <c r="E578" s="294"/>
      <c r="F578" s="294"/>
      <c r="G578" s="294"/>
      <c r="H578" s="294"/>
      <c r="I578" s="294"/>
      <c r="J578" s="294"/>
      <c r="K578" s="294"/>
      <c r="L578" s="294"/>
      <c r="M578" s="294"/>
      <c r="N578" s="294"/>
      <c r="O578" s="294"/>
      <c r="P578" s="294"/>
      <c r="Q578" s="294"/>
      <c r="R578" s="294"/>
      <c r="S578" s="294"/>
      <c r="T578" s="294"/>
      <c r="U578" s="294"/>
      <c r="V578" s="294"/>
      <c r="W578" s="294"/>
      <c r="X578" s="294"/>
      <c r="Y578" s="294"/>
    </row>
    <row r="579" spans="1:25">
      <c r="A579" s="294"/>
      <c r="B579" s="294"/>
      <c r="C579" s="294"/>
      <c r="D579" s="294"/>
      <c r="E579" s="294"/>
      <c r="F579" s="294"/>
      <c r="G579" s="294"/>
      <c r="H579" s="294"/>
      <c r="I579" s="294"/>
      <c r="J579" s="294"/>
      <c r="K579" s="294"/>
      <c r="L579" s="294"/>
      <c r="M579" s="294"/>
      <c r="N579" s="294"/>
      <c r="O579" s="294"/>
      <c r="P579" s="294"/>
      <c r="Q579" s="294"/>
      <c r="R579" s="294"/>
      <c r="S579" s="294"/>
      <c r="T579" s="294"/>
      <c r="U579" s="294"/>
      <c r="V579" s="294"/>
      <c r="W579" s="294"/>
      <c r="X579" s="294"/>
      <c r="Y579" s="294"/>
    </row>
    <row r="580" spans="1:25">
      <c r="A580" s="294"/>
      <c r="B580" s="294"/>
      <c r="C580" s="294"/>
      <c r="D580" s="294"/>
      <c r="E580" s="294"/>
      <c r="F580" s="294"/>
      <c r="G580" s="294"/>
      <c r="H580" s="294"/>
      <c r="I580" s="294"/>
      <c r="J580" s="294"/>
      <c r="K580" s="294"/>
      <c r="L580" s="294"/>
      <c r="M580" s="294"/>
      <c r="N580" s="294"/>
      <c r="O580" s="294"/>
      <c r="P580" s="294"/>
      <c r="Q580" s="294"/>
      <c r="R580" s="294"/>
      <c r="S580" s="294"/>
      <c r="T580" s="294"/>
      <c r="U580" s="294"/>
      <c r="V580" s="294"/>
      <c r="W580" s="294"/>
      <c r="X580" s="294"/>
      <c r="Y580" s="294"/>
    </row>
    <row r="581" spans="1:25">
      <c r="A581" s="294"/>
      <c r="B581" s="294"/>
      <c r="C581" s="294"/>
      <c r="D581" s="294"/>
      <c r="E581" s="294"/>
      <c r="F581" s="294"/>
      <c r="G581" s="294"/>
      <c r="H581" s="294"/>
      <c r="I581" s="294"/>
      <c r="J581" s="294"/>
      <c r="K581" s="294"/>
      <c r="L581" s="294"/>
      <c r="M581" s="294"/>
      <c r="N581" s="294"/>
      <c r="O581" s="294"/>
      <c r="P581" s="294"/>
      <c r="Q581" s="294"/>
      <c r="R581" s="294"/>
      <c r="S581" s="294"/>
      <c r="T581" s="294"/>
      <c r="U581" s="294"/>
      <c r="V581" s="294"/>
      <c r="W581" s="294"/>
      <c r="X581" s="294"/>
      <c r="Y581" s="294"/>
    </row>
    <row r="582" spans="1:25">
      <c r="A582" s="294"/>
      <c r="B582" s="294"/>
      <c r="C582" s="294"/>
      <c r="D582" s="294"/>
      <c r="E582" s="294"/>
      <c r="F582" s="294"/>
      <c r="G582" s="294"/>
      <c r="H582" s="294"/>
      <c r="I582" s="294"/>
      <c r="J582" s="294"/>
      <c r="K582" s="294"/>
      <c r="L582" s="294"/>
      <c r="M582" s="294"/>
      <c r="N582" s="294"/>
      <c r="O582" s="294"/>
      <c r="P582" s="294"/>
      <c r="Q582" s="294"/>
      <c r="R582" s="294"/>
      <c r="S582" s="294"/>
      <c r="T582" s="294"/>
      <c r="U582" s="294"/>
      <c r="V582" s="294"/>
      <c r="W582" s="294"/>
      <c r="X582" s="294"/>
      <c r="Y582" s="294"/>
    </row>
    <row r="583" spans="1:25">
      <c r="A583" s="294"/>
      <c r="B583" s="294"/>
      <c r="C583" s="294"/>
      <c r="D583" s="294"/>
      <c r="E583" s="294"/>
      <c r="F583" s="294"/>
      <c r="G583" s="294"/>
      <c r="H583" s="294"/>
      <c r="I583" s="294"/>
      <c r="J583" s="294"/>
      <c r="K583" s="294"/>
      <c r="L583" s="294"/>
      <c r="M583" s="294"/>
      <c r="N583" s="294"/>
      <c r="O583" s="294"/>
      <c r="P583" s="294"/>
      <c r="Q583" s="294"/>
      <c r="R583" s="294"/>
      <c r="S583" s="294"/>
      <c r="T583" s="294"/>
      <c r="U583" s="294"/>
      <c r="V583" s="294"/>
      <c r="W583" s="294"/>
      <c r="X583" s="294"/>
      <c r="Y583" s="294"/>
    </row>
    <row r="584" spans="1:25">
      <c r="A584" s="294"/>
      <c r="B584" s="294"/>
      <c r="C584" s="294"/>
      <c r="D584" s="294"/>
      <c r="E584" s="294"/>
      <c r="F584" s="294"/>
      <c r="G584" s="294"/>
      <c r="H584" s="294"/>
      <c r="I584" s="294"/>
      <c r="J584" s="294"/>
      <c r="K584" s="294"/>
      <c r="L584" s="294"/>
      <c r="M584" s="294"/>
      <c r="N584" s="294"/>
      <c r="O584" s="294"/>
      <c r="P584" s="294"/>
      <c r="Q584" s="294"/>
      <c r="R584" s="294"/>
      <c r="S584" s="294"/>
      <c r="T584" s="294"/>
      <c r="U584" s="294"/>
      <c r="V584" s="294"/>
      <c r="W584" s="294"/>
      <c r="X584" s="294"/>
      <c r="Y584" s="294"/>
    </row>
    <row r="585" spans="1:25">
      <c r="A585" s="294"/>
      <c r="B585" s="294"/>
      <c r="C585" s="294"/>
      <c r="D585" s="294"/>
      <c r="E585" s="294"/>
      <c r="F585" s="294"/>
      <c r="G585" s="294"/>
      <c r="H585" s="294"/>
      <c r="I585" s="294"/>
      <c r="J585" s="294"/>
      <c r="K585" s="294"/>
      <c r="L585" s="294"/>
      <c r="M585" s="294"/>
      <c r="N585" s="294"/>
      <c r="O585" s="294"/>
      <c r="P585" s="294"/>
      <c r="Q585" s="294"/>
      <c r="R585" s="294"/>
      <c r="S585" s="294"/>
      <c r="T585" s="294"/>
      <c r="U585" s="294"/>
      <c r="V585" s="294"/>
      <c r="W585" s="294"/>
      <c r="X585" s="294"/>
      <c r="Y585" s="294"/>
    </row>
    <row r="586" spans="1:25">
      <c r="A586" s="294"/>
      <c r="B586" s="294"/>
      <c r="C586" s="294"/>
      <c r="D586" s="294"/>
      <c r="E586" s="294"/>
      <c r="F586" s="294"/>
      <c r="G586" s="294"/>
      <c r="H586" s="294"/>
      <c r="I586" s="294"/>
      <c r="J586" s="294"/>
      <c r="K586" s="294"/>
      <c r="L586" s="294"/>
      <c r="M586" s="294"/>
      <c r="N586" s="294"/>
      <c r="O586" s="294"/>
      <c r="P586" s="294"/>
      <c r="Q586" s="294"/>
      <c r="R586" s="294"/>
      <c r="S586" s="294"/>
      <c r="T586" s="294"/>
      <c r="U586" s="294"/>
      <c r="V586" s="294"/>
      <c r="W586" s="294"/>
      <c r="X586" s="294"/>
      <c r="Y586" s="294"/>
    </row>
    <row r="587" spans="1:25">
      <c r="A587" s="294"/>
      <c r="B587" s="294"/>
      <c r="C587" s="294"/>
      <c r="D587" s="294"/>
      <c r="E587" s="294"/>
      <c r="F587" s="294"/>
      <c r="G587" s="294"/>
      <c r="H587" s="294"/>
      <c r="I587" s="294"/>
      <c r="J587" s="294"/>
      <c r="K587" s="294"/>
      <c r="L587" s="294"/>
      <c r="M587" s="294"/>
      <c r="N587" s="294"/>
      <c r="O587" s="294"/>
      <c r="P587" s="294"/>
      <c r="Q587" s="294"/>
      <c r="R587" s="294"/>
      <c r="S587" s="294"/>
      <c r="T587" s="294"/>
      <c r="U587" s="294"/>
      <c r="V587" s="294"/>
      <c r="W587" s="294"/>
      <c r="X587" s="294"/>
      <c r="Y587" s="294"/>
    </row>
    <row r="588" spans="1:25">
      <c r="A588" s="294"/>
      <c r="B588" s="294"/>
      <c r="C588" s="294"/>
      <c r="D588" s="294"/>
      <c r="E588" s="294"/>
      <c r="F588" s="294"/>
      <c r="G588" s="294"/>
      <c r="H588" s="294"/>
      <c r="I588" s="294"/>
      <c r="J588" s="294"/>
      <c r="K588" s="294"/>
      <c r="L588" s="294"/>
      <c r="M588" s="294"/>
      <c r="N588" s="294"/>
      <c r="O588" s="294"/>
      <c r="P588" s="294"/>
      <c r="Q588" s="294"/>
      <c r="R588" s="294"/>
      <c r="S588" s="294"/>
      <c r="T588" s="294"/>
      <c r="U588" s="294"/>
      <c r="V588" s="294"/>
      <c r="W588" s="294"/>
      <c r="X588" s="294"/>
      <c r="Y588" s="294"/>
    </row>
    <row r="589" spans="1:25">
      <c r="A589" s="294"/>
      <c r="B589" s="294"/>
      <c r="C589" s="294"/>
      <c r="D589" s="294"/>
      <c r="E589" s="294"/>
      <c r="F589" s="294"/>
      <c r="G589" s="294"/>
      <c r="H589" s="294"/>
      <c r="I589" s="294"/>
      <c r="J589" s="294"/>
      <c r="K589" s="294"/>
      <c r="L589" s="294"/>
      <c r="M589" s="294"/>
      <c r="N589" s="294"/>
      <c r="O589" s="294"/>
      <c r="P589" s="294"/>
      <c r="Q589" s="294"/>
      <c r="R589" s="294"/>
      <c r="S589" s="294"/>
      <c r="T589" s="294"/>
      <c r="U589" s="294"/>
      <c r="V589" s="294"/>
      <c r="W589" s="294"/>
      <c r="X589" s="294"/>
      <c r="Y589" s="294"/>
    </row>
    <row r="590" spans="1:25">
      <c r="A590" s="294"/>
      <c r="B590" s="294"/>
      <c r="C590" s="294"/>
      <c r="D590" s="294"/>
      <c r="E590" s="294"/>
      <c r="F590" s="294"/>
      <c r="G590" s="294"/>
      <c r="H590" s="294"/>
      <c r="I590" s="294"/>
      <c r="J590" s="294"/>
      <c r="K590" s="294"/>
      <c r="L590" s="294"/>
      <c r="M590" s="294"/>
      <c r="N590" s="294"/>
      <c r="O590" s="294"/>
      <c r="P590" s="294"/>
      <c r="Q590" s="294"/>
      <c r="R590" s="294"/>
      <c r="S590" s="294"/>
      <c r="T590" s="294"/>
      <c r="U590" s="294"/>
      <c r="V590" s="294"/>
      <c r="W590" s="294"/>
      <c r="X590" s="294"/>
      <c r="Y590" s="294"/>
    </row>
    <row r="591" spans="1:25">
      <c r="A591" s="294"/>
      <c r="B591" s="294"/>
      <c r="C591" s="294"/>
      <c r="D591" s="294"/>
      <c r="E591" s="294"/>
      <c r="F591" s="294"/>
      <c r="G591" s="294"/>
      <c r="H591" s="294"/>
      <c r="I591" s="294"/>
      <c r="J591" s="294"/>
      <c r="K591" s="294"/>
      <c r="L591" s="294"/>
      <c r="M591" s="294"/>
      <c r="N591" s="294"/>
      <c r="O591" s="294"/>
      <c r="P591" s="294"/>
      <c r="Q591" s="294"/>
      <c r="R591" s="294"/>
      <c r="S591" s="294"/>
      <c r="T591" s="294"/>
      <c r="U591" s="294"/>
      <c r="V591" s="294"/>
      <c r="W591" s="294"/>
      <c r="X591" s="294"/>
      <c r="Y591" s="294"/>
    </row>
    <row r="592" spans="1:25">
      <c r="A592" s="294"/>
      <c r="B592" s="294"/>
      <c r="C592" s="294"/>
      <c r="D592" s="294"/>
      <c r="E592" s="294"/>
      <c r="F592" s="294"/>
      <c r="G592" s="294"/>
      <c r="H592" s="294"/>
      <c r="I592" s="294"/>
      <c r="J592" s="294"/>
      <c r="K592" s="294"/>
      <c r="L592" s="294"/>
      <c r="M592" s="294"/>
      <c r="N592" s="294"/>
      <c r="O592" s="294"/>
      <c r="P592" s="294"/>
      <c r="Q592" s="294"/>
      <c r="R592" s="294"/>
      <c r="S592" s="294"/>
      <c r="T592" s="294"/>
      <c r="U592" s="294"/>
      <c r="V592" s="294"/>
      <c r="W592" s="294"/>
      <c r="X592" s="294"/>
      <c r="Y592" s="294"/>
    </row>
    <row r="593" spans="1:25">
      <c r="A593" s="294"/>
      <c r="B593" s="294"/>
      <c r="C593" s="294"/>
      <c r="D593" s="294"/>
      <c r="E593" s="294"/>
      <c r="F593" s="294"/>
      <c r="G593" s="294"/>
      <c r="H593" s="294"/>
      <c r="I593" s="294"/>
      <c r="J593" s="294"/>
      <c r="K593" s="294"/>
      <c r="L593" s="294"/>
      <c r="M593" s="294"/>
      <c r="N593" s="294"/>
      <c r="O593" s="294"/>
      <c r="P593" s="294"/>
      <c r="Q593" s="294"/>
      <c r="R593" s="294"/>
      <c r="S593" s="294"/>
      <c r="T593" s="294"/>
      <c r="U593" s="294"/>
      <c r="V593" s="294"/>
      <c r="W593" s="294"/>
      <c r="X593" s="294"/>
      <c r="Y593" s="294"/>
    </row>
    <row r="594" spans="1:25">
      <c r="A594" s="294"/>
      <c r="B594" s="294"/>
      <c r="C594" s="294"/>
      <c r="D594" s="294"/>
      <c r="E594" s="294"/>
      <c r="F594" s="294"/>
      <c r="G594" s="294"/>
      <c r="H594" s="294"/>
      <c r="I594" s="294"/>
      <c r="J594" s="294"/>
      <c r="K594" s="294"/>
      <c r="L594" s="294"/>
      <c r="M594" s="294"/>
      <c r="N594" s="294"/>
      <c r="O594" s="294"/>
      <c r="P594" s="294"/>
      <c r="Q594" s="294"/>
      <c r="R594" s="294"/>
      <c r="S594" s="294"/>
      <c r="T594" s="294"/>
      <c r="U594" s="294"/>
      <c r="V594" s="294"/>
      <c r="W594" s="294"/>
      <c r="X594" s="294"/>
      <c r="Y594" s="294"/>
    </row>
    <row r="595" spans="1:25">
      <c r="A595" s="294"/>
      <c r="B595" s="294"/>
      <c r="C595" s="294"/>
      <c r="D595" s="294"/>
      <c r="E595" s="294"/>
      <c r="F595" s="294"/>
      <c r="G595" s="294"/>
      <c r="H595" s="294"/>
      <c r="I595" s="294"/>
      <c r="J595" s="294"/>
      <c r="K595" s="294"/>
      <c r="L595" s="294"/>
      <c r="M595" s="294"/>
      <c r="N595" s="294"/>
      <c r="O595" s="294"/>
      <c r="P595" s="294"/>
      <c r="Q595" s="294"/>
      <c r="R595" s="294"/>
      <c r="S595" s="294"/>
      <c r="T595" s="294"/>
      <c r="U595" s="294"/>
      <c r="V595" s="294"/>
      <c r="W595" s="294"/>
      <c r="X595" s="294"/>
      <c r="Y595" s="294"/>
    </row>
    <row r="596" spans="1:25">
      <c r="A596" s="294"/>
      <c r="B596" s="294"/>
      <c r="C596" s="294"/>
      <c r="D596" s="294"/>
      <c r="E596" s="294"/>
      <c r="F596" s="294"/>
      <c r="G596" s="294"/>
      <c r="H596" s="294"/>
      <c r="I596" s="294"/>
      <c r="J596" s="294"/>
      <c r="K596" s="294"/>
      <c r="L596" s="294"/>
      <c r="M596" s="294"/>
      <c r="N596" s="294"/>
      <c r="O596" s="294"/>
      <c r="P596" s="294"/>
      <c r="Q596" s="294"/>
      <c r="R596" s="294"/>
      <c r="S596" s="294"/>
      <c r="T596" s="294"/>
      <c r="U596" s="294"/>
      <c r="V596" s="294"/>
      <c r="W596" s="294"/>
      <c r="X596" s="294"/>
      <c r="Y596" s="294"/>
    </row>
    <row r="597" spans="1:25">
      <c r="A597" s="294"/>
      <c r="B597" s="294"/>
      <c r="C597" s="294"/>
      <c r="D597" s="294"/>
      <c r="E597" s="294"/>
      <c r="F597" s="294"/>
      <c r="G597" s="294"/>
      <c r="H597" s="294"/>
      <c r="I597" s="294"/>
      <c r="J597" s="294"/>
      <c r="K597" s="294"/>
      <c r="L597" s="294"/>
      <c r="M597" s="294"/>
      <c r="N597" s="294"/>
      <c r="O597" s="294"/>
      <c r="P597" s="294"/>
      <c r="Q597" s="294"/>
      <c r="R597" s="294"/>
      <c r="S597" s="294"/>
      <c r="T597" s="294"/>
      <c r="U597" s="294"/>
      <c r="V597" s="294"/>
      <c r="W597" s="294"/>
      <c r="X597" s="294"/>
      <c r="Y597" s="294"/>
    </row>
    <row r="598" spans="1:25">
      <c r="A598" s="294"/>
      <c r="B598" s="294"/>
      <c r="C598" s="294"/>
      <c r="D598" s="294"/>
      <c r="E598" s="294"/>
      <c r="F598" s="294"/>
      <c r="G598" s="294"/>
      <c r="H598" s="294"/>
      <c r="I598" s="294"/>
      <c r="J598" s="294"/>
      <c r="K598" s="294"/>
      <c r="L598" s="294"/>
      <c r="M598" s="294"/>
      <c r="N598" s="294"/>
      <c r="O598" s="294"/>
      <c r="P598" s="294"/>
      <c r="Q598" s="294"/>
      <c r="R598" s="294"/>
      <c r="S598" s="294"/>
      <c r="T598" s="294"/>
      <c r="U598" s="294"/>
      <c r="V598" s="294"/>
      <c r="W598" s="294"/>
      <c r="X598" s="294"/>
      <c r="Y598" s="294"/>
    </row>
    <row r="599" spans="1:25">
      <c r="A599" s="294"/>
      <c r="B599" s="294"/>
      <c r="C599" s="294"/>
      <c r="D599" s="294"/>
      <c r="E599" s="294"/>
      <c r="F599" s="294"/>
      <c r="G599" s="294"/>
      <c r="H599" s="294"/>
      <c r="I599" s="294"/>
      <c r="J599" s="294"/>
      <c r="K599" s="294"/>
      <c r="L599" s="294"/>
      <c r="M599" s="294"/>
      <c r="N599" s="294"/>
      <c r="O599" s="294"/>
      <c r="P599" s="294"/>
      <c r="Q599" s="294"/>
      <c r="R599" s="294"/>
      <c r="S599" s="294"/>
      <c r="T599" s="294"/>
      <c r="U599" s="294"/>
      <c r="V599" s="294"/>
      <c r="W599" s="294"/>
      <c r="X599" s="294"/>
      <c r="Y599" s="294"/>
    </row>
    <row r="600" spans="1:25">
      <c r="A600" s="294"/>
      <c r="B600" s="294"/>
      <c r="C600" s="294"/>
      <c r="D600" s="294"/>
      <c r="E600" s="294"/>
      <c r="F600" s="294"/>
      <c r="G600" s="294"/>
      <c r="H600" s="294"/>
      <c r="I600" s="294"/>
      <c r="J600" s="294"/>
      <c r="K600" s="294"/>
      <c r="L600" s="294"/>
      <c r="M600" s="294"/>
      <c r="N600" s="294"/>
      <c r="O600" s="294"/>
      <c r="P600" s="294"/>
      <c r="Q600" s="294"/>
      <c r="R600" s="294"/>
      <c r="S600" s="294"/>
      <c r="T600" s="294"/>
      <c r="U600" s="294"/>
      <c r="V600" s="294"/>
      <c r="W600" s="294"/>
      <c r="X600" s="294"/>
      <c r="Y600" s="294"/>
    </row>
    <row r="601" spans="1:25">
      <c r="A601" s="294"/>
      <c r="B601" s="294"/>
      <c r="C601" s="294"/>
      <c r="D601" s="294"/>
      <c r="E601" s="294"/>
      <c r="F601" s="294"/>
      <c r="G601" s="294"/>
      <c r="H601" s="294"/>
      <c r="I601" s="294"/>
      <c r="J601" s="294"/>
      <c r="K601" s="294"/>
      <c r="L601" s="294"/>
      <c r="M601" s="294"/>
      <c r="N601" s="294"/>
      <c r="O601" s="294"/>
      <c r="P601" s="294"/>
      <c r="Q601" s="294"/>
      <c r="R601" s="294"/>
      <c r="S601" s="294"/>
      <c r="T601" s="294"/>
      <c r="U601" s="294"/>
      <c r="V601" s="294"/>
      <c r="W601" s="294"/>
      <c r="X601" s="294"/>
      <c r="Y601" s="294"/>
    </row>
    <row r="602" spans="1:25">
      <c r="A602" s="294"/>
      <c r="B602" s="294"/>
      <c r="C602" s="294"/>
      <c r="D602" s="294"/>
      <c r="E602" s="294"/>
      <c r="F602" s="294"/>
      <c r="G602" s="294"/>
      <c r="H602" s="294"/>
      <c r="I602" s="294"/>
      <c r="J602" s="294"/>
      <c r="K602" s="294"/>
      <c r="L602" s="294"/>
      <c r="M602" s="294"/>
      <c r="N602" s="294"/>
      <c r="O602" s="294"/>
      <c r="P602" s="294"/>
      <c r="Q602" s="294"/>
      <c r="R602" s="294"/>
      <c r="S602" s="294"/>
      <c r="T602" s="294"/>
      <c r="U602" s="294"/>
      <c r="V602" s="294"/>
      <c r="W602" s="294"/>
      <c r="X602" s="294"/>
      <c r="Y602" s="294"/>
    </row>
    <row r="603" spans="1:25">
      <c r="A603" s="294"/>
      <c r="B603" s="294"/>
      <c r="C603" s="294"/>
      <c r="D603" s="294"/>
      <c r="E603" s="294"/>
      <c r="F603" s="294"/>
      <c r="G603" s="294"/>
      <c r="H603" s="294"/>
      <c r="I603" s="294"/>
      <c r="J603" s="294"/>
      <c r="K603" s="294"/>
      <c r="L603" s="294"/>
      <c r="M603" s="294"/>
      <c r="N603" s="294"/>
      <c r="O603" s="294"/>
      <c r="P603" s="294"/>
      <c r="Q603" s="294"/>
      <c r="R603" s="294"/>
      <c r="S603" s="294"/>
      <c r="T603" s="294"/>
      <c r="U603" s="294"/>
      <c r="V603" s="294"/>
      <c r="W603" s="294"/>
      <c r="X603" s="294"/>
      <c r="Y603" s="294"/>
    </row>
    <row r="604" spans="1:25">
      <c r="A604" s="294"/>
      <c r="B604" s="294"/>
      <c r="C604" s="294"/>
      <c r="D604" s="294"/>
      <c r="E604" s="294"/>
      <c r="F604" s="294"/>
      <c r="G604" s="294"/>
      <c r="H604" s="294"/>
      <c r="I604" s="294"/>
      <c r="J604" s="294"/>
      <c r="K604" s="294"/>
      <c r="L604" s="294"/>
      <c r="M604" s="294"/>
      <c r="N604" s="294"/>
      <c r="O604" s="294"/>
      <c r="P604" s="294"/>
      <c r="Q604" s="294"/>
      <c r="R604" s="294"/>
      <c r="S604" s="294"/>
      <c r="T604" s="294"/>
      <c r="U604" s="294"/>
      <c r="V604" s="294"/>
      <c r="W604" s="294"/>
      <c r="X604" s="294"/>
      <c r="Y604" s="294"/>
    </row>
    <row r="605" spans="1:25">
      <c r="A605" s="294"/>
      <c r="B605" s="294"/>
      <c r="C605" s="294"/>
      <c r="D605" s="294"/>
      <c r="E605" s="294"/>
      <c r="F605" s="294"/>
      <c r="G605" s="294"/>
      <c r="H605" s="294"/>
      <c r="I605" s="294"/>
      <c r="J605" s="294"/>
      <c r="K605" s="294"/>
      <c r="L605" s="294"/>
      <c r="M605" s="294"/>
      <c r="N605" s="294"/>
      <c r="O605" s="294"/>
      <c r="P605" s="294"/>
      <c r="Q605" s="294"/>
      <c r="R605" s="294"/>
      <c r="S605" s="294"/>
      <c r="T605" s="294"/>
      <c r="U605" s="294"/>
      <c r="V605" s="294"/>
      <c r="W605" s="294"/>
      <c r="X605" s="294"/>
      <c r="Y605" s="294"/>
    </row>
    <row r="606" spans="1:25">
      <c r="A606" s="294"/>
      <c r="B606" s="294"/>
      <c r="C606" s="294"/>
      <c r="D606" s="294"/>
      <c r="E606" s="294"/>
      <c r="F606" s="294"/>
      <c r="G606" s="294"/>
      <c r="H606" s="294"/>
      <c r="I606" s="294"/>
      <c r="J606" s="294"/>
      <c r="K606" s="294"/>
      <c r="L606" s="294"/>
      <c r="M606" s="294"/>
      <c r="N606" s="294"/>
      <c r="O606" s="294"/>
      <c r="P606" s="294"/>
      <c r="Q606" s="294"/>
      <c r="R606" s="294"/>
      <c r="S606" s="294"/>
      <c r="T606" s="294"/>
      <c r="U606" s="294"/>
      <c r="V606" s="294"/>
      <c r="W606" s="294"/>
      <c r="X606" s="294"/>
      <c r="Y606" s="294"/>
    </row>
    <row r="607" spans="1:25">
      <c r="A607" s="294"/>
      <c r="B607" s="294"/>
      <c r="C607" s="294"/>
      <c r="D607" s="294"/>
      <c r="E607" s="294"/>
      <c r="F607" s="294"/>
      <c r="G607" s="294"/>
      <c r="H607" s="294"/>
      <c r="I607" s="294"/>
      <c r="J607" s="294"/>
      <c r="K607" s="294"/>
      <c r="L607" s="294"/>
      <c r="M607" s="294"/>
      <c r="N607" s="294"/>
      <c r="O607" s="294"/>
      <c r="P607" s="294"/>
      <c r="Q607" s="294"/>
      <c r="R607" s="294"/>
      <c r="S607" s="294"/>
      <c r="T607" s="294"/>
      <c r="U607" s="294"/>
      <c r="V607" s="294"/>
      <c r="W607" s="294"/>
      <c r="X607" s="294"/>
      <c r="Y607" s="294"/>
    </row>
    <row r="608" spans="1:25">
      <c r="A608" s="294"/>
      <c r="B608" s="294"/>
      <c r="C608" s="294"/>
      <c r="D608" s="294"/>
      <c r="E608" s="294"/>
      <c r="F608" s="294"/>
      <c r="G608" s="294"/>
      <c r="H608" s="294"/>
      <c r="I608" s="294"/>
      <c r="J608" s="294"/>
      <c r="K608" s="294"/>
      <c r="L608" s="294"/>
      <c r="M608" s="294"/>
      <c r="N608" s="294"/>
      <c r="O608" s="294"/>
      <c r="P608" s="294"/>
      <c r="Q608" s="294"/>
      <c r="R608" s="294"/>
      <c r="S608" s="294"/>
      <c r="T608" s="294"/>
      <c r="U608" s="294"/>
      <c r="V608" s="294"/>
      <c r="W608" s="294"/>
      <c r="X608" s="294"/>
      <c r="Y608" s="294"/>
    </row>
    <row r="609" spans="1:25">
      <c r="A609" s="294"/>
      <c r="B609" s="294"/>
      <c r="C609" s="294"/>
      <c r="D609" s="294"/>
      <c r="E609" s="294"/>
      <c r="F609" s="294"/>
      <c r="G609" s="294"/>
      <c r="H609" s="294"/>
      <c r="I609" s="294"/>
      <c r="J609" s="294"/>
      <c r="K609" s="294"/>
      <c r="L609" s="294"/>
      <c r="M609" s="294"/>
      <c r="N609" s="294"/>
      <c r="O609" s="294"/>
      <c r="P609" s="294"/>
      <c r="Q609" s="294"/>
      <c r="R609" s="294"/>
      <c r="S609" s="294"/>
      <c r="T609" s="294"/>
      <c r="U609" s="294"/>
      <c r="V609" s="294"/>
      <c r="W609" s="294"/>
      <c r="X609" s="294"/>
      <c r="Y609" s="294"/>
    </row>
    <row r="610" spans="1:25">
      <c r="A610" s="294"/>
      <c r="B610" s="294"/>
      <c r="C610" s="294"/>
      <c r="D610" s="294"/>
      <c r="E610" s="294"/>
      <c r="F610" s="294"/>
      <c r="G610" s="294"/>
      <c r="H610" s="294"/>
      <c r="I610" s="294"/>
      <c r="J610" s="294"/>
      <c r="K610" s="294"/>
      <c r="L610" s="294"/>
      <c r="M610" s="294"/>
      <c r="N610" s="294"/>
      <c r="O610" s="294"/>
      <c r="P610" s="294"/>
      <c r="Q610" s="294"/>
      <c r="R610" s="294"/>
      <c r="S610" s="294"/>
      <c r="T610" s="294"/>
      <c r="U610" s="294"/>
      <c r="V610" s="294"/>
      <c r="W610" s="294"/>
      <c r="X610" s="294"/>
      <c r="Y610" s="294"/>
    </row>
    <row r="611" spans="1:25">
      <c r="A611" s="294"/>
      <c r="B611" s="294"/>
      <c r="C611" s="294"/>
      <c r="D611" s="294"/>
      <c r="E611" s="294"/>
      <c r="F611" s="294"/>
      <c r="G611" s="294"/>
      <c r="H611" s="294"/>
      <c r="I611" s="294"/>
      <c r="J611" s="294"/>
      <c r="K611" s="294"/>
      <c r="L611" s="294"/>
      <c r="M611" s="294"/>
      <c r="N611" s="294"/>
      <c r="O611" s="294"/>
      <c r="P611" s="294"/>
      <c r="Q611" s="294"/>
      <c r="R611" s="294"/>
      <c r="S611" s="294"/>
      <c r="T611" s="294"/>
      <c r="U611" s="294"/>
      <c r="V611" s="294"/>
      <c r="W611" s="294"/>
      <c r="X611" s="294"/>
      <c r="Y611" s="294"/>
    </row>
    <row r="612" spans="1:25">
      <c r="A612" s="294"/>
      <c r="B612" s="294"/>
      <c r="C612" s="294"/>
      <c r="D612" s="294"/>
      <c r="E612" s="294"/>
      <c r="F612" s="294"/>
      <c r="G612" s="294"/>
      <c r="H612" s="294"/>
      <c r="I612" s="294"/>
      <c r="J612" s="294"/>
      <c r="K612" s="294"/>
      <c r="L612" s="294"/>
      <c r="M612" s="294"/>
      <c r="N612" s="294"/>
      <c r="O612" s="294"/>
      <c r="P612" s="294"/>
      <c r="Q612" s="294"/>
      <c r="R612" s="294"/>
      <c r="S612" s="294"/>
      <c r="T612" s="294"/>
      <c r="U612" s="294"/>
      <c r="V612" s="294"/>
      <c r="W612" s="294"/>
      <c r="X612" s="294"/>
      <c r="Y612" s="294"/>
    </row>
    <row r="613" spans="1:25">
      <c r="A613" s="294"/>
      <c r="B613" s="294"/>
      <c r="C613" s="294"/>
      <c r="D613" s="294"/>
      <c r="E613" s="294"/>
      <c r="F613" s="294"/>
      <c r="G613" s="294"/>
      <c r="H613" s="294"/>
      <c r="I613" s="294"/>
      <c r="J613" s="294"/>
      <c r="K613" s="294"/>
      <c r="L613" s="294"/>
      <c r="M613" s="294"/>
      <c r="N613" s="294"/>
      <c r="O613" s="294"/>
      <c r="P613" s="294"/>
      <c r="Q613" s="294"/>
      <c r="R613" s="294"/>
      <c r="S613" s="294"/>
      <c r="T613" s="294"/>
      <c r="U613" s="294"/>
      <c r="V613" s="294"/>
      <c r="W613" s="294"/>
      <c r="X613" s="294"/>
      <c r="Y613" s="294"/>
    </row>
    <row r="614" spans="1:25">
      <c r="A614" s="294"/>
      <c r="B614" s="294"/>
      <c r="C614" s="294"/>
      <c r="D614" s="294"/>
      <c r="E614" s="294"/>
      <c r="F614" s="294"/>
      <c r="G614" s="294"/>
      <c r="H614" s="294"/>
      <c r="I614" s="294"/>
      <c r="J614" s="294"/>
      <c r="K614" s="294"/>
      <c r="L614" s="294"/>
      <c r="M614" s="294"/>
      <c r="N614" s="294"/>
      <c r="O614" s="294"/>
      <c r="P614" s="294"/>
      <c r="Q614" s="294"/>
      <c r="R614" s="294"/>
      <c r="S614" s="294"/>
      <c r="T614" s="294"/>
      <c r="U614" s="294"/>
      <c r="V614" s="294"/>
      <c r="W614" s="294"/>
      <c r="X614" s="294"/>
      <c r="Y614" s="294"/>
    </row>
    <row r="615" spans="1:25">
      <c r="A615" s="294"/>
      <c r="B615" s="294"/>
      <c r="C615" s="294"/>
      <c r="D615" s="294"/>
      <c r="E615" s="294"/>
      <c r="F615" s="294"/>
      <c r="G615" s="294"/>
      <c r="H615" s="294"/>
      <c r="I615" s="294"/>
      <c r="J615" s="294"/>
      <c r="K615" s="294"/>
      <c r="L615" s="294"/>
      <c r="M615" s="294"/>
      <c r="N615" s="294"/>
      <c r="O615" s="294"/>
      <c r="P615" s="294"/>
      <c r="Q615" s="294"/>
      <c r="R615" s="294"/>
      <c r="S615" s="294"/>
      <c r="T615" s="294"/>
      <c r="U615" s="294"/>
      <c r="V615" s="294"/>
      <c r="W615" s="294"/>
      <c r="X615" s="294"/>
      <c r="Y615" s="294"/>
    </row>
    <row r="616" spans="1:25">
      <c r="A616" s="294"/>
      <c r="B616" s="294"/>
      <c r="C616" s="294"/>
      <c r="D616" s="294"/>
      <c r="E616" s="294"/>
      <c r="F616" s="294"/>
      <c r="G616" s="294"/>
      <c r="H616" s="294"/>
      <c r="I616" s="294"/>
      <c r="J616" s="294"/>
      <c r="K616" s="294"/>
      <c r="L616" s="294"/>
      <c r="M616" s="294"/>
      <c r="N616" s="294"/>
      <c r="O616" s="294"/>
      <c r="P616" s="294"/>
      <c r="Q616" s="294"/>
      <c r="R616" s="294"/>
      <c r="S616" s="294"/>
      <c r="T616" s="294"/>
      <c r="U616" s="294"/>
      <c r="V616" s="294"/>
      <c r="W616" s="294"/>
      <c r="X616" s="294"/>
      <c r="Y616" s="294"/>
    </row>
    <row r="617" spans="1:25">
      <c r="A617" s="294"/>
      <c r="B617" s="294"/>
      <c r="C617" s="294"/>
      <c r="D617" s="294"/>
      <c r="E617" s="294"/>
      <c r="F617" s="294"/>
      <c r="G617" s="294"/>
      <c r="H617" s="294"/>
      <c r="I617" s="294"/>
      <c r="J617" s="294"/>
      <c r="K617" s="294"/>
      <c r="L617" s="294"/>
      <c r="M617" s="294"/>
      <c r="N617" s="294"/>
      <c r="O617" s="294"/>
      <c r="P617" s="294"/>
      <c r="Q617" s="294"/>
      <c r="R617" s="294"/>
      <c r="S617" s="294"/>
      <c r="T617" s="294"/>
      <c r="U617" s="294"/>
      <c r="V617" s="294"/>
      <c r="W617" s="294"/>
      <c r="X617" s="294"/>
      <c r="Y617" s="294"/>
    </row>
    <row r="618" spans="1:25">
      <c r="A618" s="294"/>
      <c r="B618" s="294"/>
      <c r="C618" s="294"/>
      <c r="D618" s="294"/>
      <c r="E618" s="294"/>
      <c r="F618" s="294"/>
      <c r="G618" s="294"/>
      <c r="H618" s="294"/>
      <c r="I618" s="294"/>
      <c r="J618" s="294"/>
      <c r="K618" s="294"/>
      <c r="L618" s="294"/>
      <c r="M618" s="294"/>
      <c r="N618" s="294"/>
      <c r="O618" s="294"/>
      <c r="P618" s="294"/>
      <c r="Q618" s="294"/>
      <c r="R618" s="294"/>
      <c r="S618" s="294"/>
      <c r="T618" s="294"/>
      <c r="U618" s="294"/>
      <c r="V618" s="294"/>
      <c r="W618" s="294"/>
      <c r="X618" s="294"/>
      <c r="Y618" s="294"/>
    </row>
    <row r="619" spans="1:25">
      <c r="A619" s="294"/>
      <c r="B619" s="294"/>
      <c r="C619" s="294"/>
      <c r="D619" s="294"/>
      <c r="E619" s="294"/>
      <c r="F619" s="294"/>
      <c r="G619" s="294"/>
      <c r="H619" s="294"/>
      <c r="I619" s="294"/>
      <c r="J619" s="294"/>
      <c r="K619" s="294"/>
      <c r="L619" s="294"/>
      <c r="M619" s="294"/>
      <c r="N619" s="294"/>
      <c r="O619" s="294"/>
      <c r="P619" s="294"/>
      <c r="Q619" s="294"/>
      <c r="R619" s="294"/>
      <c r="S619" s="294"/>
      <c r="T619" s="294"/>
      <c r="U619" s="294"/>
      <c r="V619" s="294"/>
      <c r="W619" s="294"/>
      <c r="X619" s="294"/>
      <c r="Y619" s="294"/>
    </row>
    <row r="620" spans="1:25">
      <c r="A620" s="294"/>
      <c r="B620" s="294"/>
      <c r="C620" s="294"/>
      <c r="D620" s="294"/>
      <c r="E620" s="294"/>
      <c r="F620" s="294"/>
      <c r="G620" s="294"/>
      <c r="H620" s="294"/>
      <c r="I620" s="294"/>
      <c r="J620" s="294"/>
      <c r="K620" s="294"/>
      <c r="L620" s="294"/>
      <c r="M620" s="294"/>
      <c r="N620" s="294"/>
      <c r="O620" s="294"/>
      <c r="P620" s="294"/>
      <c r="Q620" s="294"/>
      <c r="R620" s="294"/>
      <c r="S620" s="294"/>
      <c r="T620" s="294"/>
      <c r="U620" s="294"/>
      <c r="V620" s="294"/>
      <c r="W620" s="294"/>
      <c r="X620" s="294"/>
      <c r="Y620" s="294"/>
    </row>
    <row r="621" spans="1:25">
      <c r="A621" s="294"/>
      <c r="B621" s="294"/>
      <c r="C621" s="294"/>
      <c r="D621" s="294"/>
      <c r="E621" s="294"/>
      <c r="F621" s="294"/>
      <c r="G621" s="294"/>
      <c r="H621" s="294"/>
      <c r="I621" s="294"/>
      <c r="J621" s="294"/>
      <c r="K621" s="294"/>
      <c r="L621" s="294"/>
      <c r="M621" s="294"/>
      <c r="N621" s="294"/>
      <c r="O621" s="294"/>
      <c r="P621" s="294"/>
      <c r="Q621" s="294"/>
      <c r="R621" s="294"/>
      <c r="S621" s="294"/>
      <c r="T621" s="294"/>
      <c r="U621" s="294"/>
      <c r="V621" s="294"/>
      <c r="W621" s="294"/>
      <c r="X621" s="294"/>
      <c r="Y621" s="294"/>
    </row>
    <row r="622" spans="1:25">
      <c r="A622" s="294"/>
      <c r="B622" s="294"/>
      <c r="C622" s="294"/>
      <c r="D622" s="294"/>
      <c r="E622" s="294"/>
      <c r="F622" s="294"/>
      <c r="G622" s="294"/>
      <c r="H622" s="294"/>
      <c r="I622" s="294"/>
      <c r="J622" s="294"/>
      <c r="K622" s="294"/>
      <c r="L622" s="294"/>
      <c r="M622" s="294"/>
      <c r="N622" s="294"/>
      <c r="O622" s="294"/>
      <c r="P622" s="294"/>
      <c r="Q622" s="294"/>
      <c r="R622" s="294"/>
      <c r="S622" s="294"/>
      <c r="T622" s="294"/>
      <c r="U622" s="294"/>
      <c r="V622" s="294"/>
      <c r="W622" s="294"/>
      <c r="X622" s="294"/>
      <c r="Y622" s="294"/>
    </row>
    <row r="623" spans="1:25">
      <c r="A623" s="294"/>
      <c r="B623" s="294"/>
      <c r="C623" s="294"/>
      <c r="D623" s="294"/>
      <c r="E623" s="294"/>
      <c r="F623" s="294"/>
      <c r="G623" s="294"/>
      <c r="H623" s="294"/>
      <c r="I623" s="294"/>
      <c r="J623" s="294"/>
      <c r="K623" s="294"/>
      <c r="L623" s="294"/>
      <c r="M623" s="294"/>
      <c r="N623" s="294"/>
      <c r="O623" s="294"/>
      <c r="P623" s="294"/>
      <c r="Q623" s="294"/>
      <c r="R623" s="294"/>
      <c r="S623" s="294"/>
      <c r="T623" s="294"/>
      <c r="U623" s="294"/>
      <c r="V623" s="294"/>
      <c r="W623" s="294"/>
      <c r="X623" s="294"/>
      <c r="Y623" s="294"/>
    </row>
    <row r="624" spans="1:25">
      <c r="A624" s="294"/>
      <c r="B624" s="294"/>
      <c r="C624" s="294"/>
      <c r="D624" s="294"/>
      <c r="E624" s="294"/>
      <c r="F624" s="294"/>
      <c r="G624" s="294"/>
      <c r="H624" s="294"/>
      <c r="I624" s="294"/>
      <c r="J624" s="294"/>
      <c r="K624" s="294"/>
      <c r="L624" s="294"/>
      <c r="M624" s="294"/>
      <c r="N624" s="294"/>
      <c r="O624" s="294"/>
      <c r="P624" s="294"/>
      <c r="Q624" s="294"/>
      <c r="R624" s="294"/>
      <c r="S624" s="294"/>
      <c r="T624" s="294"/>
      <c r="U624" s="294"/>
      <c r="V624" s="294"/>
      <c r="W624" s="294"/>
      <c r="X624" s="294"/>
      <c r="Y624" s="294"/>
    </row>
    <row r="625" spans="1:25">
      <c r="A625" s="294"/>
      <c r="B625" s="294"/>
      <c r="C625" s="294"/>
      <c r="D625" s="294"/>
      <c r="E625" s="294"/>
      <c r="F625" s="294"/>
      <c r="G625" s="294"/>
      <c r="H625" s="294"/>
      <c r="I625" s="294"/>
      <c r="J625" s="294"/>
      <c r="K625" s="294"/>
      <c r="L625" s="294"/>
      <c r="M625" s="294"/>
      <c r="N625" s="294"/>
      <c r="O625" s="294"/>
      <c r="P625" s="294"/>
      <c r="Q625" s="294"/>
      <c r="R625" s="294"/>
      <c r="S625" s="294"/>
      <c r="T625" s="294"/>
      <c r="U625" s="294"/>
      <c r="V625" s="294"/>
      <c r="W625" s="294"/>
      <c r="X625" s="294"/>
      <c r="Y625" s="294"/>
    </row>
    <row r="626" spans="1:25">
      <c r="A626" s="294"/>
      <c r="B626" s="294"/>
      <c r="C626" s="294"/>
      <c r="D626" s="294"/>
      <c r="E626" s="294"/>
      <c r="F626" s="294"/>
      <c r="G626" s="294"/>
      <c r="H626" s="294"/>
      <c r="I626" s="294"/>
      <c r="J626" s="294"/>
      <c r="K626" s="294"/>
      <c r="L626" s="294"/>
      <c r="M626" s="294"/>
      <c r="N626" s="294"/>
      <c r="O626" s="294"/>
      <c r="P626" s="294"/>
      <c r="Q626" s="294"/>
      <c r="R626" s="294"/>
      <c r="S626" s="294"/>
      <c r="T626" s="294"/>
      <c r="U626" s="294"/>
      <c r="V626" s="294"/>
      <c r="W626" s="294"/>
      <c r="X626" s="294"/>
      <c r="Y626" s="294"/>
    </row>
    <row r="627" spans="1:25">
      <c r="A627" s="294"/>
      <c r="B627" s="294"/>
      <c r="C627" s="294"/>
      <c r="D627" s="294"/>
      <c r="E627" s="294"/>
      <c r="F627" s="294"/>
      <c r="G627" s="294"/>
      <c r="H627" s="294"/>
      <c r="I627" s="294"/>
      <c r="J627" s="294"/>
      <c r="K627" s="294"/>
      <c r="L627" s="294"/>
      <c r="M627" s="294"/>
      <c r="N627" s="294"/>
      <c r="O627" s="294"/>
      <c r="P627" s="294"/>
      <c r="Q627" s="294"/>
      <c r="R627" s="294"/>
      <c r="S627" s="294"/>
      <c r="T627" s="294"/>
      <c r="U627" s="294"/>
      <c r="V627" s="294"/>
      <c r="W627" s="294"/>
      <c r="X627" s="294"/>
      <c r="Y627" s="294"/>
    </row>
    <row r="628" spans="1:25">
      <c r="A628" s="294"/>
      <c r="B628" s="294"/>
      <c r="C628" s="294"/>
      <c r="D628" s="294"/>
      <c r="E628" s="294"/>
      <c r="F628" s="294"/>
      <c r="G628" s="294"/>
      <c r="H628" s="294"/>
      <c r="I628" s="294"/>
      <c r="J628" s="294"/>
      <c r="K628" s="294"/>
      <c r="L628" s="294"/>
      <c r="M628" s="294"/>
      <c r="N628" s="294"/>
      <c r="O628" s="294"/>
      <c r="P628" s="294"/>
      <c r="Q628" s="294"/>
      <c r="R628" s="294"/>
      <c r="S628" s="294"/>
      <c r="T628" s="294"/>
      <c r="U628" s="294"/>
      <c r="V628" s="294"/>
      <c r="W628" s="294"/>
      <c r="X628" s="294"/>
      <c r="Y628" s="294"/>
    </row>
    <row r="629" spans="1:25">
      <c r="A629" s="294"/>
      <c r="B629" s="294"/>
      <c r="C629" s="294"/>
      <c r="D629" s="294"/>
      <c r="E629" s="294"/>
      <c r="F629" s="294"/>
      <c r="G629" s="294"/>
      <c r="H629" s="294"/>
      <c r="I629" s="294"/>
      <c r="J629" s="294"/>
      <c r="K629" s="294"/>
      <c r="L629" s="294"/>
      <c r="M629" s="294"/>
      <c r="N629" s="294"/>
      <c r="O629" s="294"/>
      <c r="P629" s="294"/>
      <c r="Q629" s="294"/>
      <c r="R629" s="294"/>
      <c r="S629" s="294"/>
      <c r="T629" s="294"/>
      <c r="U629" s="294"/>
      <c r="V629" s="294"/>
      <c r="W629" s="294"/>
      <c r="X629" s="294"/>
      <c r="Y629" s="294"/>
    </row>
    <row r="630" spans="1:25">
      <c r="A630" s="294"/>
      <c r="B630" s="294"/>
      <c r="C630" s="294"/>
      <c r="D630" s="294"/>
      <c r="E630" s="294"/>
      <c r="F630" s="294"/>
      <c r="G630" s="294"/>
      <c r="H630" s="294"/>
      <c r="I630" s="294"/>
      <c r="J630" s="294"/>
      <c r="K630" s="294"/>
      <c r="L630" s="294"/>
      <c r="M630" s="294"/>
      <c r="N630" s="294"/>
      <c r="O630" s="294"/>
      <c r="P630" s="294"/>
      <c r="Q630" s="294"/>
      <c r="R630" s="294"/>
      <c r="S630" s="294"/>
      <c r="T630" s="294"/>
      <c r="U630" s="294"/>
      <c r="V630" s="294"/>
      <c r="W630" s="294"/>
      <c r="X630" s="294"/>
      <c r="Y630" s="294"/>
    </row>
    <row r="631" spans="1:25">
      <c r="A631" s="294"/>
      <c r="B631" s="294"/>
      <c r="C631" s="294"/>
      <c r="D631" s="294"/>
      <c r="E631" s="294"/>
      <c r="F631" s="294"/>
      <c r="G631" s="294"/>
      <c r="H631" s="294"/>
      <c r="I631" s="294"/>
      <c r="J631" s="294"/>
      <c r="K631" s="294"/>
      <c r="L631" s="294"/>
      <c r="M631" s="294"/>
      <c r="N631" s="294"/>
      <c r="O631" s="294"/>
      <c r="P631" s="294"/>
      <c r="Q631" s="294"/>
      <c r="R631" s="294"/>
      <c r="S631" s="294"/>
      <c r="T631" s="294"/>
      <c r="U631" s="294"/>
      <c r="V631" s="294"/>
      <c r="W631" s="294"/>
      <c r="X631" s="294"/>
      <c r="Y631" s="294"/>
    </row>
    <row r="632" spans="1:25">
      <c r="A632" s="294"/>
      <c r="B632" s="294"/>
      <c r="C632" s="294"/>
      <c r="D632" s="294"/>
      <c r="E632" s="294"/>
      <c r="F632" s="294"/>
      <c r="G632" s="294"/>
      <c r="H632" s="294"/>
      <c r="I632" s="294"/>
      <c r="J632" s="294"/>
      <c r="K632" s="294"/>
      <c r="L632" s="294"/>
      <c r="M632" s="294"/>
      <c r="N632" s="294"/>
      <c r="O632" s="294"/>
      <c r="P632" s="294"/>
      <c r="Q632" s="294"/>
      <c r="R632" s="294"/>
      <c r="S632" s="294"/>
      <c r="T632" s="294"/>
      <c r="U632" s="294"/>
      <c r="V632" s="294"/>
      <c r="W632" s="294"/>
      <c r="X632" s="294"/>
      <c r="Y632" s="294"/>
    </row>
    <row r="633" spans="1:25">
      <c r="A633" s="294"/>
      <c r="B633" s="294"/>
      <c r="C633" s="294"/>
      <c r="D633" s="294"/>
      <c r="E633" s="294"/>
      <c r="F633" s="294"/>
      <c r="G633" s="294"/>
      <c r="H633" s="294"/>
      <c r="I633" s="294"/>
      <c r="J633" s="294"/>
      <c r="K633" s="294"/>
      <c r="L633" s="294"/>
      <c r="M633" s="294"/>
      <c r="N633" s="294"/>
      <c r="O633" s="294"/>
      <c r="P633" s="294"/>
      <c r="Q633" s="294"/>
      <c r="R633" s="294"/>
      <c r="S633" s="294"/>
      <c r="T633" s="294"/>
      <c r="U633" s="294"/>
      <c r="V633" s="294"/>
      <c r="W633" s="294"/>
      <c r="X633" s="294"/>
      <c r="Y633" s="294"/>
    </row>
    <row r="634" spans="1:25">
      <c r="A634" s="294"/>
      <c r="B634" s="294"/>
      <c r="C634" s="294"/>
      <c r="D634" s="294"/>
      <c r="E634" s="294"/>
      <c r="F634" s="294"/>
      <c r="G634" s="294"/>
      <c r="H634" s="294"/>
      <c r="I634" s="294"/>
      <c r="J634" s="294"/>
      <c r="K634" s="294"/>
      <c r="L634" s="294"/>
      <c r="M634" s="294"/>
      <c r="N634" s="294"/>
      <c r="O634" s="294"/>
      <c r="P634" s="294"/>
      <c r="Q634" s="294"/>
      <c r="R634" s="294"/>
      <c r="S634" s="294"/>
      <c r="T634" s="294"/>
      <c r="U634" s="294"/>
      <c r="V634" s="294"/>
      <c r="W634" s="294"/>
      <c r="X634" s="294"/>
      <c r="Y634" s="294"/>
    </row>
    <row r="635" spans="1:25">
      <c r="A635" s="294"/>
      <c r="B635" s="294"/>
      <c r="C635" s="294"/>
      <c r="D635" s="294"/>
      <c r="E635" s="294"/>
      <c r="F635" s="294"/>
      <c r="G635" s="294"/>
      <c r="H635" s="294"/>
      <c r="I635" s="294"/>
      <c r="J635" s="294"/>
      <c r="K635" s="294"/>
      <c r="L635" s="294"/>
      <c r="M635" s="294"/>
      <c r="N635" s="294"/>
      <c r="O635" s="294"/>
      <c r="P635" s="294"/>
      <c r="Q635" s="294"/>
      <c r="R635" s="294"/>
      <c r="S635" s="294"/>
      <c r="T635" s="294"/>
      <c r="U635" s="294"/>
      <c r="V635" s="294"/>
      <c r="W635" s="294"/>
      <c r="X635" s="294"/>
      <c r="Y635" s="294"/>
    </row>
    <row r="636" spans="1:25">
      <c r="A636" s="294"/>
      <c r="B636" s="294"/>
      <c r="C636" s="294"/>
      <c r="D636" s="294"/>
      <c r="E636" s="294"/>
      <c r="F636" s="294"/>
      <c r="G636" s="294"/>
      <c r="H636" s="294"/>
      <c r="I636" s="294"/>
      <c r="J636" s="294"/>
      <c r="K636" s="294"/>
      <c r="L636" s="294"/>
      <c r="M636" s="294"/>
      <c r="N636" s="294"/>
      <c r="O636" s="294"/>
      <c r="P636" s="294"/>
      <c r="Q636" s="294"/>
      <c r="R636" s="294"/>
      <c r="S636" s="294"/>
      <c r="T636" s="294"/>
      <c r="U636" s="294"/>
      <c r="V636" s="294"/>
      <c r="W636" s="294"/>
      <c r="X636" s="294"/>
      <c r="Y636" s="294"/>
    </row>
    <row r="637" spans="1:25">
      <c r="A637" s="294"/>
      <c r="B637" s="294"/>
      <c r="C637" s="294"/>
      <c r="D637" s="294"/>
      <c r="E637" s="294"/>
      <c r="F637" s="294"/>
      <c r="G637" s="294"/>
      <c r="H637" s="294"/>
      <c r="I637" s="294"/>
      <c r="J637" s="294"/>
      <c r="K637" s="294"/>
      <c r="L637" s="294"/>
      <c r="M637" s="294"/>
      <c r="N637" s="294"/>
      <c r="O637" s="294"/>
      <c r="P637" s="294"/>
      <c r="Q637" s="294"/>
      <c r="R637" s="294"/>
      <c r="S637" s="294"/>
      <c r="T637" s="294"/>
      <c r="U637" s="294"/>
      <c r="V637" s="294"/>
      <c r="W637" s="294"/>
      <c r="X637" s="294"/>
      <c r="Y637" s="294"/>
    </row>
    <row r="638" spans="1:25">
      <c r="A638" s="294"/>
      <c r="B638" s="294"/>
      <c r="C638" s="294"/>
      <c r="D638" s="294"/>
      <c r="E638" s="294"/>
      <c r="F638" s="294"/>
      <c r="G638" s="294"/>
      <c r="H638" s="294"/>
      <c r="I638" s="294"/>
      <c r="J638" s="294"/>
      <c r="K638" s="294"/>
      <c r="L638" s="294"/>
      <c r="M638" s="294"/>
      <c r="N638" s="294"/>
      <c r="O638" s="294"/>
      <c r="P638" s="294"/>
      <c r="Q638" s="294"/>
      <c r="R638" s="294"/>
      <c r="S638" s="294"/>
      <c r="T638" s="294"/>
      <c r="U638" s="294"/>
      <c r="V638" s="294"/>
      <c r="W638" s="294"/>
      <c r="X638" s="294"/>
      <c r="Y638" s="294"/>
    </row>
    <row r="639" spans="1:25">
      <c r="A639" s="294"/>
      <c r="B639" s="294"/>
      <c r="C639" s="294"/>
      <c r="D639" s="294"/>
      <c r="E639" s="294"/>
      <c r="F639" s="294"/>
      <c r="G639" s="294"/>
      <c r="H639" s="294"/>
      <c r="I639" s="294"/>
      <c r="J639" s="294"/>
      <c r="K639" s="294"/>
      <c r="L639" s="294"/>
      <c r="M639" s="294"/>
      <c r="N639" s="294"/>
      <c r="O639" s="294"/>
      <c r="P639" s="294"/>
      <c r="Q639" s="294"/>
      <c r="R639" s="294"/>
      <c r="S639" s="294"/>
      <c r="T639" s="294"/>
      <c r="U639" s="294"/>
      <c r="V639" s="294"/>
      <c r="W639" s="294"/>
      <c r="X639" s="294"/>
      <c r="Y639" s="294"/>
    </row>
    <row r="640" spans="1:25">
      <c r="A640" s="294"/>
      <c r="B640" s="294"/>
      <c r="C640" s="294"/>
      <c r="D640" s="294"/>
      <c r="E640" s="294"/>
      <c r="F640" s="294"/>
      <c r="G640" s="294"/>
      <c r="H640" s="294"/>
      <c r="I640" s="294"/>
      <c r="J640" s="294"/>
      <c r="K640" s="294"/>
      <c r="L640" s="294"/>
      <c r="M640" s="294"/>
      <c r="N640" s="294"/>
      <c r="O640" s="294"/>
      <c r="P640" s="294"/>
      <c r="Q640" s="294"/>
      <c r="R640" s="294"/>
      <c r="S640" s="294"/>
      <c r="T640" s="294"/>
      <c r="U640" s="294"/>
      <c r="V640" s="294"/>
      <c r="W640" s="294"/>
      <c r="X640" s="294"/>
      <c r="Y640" s="294"/>
    </row>
    <row r="641" spans="1:25">
      <c r="A641" s="294"/>
      <c r="B641" s="294"/>
      <c r="C641" s="294"/>
      <c r="D641" s="294"/>
      <c r="E641" s="294"/>
      <c r="F641" s="294"/>
      <c r="G641" s="294"/>
      <c r="H641" s="294"/>
      <c r="I641" s="294"/>
      <c r="J641" s="294"/>
      <c r="K641" s="294"/>
      <c r="L641" s="294"/>
      <c r="M641" s="294"/>
      <c r="N641" s="294"/>
      <c r="O641" s="294"/>
      <c r="P641" s="294"/>
      <c r="Q641" s="294"/>
      <c r="R641" s="294"/>
      <c r="S641" s="294"/>
      <c r="T641" s="294"/>
      <c r="U641" s="294"/>
      <c r="V641" s="294"/>
      <c r="W641" s="294"/>
      <c r="X641" s="294"/>
      <c r="Y641" s="294"/>
    </row>
    <row r="642" spans="1:25">
      <c r="A642" s="294"/>
      <c r="B642" s="294"/>
      <c r="C642" s="294"/>
      <c r="D642" s="294"/>
      <c r="E642" s="294"/>
      <c r="F642" s="294"/>
      <c r="G642" s="294"/>
      <c r="H642" s="294"/>
      <c r="I642" s="294"/>
      <c r="J642" s="294"/>
      <c r="K642" s="294"/>
      <c r="L642" s="294"/>
      <c r="M642" s="294"/>
      <c r="N642" s="294"/>
      <c r="O642" s="294"/>
      <c r="P642" s="294"/>
      <c r="Q642" s="294"/>
      <c r="R642" s="294"/>
      <c r="S642" s="294"/>
      <c r="T642" s="294"/>
      <c r="U642" s="294"/>
      <c r="V642" s="294"/>
      <c r="W642" s="294"/>
      <c r="X642" s="294"/>
      <c r="Y642" s="294"/>
    </row>
    <row r="643" spans="1:25">
      <c r="A643" s="294"/>
      <c r="B643" s="294"/>
      <c r="C643" s="294"/>
      <c r="D643" s="294"/>
      <c r="E643" s="294"/>
      <c r="F643" s="294"/>
      <c r="G643" s="294"/>
      <c r="H643" s="294"/>
      <c r="I643" s="294"/>
      <c r="J643" s="294"/>
      <c r="K643" s="294"/>
      <c r="L643" s="294"/>
      <c r="M643" s="294"/>
      <c r="N643" s="294"/>
      <c r="O643" s="294"/>
      <c r="P643" s="294"/>
      <c r="Q643" s="294"/>
      <c r="R643" s="294"/>
      <c r="S643" s="294"/>
      <c r="T643" s="294"/>
      <c r="U643" s="294"/>
      <c r="V643" s="294"/>
      <c r="W643" s="294"/>
      <c r="X643" s="294"/>
      <c r="Y643" s="294"/>
    </row>
    <row r="644" spans="1:25">
      <c r="A644" s="294"/>
      <c r="B644" s="294"/>
      <c r="C644" s="294"/>
      <c r="D644" s="294"/>
      <c r="E644" s="294"/>
      <c r="F644" s="294"/>
      <c r="G644" s="294"/>
      <c r="H644" s="294"/>
      <c r="I644" s="294"/>
      <c r="J644" s="294"/>
      <c r="K644" s="294"/>
      <c r="L644" s="294"/>
      <c r="M644" s="294"/>
      <c r="N644" s="294"/>
      <c r="O644" s="294"/>
      <c r="P644" s="294"/>
      <c r="Q644" s="294"/>
      <c r="R644" s="294"/>
      <c r="S644" s="294"/>
      <c r="T644" s="294"/>
      <c r="U644" s="294"/>
      <c r="V644" s="294"/>
      <c r="W644" s="294"/>
      <c r="X644" s="294"/>
      <c r="Y644" s="294"/>
    </row>
    <row r="645" spans="1:25">
      <c r="A645" s="294"/>
      <c r="B645" s="294"/>
      <c r="C645" s="294"/>
      <c r="D645" s="294"/>
      <c r="E645" s="294"/>
      <c r="F645" s="294"/>
      <c r="G645" s="294"/>
      <c r="H645" s="294"/>
      <c r="I645" s="294"/>
      <c r="J645" s="294"/>
      <c r="K645" s="294"/>
      <c r="L645" s="294"/>
      <c r="M645" s="294"/>
      <c r="N645" s="294"/>
      <c r="O645" s="294"/>
      <c r="P645" s="294"/>
      <c r="Q645" s="294"/>
      <c r="R645" s="294"/>
      <c r="S645" s="294"/>
      <c r="T645" s="294"/>
      <c r="U645" s="294"/>
      <c r="V645" s="294"/>
      <c r="W645" s="294"/>
      <c r="X645" s="294"/>
      <c r="Y645" s="294"/>
    </row>
    <row r="646" spans="1:25">
      <c r="A646" s="294"/>
      <c r="B646" s="294"/>
      <c r="C646" s="294"/>
      <c r="D646" s="294"/>
      <c r="E646" s="294"/>
      <c r="F646" s="294"/>
      <c r="G646" s="294"/>
      <c r="H646" s="294"/>
      <c r="I646" s="294"/>
      <c r="J646" s="294"/>
      <c r="K646" s="294"/>
      <c r="L646" s="294"/>
      <c r="M646" s="294"/>
      <c r="N646" s="294"/>
      <c r="O646" s="294"/>
      <c r="P646" s="294"/>
      <c r="Q646" s="294"/>
      <c r="R646" s="294"/>
      <c r="S646" s="294"/>
      <c r="T646" s="294"/>
      <c r="U646" s="294"/>
      <c r="V646" s="294"/>
      <c r="W646" s="294"/>
      <c r="X646" s="294"/>
      <c r="Y646" s="294"/>
    </row>
    <row r="647" spans="1:25">
      <c r="A647" s="294"/>
      <c r="B647" s="294"/>
      <c r="C647" s="294"/>
      <c r="D647" s="294"/>
      <c r="E647" s="294"/>
      <c r="F647" s="294"/>
      <c r="G647" s="294"/>
      <c r="H647" s="294"/>
      <c r="I647" s="294"/>
      <c r="J647" s="294"/>
      <c r="K647" s="294"/>
      <c r="L647" s="294"/>
      <c r="M647" s="294"/>
      <c r="N647" s="294"/>
      <c r="O647" s="294"/>
      <c r="P647" s="294"/>
      <c r="Q647" s="294"/>
      <c r="R647" s="294"/>
      <c r="S647" s="294"/>
      <c r="T647" s="294"/>
      <c r="U647" s="294"/>
      <c r="V647" s="294"/>
      <c r="W647" s="294"/>
      <c r="X647" s="294"/>
      <c r="Y647" s="294"/>
    </row>
    <row r="648" spans="1:25">
      <c r="A648" s="294"/>
      <c r="B648" s="294"/>
      <c r="C648" s="294"/>
      <c r="D648" s="294"/>
      <c r="E648" s="294"/>
      <c r="F648" s="294"/>
      <c r="G648" s="294"/>
      <c r="H648" s="294"/>
      <c r="I648" s="294"/>
      <c r="J648" s="294"/>
      <c r="K648" s="294"/>
      <c r="L648" s="294"/>
      <c r="M648" s="294"/>
      <c r="N648" s="294"/>
      <c r="O648" s="294"/>
      <c r="P648" s="294"/>
      <c r="Q648" s="294"/>
      <c r="R648" s="294"/>
      <c r="S648" s="294"/>
      <c r="T648" s="294"/>
      <c r="U648" s="294"/>
      <c r="V648" s="294"/>
      <c r="W648" s="294"/>
      <c r="X648" s="294"/>
      <c r="Y648" s="294"/>
    </row>
    <row r="649" spans="1:25">
      <c r="A649" s="294"/>
      <c r="B649" s="294"/>
      <c r="C649" s="294"/>
      <c r="D649" s="294"/>
      <c r="E649" s="294"/>
      <c r="F649" s="294"/>
      <c r="G649" s="294"/>
      <c r="H649" s="294"/>
      <c r="I649" s="294"/>
      <c r="J649" s="294"/>
      <c r="K649" s="294"/>
      <c r="L649" s="294"/>
      <c r="M649" s="294"/>
      <c r="N649" s="294"/>
      <c r="O649" s="294"/>
      <c r="P649" s="294"/>
      <c r="Q649" s="294"/>
      <c r="R649" s="294"/>
      <c r="S649" s="294"/>
      <c r="T649" s="294"/>
      <c r="U649" s="294"/>
      <c r="V649" s="294"/>
      <c r="W649" s="294"/>
      <c r="X649" s="294"/>
      <c r="Y649" s="294"/>
    </row>
    <row r="650" spans="1:25">
      <c r="A650" s="294"/>
      <c r="B650" s="294"/>
      <c r="C650" s="294"/>
      <c r="D650" s="294"/>
      <c r="E650" s="294"/>
      <c r="F650" s="294"/>
      <c r="G650" s="294"/>
      <c r="H650" s="294"/>
      <c r="I650" s="294"/>
      <c r="J650" s="294"/>
      <c r="K650" s="294"/>
      <c r="L650" s="294"/>
      <c r="M650" s="294"/>
      <c r="N650" s="294"/>
      <c r="O650" s="294"/>
      <c r="P650" s="294"/>
      <c r="Q650" s="294"/>
      <c r="R650" s="294"/>
      <c r="S650" s="294"/>
      <c r="T650" s="294"/>
      <c r="U650" s="294"/>
      <c r="V650" s="294"/>
      <c r="W650" s="294"/>
      <c r="X650" s="294"/>
      <c r="Y650" s="294"/>
    </row>
    <row r="651" spans="1:25">
      <c r="A651" s="294"/>
      <c r="B651" s="294"/>
      <c r="C651" s="294"/>
      <c r="D651" s="294"/>
      <c r="E651" s="294"/>
      <c r="F651" s="294"/>
      <c r="G651" s="294"/>
      <c r="H651" s="294"/>
      <c r="I651" s="294"/>
      <c r="J651" s="294"/>
      <c r="K651" s="294"/>
      <c r="L651" s="294"/>
      <c r="M651" s="294"/>
      <c r="N651" s="294"/>
      <c r="O651" s="294"/>
      <c r="P651" s="294"/>
      <c r="Q651" s="294"/>
      <c r="R651" s="294"/>
      <c r="S651" s="294"/>
      <c r="T651" s="294"/>
      <c r="U651" s="294"/>
      <c r="V651" s="294"/>
      <c r="W651" s="294"/>
      <c r="X651" s="294"/>
      <c r="Y651" s="294"/>
    </row>
    <row r="652" spans="1:25">
      <c r="A652" s="294"/>
      <c r="B652" s="294"/>
      <c r="C652" s="294"/>
      <c r="D652" s="294"/>
      <c r="E652" s="294"/>
      <c r="F652" s="294"/>
      <c r="G652" s="294"/>
      <c r="H652" s="294"/>
      <c r="I652" s="294"/>
      <c r="J652" s="294"/>
      <c r="K652" s="294"/>
      <c r="L652" s="294"/>
      <c r="M652" s="294"/>
      <c r="N652" s="294"/>
      <c r="O652" s="294"/>
      <c r="P652" s="294"/>
      <c r="Q652" s="294"/>
      <c r="R652" s="294"/>
      <c r="S652" s="294"/>
      <c r="T652" s="294"/>
      <c r="U652" s="294"/>
      <c r="V652" s="294"/>
      <c r="W652" s="294"/>
      <c r="X652" s="294"/>
      <c r="Y652" s="294"/>
    </row>
    <row r="653" spans="1:25">
      <c r="A653" s="294"/>
      <c r="B653" s="294"/>
      <c r="C653" s="294"/>
      <c r="D653" s="294"/>
      <c r="E653" s="294"/>
      <c r="F653" s="294"/>
      <c r="G653" s="294"/>
      <c r="H653" s="294"/>
      <c r="I653" s="294"/>
      <c r="J653" s="294"/>
      <c r="K653" s="294"/>
      <c r="L653" s="294"/>
      <c r="M653" s="294"/>
      <c r="N653" s="294"/>
      <c r="O653" s="294"/>
      <c r="P653" s="294"/>
      <c r="Q653" s="294"/>
      <c r="R653" s="294"/>
      <c r="S653" s="294"/>
      <c r="T653" s="294"/>
      <c r="U653" s="294"/>
      <c r="V653" s="294"/>
      <c r="W653" s="294"/>
      <c r="X653" s="294"/>
      <c r="Y653" s="294"/>
    </row>
    <row r="654" spans="1:25">
      <c r="A654" s="294"/>
      <c r="B654" s="294"/>
      <c r="C654" s="294"/>
      <c r="D654" s="294"/>
      <c r="E654" s="294"/>
      <c r="F654" s="294"/>
      <c r="G654" s="294"/>
      <c r="H654" s="294"/>
      <c r="I654" s="294"/>
      <c r="J654" s="294"/>
      <c r="K654" s="294"/>
      <c r="L654" s="294"/>
      <c r="M654" s="294"/>
      <c r="N654" s="294"/>
      <c r="O654" s="294"/>
      <c r="P654" s="294"/>
      <c r="Q654" s="294"/>
      <c r="R654" s="294"/>
      <c r="S654" s="294"/>
      <c r="T654" s="294"/>
      <c r="U654" s="294"/>
      <c r="V654" s="294"/>
      <c r="W654" s="294"/>
      <c r="X654" s="294"/>
      <c r="Y654" s="294"/>
    </row>
    <row r="655" spans="1:25">
      <c r="A655" s="294"/>
      <c r="B655" s="294"/>
      <c r="C655" s="294"/>
      <c r="D655" s="294"/>
      <c r="E655" s="294"/>
      <c r="F655" s="294"/>
      <c r="G655" s="294"/>
      <c r="H655" s="294"/>
      <c r="I655" s="294"/>
      <c r="J655" s="294"/>
      <c r="K655" s="294"/>
      <c r="L655" s="294"/>
      <c r="M655" s="294"/>
      <c r="N655" s="294"/>
      <c r="O655" s="294"/>
      <c r="P655" s="294"/>
      <c r="Q655" s="294"/>
      <c r="R655" s="294"/>
      <c r="S655" s="294"/>
      <c r="T655" s="294"/>
      <c r="U655" s="294"/>
      <c r="V655" s="294"/>
      <c r="W655" s="294"/>
      <c r="X655" s="294"/>
      <c r="Y655" s="294"/>
    </row>
    <row r="656" spans="1:25">
      <c r="A656" s="294"/>
      <c r="B656" s="294"/>
      <c r="C656" s="294"/>
      <c r="D656" s="294"/>
      <c r="E656" s="294"/>
      <c r="F656" s="294"/>
      <c r="G656" s="294"/>
      <c r="H656" s="294"/>
      <c r="I656" s="294"/>
      <c r="J656" s="294"/>
      <c r="K656" s="294"/>
      <c r="L656" s="294"/>
      <c r="M656" s="294"/>
      <c r="N656" s="294"/>
      <c r="O656" s="294"/>
      <c r="P656" s="294"/>
      <c r="Q656" s="294"/>
      <c r="R656" s="294"/>
      <c r="S656" s="294"/>
      <c r="T656" s="294"/>
      <c r="U656" s="294"/>
      <c r="V656" s="294"/>
      <c r="W656" s="294"/>
      <c r="X656" s="294"/>
      <c r="Y656" s="294"/>
    </row>
    <row r="657" spans="1:25">
      <c r="A657" s="294"/>
      <c r="B657" s="294"/>
      <c r="C657" s="294"/>
      <c r="D657" s="294"/>
      <c r="E657" s="294"/>
      <c r="F657" s="294"/>
      <c r="G657" s="294"/>
      <c r="H657" s="294"/>
      <c r="I657" s="294"/>
      <c r="J657" s="294"/>
      <c r="K657" s="294"/>
      <c r="L657" s="294"/>
      <c r="M657" s="294"/>
      <c r="N657" s="294"/>
      <c r="O657" s="294"/>
      <c r="P657" s="294"/>
      <c r="Q657" s="294"/>
      <c r="R657" s="294"/>
      <c r="S657" s="294"/>
      <c r="T657" s="294"/>
      <c r="U657" s="294"/>
      <c r="V657" s="294"/>
      <c r="W657" s="294"/>
      <c r="X657" s="294"/>
      <c r="Y657" s="294"/>
    </row>
    <row r="658" spans="1:25">
      <c r="A658" s="294"/>
      <c r="B658" s="294"/>
      <c r="C658" s="294"/>
      <c r="D658" s="294"/>
      <c r="E658" s="294"/>
      <c r="F658" s="294"/>
      <c r="G658" s="294"/>
      <c r="H658" s="294"/>
      <c r="I658" s="294"/>
      <c r="J658" s="294"/>
      <c r="K658" s="294"/>
      <c r="L658" s="294"/>
      <c r="M658" s="294"/>
      <c r="N658" s="294"/>
      <c r="O658" s="294"/>
      <c r="P658" s="294"/>
      <c r="Q658" s="294"/>
      <c r="R658" s="294"/>
      <c r="S658" s="294"/>
      <c r="T658" s="294"/>
      <c r="U658" s="294"/>
      <c r="V658" s="294"/>
      <c r="W658" s="294"/>
      <c r="X658" s="294"/>
      <c r="Y658" s="294"/>
    </row>
    <row r="659" spans="1:25">
      <c r="A659" s="294"/>
      <c r="B659" s="294"/>
      <c r="C659" s="294"/>
      <c r="D659" s="294"/>
      <c r="E659" s="294"/>
      <c r="F659" s="294"/>
      <c r="G659" s="294"/>
      <c r="H659" s="294"/>
      <c r="I659" s="294"/>
      <c r="J659" s="294"/>
      <c r="K659" s="294"/>
      <c r="L659" s="294"/>
      <c r="M659" s="294"/>
      <c r="N659" s="294"/>
      <c r="O659" s="294"/>
      <c r="P659" s="294"/>
      <c r="Q659" s="294"/>
      <c r="R659" s="294"/>
      <c r="S659" s="294"/>
      <c r="T659" s="294"/>
      <c r="U659" s="294"/>
      <c r="V659" s="294"/>
      <c r="W659" s="294"/>
      <c r="X659" s="294"/>
      <c r="Y659" s="294"/>
    </row>
    <row r="660" spans="1:25">
      <c r="A660" s="294"/>
      <c r="B660" s="294"/>
      <c r="C660" s="294"/>
      <c r="D660" s="294"/>
      <c r="E660" s="294"/>
      <c r="F660" s="294"/>
      <c r="G660" s="294"/>
      <c r="H660" s="294"/>
      <c r="I660" s="294"/>
      <c r="J660" s="294"/>
      <c r="K660" s="294"/>
      <c r="L660" s="294"/>
      <c r="M660" s="294"/>
      <c r="N660" s="294"/>
      <c r="O660" s="294"/>
      <c r="P660" s="294"/>
      <c r="Q660" s="294"/>
      <c r="R660" s="294"/>
      <c r="S660" s="294"/>
      <c r="T660" s="294"/>
      <c r="U660" s="294"/>
      <c r="V660" s="294"/>
      <c r="W660" s="294"/>
      <c r="X660" s="294"/>
      <c r="Y660" s="294"/>
    </row>
    <row r="661" spans="1:25">
      <c r="A661" s="294"/>
      <c r="B661" s="294"/>
      <c r="C661" s="294"/>
      <c r="D661" s="294"/>
      <c r="E661" s="294"/>
      <c r="F661" s="294"/>
      <c r="G661" s="294"/>
      <c r="H661" s="294"/>
      <c r="I661" s="294"/>
      <c r="J661" s="294"/>
      <c r="K661" s="294"/>
      <c r="L661" s="294"/>
      <c r="M661" s="294"/>
      <c r="N661" s="294"/>
      <c r="O661" s="294"/>
      <c r="P661" s="294"/>
      <c r="Q661" s="294"/>
      <c r="R661" s="294"/>
      <c r="S661" s="294"/>
      <c r="T661" s="294"/>
      <c r="U661" s="294"/>
      <c r="V661" s="294"/>
      <c r="W661" s="294"/>
      <c r="X661" s="294"/>
      <c r="Y661" s="294"/>
    </row>
    <row r="662" spans="1:25">
      <c r="A662" s="294"/>
      <c r="B662" s="294"/>
      <c r="C662" s="294"/>
      <c r="D662" s="294"/>
      <c r="E662" s="294"/>
      <c r="F662" s="294"/>
      <c r="G662" s="294"/>
      <c r="H662" s="294"/>
      <c r="I662" s="294"/>
      <c r="J662" s="294"/>
      <c r="K662" s="294"/>
      <c r="L662" s="294"/>
      <c r="M662" s="294"/>
      <c r="N662" s="294"/>
      <c r="O662" s="294"/>
      <c r="P662" s="294"/>
      <c r="Q662" s="294"/>
      <c r="R662" s="294"/>
      <c r="S662" s="294"/>
      <c r="T662" s="294"/>
      <c r="U662" s="294"/>
      <c r="V662" s="294"/>
      <c r="W662" s="294"/>
      <c r="X662" s="294"/>
      <c r="Y662" s="294"/>
    </row>
    <row r="663" spans="1:25">
      <c r="A663" s="294"/>
      <c r="B663" s="294"/>
      <c r="C663" s="294"/>
      <c r="D663" s="294"/>
      <c r="E663" s="294"/>
      <c r="F663" s="294"/>
      <c r="G663" s="294"/>
      <c r="H663" s="294"/>
      <c r="I663" s="294"/>
      <c r="J663" s="294"/>
      <c r="K663" s="294"/>
      <c r="L663" s="294"/>
      <c r="M663" s="294"/>
      <c r="N663" s="294"/>
      <c r="O663" s="294"/>
      <c r="P663" s="294"/>
      <c r="Q663" s="294"/>
      <c r="R663" s="294"/>
      <c r="S663" s="294"/>
      <c r="T663" s="294"/>
      <c r="U663" s="294"/>
      <c r="V663" s="294"/>
      <c r="W663" s="294"/>
      <c r="X663" s="294"/>
      <c r="Y663" s="294"/>
    </row>
    <row r="664" spans="1:25">
      <c r="A664" s="294"/>
      <c r="B664" s="294"/>
      <c r="C664" s="294"/>
      <c r="D664" s="294"/>
      <c r="E664" s="294"/>
      <c r="F664" s="294"/>
      <c r="G664" s="294"/>
      <c r="H664" s="294"/>
      <c r="I664" s="294"/>
      <c r="J664" s="294"/>
      <c r="K664" s="294"/>
      <c r="L664" s="294"/>
      <c r="M664" s="294"/>
      <c r="N664" s="294"/>
      <c r="O664" s="294"/>
      <c r="P664" s="294"/>
      <c r="Q664" s="294"/>
      <c r="R664" s="294"/>
      <c r="S664" s="294"/>
      <c r="T664" s="294"/>
      <c r="U664" s="294"/>
      <c r="V664" s="294"/>
      <c r="W664" s="294"/>
      <c r="X664" s="294"/>
      <c r="Y664" s="294"/>
    </row>
    <row r="665" spans="1:25">
      <c r="A665" s="294"/>
      <c r="B665" s="294"/>
      <c r="C665" s="294"/>
      <c r="D665" s="294"/>
      <c r="E665" s="294"/>
      <c r="F665" s="294"/>
      <c r="G665" s="294"/>
      <c r="H665" s="294"/>
      <c r="I665" s="294"/>
      <c r="J665" s="294"/>
      <c r="K665" s="294"/>
      <c r="L665" s="294"/>
      <c r="M665" s="294"/>
      <c r="N665" s="294"/>
      <c r="O665" s="294"/>
      <c r="P665" s="294"/>
      <c r="Q665" s="294"/>
      <c r="R665" s="294"/>
      <c r="S665" s="294"/>
      <c r="T665" s="294"/>
      <c r="U665" s="294"/>
      <c r="V665" s="294"/>
      <c r="W665" s="294"/>
      <c r="X665" s="294"/>
      <c r="Y665" s="294"/>
    </row>
    <row r="666" spans="1:25">
      <c r="A666" s="294"/>
      <c r="B666" s="294"/>
      <c r="C666" s="294"/>
      <c r="D666" s="294"/>
      <c r="E666" s="294"/>
      <c r="F666" s="294"/>
      <c r="G666" s="294"/>
      <c r="H666" s="294"/>
      <c r="I666" s="294"/>
      <c r="J666" s="294"/>
      <c r="K666" s="294"/>
      <c r="L666" s="294"/>
      <c r="M666" s="294"/>
      <c r="N666" s="294"/>
      <c r="O666" s="294"/>
      <c r="P666" s="294"/>
      <c r="Q666" s="294"/>
      <c r="R666" s="294"/>
      <c r="S666" s="294"/>
      <c r="T666" s="294"/>
      <c r="U666" s="294"/>
      <c r="V666" s="294"/>
      <c r="W666" s="294"/>
      <c r="X666" s="294"/>
      <c r="Y666" s="294"/>
    </row>
    <row r="667" spans="1:25">
      <c r="A667" s="294"/>
      <c r="B667" s="294"/>
      <c r="C667" s="294"/>
      <c r="D667" s="294"/>
      <c r="E667" s="294"/>
      <c r="F667" s="294"/>
      <c r="G667" s="294"/>
      <c r="H667" s="294"/>
      <c r="I667" s="294"/>
      <c r="J667" s="294"/>
      <c r="K667" s="294"/>
      <c r="L667" s="294"/>
      <c r="M667" s="294"/>
      <c r="N667" s="294"/>
      <c r="O667" s="294"/>
      <c r="P667" s="294"/>
      <c r="Q667" s="294"/>
      <c r="R667" s="294"/>
      <c r="S667" s="294"/>
      <c r="T667" s="294"/>
      <c r="U667" s="294"/>
      <c r="V667" s="294"/>
      <c r="W667" s="294"/>
      <c r="X667" s="294"/>
      <c r="Y667" s="294"/>
    </row>
    <row r="668" spans="1:25">
      <c r="A668" s="294"/>
      <c r="B668" s="294"/>
      <c r="C668" s="294"/>
      <c r="D668" s="294"/>
      <c r="E668" s="294"/>
      <c r="F668" s="294"/>
      <c r="G668" s="294"/>
      <c r="H668" s="294"/>
      <c r="I668" s="294"/>
      <c r="J668" s="294"/>
      <c r="K668" s="294"/>
      <c r="L668" s="294"/>
      <c r="M668" s="294"/>
      <c r="N668" s="294"/>
      <c r="O668" s="294"/>
      <c r="P668" s="294"/>
      <c r="Q668" s="294"/>
      <c r="R668" s="294"/>
      <c r="S668" s="294"/>
      <c r="T668" s="294"/>
      <c r="U668" s="294"/>
      <c r="V668" s="294"/>
      <c r="W668" s="294"/>
      <c r="X668" s="294"/>
      <c r="Y668" s="294"/>
    </row>
    <row r="669" spans="1:25">
      <c r="A669" s="294"/>
      <c r="B669" s="294"/>
      <c r="C669" s="294"/>
      <c r="D669" s="294"/>
      <c r="E669" s="294"/>
      <c r="F669" s="294"/>
      <c r="G669" s="294"/>
      <c r="H669" s="294"/>
      <c r="I669" s="294"/>
      <c r="J669" s="294"/>
      <c r="K669" s="294"/>
      <c r="L669" s="294"/>
      <c r="M669" s="294"/>
      <c r="N669" s="294"/>
      <c r="O669" s="294"/>
      <c r="P669" s="294"/>
      <c r="Q669" s="294"/>
      <c r="R669" s="294"/>
      <c r="S669" s="294"/>
      <c r="T669" s="294"/>
      <c r="U669" s="294"/>
      <c r="V669" s="294"/>
      <c r="W669" s="294"/>
      <c r="X669" s="294"/>
      <c r="Y669" s="294"/>
    </row>
    <row r="670" spans="1:25">
      <c r="A670" s="294"/>
      <c r="B670" s="294"/>
      <c r="C670" s="294"/>
      <c r="D670" s="294"/>
      <c r="E670" s="294"/>
      <c r="F670" s="294"/>
      <c r="G670" s="294"/>
      <c r="H670" s="294"/>
      <c r="I670" s="294"/>
      <c r="J670" s="294"/>
      <c r="K670" s="294"/>
      <c r="L670" s="294"/>
      <c r="M670" s="294"/>
      <c r="N670" s="294"/>
      <c r="O670" s="294"/>
      <c r="P670" s="294"/>
      <c r="Q670" s="294"/>
      <c r="R670" s="294"/>
      <c r="S670" s="294"/>
      <c r="T670" s="294"/>
      <c r="U670" s="294"/>
      <c r="V670" s="294"/>
      <c r="W670" s="294"/>
      <c r="X670" s="294"/>
      <c r="Y670" s="294"/>
    </row>
    <row r="671" spans="1:25">
      <c r="A671" s="294"/>
      <c r="B671" s="294"/>
      <c r="C671" s="294"/>
      <c r="D671" s="294"/>
      <c r="E671" s="294"/>
      <c r="F671" s="294"/>
      <c r="G671" s="294"/>
      <c r="H671" s="294"/>
      <c r="I671" s="294"/>
      <c r="J671" s="294"/>
      <c r="K671" s="294"/>
      <c r="L671" s="294"/>
      <c r="M671" s="294"/>
      <c r="N671" s="294"/>
      <c r="O671" s="294"/>
      <c r="P671" s="294"/>
      <c r="Q671" s="294"/>
      <c r="R671" s="294"/>
      <c r="S671" s="294"/>
      <c r="T671" s="294"/>
      <c r="U671" s="294"/>
      <c r="V671" s="294"/>
      <c r="W671" s="294"/>
      <c r="X671" s="294"/>
      <c r="Y671" s="294"/>
    </row>
    <row r="672" spans="1:25">
      <c r="A672" s="294"/>
      <c r="B672" s="294"/>
      <c r="C672" s="294"/>
      <c r="D672" s="294"/>
      <c r="E672" s="294"/>
      <c r="F672" s="294"/>
      <c r="G672" s="294"/>
      <c r="H672" s="294"/>
      <c r="I672" s="294"/>
      <c r="J672" s="294"/>
      <c r="K672" s="294"/>
      <c r="L672" s="294"/>
      <c r="M672" s="294"/>
      <c r="N672" s="294"/>
      <c r="O672" s="294"/>
      <c r="P672" s="294"/>
      <c r="Q672" s="294"/>
      <c r="R672" s="294"/>
      <c r="S672" s="294"/>
      <c r="T672" s="294"/>
      <c r="U672" s="294"/>
      <c r="V672" s="294"/>
      <c r="W672" s="294"/>
      <c r="X672" s="294"/>
      <c r="Y672" s="294"/>
    </row>
    <row r="673" spans="1:25">
      <c r="A673" s="294"/>
      <c r="B673" s="294"/>
      <c r="C673" s="294"/>
      <c r="D673" s="294"/>
      <c r="E673" s="294"/>
      <c r="F673" s="294"/>
      <c r="G673" s="294"/>
      <c r="H673" s="294"/>
      <c r="I673" s="294"/>
      <c r="J673" s="294"/>
      <c r="K673" s="294"/>
      <c r="L673" s="294"/>
      <c r="M673" s="294"/>
      <c r="N673" s="294"/>
      <c r="O673" s="294"/>
      <c r="P673" s="294"/>
      <c r="Q673" s="294"/>
      <c r="R673" s="294"/>
      <c r="S673" s="294"/>
      <c r="T673" s="294"/>
      <c r="U673" s="294"/>
      <c r="V673" s="294"/>
      <c r="W673" s="294"/>
      <c r="X673" s="294"/>
      <c r="Y673" s="294"/>
    </row>
    <row r="674" spans="1:25">
      <c r="A674" s="294"/>
      <c r="B674" s="294"/>
      <c r="C674" s="294"/>
      <c r="D674" s="294"/>
      <c r="E674" s="294"/>
      <c r="F674" s="294"/>
      <c r="G674" s="294"/>
      <c r="H674" s="294"/>
      <c r="I674" s="294"/>
      <c r="J674" s="294"/>
      <c r="K674" s="294"/>
      <c r="L674" s="294"/>
      <c r="M674" s="294"/>
      <c r="N674" s="294"/>
      <c r="O674" s="294"/>
      <c r="P674" s="294"/>
      <c r="Q674" s="294"/>
      <c r="R674" s="294"/>
      <c r="S674" s="294"/>
      <c r="T674" s="294"/>
      <c r="U674" s="294"/>
      <c r="V674" s="294"/>
      <c r="W674" s="294"/>
      <c r="X674" s="294"/>
      <c r="Y674" s="294"/>
    </row>
    <row r="675" spans="1:25">
      <c r="A675" s="294"/>
      <c r="B675" s="294"/>
      <c r="C675" s="294"/>
      <c r="D675" s="294"/>
      <c r="E675" s="294"/>
      <c r="F675" s="294"/>
      <c r="G675" s="294"/>
      <c r="H675" s="294"/>
      <c r="I675" s="294"/>
      <c r="J675" s="294"/>
      <c r="K675" s="294"/>
      <c r="L675" s="294"/>
      <c r="M675" s="294"/>
      <c r="N675" s="294"/>
      <c r="O675" s="294"/>
      <c r="P675" s="294"/>
      <c r="Q675" s="294"/>
      <c r="R675" s="294"/>
      <c r="S675" s="294"/>
      <c r="T675" s="294"/>
      <c r="U675" s="294"/>
      <c r="V675" s="294"/>
      <c r="W675" s="294"/>
      <c r="X675" s="294"/>
      <c r="Y675" s="294"/>
    </row>
    <row r="676" spans="1:25">
      <c r="A676" s="294"/>
      <c r="B676" s="294"/>
      <c r="C676" s="294"/>
      <c r="D676" s="294"/>
      <c r="E676" s="294"/>
      <c r="F676" s="294"/>
      <c r="G676" s="294"/>
      <c r="H676" s="294"/>
      <c r="I676" s="294"/>
      <c r="J676" s="294"/>
      <c r="K676" s="294"/>
      <c r="L676" s="294"/>
      <c r="M676" s="294"/>
      <c r="N676" s="294"/>
      <c r="O676" s="294"/>
      <c r="P676" s="294"/>
      <c r="Q676" s="294"/>
      <c r="R676" s="294"/>
      <c r="S676" s="294"/>
      <c r="T676" s="294"/>
      <c r="U676" s="294"/>
      <c r="V676" s="294"/>
      <c r="W676" s="294"/>
      <c r="X676" s="294"/>
      <c r="Y676" s="294"/>
    </row>
    <row r="677" spans="1:25">
      <c r="A677" s="294"/>
      <c r="B677" s="294"/>
      <c r="C677" s="294"/>
      <c r="D677" s="294"/>
      <c r="E677" s="294"/>
      <c r="F677" s="294"/>
      <c r="G677" s="294"/>
      <c r="H677" s="294"/>
      <c r="I677" s="294"/>
      <c r="J677" s="294"/>
      <c r="K677" s="294"/>
      <c r="L677" s="294"/>
      <c r="M677" s="294"/>
      <c r="N677" s="294"/>
      <c r="O677" s="294"/>
      <c r="P677" s="294"/>
      <c r="Q677" s="294"/>
      <c r="R677" s="294"/>
      <c r="S677" s="294"/>
      <c r="T677" s="294"/>
      <c r="U677" s="294"/>
      <c r="V677" s="294"/>
      <c r="W677" s="294"/>
      <c r="X677" s="294"/>
      <c r="Y677" s="294"/>
    </row>
    <row r="678" spans="1:25">
      <c r="A678" s="294"/>
      <c r="B678" s="294"/>
      <c r="C678" s="294"/>
      <c r="D678" s="294"/>
      <c r="E678" s="294"/>
      <c r="F678" s="294"/>
      <c r="G678" s="294"/>
      <c r="H678" s="294"/>
      <c r="I678" s="294"/>
      <c r="J678" s="294"/>
      <c r="K678" s="294"/>
      <c r="L678" s="294"/>
      <c r="M678" s="294"/>
      <c r="N678" s="294"/>
      <c r="O678" s="294"/>
      <c r="P678" s="294"/>
      <c r="Q678" s="294"/>
      <c r="R678" s="294"/>
      <c r="S678" s="294"/>
      <c r="T678" s="294"/>
      <c r="U678" s="294"/>
      <c r="V678" s="294"/>
      <c r="W678" s="294"/>
      <c r="X678" s="294"/>
      <c r="Y678" s="294"/>
    </row>
    <row r="679" spans="1:25">
      <c r="A679" s="294"/>
      <c r="B679" s="294"/>
      <c r="C679" s="294"/>
      <c r="D679" s="294"/>
      <c r="E679" s="294"/>
      <c r="F679" s="294"/>
      <c r="G679" s="294"/>
      <c r="H679" s="294"/>
      <c r="I679" s="294"/>
      <c r="J679" s="294"/>
      <c r="K679" s="294"/>
      <c r="L679" s="294"/>
      <c r="M679" s="294"/>
      <c r="N679" s="294"/>
      <c r="O679" s="294"/>
      <c r="P679" s="294"/>
      <c r="Q679" s="294"/>
      <c r="R679" s="294"/>
      <c r="S679" s="294"/>
      <c r="T679" s="294"/>
      <c r="U679" s="294"/>
      <c r="V679" s="294"/>
      <c r="W679" s="294"/>
      <c r="X679" s="294"/>
      <c r="Y679" s="294"/>
    </row>
    <row r="680" spans="1:25">
      <c r="A680" s="294"/>
      <c r="B680" s="294"/>
      <c r="C680" s="294"/>
      <c r="D680" s="294"/>
      <c r="E680" s="294"/>
      <c r="F680" s="294"/>
      <c r="G680" s="294"/>
      <c r="H680" s="294"/>
      <c r="I680" s="294"/>
      <c r="J680" s="294"/>
      <c r="K680" s="294"/>
      <c r="L680" s="294"/>
      <c r="M680" s="294"/>
      <c r="N680" s="294"/>
      <c r="O680" s="294"/>
      <c r="P680" s="294"/>
      <c r="Q680" s="294"/>
      <c r="R680" s="294"/>
      <c r="S680" s="294"/>
      <c r="T680" s="294"/>
      <c r="U680" s="294"/>
      <c r="V680" s="294"/>
      <c r="W680" s="294"/>
      <c r="X680" s="294"/>
      <c r="Y680" s="294"/>
    </row>
    <row r="681" spans="1:25">
      <c r="A681" s="294"/>
      <c r="B681" s="294"/>
      <c r="C681" s="294"/>
      <c r="D681" s="294"/>
      <c r="E681" s="294"/>
      <c r="F681" s="294"/>
      <c r="G681" s="294"/>
      <c r="H681" s="294"/>
      <c r="I681" s="294"/>
      <c r="J681" s="294"/>
      <c r="K681" s="294"/>
      <c r="L681" s="294"/>
      <c r="M681" s="294"/>
      <c r="N681" s="294"/>
      <c r="O681" s="294"/>
      <c r="P681" s="294"/>
      <c r="Q681" s="294"/>
      <c r="R681" s="294"/>
      <c r="S681" s="294"/>
      <c r="T681" s="294"/>
      <c r="U681" s="294"/>
      <c r="V681" s="294"/>
      <c r="W681" s="294"/>
      <c r="X681" s="294"/>
      <c r="Y681" s="294"/>
    </row>
    <row r="682" spans="1:25">
      <c r="A682" s="294"/>
      <c r="B682" s="294"/>
      <c r="C682" s="294"/>
      <c r="D682" s="294"/>
      <c r="E682" s="294"/>
      <c r="F682" s="294"/>
      <c r="G682" s="294"/>
      <c r="H682" s="294"/>
      <c r="I682" s="294"/>
      <c r="J682" s="294"/>
      <c r="K682" s="294"/>
      <c r="L682" s="294"/>
      <c r="M682" s="294"/>
      <c r="N682" s="294"/>
      <c r="O682" s="294"/>
      <c r="P682" s="294"/>
      <c r="Q682" s="294"/>
      <c r="R682" s="294"/>
      <c r="S682" s="294"/>
      <c r="T682" s="294"/>
      <c r="U682" s="294"/>
      <c r="V682" s="294"/>
      <c r="W682" s="294"/>
      <c r="X682" s="294"/>
      <c r="Y682" s="294"/>
    </row>
    <row r="683" spans="1:25">
      <c r="A683" s="294"/>
      <c r="B683" s="294"/>
      <c r="C683" s="294"/>
      <c r="D683" s="294"/>
      <c r="E683" s="294"/>
      <c r="F683" s="294"/>
      <c r="G683" s="294"/>
      <c r="H683" s="294"/>
      <c r="I683" s="294"/>
      <c r="J683" s="294"/>
      <c r="K683" s="294"/>
      <c r="L683" s="294"/>
      <c r="M683" s="294"/>
      <c r="N683" s="294"/>
      <c r="O683" s="294"/>
      <c r="P683" s="294"/>
      <c r="Q683" s="294"/>
      <c r="R683" s="294"/>
      <c r="S683" s="294"/>
      <c r="T683" s="294"/>
      <c r="U683" s="294"/>
      <c r="V683" s="294"/>
      <c r="W683" s="294"/>
      <c r="X683" s="294"/>
      <c r="Y683" s="294"/>
    </row>
    <row r="684" spans="1:25">
      <c r="A684" s="294"/>
      <c r="B684" s="294"/>
      <c r="C684" s="294"/>
      <c r="D684" s="294"/>
      <c r="E684" s="294"/>
      <c r="F684" s="294"/>
      <c r="G684" s="294"/>
      <c r="H684" s="294"/>
      <c r="I684" s="294"/>
      <c r="J684" s="294"/>
      <c r="K684" s="294"/>
      <c r="L684" s="294"/>
      <c r="M684" s="294"/>
      <c r="N684" s="294"/>
      <c r="O684" s="294"/>
      <c r="P684" s="294"/>
      <c r="Q684" s="294"/>
      <c r="R684" s="294"/>
      <c r="S684" s="294"/>
      <c r="T684" s="294"/>
      <c r="U684" s="294"/>
      <c r="V684" s="294"/>
      <c r="W684" s="294"/>
      <c r="X684" s="294"/>
      <c r="Y684" s="294"/>
    </row>
    <row r="685" spans="1:25">
      <c r="A685" s="294"/>
      <c r="B685" s="294"/>
      <c r="C685" s="294"/>
      <c r="D685" s="294"/>
      <c r="E685" s="294"/>
      <c r="F685" s="294"/>
      <c r="G685" s="294"/>
      <c r="H685" s="294"/>
      <c r="I685" s="294"/>
      <c r="J685" s="294"/>
      <c r="K685" s="294"/>
      <c r="L685" s="294"/>
      <c r="M685" s="294"/>
      <c r="N685" s="294"/>
      <c r="O685" s="294"/>
      <c r="P685" s="294"/>
      <c r="Q685" s="294"/>
      <c r="R685" s="294"/>
      <c r="S685" s="294"/>
      <c r="T685" s="294"/>
      <c r="U685" s="294"/>
      <c r="V685" s="294"/>
      <c r="W685" s="294"/>
      <c r="X685" s="294"/>
      <c r="Y685" s="294"/>
    </row>
    <row r="686" spans="1:25">
      <c r="A686" s="294"/>
      <c r="B686" s="294"/>
      <c r="C686" s="294"/>
      <c r="D686" s="294"/>
      <c r="E686" s="294"/>
      <c r="F686" s="294"/>
      <c r="G686" s="294"/>
      <c r="H686" s="294"/>
      <c r="I686" s="294"/>
      <c r="J686" s="294"/>
      <c r="K686" s="294"/>
      <c r="L686" s="294"/>
      <c r="M686" s="294"/>
      <c r="N686" s="294"/>
      <c r="O686" s="294"/>
      <c r="P686" s="294"/>
      <c r="Q686" s="294"/>
      <c r="R686" s="294"/>
      <c r="S686" s="294"/>
      <c r="T686" s="294"/>
      <c r="U686" s="294"/>
      <c r="V686" s="294"/>
      <c r="W686" s="294"/>
      <c r="X686" s="294"/>
      <c r="Y686" s="294"/>
    </row>
    <row r="687" spans="1:25">
      <c r="A687" s="294"/>
      <c r="B687" s="294"/>
      <c r="C687" s="294"/>
      <c r="D687" s="294"/>
      <c r="E687" s="294"/>
      <c r="F687" s="294"/>
      <c r="G687" s="294"/>
      <c r="H687" s="294"/>
      <c r="I687" s="294"/>
      <c r="J687" s="294"/>
      <c r="K687" s="294"/>
      <c r="L687" s="294"/>
      <c r="M687" s="294"/>
      <c r="N687" s="294"/>
      <c r="O687" s="294"/>
      <c r="P687" s="294"/>
      <c r="Q687" s="294"/>
      <c r="R687" s="294"/>
      <c r="S687" s="294"/>
      <c r="T687" s="294"/>
      <c r="U687" s="294"/>
      <c r="V687" s="294"/>
      <c r="W687" s="294"/>
      <c r="X687" s="294"/>
      <c r="Y687" s="294"/>
    </row>
    <row r="688" spans="1:25">
      <c r="A688" s="294"/>
      <c r="B688" s="294"/>
      <c r="C688" s="294"/>
      <c r="D688" s="294"/>
      <c r="E688" s="294"/>
      <c r="F688" s="294"/>
      <c r="G688" s="294"/>
      <c r="H688" s="294"/>
      <c r="I688" s="294"/>
      <c r="J688" s="294"/>
      <c r="K688" s="294"/>
      <c r="L688" s="294"/>
      <c r="M688" s="294"/>
      <c r="N688" s="294"/>
      <c r="O688" s="294"/>
      <c r="P688" s="294"/>
      <c r="Q688" s="294"/>
      <c r="R688" s="294"/>
      <c r="S688" s="294"/>
      <c r="T688" s="294"/>
      <c r="U688" s="294"/>
      <c r="V688" s="294"/>
      <c r="W688" s="294"/>
      <c r="X688" s="294"/>
      <c r="Y688" s="294"/>
    </row>
    <row r="689" spans="1:25">
      <c r="A689" s="294"/>
      <c r="B689" s="294"/>
      <c r="C689" s="294"/>
      <c r="D689" s="294"/>
      <c r="E689" s="294"/>
      <c r="F689" s="294"/>
      <c r="G689" s="294"/>
      <c r="H689" s="294"/>
      <c r="I689" s="294"/>
      <c r="J689" s="294"/>
      <c r="K689" s="294"/>
      <c r="L689" s="294"/>
      <c r="M689" s="294"/>
      <c r="N689" s="294"/>
      <c r="O689" s="294"/>
      <c r="P689" s="294"/>
      <c r="Q689" s="294"/>
      <c r="R689" s="294"/>
      <c r="S689" s="294"/>
      <c r="T689" s="294"/>
      <c r="U689" s="294"/>
      <c r="V689" s="294"/>
      <c r="W689" s="294"/>
      <c r="X689" s="294"/>
      <c r="Y689" s="294"/>
    </row>
    <row r="690" spans="1:25">
      <c r="A690" s="294"/>
      <c r="B690" s="294"/>
      <c r="C690" s="294"/>
      <c r="D690" s="294"/>
      <c r="E690" s="294"/>
      <c r="F690" s="294"/>
      <c r="G690" s="294"/>
      <c r="H690" s="294"/>
      <c r="I690" s="294"/>
      <c r="J690" s="294"/>
      <c r="K690" s="294"/>
      <c r="L690" s="294"/>
      <c r="M690" s="294"/>
      <c r="N690" s="294"/>
      <c r="O690" s="294"/>
      <c r="P690" s="294"/>
      <c r="Q690" s="294"/>
      <c r="R690" s="294"/>
      <c r="S690" s="294"/>
      <c r="T690" s="294"/>
      <c r="U690" s="294"/>
      <c r="V690" s="294"/>
      <c r="W690" s="294"/>
      <c r="X690" s="294"/>
      <c r="Y690" s="294"/>
    </row>
    <row r="691" spans="1:25">
      <c r="A691" s="294"/>
      <c r="B691" s="294"/>
      <c r="C691" s="294"/>
      <c r="D691" s="294"/>
      <c r="E691" s="294"/>
      <c r="F691" s="294"/>
      <c r="G691" s="294"/>
      <c r="H691" s="294"/>
      <c r="I691" s="294"/>
      <c r="J691" s="294"/>
      <c r="K691" s="294"/>
      <c r="L691" s="294"/>
      <c r="M691" s="294"/>
      <c r="N691" s="294"/>
      <c r="O691" s="294"/>
      <c r="P691" s="294"/>
      <c r="Q691" s="294"/>
      <c r="R691" s="294"/>
      <c r="S691" s="294"/>
      <c r="T691" s="294"/>
      <c r="U691" s="294"/>
      <c r="V691" s="294"/>
      <c r="W691" s="294"/>
      <c r="X691" s="294"/>
      <c r="Y691" s="294"/>
    </row>
    <row r="692" spans="1:25">
      <c r="A692" s="294"/>
      <c r="B692" s="294"/>
      <c r="C692" s="294"/>
      <c r="D692" s="294"/>
      <c r="E692" s="294"/>
      <c r="F692" s="294"/>
      <c r="G692" s="294"/>
      <c r="H692" s="294"/>
      <c r="I692" s="294"/>
      <c r="J692" s="294"/>
      <c r="K692" s="294"/>
      <c r="L692" s="294"/>
      <c r="M692" s="294"/>
      <c r="N692" s="294"/>
      <c r="O692" s="294"/>
      <c r="P692" s="294"/>
      <c r="Q692" s="294"/>
      <c r="R692" s="294"/>
      <c r="S692" s="294"/>
      <c r="T692" s="294"/>
      <c r="U692" s="294"/>
      <c r="V692" s="294"/>
      <c r="W692" s="294"/>
      <c r="X692" s="294"/>
      <c r="Y692" s="294"/>
    </row>
    <row r="693" spans="1:25">
      <c r="A693" s="294"/>
      <c r="B693" s="294"/>
      <c r="C693" s="294"/>
      <c r="D693" s="294"/>
      <c r="E693" s="294"/>
      <c r="F693" s="294"/>
      <c r="G693" s="294"/>
      <c r="H693" s="294"/>
      <c r="I693" s="294"/>
      <c r="J693" s="294"/>
      <c r="K693" s="294"/>
      <c r="L693" s="294"/>
      <c r="M693" s="294"/>
      <c r="N693" s="294"/>
      <c r="O693" s="294"/>
      <c r="P693" s="294"/>
      <c r="Q693" s="294"/>
      <c r="R693" s="294"/>
      <c r="S693" s="294"/>
      <c r="T693" s="294"/>
      <c r="U693" s="294"/>
      <c r="V693" s="294"/>
      <c r="W693" s="294"/>
      <c r="X693" s="294"/>
      <c r="Y693" s="294"/>
    </row>
    <row r="694" spans="1:25">
      <c r="A694" s="294"/>
      <c r="B694" s="294"/>
      <c r="C694" s="294"/>
      <c r="D694" s="294"/>
      <c r="E694" s="294"/>
      <c r="F694" s="294"/>
      <c r="G694" s="294"/>
      <c r="H694" s="294"/>
      <c r="I694" s="294"/>
      <c r="J694" s="294"/>
      <c r="K694" s="294"/>
      <c r="L694" s="294"/>
      <c r="M694" s="294"/>
      <c r="N694" s="294"/>
      <c r="O694" s="294"/>
      <c r="P694" s="294"/>
      <c r="Q694" s="294"/>
      <c r="R694" s="294"/>
      <c r="S694" s="294"/>
      <c r="T694" s="294"/>
      <c r="U694" s="294"/>
      <c r="V694" s="294"/>
      <c r="W694" s="294"/>
      <c r="X694" s="294"/>
      <c r="Y694" s="294"/>
    </row>
    <row r="695" spans="1:25">
      <c r="A695" s="294"/>
      <c r="B695" s="294"/>
      <c r="C695" s="294"/>
      <c r="D695" s="294"/>
      <c r="E695" s="294"/>
      <c r="F695" s="294"/>
      <c r="G695" s="294"/>
      <c r="H695" s="294"/>
      <c r="I695" s="294"/>
      <c r="J695" s="294"/>
      <c r="K695" s="294"/>
      <c r="L695" s="294"/>
      <c r="M695" s="294"/>
      <c r="N695" s="294"/>
      <c r="O695" s="294"/>
      <c r="P695" s="294"/>
      <c r="Q695" s="294"/>
      <c r="R695" s="294"/>
      <c r="S695" s="294"/>
      <c r="T695" s="294"/>
      <c r="U695" s="294"/>
      <c r="V695" s="294"/>
      <c r="W695" s="294"/>
      <c r="X695" s="294"/>
      <c r="Y695" s="294"/>
    </row>
    <row r="696" spans="1:25">
      <c r="A696" s="294"/>
      <c r="B696" s="294"/>
      <c r="C696" s="294"/>
      <c r="D696" s="294"/>
      <c r="E696" s="294"/>
      <c r="F696" s="294"/>
      <c r="G696" s="294"/>
      <c r="H696" s="294"/>
      <c r="I696" s="294"/>
      <c r="J696" s="294"/>
      <c r="K696" s="294"/>
      <c r="L696" s="294"/>
      <c r="M696" s="294"/>
      <c r="N696" s="294"/>
      <c r="O696" s="294"/>
      <c r="P696" s="294"/>
      <c r="Q696" s="294"/>
      <c r="R696" s="294"/>
      <c r="S696" s="294"/>
      <c r="T696" s="294"/>
      <c r="U696" s="294"/>
      <c r="V696" s="294"/>
      <c r="W696" s="294"/>
      <c r="X696" s="294"/>
      <c r="Y696" s="294"/>
    </row>
    <row r="697" spans="1:25">
      <c r="A697" s="294"/>
      <c r="B697" s="294"/>
      <c r="C697" s="294"/>
      <c r="D697" s="294"/>
      <c r="E697" s="294"/>
      <c r="F697" s="294"/>
      <c r="G697" s="294"/>
      <c r="H697" s="294"/>
      <c r="I697" s="294"/>
      <c r="J697" s="294"/>
      <c r="K697" s="294"/>
      <c r="L697" s="294"/>
      <c r="M697" s="294"/>
      <c r="N697" s="294"/>
      <c r="O697" s="294"/>
      <c r="P697" s="294"/>
      <c r="Q697" s="294"/>
      <c r="R697" s="294"/>
      <c r="S697" s="294"/>
      <c r="T697" s="294"/>
      <c r="U697" s="294"/>
      <c r="V697" s="294"/>
      <c r="W697" s="294"/>
      <c r="X697" s="294"/>
      <c r="Y697" s="294"/>
    </row>
    <row r="698" spans="1:25">
      <c r="A698" s="294"/>
      <c r="B698" s="294"/>
      <c r="C698" s="294"/>
      <c r="D698" s="294"/>
      <c r="E698" s="294"/>
      <c r="F698" s="294"/>
      <c r="G698" s="294"/>
      <c r="H698" s="294"/>
      <c r="I698" s="294"/>
      <c r="J698" s="294"/>
      <c r="K698" s="294"/>
      <c r="L698" s="294"/>
      <c r="M698" s="294"/>
      <c r="N698" s="294"/>
      <c r="O698" s="294"/>
      <c r="P698" s="294"/>
      <c r="Q698" s="294"/>
      <c r="R698" s="294"/>
      <c r="S698" s="294"/>
      <c r="T698" s="294"/>
      <c r="U698" s="294"/>
      <c r="V698" s="294"/>
      <c r="W698" s="294"/>
      <c r="X698" s="294"/>
      <c r="Y698" s="294"/>
    </row>
    <row r="699" spans="1:25">
      <c r="A699" s="294"/>
      <c r="B699" s="294"/>
      <c r="C699" s="294"/>
      <c r="D699" s="294"/>
      <c r="E699" s="294"/>
      <c r="F699" s="294"/>
      <c r="G699" s="294"/>
      <c r="H699" s="294"/>
      <c r="I699" s="294"/>
      <c r="J699" s="294"/>
      <c r="K699" s="294"/>
      <c r="L699" s="294"/>
      <c r="M699" s="294"/>
      <c r="N699" s="294"/>
      <c r="O699" s="294"/>
      <c r="P699" s="294"/>
      <c r="Q699" s="294"/>
      <c r="R699" s="294"/>
      <c r="S699" s="294"/>
      <c r="T699" s="294"/>
      <c r="U699" s="294"/>
      <c r="V699" s="294"/>
      <c r="W699" s="294"/>
      <c r="X699" s="294"/>
      <c r="Y699" s="294"/>
    </row>
    <row r="700" spans="1:25">
      <c r="A700" s="294"/>
      <c r="B700" s="294"/>
      <c r="C700" s="294"/>
      <c r="D700" s="294"/>
      <c r="E700" s="294"/>
      <c r="F700" s="294"/>
      <c r="G700" s="294"/>
      <c r="H700" s="294"/>
      <c r="I700" s="294"/>
      <c r="J700" s="294"/>
      <c r="K700" s="294"/>
      <c r="L700" s="294"/>
      <c r="M700" s="294"/>
      <c r="N700" s="294"/>
      <c r="O700" s="294"/>
      <c r="P700" s="294"/>
      <c r="Q700" s="294"/>
      <c r="R700" s="294"/>
      <c r="S700" s="294"/>
      <c r="T700" s="294"/>
      <c r="U700" s="294"/>
      <c r="V700" s="294"/>
      <c r="W700" s="294"/>
      <c r="X700" s="294"/>
      <c r="Y700" s="294"/>
    </row>
    <row r="701" spans="1:25">
      <c r="A701" s="294"/>
      <c r="B701" s="294"/>
      <c r="C701" s="294"/>
      <c r="D701" s="294"/>
      <c r="E701" s="294"/>
      <c r="F701" s="294"/>
      <c r="G701" s="294"/>
      <c r="H701" s="294"/>
      <c r="I701" s="294"/>
      <c r="J701" s="294"/>
      <c r="K701" s="294"/>
      <c r="L701" s="294"/>
      <c r="M701" s="294"/>
      <c r="N701" s="294"/>
      <c r="O701" s="294"/>
      <c r="P701" s="294"/>
      <c r="Q701" s="294"/>
      <c r="R701" s="294"/>
      <c r="S701" s="294"/>
      <c r="T701" s="294"/>
      <c r="U701" s="294"/>
      <c r="V701" s="294"/>
      <c r="W701" s="294"/>
      <c r="X701" s="294"/>
      <c r="Y701" s="294"/>
    </row>
    <row r="702" spans="1:25">
      <c r="A702" s="294"/>
      <c r="B702" s="294"/>
      <c r="C702" s="294"/>
      <c r="D702" s="294"/>
      <c r="E702" s="294"/>
      <c r="F702" s="294"/>
      <c r="G702" s="294"/>
      <c r="H702" s="294"/>
      <c r="I702" s="294"/>
      <c r="J702" s="294"/>
      <c r="K702" s="294"/>
      <c r="L702" s="294"/>
      <c r="M702" s="294"/>
      <c r="N702" s="294"/>
      <c r="O702" s="294"/>
      <c r="P702" s="294"/>
      <c r="Q702" s="294"/>
      <c r="R702" s="294"/>
      <c r="S702" s="294"/>
      <c r="T702" s="294"/>
      <c r="U702" s="294"/>
      <c r="V702" s="294"/>
      <c r="W702" s="294"/>
      <c r="X702" s="294"/>
      <c r="Y702" s="294"/>
    </row>
    <row r="703" spans="1:25">
      <c r="A703" s="294"/>
      <c r="B703" s="294"/>
      <c r="C703" s="294"/>
      <c r="D703" s="294"/>
      <c r="E703" s="294"/>
      <c r="F703" s="294"/>
      <c r="G703" s="294"/>
      <c r="H703" s="294"/>
      <c r="I703" s="294"/>
      <c r="J703" s="294"/>
      <c r="K703" s="294"/>
      <c r="L703" s="294"/>
      <c r="M703" s="294"/>
      <c r="N703" s="294"/>
      <c r="O703" s="294"/>
      <c r="P703" s="294"/>
      <c r="Q703" s="294"/>
      <c r="R703" s="294"/>
      <c r="S703" s="294"/>
      <c r="T703" s="294"/>
      <c r="U703" s="294"/>
      <c r="V703" s="294"/>
      <c r="W703" s="294"/>
      <c r="X703" s="294"/>
      <c r="Y703" s="294"/>
    </row>
    <row r="704" spans="1:25">
      <c r="A704" s="294"/>
      <c r="B704" s="294"/>
      <c r="C704" s="294"/>
      <c r="D704" s="294"/>
      <c r="E704" s="294"/>
      <c r="F704" s="294"/>
      <c r="G704" s="294"/>
      <c r="H704" s="294"/>
      <c r="I704" s="294"/>
      <c r="J704" s="294"/>
      <c r="K704" s="294"/>
      <c r="L704" s="294"/>
      <c r="M704" s="294"/>
      <c r="N704" s="294"/>
      <c r="O704" s="294"/>
      <c r="P704" s="294"/>
      <c r="Q704" s="294"/>
      <c r="R704" s="294"/>
      <c r="S704" s="294"/>
      <c r="T704" s="294"/>
      <c r="U704" s="294"/>
      <c r="V704" s="294"/>
      <c r="W704" s="294"/>
      <c r="X704" s="294"/>
      <c r="Y704" s="294"/>
    </row>
    <row r="705" spans="1:25">
      <c r="A705" s="294"/>
      <c r="B705" s="294"/>
      <c r="C705" s="294"/>
      <c r="D705" s="294"/>
      <c r="E705" s="294"/>
      <c r="F705" s="294"/>
      <c r="G705" s="294"/>
      <c r="H705" s="294"/>
      <c r="I705" s="294"/>
      <c r="J705" s="294"/>
      <c r="K705" s="294"/>
      <c r="L705" s="294"/>
      <c r="M705" s="294"/>
      <c r="N705" s="294"/>
      <c r="O705" s="294"/>
      <c r="P705" s="294"/>
      <c r="Q705" s="294"/>
      <c r="R705" s="294"/>
      <c r="S705" s="294"/>
      <c r="T705" s="294"/>
      <c r="U705" s="294"/>
      <c r="V705" s="294"/>
      <c r="W705" s="294"/>
      <c r="X705" s="294"/>
      <c r="Y705" s="294"/>
    </row>
    <row r="706" spans="1:25">
      <c r="A706" s="294"/>
      <c r="B706" s="294"/>
      <c r="C706" s="294"/>
      <c r="D706" s="294"/>
      <c r="E706" s="294"/>
      <c r="F706" s="294"/>
      <c r="G706" s="294"/>
      <c r="H706" s="294"/>
      <c r="I706" s="294"/>
      <c r="J706" s="294"/>
      <c r="K706" s="294"/>
      <c r="L706" s="294"/>
      <c r="M706" s="294"/>
      <c r="N706" s="294"/>
      <c r="O706" s="294"/>
      <c r="P706" s="294"/>
      <c r="Q706" s="294"/>
      <c r="R706" s="294"/>
      <c r="S706" s="294"/>
      <c r="T706" s="294"/>
      <c r="U706" s="294"/>
      <c r="V706" s="294"/>
      <c r="W706" s="294"/>
      <c r="X706" s="294"/>
      <c r="Y706" s="294"/>
    </row>
    <row r="707" spans="1:25">
      <c r="A707" s="294"/>
      <c r="B707" s="294"/>
      <c r="C707" s="294"/>
      <c r="D707" s="294"/>
      <c r="E707" s="294"/>
      <c r="F707" s="294"/>
      <c r="G707" s="294"/>
      <c r="H707" s="294"/>
      <c r="I707" s="294"/>
      <c r="J707" s="294"/>
      <c r="K707" s="294"/>
      <c r="L707" s="294"/>
      <c r="M707" s="294"/>
      <c r="N707" s="294"/>
      <c r="O707" s="294"/>
      <c r="P707" s="294"/>
      <c r="Q707" s="294"/>
      <c r="R707" s="294"/>
      <c r="S707" s="294"/>
      <c r="T707" s="294"/>
      <c r="U707" s="294"/>
      <c r="V707" s="294"/>
      <c r="W707" s="294"/>
      <c r="X707" s="294"/>
      <c r="Y707" s="294"/>
    </row>
    <row r="708" spans="1:25">
      <c r="A708" s="294"/>
      <c r="B708" s="294"/>
      <c r="C708" s="294"/>
      <c r="D708" s="294"/>
      <c r="E708" s="294"/>
      <c r="F708" s="294"/>
      <c r="G708" s="294"/>
      <c r="H708" s="294"/>
      <c r="I708" s="294"/>
      <c r="J708" s="294"/>
      <c r="K708" s="294"/>
      <c r="L708" s="294"/>
      <c r="M708" s="294"/>
      <c r="N708" s="294"/>
      <c r="O708" s="294"/>
      <c r="P708" s="294"/>
      <c r="Q708" s="294"/>
      <c r="R708" s="294"/>
      <c r="S708" s="294"/>
      <c r="T708" s="294"/>
      <c r="U708" s="294"/>
      <c r="V708" s="294"/>
      <c r="W708" s="294"/>
      <c r="X708" s="294"/>
      <c r="Y708" s="294"/>
    </row>
    <row r="709" spans="1:25">
      <c r="A709" s="294"/>
      <c r="B709" s="294"/>
      <c r="C709" s="294"/>
      <c r="D709" s="294"/>
      <c r="E709" s="294"/>
      <c r="F709" s="294"/>
      <c r="G709" s="294"/>
      <c r="H709" s="294"/>
      <c r="I709" s="294"/>
      <c r="J709" s="294"/>
      <c r="K709" s="294"/>
      <c r="L709" s="294"/>
      <c r="M709" s="294"/>
      <c r="N709" s="294"/>
      <c r="O709" s="294"/>
      <c r="P709" s="294"/>
      <c r="Q709" s="294"/>
      <c r="R709" s="294"/>
      <c r="S709" s="294"/>
      <c r="T709" s="294"/>
      <c r="U709" s="294"/>
      <c r="V709" s="294"/>
      <c r="W709" s="294"/>
      <c r="X709" s="294"/>
      <c r="Y709" s="294"/>
    </row>
    <row r="710" spans="1:25">
      <c r="A710" s="294"/>
      <c r="B710" s="294"/>
      <c r="C710" s="294"/>
      <c r="D710" s="294"/>
      <c r="E710" s="294"/>
      <c r="F710" s="294"/>
      <c r="G710" s="294"/>
      <c r="H710" s="294"/>
      <c r="I710" s="294"/>
      <c r="J710" s="294"/>
      <c r="K710" s="294"/>
      <c r="L710" s="294"/>
      <c r="M710" s="294"/>
      <c r="N710" s="294"/>
      <c r="O710" s="294"/>
      <c r="P710" s="294"/>
      <c r="Q710" s="294"/>
      <c r="R710" s="294"/>
      <c r="S710" s="294"/>
      <c r="T710" s="294"/>
      <c r="U710" s="294"/>
      <c r="V710" s="294"/>
      <c r="W710" s="294"/>
      <c r="X710" s="294"/>
      <c r="Y710" s="294"/>
    </row>
    <row r="711" spans="1:25">
      <c r="A711" s="294"/>
      <c r="B711" s="294"/>
      <c r="C711" s="294"/>
      <c r="D711" s="294"/>
      <c r="E711" s="294"/>
      <c r="F711" s="294"/>
      <c r="G711" s="294"/>
      <c r="H711" s="294"/>
      <c r="I711" s="294"/>
      <c r="J711" s="294"/>
      <c r="K711" s="294"/>
      <c r="L711" s="294"/>
      <c r="M711" s="294"/>
      <c r="N711" s="294"/>
      <c r="O711" s="294"/>
      <c r="P711" s="294"/>
      <c r="Q711" s="294"/>
      <c r="R711" s="294"/>
      <c r="S711" s="294"/>
      <c r="T711" s="294"/>
      <c r="U711" s="294"/>
      <c r="V711" s="294"/>
      <c r="W711" s="294"/>
      <c r="X711" s="294"/>
      <c r="Y711" s="294"/>
    </row>
    <row r="712" spans="1:25">
      <c r="A712" s="294"/>
      <c r="B712" s="294"/>
      <c r="C712" s="294"/>
      <c r="D712" s="294"/>
      <c r="E712" s="294"/>
      <c r="F712" s="294"/>
      <c r="G712" s="294"/>
      <c r="H712" s="294"/>
      <c r="I712" s="294"/>
      <c r="J712" s="294"/>
      <c r="K712" s="294"/>
      <c r="L712" s="294"/>
      <c r="M712" s="294"/>
      <c r="N712" s="294"/>
      <c r="O712" s="294"/>
      <c r="P712" s="294"/>
      <c r="Q712" s="294"/>
      <c r="R712" s="294"/>
      <c r="S712" s="294"/>
      <c r="T712" s="294"/>
      <c r="U712" s="294"/>
      <c r="V712" s="294"/>
      <c r="W712" s="294"/>
      <c r="X712" s="294"/>
      <c r="Y712" s="294"/>
    </row>
    <row r="713" spans="1:25">
      <c r="A713" s="294"/>
      <c r="B713" s="294"/>
      <c r="C713" s="294"/>
      <c r="D713" s="294"/>
      <c r="E713" s="294"/>
      <c r="F713" s="294"/>
      <c r="G713" s="294"/>
      <c r="H713" s="294"/>
      <c r="I713" s="294"/>
      <c r="J713" s="294"/>
      <c r="K713" s="294"/>
      <c r="L713" s="294"/>
      <c r="M713" s="294"/>
      <c r="N713" s="294"/>
      <c r="O713" s="294"/>
      <c r="P713" s="294"/>
      <c r="Q713" s="294"/>
      <c r="R713" s="294"/>
      <c r="S713" s="294"/>
      <c r="T713" s="294"/>
      <c r="U713" s="294"/>
      <c r="V713" s="294"/>
      <c r="W713" s="294"/>
      <c r="X713" s="294"/>
      <c r="Y713" s="294"/>
    </row>
    <row r="714" spans="1:25">
      <c r="A714" s="294"/>
      <c r="B714" s="294"/>
      <c r="C714" s="294"/>
      <c r="D714" s="294"/>
      <c r="E714" s="294"/>
      <c r="F714" s="294"/>
      <c r="G714" s="294"/>
      <c r="H714" s="294"/>
      <c r="I714" s="294"/>
      <c r="J714" s="294"/>
      <c r="K714" s="294"/>
      <c r="L714" s="294"/>
      <c r="M714" s="294"/>
      <c r="N714" s="294"/>
      <c r="O714" s="294"/>
      <c r="P714" s="294"/>
      <c r="Q714" s="294"/>
      <c r="R714" s="294"/>
      <c r="S714" s="294"/>
      <c r="T714" s="294"/>
      <c r="U714" s="294"/>
      <c r="V714" s="294"/>
      <c r="W714" s="294"/>
      <c r="X714" s="294"/>
      <c r="Y714" s="294"/>
    </row>
    <row r="715" spans="1:25">
      <c r="A715" s="294"/>
      <c r="B715" s="294"/>
      <c r="C715" s="294"/>
      <c r="D715" s="294"/>
      <c r="E715" s="294"/>
      <c r="F715" s="294"/>
      <c r="G715" s="294"/>
      <c r="H715" s="294"/>
      <c r="I715" s="294"/>
      <c r="J715" s="294"/>
      <c r="K715" s="294"/>
      <c r="L715" s="294"/>
      <c r="M715" s="294"/>
      <c r="N715" s="294"/>
      <c r="O715" s="294"/>
      <c r="P715" s="294"/>
      <c r="Q715" s="294"/>
      <c r="R715" s="294"/>
      <c r="S715" s="294"/>
      <c r="T715" s="294"/>
      <c r="U715" s="294"/>
      <c r="V715" s="294"/>
      <c r="W715" s="294"/>
      <c r="X715" s="294"/>
      <c r="Y715" s="294"/>
    </row>
    <row r="716" spans="1:25">
      <c r="A716" s="294"/>
      <c r="B716" s="294"/>
      <c r="C716" s="294"/>
      <c r="D716" s="294"/>
      <c r="E716" s="294"/>
      <c r="F716" s="294"/>
      <c r="G716" s="294"/>
      <c r="H716" s="294"/>
      <c r="I716" s="294"/>
      <c r="J716" s="294"/>
      <c r="K716" s="294"/>
      <c r="L716" s="294"/>
      <c r="M716" s="294"/>
      <c r="N716" s="294"/>
      <c r="O716" s="294"/>
      <c r="P716" s="294"/>
      <c r="Q716" s="294"/>
      <c r="R716" s="294"/>
      <c r="S716" s="294"/>
      <c r="T716" s="294"/>
      <c r="U716" s="294"/>
      <c r="V716" s="294"/>
      <c r="W716" s="294"/>
      <c r="X716" s="294"/>
      <c r="Y716" s="294"/>
    </row>
    <row r="717" spans="1:25">
      <c r="A717" s="294"/>
      <c r="B717" s="294"/>
      <c r="C717" s="294"/>
      <c r="D717" s="294"/>
      <c r="E717" s="294"/>
      <c r="F717" s="294"/>
      <c r="G717" s="294"/>
      <c r="H717" s="294"/>
      <c r="I717" s="294"/>
      <c r="J717" s="294"/>
      <c r="K717" s="294"/>
      <c r="L717" s="294"/>
      <c r="M717" s="294"/>
      <c r="N717" s="294"/>
      <c r="O717" s="294"/>
      <c r="P717" s="294"/>
      <c r="Q717" s="294"/>
      <c r="R717" s="294"/>
      <c r="S717" s="294"/>
      <c r="T717" s="294"/>
      <c r="U717" s="294"/>
      <c r="V717" s="294"/>
      <c r="W717" s="294"/>
      <c r="X717" s="294"/>
      <c r="Y717" s="294"/>
    </row>
    <row r="718" spans="1:25">
      <c r="A718" s="294"/>
      <c r="B718" s="294"/>
      <c r="C718" s="294"/>
      <c r="D718" s="294"/>
      <c r="E718" s="294"/>
      <c r="F718" s="294"/>
      <c r="G718" s="294"/>
      <c r="H718" s="294"/>
      <c r="I718" s="294"/>
      <c r="J718" s="294"/>
      <c r="K718" s="294"/>
      <c r="L718" s="294"/>
      <c r="M718" s="294"/>
      <c r="N718" s="294"/>
      <c r="O718" s="294"/>
      <c r="P718" s="294"/>
      <c r="Q718" s="294"/>
      <c r="R718" s="294"/>
      <c r="S718" s="294"/>
      <c r="T718" s="294"/>
      <c r="U718" s="294"/>
      <c r="V718" s="294"/>
      <c r="W718" s="294"/>
      <c r="X718" s="294"/>
      <c r="Y718" s="294"/>
    </row>
    <row r="719" spans="1:25">
      <c r="A719" s="294"/>
      <c r="B719" s="294"/>
      <c r="C719" s="294"/>
      <c r="D719" s="294"/>
      <c r="E719" s="294"/>
      <c r="F719" s="294"/>
      <c r="G719" s="294"/>
      <c r="H719" s="294"/>
      <c r="I719" s="294"/>
      <c r="J719" s="294"/>
      <c r="K719" s="294"/>
      <c r="L719" s="294"/>
      <c r="M719" s="294"/>
      <c r="N719" s="294"/>
      <c r="O719" s="294"/>
      <c r="P719" s="294"/>
      <c r="Q719" s="294"/>
      <c r="R719" s="294"/>
      <c r="S719" s="294"/>
      <c r="T719" s="294"/>
      <c r="U719" s="294"/>
      <c r="V719" s="294"/>
      <c r="W719" s="294"/>
      <c r="X719" s="294"/>
      <c r="Y719" s="294"/>
    </row>
    <row r="720" spans="1:25">
      <c r="A720" s="294"/>
      <c r="B720" s="294"/>
      <c r="C720" s="294"/>
      <c r="D720" s="294"/>
      <c r="E720" s="294"/>
      <c r="F720" s="294"/>
      <c r="G720" s="294"/>
      <c r="H720" s="294"/>
      <c r="I720" s="294"/>
      <c r="J720" s="294"/>
      <c r="K720" s="294"/>
      <c r="L720" s="294"/>
      <c r="M720" s="294"/>
      <c r="N720" s="294"/>
      <c r="O720" s="294"/>
      <c r="P720" s="294"/>
      <c r="Q720" s="294"/>
      <c r="R720" s="294"/>
      <c r="S720" s="294"/>
      <c r="T720" s="294"/>
      <c r="U720" s="294"/>
      <c r="V720" s="294"/>
      <c r="W720" s="294"/>
      <c r="X720" s="294"/>
      <c r="Y720" s="294"/>
    </row>
    <row r="721" spans="1:25">
      <c r="A721" s="294"/>
      <c r="B721" s="294"/>
      <c r="C721" s="294"/>
      <c r="D721" s="294"/>
      <c r="E721" s="294"/>
      <c r="F721" s="294"/>
      <c r="G721" s="294"/>
      <c r="H721" s="294"/>
      <c r="I721" s="294"/>
      <c r="J721" s="294"/>
      <c r="K721" s="294"/>
      <c r="L721" s="294"/>
      <c r="M721" s="294"/>
      <c r="N721" s="294"/>
      <c r="O721" s="294"/>
      <c r="P721" s="294"/>
      <c r="Q721" s="294"/>
      <c r="R721" s="294"/>
      <c r="S721" s="294"/>
      <c r="T721" s="294"/>
      <c r="U721" s="294"/>
      <c r="V721" s="294"/>
      <c r="W721" s="294"/>
      <c r="X721" s="294"/>
      <c r="Y721" s="294"/>
    </row>
    <row r="722" spans="1:25">
      <c r="A722" s="294"/>
      <c r="B722" s="294"/>
      <c r="C722" s="294"/>
      <c r="D722" s="294"/>
      <c r="E722" s="294"/>
      <c r="F722" s="294"/>
      <c r="G722" s="294"/>
      <c r="H722" s="294"/>
      <c r="I722" s="294"/>
      <c r="J722" s="294"/>
      <c r="K722" s="294"/>
      <c r="L722" s="294"/>
      <c r="M722" s="294"/>
      <c r="N722" s="294"/>
      <c r="O722" s="294"/>
      <c r="P722" s="294"/>
      <c r="Q722" s="294"/>
      <c r="R722" s="294"/>
      <c r="S722" s="294"/>
      <c r="T722" s="294"/>
      <c r="U722" s="294"/>
      <c r="V722" s="294"/>
      <c r="W722" s="294"/>
      <c r="X722" s="294"/>
      <c r="Y722" s="294"/>
    </row>
    <row r="723" spans="1:25">
      <c r="A723" s="294"/>
      <c r="B723" s="294"/>
      <c r="C723" s="294"/>
      <c r="D723" s="294"/>
      <c r="E723" s="294"/>
      <c r="F723" s="294"/>
      <c r="G723" s="294"/>
      <c r="H723" s="294"/>
      <c r="I723" s="294"/>
      <c r="J723" s="294"/>
      <c r="K723" s="294"/>
      <c r="L723" s="294"/>
      <c r="M723" s="294"/>
      <c r="N723" s="294"/>
      <c r="O723" s="294"/>
      <c r="P723" s="294"/>
      <c r="Q723" s="294"/>
      <c r="R723" s="294"/>
      <c r="S723" s="294"/>
      <c r="T723" s="294"/>
      <c r="U723" s="294"/>
      <c r="V723" s="294"/>
      <c r="W723" s="294"/>
      <c r="X723" s="294"/>
      <c r="Y723" s="294"/>
    </row>
    <row r="724" spans="1:25">
      <c r="A724" s="294"/>
      <c r="B724" s="294"/>
      <c r="C724" s="294"/>
      <c r="D724" s="294"/>
      <c r="E724" s="294"/>
      <c r="F724" s="294"/>
      <c r="G724" s="294"/>
      <c r="H724" s="294"/>
      <c r="I724" s="294"/>
      <c r="J724" s="294"/>
      <c r="K724" s="294"/>
      <c r="L724" s="294"/>
      <c r="M724" s="294"/>
      <c r="N724" s="294"/>
      <c r="O724" s="294"/>
      <c r="P724" s="294"/>
      <c r="Q724" s="294"/>
      <c r="R724" s="294"/>
      <c r="S724" s="294"/>
      <c r="T724" s="294"/>
      <c r="U724" s="294"/>
      <c r="V724" s="294"/>
      <c r="W724" s="294"/>
      <c r="X724" s="294"/>
      <c r="Y724" s="294"/>
    </row>
    <row r="725" spans="1:25">
      <c r="A725" s="294"/>
      <c r="B725" s="294"/>
      <c r="C725" s="294"/>
      <c r="D725" s="294"/>
      <c r="E725" s="294"/>
      <c r="F725" s="294"/>
      <c r="G725" s="294"/>
      <c r="H725" s="294"/>
      <c r="I725" s="294"/>
      <c r="J725" s="294"/>
      <c r="K725" s="294"/>
      <c r="L725" s="294"/>
      <c r="M725" s="294"/>
      <c r="N725" s="294"/>
      <c r="O725" s="294"/>
      <c r="P725" s="294"/>
      <c r="Q725" s="294"/>
      <c r="R725" s="294"/>
      <c r="S725" s="294"/>
      <c r="T725" s="294"/>
      <c r="U725" s="294"/>
      <c r="V725" s="294"/>
      <c r="W725" s="294"/>
      <c r="X725" s="294"/>
      <c r="Y725" s="294"/>
    </row>
    <row r="726" spans="1:25">
      <c r="A726" s="294"/>
      <c r="B726" s="294"/>
      <c r="C726" s="294"/>
      <c r="D726" s="294"/>
      <c r="E726" s="294"/>
      <c r="F726" s="294"/>
      <c r="G726" s="294"/>
      <c r="H726" s="294"/>
      <c r="I726" s="294"/>
      <c r="J726" s="294"/>
      <c r="K726" s="294"/>
      <c r="L726" s="294"/>
      <c r="M726" s="294"/>
      <c r="N726" s="294"/>
      <c r="O726" s="294"/>
      <c r="P726" s="294"/>
      <c r="Q726" s="294"/>
      <c r="R726" s="294"/>
      <c r="S726" s="294"/>
      <c r="T726" s="294"/>
      <c r="U726" s="294"/>
      <c r="V726" s="294"/>
      <c r="W726" s="294"/>
      <c r="X726" s="294"/>
      <c r="Y726" s="294"/>
    </row>
    <row r="727" spans="1:25">
      <c r="A727" s="294"/>
      <c r="B727" s="294"/>
      <c r="C727" s="294"/>
      <c r="D727" s="294"/>
      <c r="E727" s="294"/>
      <c r="F727" s="294"/>
      <c r="G727" s="294"/>
      <c r="H727" s="294"/>
      <c r="I727" s="294"/>
      <c r="J727" s="294"/>
      <c r="K727" s="294"/>
      <c r="L727" s="294"/>
      <c r="M727" s="294"/>
      <c r="N727" s="294"/>
      <c r="O727" s="294"/>
      <c r="P727" s="294"/>
      <c r="Q727" s="294"/>
      <c r="R727" s="294"/>
      <c r="S727" s="294"/>
      <c r="T727" s="294"/>
      <c r="U727" s="294"/>
      <c r="V727" s="294"/>
      <c r="W727" s="294"/>
      <c r="X727" s="294"/>
      <c r="Y727" s="294"/>
    </row>
    <row r="728" spans="1:25">
      <c r="A728" s="294"/>
      <c r="B728" s="294"/>
      <c r="C728" s="294"/>
      <c r="D728" s="294"/>
      <c r="E728" s="294"/>
      <c r="F728" s="294"/>
      <c r="G728" s="294"/>
      <c r="H728" s="294"/>
      <c r="I728" s="294"/>
      <c r="J728" s="294"/>
      <c r="K728" s="294"/>
      <c r="L728" s="294"/>
      <c r="M728" s="294"/>
      <c r="N728" s="294"/>
      <c r="O728" s="294"/>
      <c r="P728" s="294"/>
      <c r="Q728" s="294"/>
      <c r="R728" s="294"/>
      <c r="S728" s="294"/>
      <c r="T728" s="294"/>
      <c r="U728" s="294"/>
      <c r="V728" s="294"/>
      <c r="W728" s="294"/>
      <c r="X728" s="294"/>
      <c r="Y728" s="294"/>
    </row>
    <row r="729" spans="1:25">
      <c r="A729" s="294"/>
      <c r="B729" s="294"/>
      <c r="C729" s="294"/>
      <c r="D729" s="294"/>
      <c r="E729" s="294"/>
      <c r="F729" s="294"/>
      <c r="G729" s="294"/>
      <c r="H729" s="294"/>
      <c r="I729" s="294"/>
      <c r="J729" s="294"/>
      <c r="K729" s="294"/>
      <c r="L729" s="294"/>
      <c r="M729" s="294"/>
      <c r="N729" s="294"/>
      <c r="O729" s="294"/>
      <c r="P729" s="294"/>
      <c r="Q729" s="294"/>
      <c r="R729" s="294"/>
      <c r="S729" s="294"/>
      <c r="T729" s="294"/>
      <c r="U729" s="294"/>
      <c r="V729" s="294"/>
      <c r="W729" s="294"/>
      <c r="X729" s="294"/>
      <c r="Y729" s="294"/>
    </row>
    <row r="730" spans="1:25">
      <c r="A730" s="294"/>
      <c r="B730" s="294"/>
      <c r="C730" s="294"/>
      <c r="D730" s="294"/>
      <c r="E730" s="294"/>
      <c r="F730" s="294"/>
      <c r="G730" s="294"/>
      <c r="H730" s="294"/>
      <c r="I730" s="294"/>
      <c r="J730" s="294"/>
      <c r="K730" s="294"/>
      <c r="L730" s="294"/>
      <c r="M730" s="294"/>
      <c r="N730" s="294"/>
      <c r="O730" s="294"/>
      <c r="P730" s="294"/>
      <c r="Q730" s="294"/>
      <c r="R730" s="294"/>
      <c r="S730" s="294"/>
      <c r="T730" s="294"/>
      <c r="U730" s="294"/>
      <c r="V730" s="294"/>
      <c r="W730" s="294"/>
      <c r="X730" s="294"/>
      <c r="Y730" s="294"/>
    </row>
    <row r="731" spans="1:25">
      <c r="A731" s="294"/>
      <c r="B731" s="294"/>
      <c r="C731" s="294"/>
      <c r="D731" s="294"/>
      <c r="E731" s="294"/>
      <c r="F731" s="294"/>
      <c r="G731" s="294"/>
      <c r="H731" s="294"/>
      <c r="I731" s="294"/>
      <c r="J731" s="294"/>
      <c r="K731" s="294"/>
      <c r="L731" s="294"/>
      <c r="M731" s="294"/>
      <c r="N731" s="294"/>
      <c r="O731" s="294"/>
      <c r="P731" s="294"/>
      <c r="Q731" s="294"/>
      <c r="R731" s="294"/>
      <c r="S731" s="294"/>
      <c r="T731" s="294"/>
      <c r="U731" s="294"/>
      <c r="V731" s="294"/>
      <c r="W731" s="294"/>
      <c r="X731" s="294"/>
      <c r="Y731" s="294"/>
    </row>
    <row r="732" spans="1:25">
      <c r="A732" s="294"/>
      <c r="B732" s="294"/>
      <c r="C732" s="294"/>
      <c r="D732" s="294"/>
      <c r="E732" s="294"/>
      <c r="F732" s="294"/>
      <c r="G732" s="294"/>
      <c r="H732" s="294"/>
      <c r="I732" s="294"/>
      <c r="J732" s="294"/>
      <c r="K732" s="294"/>
      <c r="L732" s="294"/>
      <c r="M732" s="294"/>
      <c r="N732" s="294"/>
      <c r="O732" s="294"/>
      <c r="P732" s="294"/>
      <c r="Q732" s="294"/>
      <c r="R732" s="294"/>
      <c r="S732" s="294"/>
      <c r="T732" s="294"/>
      <c r="U732" s="294"/>
      <c r="V732" s="294"/>
      <c r="W732" s="294"/>
      <c r="X732" s="294"/>
      <c r="Y732" s="294"/>
    </row>
    <row r="733" spans="1:25">
      <c r="A733" s="294"/>
      <c r="B733" s="294"/>
      <c r="C733" s="294"/>
      <c r="D733" s="294"/>
      <c r="E733" s="294"/>
      <c r="F733" s="294"/>
      <c r="G733" s="294"/>
      <c r="H733" s="294"/>
      <c r="I733" s="294"/>
      <c r="J733" s="294"/>
      <c r="K733" s="294"/>
      <c r="L733" s="294"/>
      <c r="M733" s="294"/>
      <c r="N733" s="294"/>
      <c r="O733" s="294"/>
      <c r="P733" s="294"/>
      <c r="Q733" s="294"/>
      <c r="R733" s="294"/>
      <c r="S733" s="294"/>
      <c r="T733" s="294"/>
      <c r="U733" s="294"/>
      <c r="V733" s="294"/>
      <c r="W733" s="294"/>
      <c r="X733" s="294"/>
      <c r="Y733" s="294"/>
    </row>
    <row r="734" spans="1:25">
      <c r="A734" s="294"/>
      <c r="B734" s="294"/>
      <c r="C734" s="294"/>
      <c r="D734" s="294"/>
      <c r="E734" s="294"/>
      <c r="F734" s="294"/>
      <c r="G734" s="294"/>
      <c r="H734" s="294"/>
      <c r="I734" s="294"/>
      <c r="J734" s="294"/>
      <c r="K734" s="294"/>
      <c r="L734" s="294"/>
      <c r="M734" s="294"/>
      <c r="N734" s="294"/>
      <c r="O734" s="294"/>
      <c r="P734" s="294"/>
      <c r="Q734" s="294"/>
      <c r="R734" s="294"/>
      <c r="S734" s="294"/>
      <c r="T734" s="294"/>
      <c r="U734" s="294"/>
      <c r="V734" s="294"/>
      <c r="W734" s="294"/>
      <c r="X734" s="294"/>
      <c r="Y734" s="294"/>
    </row>
    <row r="735" spans="1:25">
      <c r="A735" s="294"/>
      <c r="B735" s="294"/>
      <c r="C735" s="294"/>
      <c r="D735" s="294"/>
      <c r="E735" s="294"/>
      <c r="F735" s="294"/>
      <c r="G735" s="294"/>
      <c r="H735" s="294"/>
      <c r="I735" s="294"/>
      <c r="J735" s="294"/>
      <c r="K735" s="294"/>
      <c r="L735" s="294"/>
      <c r="M735" s="294"/>
      <c r="N735" s="294"/>
      <c r="O735" s="294"/>
      <c r="P735" s="294"/>
      <c r="Q735" s="294"/>
      <c r="R735" s="294"/>
      <c r="S735" s="294"/>
      <c r="T735" s="294"/>
      <c r="U735" s="294"/>
      <c r="V735" s="294"/>
      <c r="W735" s="294"/>
      <c r="X735" s="294"/>
      <c r="Y735" s="294"/>
    </row>
    <row r="736" spans="1:25">
      <c r="A736" s="294"/>
      <c r="B736" s="294"/>
      <c r="C736" s="294"/>
      <c r="D736" s="294"/>
      <c r="E736" s="294"/>
      <c r="F736" s="294"/>
      <c r="G736" s="294"/>
      <c r="H736" s="294"/>
      <c r="I736" s="294"/>
      <c r="J736" s="294"/>
      <c r="K736" s="294"/>
      <c r="L736" s="294"/>
      <c r="M736" s="294"/>
      <c r="N736" s="294"/>
      <c r="O736" s="294"/>
      <c r="P736" s="294"/>
      <c r="Q736" s="294"/>
      <c r="R736" s="294"/>
      <c r="S736" s="294"/>
      <c r="T736" s="294"/>
      <c r="U736" s="294"/>
      <c r="V736" s="294"/>
      <c r="W736" s="294"/>
      <c r="X736" s="294"/>
      <c r="Y736" s="294"/>
    </row>
    <row r="737" spans="1:25">
      <c r="A737" s="294"/>
      <c r="B737" s="294"/>
      <c r="C737" s="294"/>
      <c r="D737" s="294"/>
      <c r="E737" s="294"/>
      <c r="F737" s="294"/>
      <c r="G737" s="294"/>
      <c r="H737" s="294"/>
      <c r="I737" s="294"/>
      <c r="J737" s="294"/>
      <c r="K737" s="294"/>
      <c r="L737" s="294"/>
      <c r="M737" s="294"/>
      <c r="N737" s="294"/>
      <c r="O737" s="294"/>
      <c r="P737" s="294"/>
      <c r="Q737" s="294"/>
      <c r="R737" s="294"/>
      <c r="S737" s="294"/>
      <c r="T737" s="294"/>
      <c r="U737" s="294"/>
      <c r="V737" s="294"/>
      <c r="W737" s="294"/>
      <c r="X737" s="294"/>
      <c r="Y737" s="294"/>
    </row>
    <row r="738" spans="1:25">
      <c r="A738" s="294"/>
      <c r="B738" s="294"/>
      <c r="C738" s="294"/>
      <c r="D738" s="294"/>
      <c r="E738" s="294"/>
      <c r="F738" s="294"/>
      <c r="G738" s="294"/>
      <c r="H738" s="294"/>
      <c r="I738" s="294"/>
      <c r="J738" s="294"/>
      <c r="K738" s="294"/>
      <c r="L738" s="294"/>
      <c r="M738" s="294"/>
      <c r="N738" s="294"/>
      <c r="O738" s="294"/>
      <c r="P738" s="294"/>
      <c r="Q738" s="294"/>
      <c r="R738" s="294"/>
      <c r="S738" s="294"/>
      <c r="T738" s="294"/>
      <c r="U738" s="294"/>
      <c r="V738" s="294"/>
      <c r="W738" s="294"/>
      <c r="X738" s="294"/>
      <c r="Y738" s="294"/>
    </row>
    <row r="739" spans="1:25">
      <c r="A739" s="294"/>
      <c r="B739" s="294"/>
      <c r="C739" s="294"/>
      <c r="D739" s="294"/>
      <c r="E739" s="294"/>
      <c r="F739" s="294"/>
      <c r="G739" s="294"/>
      <c r="H739" s="294"/>
      <c r="I739" s="294"/>
      <c r="J739" s="294"/>
      <c r="K739" s="294"/>
      <c r="L739" s="294"/>
      <c r="M739" s="294"/>
      <c r="N739" s="294"/>
      <c r="O739" s="294"/>
      <c r="P739" s="294"/>
      <c r="Q739" s="294"/>
      <c r="R739" s="294"/>
      <c r="S739" s="294"/>
      <c r="T739" s="294"/>
      <c r="U739" s="294"/>
      <c r="V739" s="294"/>
      <c r="W739" s="294"/>
      <c r="X739" s="294"/>
      <c r="Y739" s="294"/>
    </row>
    <row r="740" spans="1:25">
      <c r="A740" s="294"/>
      <c r="B740" s="294"/>
      <c r="C740" s="294"/>
      <c r="D740" s="294"/>
      <c r="E740" s="294"/>
      <c r="F740" s="294"/>
      <c r="G740" s="294"/>
      <c r="H740" s="294"/>
      <c r="I740" s="294"/>
      <c r="J740" s="294"/>
      <c r="K740" s="294"/>
      <c r="L740" s="294"/>
      <c r="M740" s="294"/>
      <c r="N740" s="294"/>
      <c r="O740" s="294"/>
      <c r="P740" s="294"/>
      <c r="Q740" s="294"/>
      <c r="R740" s="294"/>
      <c r="S740" s="294"/>
      <c r="T740" s="294"/>
      <c r="U740" s="294"/>
      <c r="V740" s="294"/>
      <c r="W740" s="294"/>
      <c r="X740" s="294"/>
      <c r="Y740" s="294"/>
    </row>
    <row r="741" spans="1:25">
      <c r="A741" s="294"/>
      <c r="B741" s="294"/>
      <c r="C741" s="294"/>
      <c r="D741" s="294"/>
      <c r="E741" s="294"/>
      <c r="F741" s="294"/>
      <c r="G741" s="294"/>
      <c r="H741" s="294"/>
      <c r="I741" s="294"/>
      <c r="J741" s="294"/>
      <c r="K741" s="294"/>
      <c r="L741" s="294"/>
      <c r="M741" s="294"/>
      <c r="N741" s="294"/>
      <c r="O741" s="294"/>
      <c r="P741" s="294"/>
      <c r="Q741" s="294"/>
      <c r="R741" s="294"/>
      <c r="S741" s="294"/>
      <c r="T741" s="294"/>
      <c r="U741" s="294"/>
      <c r="V741" s="294"/>
      <c r="W741" s="294"/>
      <c r="X741" s="294"/>
      <c r="Y741" s="294"/>
    </row>
    <row r="742" spans="1:25">
      <c r="A742" s="294"/>
      <c r="B742" s="294"/>
      <c r="C742" s="294"/>
      <c r="D742" s="294"/>
      <c r="E742" s="294"/>
      <c r="F742" s="294"/>
      <c r="G742" s="294"/>
      <c r="H742" s="294"/>
      <c r="I742" s="294"/>
      <c r="J742" s="294"/>
      <c r="K742" s="294"/>
      <c r="L742" s="294"/>
      <c r="M742" s="294"/>
      <c r="N742" s="294"/>
      <c r="O742" s="294"/>
      <c r="P742" s="294"/>
      <c r="Q742" s="294"/>
      <c r="R742" s="294"/>
      <c r="S742" s="294"/>
      <c r="T742" s="294"/>
      <c r="U742" s="294"/>
      <c r="V742" s="294"/>
      <c r="W742" s="294"/>
      <c r="X742" s="294"/>
      <c r="Y742" s="294"/>
    </row>
    <row r="743" spans="1:25">
      <c r="A743" s="294"/>
      <c r="B743" s="294"/>
      <c r="C743" s="294"/>
      <c r="D743" s="294"/>
      <c r="E743" s="294"/>
      <c r="F743" s="294"/>
      <c r="G743" s="294"/>
      <c r="H743" s="294"/>
      <c r="I743" s="294"/>
      <c r="J743" s="294"/>
      <c r="K743" s="294"/>
      <c r="L743" s="294"/>
      <c r="M743" s="294"/>
      <c r="N743" s="294"/>
      <c r="O743" s="294"/>
      <c r="P743" s="294"/>
      <c r="Q743" s="294"/>
      <c r="R743" s="294"/>
      <c r="S743" s="294"/>
      <c r="T743" s="294"/>
      <c r="U743" s="294"/>
      <c r="V743" s="294"/>
      <c r="W743" s="294"/>
      <c r="X743" s="294"/>
      <c r="Y743" s="294"/>
    </row>
    <row r="744" spans="1:25">
      <c r="A744" s="294"/>
      <c r="B744" s="294"/>
      <c r="C744" s="294"/>
      <c r="D744" s="294"/>
      <c r="E744" s="294"/>
      <c r="F744" s="294"/>
      <c r="G744" s="294"/>
      <c r="H744" s="294"/>
      <c r="I744" s="294"/>
      <c r="J744" s="294"/>
      <c r="K744" s="294"/>
      <c r="L744" s="294"/>
      <c r="M744" s="294"/>
      <c r="N744" s="294"/>
      <c r="O744" s="294"/>
      <c r="P744" s="294"/>
      <c r="Q744" s="294"/>
      <c r="R744" s="294"/>
      <c r="S744" s="294"/>
      <c r="T744" s="294"/>
      <c r="U744" s="294"/>
      <c r="V744" s="294"/>
      <c r="W744" s="294"/>
      <c r="X744" s="294"/>
      <c r="Y744" s="294"/>
    </row>
    <row r="745" spans="1:25">
      <c r="A745" s="294"/>
      <c r="B745" s="294"/>
      <c r="C745" s="294"/>
      <c r="D745" s="294"/>
      <c r="E745" s="294"/>
      <c r="F745" s="294"/>
      <c r="G745" s="294"/>
      <c r="H745" s="294"/>
      <c r="I745" s="294"/>
      <c r="J745" s="294"/>
      <c r="K745" s="294"/>
      <c r="L745" s="294"/>
      <c r="M745" s="294"/>
      <c r="N745" s="294"/>
      <c r="O745" s="294"/>
      <c r="P745" s="294"/>
      <c r="Q745" s="294"/>
      <c r="R745" s="294"/>
      <c r="S745" s="294"/>
      <c r="T745" s="294"/>
      <c r="U745" s="294"/>
      <c r="V745" s="294"/>
      <c r="W745" s="294"/>
      <c r="X745" s="294"/>
      <c r="Y745" s="294"/>
    </row>
    <row r="746" spans="1:25">
      <c r="A746" s="294"/>
      <c r="B746" s="294"/>
      <c r="C746" s="294"/>
      <c r="D746" s="294"/>
      <c r="E746" s="294"/>
      <c r="F746" s="294"/>
      <c r="G746" s="294"/>
      <c r="H746" s="294"/>
      <c r="I746" s="294"/>
      <c r="J746" s="294"/>
      <c r="K746" s="294"/>
      <c r="L746" s="294"/>
      <c r="M746" s="294"/>
      <c r="N746" s="294"/>
      <c r="O746" s="294"/>
      <c r="P746" s="294"/>
      <c r="Q746" s="294"/>
      <c r="R746" s="294"/>
      <c r="S746" s="294"/>
      <c r="T746" s="294"/>
      <c r="U746" s="294"/>
      <c r="V746" s="294"/>
      <c r="W746" s="294"/>
      <c r="X746" s="294"/>
      <c r="Y746" s="294"/>
    </row>
    <row r="747" spans="1:25">
      <c r="A747" s="294"/>
      <c r="B747" s="294"/>
      <c r="C747" s="294"/>
      <c r="D747" s="294"/>
      <c r="E747" s="294"/>
      <c r="F747" s="294"/>
      <c r="G747" s="294"/>
      <c r="H747" s="294"/>
      <c r="I747" s="294"/>
      <c r="J747" s="294"/>
      <c r="K747" s="294"/>
      <c r="L747" s="294"/>
      <c r="M747" s="294"/>
      <c r="N747" s="294"/>
      <c r="O747" s="294"/>
      <c r="P747" s="294"/>
      <c r="Q747" s="294"/>
      <c r="R747" s="294"/>
      <c r="S747" s="294"/>
      <c r="T747" s="294"/>
      <c r="U747" s="294"/>
      <c r="V747" s="294"/>
      <c r="W747" s="294"/>
      <c r="X747" s="294"/>
      <c r="Y747" s="294"/>
    </row>
    <row r="748" spans="1:25">
      <c r="A748" s="294"/>
      <c r="B748" s="294"/>
      <c r="C748" s="294"/>
      <c r="D748" s="294"/>
      <c r="E748" s="294"/>
      <c r="F748" s="294"/>
      <c r="G748" s="294"/>
      <c r="H748" s="294"/>
      <c r="I748" s="294"/>
      <c r="J748" s="294"/>
      <c r="K748" s="294"/>
      <c r="L748" s="294"/>
      <c r="M748" s="294"/>
      <c r="N748" s="294"/>
      <c r="O748" s="294"/>
      <c r="P748" s="294"/>
      <c r="Q748" s="294"/>
      <c r="R748" s="294"/>
      <c r="S748" s="294"/>
      <c r="T748" s="294"/>
      <c r="U748" s="294"/>
      <c r="V748" s="294"/>
      <c r="W748" s="294"/>
      <c r="X748" s="294"/>
      <c r="Y748" s="294"/>
    </row>
    <row r="749" spans="1:25">
      <c r="A749" s="294"/>
      <c r="B749" s="294"/>
      <c r="C749" s="294"/>
      <c r="D749" s="294"/>
      <c r="E749" s="294"/>
      <c r="F749" s="294"/>
      <c r="G749" s="294"/>
      <c r="H749" s="294"/>
      <c r="I749" s="294"/>
      <c r="J749" s="294"/>
      <c r="K749" s="294"/>
      <c r="L749" s="294"/>
      <c r="M749" s="294"/>
      <c r="N749" s="294"/>
      <c r="O749" s="294"/>
      <c r="P749" s="294"/>
      <c r="Q749" s="294"/>
      <c r="R749" s="294"/>
      <c r="S749" s="294"/>
      <c r="T749" s="294"/>
      <c r="U749" s="294"/>
      <c r="V749" s="294"/>
      <c r="W749" s="294"/>
      <c r="X749" s="294"/>
      <c r="Y749" s="294"/>
    </row>
    <row r="750" spans="1:25">
      <c r="A750" s="294"/>
      <c r="B750" s="294"/>
      <c r="C750" s="294"/>
      <c r="D750" s="294"/>
      <c r="E750" s="294"/>
      <c r="F750" s="294"/>
      <c r="G750" s="294"/>
      <c r="H750" s="294"/>
      <c r="I750" s="294"/>
      <c r="J750" s="294"/>
      <c r="K750" s="294"/>
      <c r="L750" s="294"/>
      <c r="M750" s="294"/>
      <c r="N750" s="294"/>
      <c r="O750" s="294"/>
      <c r="P750" s="294"/>
      <c r="Q750" s="294"/>
      <c r="R750" s="294"/>
      <c r="S750" s="294"/>
      <c r="T750" s="294"/>
      <c r="U750" s="294"/>
      <c r="V750" s="294"/>
      <c r="W750" s="294"/>
      <c r="X750" s="294"/>
      <c r="Y750" s="294"/>
    </row>
  </sheetData>
  <protectedRanges>
    <protectedRange sqref="AA3" name="ช่วง1"/>
    <protectedRange sqref="AA2" name="ช่วง4"/>
  </protectedRanges>
  <mergeCells count="244">
    <mergeCell ref="R2:U3"/>
    <mergeCell ref="A1:I1"/>
    <mergeCell ref="J1:M1"/>
    <mergeCell ref="N1:Q1"/>
    <mergeCell ref="R1:Y1"/>
    <mergeCell ref="A2:A4"/>
    <mergeCell ref="R4:S4"/>
    <mergeCell ref="T4:U4"/>
    <mergeCell ref="V2:W4"/>
    <mergeCell ref="X2:Y4"/>
    <mergeCell ref="N2:Q3"/>
    <mergeCell ref="N4:O4"/>
    <mergeCell ref="P4:Q4"/>
    <mergeCell ref="B3:C3"/>
    <mergeCell ref="L2:M3"/>
    <mergeCell ref="B2:C2"/>
    <mergeCell ref="D2:G3"/>
    <mergeCell ref="H2:K3"/>
    <mergeCell ref="L4:M4"/>
    <mergeCell ref="L14:M14"/>
    <mergeCell ref="L22:M22"/>
    <mergeCell ref="L23:M23"/>
    <mergeCell ref="L24:M24"/>
    <mergeCell ref="N15:O15"/>
    <mergeCell ref="N17:O17"/>
    <mergeCell ref="N19:O19"/>
    <mergeCell ref="N21:O21"/>
    <mergeCell ref="N23:O23"/>
    <mergeCell ref="L15:M15"/>
    <mergeCell ref="L10:M10"/>
    <mergeCell ref="L11:M11"/>
    <mergeCell ref="L12:M12"/>
    <mergeCell ref="L5:M5"/>
    <mergeCell ref="L6:M6"/>
    <mergeCell ref="L7:M7"/>
    <mergeCell ref="L8:M8"/>
    <mergeCell ref="L9:M9"/>
    <mergeCell ref="L13:M13"/>
    <mergeCell ref="L25:M25"/>
    <mergeCell ref="L26:M26"/>
    <mergeCell ref="L27:M27"/>
    <mergeCell ref="L16:M16"/>
    <mergeCell ref="L17:M17"/>
    <mergeCell ref="L18:M18"/>
    <mergeCell ref="L19:M19"/>
    <mergeCell ref="L20:M20"/>
    <mergeCell ref="L21:M21"/>
    <mergeCell ref="P5:Q5"/>
    <mergeCell ref="R5:S5"/>
    <mergeCell ref="T5:U5"/>
    <mergeCell ref="V5:W5"/>
    <mergeCell ref="P6:Q6"/>
    <mergeCell ref="R6:S6"/>
    <mergeCell ref="T6:U6"/>
    <mergeCell ref="V6:W6"/>
    <mergeCell ref="N6:O6"/>
    <mergeCell ref="N5:O5"/>
    <mergeCell ref="P7:Q7"/>
    <mergeCell ref="R7:S7"/>
    <mergeCell ref="T7:U7"/>
    <mergeCell ref="V7:W7"/>
    <mergeCell ref="N8:O8"/>
    <mergeCell ref="P8:Q8"/>
    <mergeCell ref="R8:S8"/>
    <mergeCell ref="T8:U8"/>
    <mergeCell ref="V8:W8"/>
    <mergeCell ref="N7:O7"/>
    <mergeCell ref="P9:Q9"/>
    <mergeCell ref="R9:S9"/>
    <mergeCell ref="T9:U9"/>
    <mergeCell ref="V9:W9"/>
    <mergeCell ref="N10:O10"/>
    <mergeCell ref="P10:Q10"/>
    <mergeCell ref="R10:S10"/>
    <mergeCell ref="T10:U10"/>
    <mergeCell ref="V10:W10"/>
    <mergeCell ref="N9:O9"/>
    <mergeCell ref="P11:Q11"/>
    <mergeCell ref="R11:S11"/>
    <mergeCell ref="T11:U11"/>
    <mergeCell ref="V11:W11"/>
    <mergeCell ref="N12:O12"/>
    <mergeCell ref="P12:Q12"/>
    <mergeCell ref="R12:S12"/>
    <mergeCell ref="T12:U12"/>
    <mergeCell ref="V12:W12"/>
    <mergeCell ref="N11:O11"/>
    <mergeCell ref="P13:Q13"/>
    <mergeCell ref="R13:S13"/>
    <mergeCell ref="T13:U13"/>
    <mergeCell ref="V13:W13"/>
    <mergeCell ref="N14:O14"/>
    <mergeCell ref="P14:Q14"/>
    <mergeCell ref="R14:S14"/>
    <mergeCell ref="T14:U14"/>
    <mergeCell ref="V14:W14"/>
    <mergeCell ref="N13:O13"/>
    <mergeCell ref="P15:Q15"/>
    <mergeCell ref="R15:S15"/>
    <mergeCell ref="T15:U15"/>
    <mergeCell ref="V15:W15"/>
    <mergeCell ref="N16:O16"/>
    <mergeCell ref="P16:Q16"/>
    <mergeCell ref="R16:S16"/>
    <mergeCell ref="T16:U16"/>
    <mergeCell ref="V16:W16"/>
    <mergeCell ref="P17:Q17"/>
    <mergeCell ref="R17:S17"/>
    <mergeCell ref="T17:U17"/>
    <mergeCell ref="V17:W17"/>
    <mergeCell ref="N18:O18"/>
    <mergeCell ref="P18:Q18"/>
    <mergeCell ref="R18:S18"/>
    <mergeCell ref="T18:U18"/>
    <mergeCell ref="V18:W18"/>
    <mergeCell ref="P19:Q19"/>
    <mergeCell ref="R19:S19"/>
    <mergeCell ref="T19:U19"/>
    <mergeCell ref="V19:W19"/>
    <mergeCell ref="N20:O20"/>
    <mergeCell ref="P20:Q20"/>
    <mergeCell ref="R20:S20"/>
    <mergeCell ref="T20:U20"/>
    <mergeCell ref="V20:W20"/>
    <mergeCell ref="P21:Q21"/>
    <mergeCell ref="R21:S21"/>
    <mergeCell ref="T21:U21"/>
    <mergeCell ref="V21:W21"/>
    <mergeCell ref="N22:O22"/>
    <mergeCell ref="P22:Q22"/>
    <mergeCell ref="R22:S22"/>
    <mergeCell ref="T22:U22"/>
    <mergeCell ref="V22:W22"/>
    <mergeCell ref="P23:Q23"/>
    <mergeCell ref="R23:S23"/>
    <mergeCell ref="T23:U23"/>
    <mergeCell ref="V23:W23"/>
    <mergeCell ref="N24:O24"/>
    <mergeCell ref="P24:Q24"/>
    <mergeCell ref="R24:S24"/>
    <mergeCell ref="T24:U24"/>
    <mergeCell ref="V24:W24"/>
    <mergeCell ref="V25:W25"/>
    <mergeCell ref="R28:S28"/>
    <mergeCell ref="T28:U28"/>
    <mergeCell ref="V28:W28"/>
    <mergeCell ref="N29:O29"/>
    <mergeCell ref="P29:Q29"/>
    <mergeCell ref="R29:S29"/>
    <mergeCell ref="T29:U29"/>
    <mergeCell ref="V29:W29"/>
    <mergeCell ref="N26:O26"/>
    <mergeCell ref="P26:Q26"/>
    <mergeCell ref="R26:S26"/>
    <mergeCell ref="T26:U26"/>
    <mergeCell ref="V26:W26"/>
    <mergeCell ref="N27:O27"/>
    <mergeCell ref="P27:Q27"/>
    <mergeCell ref="R27:S27"/>
    <mergeCell ref="T27:U27"/>
    <mergeCell ref="V27:W27"/>
    <mergeCell ref="X5:Y5"/>
    <mergeCell ref="X6:Y6"/>
    <mergeCell ref="X7:Y7"/>
    <mergeCell ref="X8:Y8"/>
    <mergeCell ref="X9:Y9"/>
    <mergeCell ref="N34:O34"/>
    <mergeCell ref="P34:Q34"/>
    <mergeCell ref="R34:S34"/>
    <mergeCell ref="T34:U34"/>
    <mergeCell ref="V34:W34"/>
    <mergeCell ref="N32:O32"/>
    <mergeCell ref="P32:Q32"/>
    <mergeCell ref="R32:S32"/>
    <mergeCell ref="T32:U32"/>
    <mergeCell ref="V32:W32"/>
    <mergeCell ref="V33:W33"/>
    <mergeCell ref="N30:O30"/>
    <mergeCell ref="P30:Q30"/>
    <mergeCell ref="R30:S30"/>
    <mergeCell ref="T30:U30"/>
    <mergeCell ref="N25:O25"/>
    <mergeCell ref="P25:Q25"/>
    <mergeCell ref="R25:S25"/>
    <mergeCell ref="T25:U25"/>
    <mergeCell ref="X10:Y10"/>
    <mergeCell ref="X11:Y11"/>
    <mergeCell ref="X12:Y12"/>
    <mergeCell ref="X13:Y13"/>
    <mergeCell ref="X14:Y14"/>
    <mergeCell ref="X15:Y15"/>
    <mergeCell ref="N36:O36"/>
    <mergeCell ref="P36:Q36"/>
    <mergeCell ref="R36:S36"/>
    <mergeCell ref="T36:U36"/>
    <mergeCell ref="V36:W36"/>
    <mergeCell ref="N35:O35"/>
    <mergeCell ref="P35:Q35"/>
    <mergeCell ref="R35:S35"/>
    <mergeCell ref="T35:U35"/>
    <mergeCell ref="V35:W35"/>
    <mergeCell ref="V30:W30"/>
    <mergeCell ref="N31:O31"/>
    <mergeCell ref="P31:Q31"/>
    <mergeCell ref="R31:S31"/>
    <mergeCell ref="T31:U31"/>
    <mergeCell ref="V31:W31"/>
    <mergeCell ref="N28:O28"/>
    <mergeCell ref="P28:Q28"/>
    <mergeCell ref="X22:Y22"/>
    <mergeCell ref="X23:Y23"/>
    <mergeCell ref="X24:Y24"/>
    <mergeCell ref="X25:Y25"/>
    <mergeCell ref="X26:Y26"/>
    <mergeCell ref="X27:Y27"/>
    <mergeCell ref="X16:Y16"/>
    <mergeCell ref="X17:Y17"/>
    <mergeCell ref="X18:Y18"/>
    <mergeCell ref="X19:Y19"/>
    <mergeCell ref="X20:Y20"/>
    <mergeCell ref="X21:Y21"/>
    <mergeCell ref="B33:C33"/>
    <mergeCell ref="D33:G33"/>
    <mergeCell ref="H33:K33"/>
    <mergeCell ref="N33:Q33"/>
    <mergeCell ref="R33:U33"/>
    <mergeCell ref="X34:Y34"/>
    <mergeCell ref="X35:Y35"/>
    <mergeCell ref="X36:Y36"/>
    <mergeCell ref="X28:Y28"/>
    <mergeCell ref="X29:Y29"/>
    <mergeCell ref="X30:Y30"/>
    <mergeCell ref="X31:Y31"/>
    <mergeCell ref="X32:Y32"/>
    <mergeCell ref="X33:Y33"/>
    <mergeCell ref="L34:M34"/>
    <mergeCell ref="L35:M35"/>
    <mergeCell ref="L36:M36"/>
    <mergeCell ref="L32:M32"/>
    <mergeCell ref="L33:M33"/>
    <mergeCell ref="L28:M28"/>
    <mergeCell ref="L29:M29"/>
    <mergeCell ref="L30:M30"/>
    <mergeCell ref="L31:M31"/>
  </mergeCells>
  <conditionalFormatting sqref="J7:K32 J35:K36">
    <cfRule type="cellIs" dxfId="2" priority="1" operator="equal">
      <formula>"ย้ายออก"</formula>
    </cfRule>
  </conditionalFormatting>
  <conditionalFormatting sqref="K7:K32 K35:K36">
    <cfRule type="cellIs" dxfId="1" priority="2" operator="equal">
      <formula>0</formula>
    </cfRule>
  </conditionalFormatting>
  <dataValidations count="1">
    <dataValidation type="list" allowBlank="1" showInputMessage="1" showErrorMessage="1" sqref="B35:K36 B5:K32 N5:U32 N35:U36" xr:uid="{00000000-0002-0000-1B00-000000000000}">
      <formula1>tests</formula1>
    </dataValidation>
  </dataValidations>
  <printOptions horizontalCentered="1"/>
  <pageMargins left="1.0416666666666666E-2" right="3.3333333333333333E-2" top="0.5416666666666666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B00-000001000000}">
          <x14:formula1>
            <xm:f>รายการ!$M$2:$M$3</xm:f>
          </x14:formula1>
          <xm:sqref>AA3</xm:sqref>
        </x14:dataValidation>
        <x14:dataValidation type="list" allowBlank="1" showInputMessage="1" showErrorMessage="1" xr:uid="{00000000-0002-0000-1B00-000002000000}">
          <x14:formula1>
            <xm:f>รายการ!$K$2:$K$37</xm:f>
          </x14:formula1>
          <xm:sqref>AA2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</sheetPr>
  <dimension ref="A1:K19"/>
  <sheetViews>
    <sheetView workbookViewId="0">
      <selection activeCell="F18" sqref="F18"/>
    </sheetView>
  </sheetViews>
  <sheetFormatPr defaultColWidth="5.5546875" defaultRowHeight="18"/>
  <cols>
    <col min="1" max="1" width="12.44140625" style="1" customWidth="1"/>
    <col min="2" max="2" width="19" style="1" customWidth="1"/>
    <col min="3" max="3" width="9.5546875" style="1" customWidth="1"/>
    <col min="4" max="4" width="7.44140625" style="1" customWidth="1"/>
    <col min="5" max="5" width="10.5546875" style="1" customWidth="1"/>
    <col min="6" max="6" width="27.44140625" style="1" customWidth="1"/>
    <col min="7" max="8" width="10.5546875" style="1" customWidth="1"/>
    <col min="9" max="9" width="13" style="1" customWidth="1"/>
    <col min="10" max="10" width="24.5546875" style="1" customWidth="1"/>
    <col min="11" max="11" width="24.44140625" style="1" customWidth="1"/>
    <col min="12" max="16384" width="5.5546875" style="1"/>
  </cols>
  <sheetData>
    <row r="1" spans="1:11" ht="23.4">
      <c r="A1" s="176" t="s">
        <v>139</v>
      </c>
      <c r="B1" s="173" t="s">
        <v>349</v>
      </c>
      <c r="C1" s="172" t="str">
        <f>_xlfn.IFNA(IF(VLOOKUP(B1,รายการ!$K$1:$L$37,2,FALSE)="","",HYPERLINK("#" &amp; VLOOKUP(B1,รายการ!$K$1:$L$37,2,FALSE)  &amp; "","คลิก")),"")</f>
        <v>คลิก</v>
      </c>
      <c r="D1" s="413" t="s">
        <v>169</v>
      </c>
      <c r="E1" s="414"/>
      <c r="F1" s="414"/>
      <c r="G1" s="414"/>
      <c r="H1" s="414"/>
      <c r="I1" s="414"/>
      <c r="J1" s="414"/>
      <c r="K1" s="414"/>
    </row>
    <row r="2" spans="1:11">
      <c r="A2" s="36"/>
      <c r="B2" s="36"/>
      <c r="C2" s="36"/>
      <c r="D2" s="415"/>
      <c r="E2" s="416"/>
      <c r="F2" s="416"/>
      <c r="G2" s="416"/>
      <c r="H2" s="416"/>
      <c r="I2" s="416"/>
      <c r="J2" s="416"/>
      <c r="K2" s="416"/>
    </row>
    <row r="3" spans="1:11">
      <c r="A3" s="36"/>
      <c r="B3" s="36"/>
      <c r="C3" s="36"/>
      <c r="D3" s="417" t="s">
        <v>170</v>
      </c>
      <c r="E3" s="418" t="s">
        <v>117</v>
      </c>
      <c r="F3" s="418" t="s">
        <v>144</v>
      </c>
      <c r="G3" s="418" t="s">
        <v>118</v>
      </c>
      <c r="H3" s="419" t="s">
        <v>119</v>
      </c>
      <c r="I3" s="418" t="s">
        <v>145</v>
      </c>
      <c r="J3" s="420" t="s">
        <v>116</v>
      </c>
      <c r="K3" s="421" t="s">
        <v>120</v>
      </c>
    </row>
    <row r="4" spans="1:11">
      <c r="A4" s="36"/>
      <c r="B4" s="36"/>
      <c r="C4" s="36"/>
      <c r="D4" s="417"/>
      <c r="E4" s="418"/>
      <c r="F4" s="418"/>
      <c r="G4" s="418"/>
      <c r="H4" s="419"/>
      <c r="I4" s="418"/>
      <c r="J4" s="420"/>
      <c r="K4" s="421"/>
    </row>
    <row r="5" spans="1:11">
      <c r="A5" s="36"/>
      <c r="B5" s="36"/>
      <c r="C5" s="36"/>
      <c r="D5" s="70">
        <v>1</v>
      </c>
      <c r="E5" s="23" t="s">
        <v>449</v>
      </c>
      <c r="F5" s="71" t="s">
        <v>460</v>
      </c>
      <c r="G5" s="23">
        <v>60</v>
      </c>
      <c r="H5" s="72">
        <f>IF(E5="","",G5/40)</f>
        <v>1.5</v>
      </c>
      <c r="I5" s="23" t="s">
        <v>19</v>
      </c>
      <c r="J5" s="23" t="s">
        <v>171</v>
      </c>
      <c r="K5" s="73"/>
    </row>
    <row r="6" spans="1:11">
      <c r="A6" s="36"/>
      <c r="B6" s="36"/>
      <c r="C6" s="36"/>
      <c r="D6" s="70">
        <v>2</v>
      </c>
      <c r="E6" s="23" t="s">
        <v>450</v>
      </c>
      <c r="F6" s="71" t="s">
        <v>461</v>
      </c>
      <c r="G6" s="23">
        <v>60</v>
      </c>
      <c r="H6" s="72">
        <f t="shared" ref="H6:H19" si="0">IF(E6="","",G6/40)</f>
        <v>1.5</v>
      </c>
      <c r="I6" s="23" t="s">
        <v>19</v>
      </c>
      <c r="J6" s="23" t="s">
        <v>172</v>
      </c>
      <c r="K6" s="73"/>
    </row>
    <row r="7" spans="1:11">
      <c r="A7" s="36"/>
      <c r="B7" s="36"/>
      <c r="C7" s="36"/>
      <c r="D7" s="70">
        <v>3</v>
      </c>
      <c r="E7" s="23" t="s">
        <v>451</v>
      </c>
      <c r="F7" s="71" t="s">
        <v>462</v>
      </c>
      <c r="G7" s="23">
        <v>60</v>
      </c>
      <c r="H7" s="72">
        <f t="shared" si="0"/>
        <v>1.5</v>
      </c>
      <c r="I7" s="23" t="s">
        <v>19</v>
      </c>
      <c r="J7" s="23" t="s">
        <v>352</v>
      </c>
      <c r="K7" s="73"/>
    </row>
    <row r="8" spans="1:11">
      <c r="A8" s="36"/>
      <c r="B8" s="36"/>
      <c r="C8" s="36"/>
      <c r="D8" s="70">
        <v>4</v>
      </c>
      <c r="E8" s="23" t="s">
        <v>416</v>
      </c>
      <c r="F8" s="71" t="s">
        <v>463</v>
      </c>
      <c r="G8" s="23">
        <v>60</v>
      </c>
      <c r="H8" s="72">
        <f t="shared" si="0"/>
        <v>1.5</v>
      </c>
      <c r="I8" s="23" t="s">
        <v>19</v>
      </c>
      <c r="J8" s="23" t="s">
        <v>105</v>
      </c>
      <c r="K8" s="73"/>
    </row>
    <row r="9" spans="1:11">
      <c r="A9" s="36"/>
      <c r="B9" s="36"/>
      <c r="C9" s="36"/>
      <c r="D9" s="70">
        <v>5</v>
      </c>
      <c r="E9" s="23" t="s">
        <v>416</v>
      </c>
      <c r="F9" s="71" t="s">
        <v>464</v>
      </c>
      <c r="G9" s="23">
        <v>20</v>
      </c>
      <c r="H9" s="72">
        <f t="shared" si="0"/>
        <v>0.5</v>
      </c>
      <c r="I9" s="23" t="s">
        <v>19</v>
      </c>
      <c r="J9" s="23" t="s">
        <v>105</v>
      </c>
      <c r="K9" s="73"/>
    </row>
    <row r="10" spans="1:11">
      <c r="A10" s="36"/>
      <c r="B10" s="36"/>
      <c r="C10" s="36"/>
      <c r="D10" s="70">
        <v>6</v>
      </c>
      <c r="E10" s="23" t="s">
        <v>452</v>
      </c>
      <c r="F10" s="71" t="s">
        <v>465</v>
      </c>
      <c r="G10" s="23">
        <v>40</v>
      </c>
      <c r="H10" s="72">
        <f t="shared" si="0"/>
        <v>1</v>
      </c>
      <c r="I10" s="23" t="s">
        <v>19</v>
      </c>
      <c r="J10" s="23" t="s">
        <v>173</v>
      </c>
      <c r="K10" s="73"/>
    </row>
    <row r="11" spans="1:11">
      <c r="A11" s="36"/>
      <c r="B11" s="36"/>
      <c r="C11" s="36"/>
      <c r="D11" s="70">
        <v>7</v>
      </c>
      <c r="E11" s="23" t="s">
        <v>453</v>
      </c>
      <c r="F11" s="71" t="s">
        <v>466</v>
      </c>
      <c r="G11" s="23">
        <v>40</v>
      </c>
      <c r="H11" s="72">
        <f t="shared" si="0"/>
        <v>1</v>
      </c>
      <c r="I11" s="23" t="s">
        <v>19</v>
      </c>
      <c r="J11" s="23" t="s">
        <v>174</v>
      </c>
      <c r="K11" s="73"/>
    </row>
    <row r="12" spans="1:11">
      <c r="A12" s="36"/>
      <c r="B12" s="36"/>
      <c r="C12" s="36"/>
      <c r="D12" s="70">
        <v>8</v>
      </c>
      <c r="E12" s="23" t="s">
        <v>454</v>
      </c>
      <c r="F12" s="71" t="s">
        <v>467</v>
      </c>
      <c r="G12" s="23">
        <v>40</v>
      </c>
      <c r="H12" s="72">
        <f t="shared" si="0"/>
        <v>1</v>
      </c>
      <c r="I12" s="23" t="s">
        <v>19</v>
      </c>
      <c r="J12" s="23" t="s">
        <v>218</v>
      </c>
      <c r="K12" s="73"/>
    </row>
    <row r="13" spans="1:11">
      <c r="A13" s="36"/>
      <c r="B13" s="36"/>
      <c r="C13" s="36"/>
      <c r="D13" s="70">
        <v>9</v>
      </c>
      <c r="E13" s="23" t="s">
        <v>455</v>
      </c>
      <c r="F13" s="71" t="s">
        <v>468</v>
      </c>
      <c r="G13" s="23">
        <v>60</v>
      </c>
      <c r="H13" s="72">
        <f t="shared" si="0"/>
        <v>1.5</v>
      </c>
      <c r="I13" s="23" t="s">
        <v>19</v>
      </c>
      <c r="J13" s="23" t="s">
        <v>175</v>
      </c>
      <c r="K13" s="73"/>
    </row>
    <row r="14" spans="1:11">
      <c r="A14" s="36"/>
      <c r="B14" s="36"/>
      <c r="C14" s="36"/>
      <c r="D14" s="70">
        <v>10</v>
      </c>
      <c r="E14" s="23" t="s">
        <v>456</v>
      </c>
      <c r="F14" s="71" t="s">
        <v>469</v>
      </c>
      <c r="G14" s="23">
        <v>20</v>
      </c>
      <c r="H14" s="72">
        <f t="shared" si="0"/>
        <v>0.5</v>
      </c>
      <c r="I14" s="23" t="s">
        <v>20</v>
      </c>
      <c r="J14" s="23" t="s">
        <v>105</v>
      </c>
      <c r="K14" s="73"/>
    </row>
    <row r="15" spans="1:11">
      <c r="A15" s="36"/>
      <c r="B15" s="36"/>
      <c r="C15" s="36"/>
      <c r="D15" s="70">
        <v>11</v>
      </c>
      <c r="E15" s="23" t="s">
        <v>457</v>
      </c>
      <c r="F15" s="71" t="s">
        <v>442</v>
      </c>
      <c r="G15" s="23">
        <v>40</v>
      </c>
      <c r="H15" s="72">
        <f t="shared" si="0"/>
        <v>1</v>
      </c>
      <c r="I15" s="23" t="s">
        <v>20</v>
      </c>
      <c r="J15" s="23" t="s">
        <v>218</v>
      </c>
      <c r="K15" s="73"/>
    </row>
    <row r="16" spans="1:11">
      <c r="A16" s="36"/>
      <c r="B16" s="36"/>
      <c r="C16" s="36"/>
      <c r="D16" s="70">
        <v>12</v>
      </c>
      <c r="E16" s="23" t="s">
        <v>458</v>
      </c>
      <c r="F16" s="71" t="s">
        <v>470</v>
      </c>
      <c r="G16" s="23">
        <v>40</v>
      </c>
      <c r="H16" s="72">
        <f t="shared" si="0"/>
        <v>1</v>
      </c>
      <c r="I16" s="23" t="s">
        <v>20</v>
      </c>
      <c r="J16" s="23" t="s">
        <v>352</v>
      </c>
      <c r="K16" s="73"/>
    </row>
    <row r="17" spans="1:11" ht="21">
      <c r="A17" s="36"/>
      <c r="B17" s="36"/>
      <c r="C17" s="36"/>
      <c r="D17" s="70">
        <v>13</v>
      </c>
      <c r="E17" s="23" t="s">
        <v>459</v>
      </c>
      <c r="F17" s="262" t="s">
        <v>471</v>
      </c>
      <c r="G17" s="23">
        <v>40</v>
      </c>
      <c r="H17" s="72">
        <f t="shared" si="0"/>
        <v>1</v>
      </c>
      <c r="I17" s="23" t="s">
        <v>20</v>
      </c>
      <c r="J17" s="23" t="s">
        <v>105</v>
      </c>
      <c r="K17" s="73"/>
    </row>
    <row r="18" spans="1:11">
      <c r="A18" s="36"/>
      <c r="B18" s="36"/>
      <c r="C18" s="36"/>
      <c r="D18" s="70">
        <v>14</v>
      </c>
      <c r="E18" s="23"/>
      <c r="F18" s="71"/>
      <c r="G18" s="23"/>
      <c r="H18" s="72" t="str">
        <f t="shared" si="0"/>
        <v/>
      </c>
      <c r="I18" s="23"/>
      <c r="J18" s="23"/>
      <c r="K18" s="73"/>
    </row>
    <row r="19" spans="1:11">
      <c r="A19" s="36"/>
      <c r="B19" s="36"/>
      <c r="C19" s="36"/>
      <c r="D19" s="70">
        <v>15</v>
      </c>
      <c r="E19" s="23"/>
      <c r="F19" s="71"/>
      <c r="G19" s="23"/>
      <c r="H19" s="72" t="str">
        <f t="shared" si="0"/>
        <v/>
      </c>
      <c r="I19" s="23"/>
      <c r="J19" s="23"/>
      <c r="K19" s="23"/>
    </row>
  </sheetData>
  <sheetProtection algorithmName="SHA-512" hashValue="QhlMe5EobPX9crBAp4GIg8aljYiQwN5/ovdGVeSbTuBdzgmub+dufEDSQzfPf6XUPgPpqCtoSj3upZP71a8cNw==" saltValue="8gIcUEyQLWLvSYBKLAuAyA==" spinCount="100000" sheet="1" objects="1" scenarios="1"/>
  <protectedRanges>
    <protectedRange sqref="I5:K19" name="ช่วง2"/>
    <protectedRange sqref="E5:G19" name="ช่วง1"/>
    <protectedRange sqref="B1" name="ช่วง4"/>
  </protectedRanges>
  <mergeCells count="9">
    <mergeCell ref="D1:K2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0" orientation="portrait" horizontalDpi="0" verticalDpi="0" copies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รายการ!$C$2:$C$3</xm:f>
          </x14:formula1>
          <xm:sqref>I5:I19</xm:sqref>
        </x14:dataValidation>
        <x14:dataValidation type="list" allowBlank="1" showInputMessage="1" showErrorMessage="1" xr:uid="{00000000-0002-0000-0200-000001000000}">
          <x14:formula1>
            <xm:f>รายการ!$K$2:$K$37</xm:f>
          </x14:formula1>
          <xm:sqref>B1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3"/>
  <dimension ref="A1:AB470"/>
  <sheetViews>
    <sheetView topLeftCell="A7" zoomScaleNormal="100" workbookViewId="0">
      <selection activeCell="AF37" sqref="AF37"/>
    </sheetView>
  </sheetViews>
  <sheetFormatPr defaultColWidth="5.5546875" defaultRowHeight="18"/>
  <cols>
    <col min="1" max="1" width="0.44140625" style="1" customWidth="1"/>
    <col min="2" max="2" width="4.109375" style="1" customWidth="1"/>
    <col min="3" max="3" width="4" style="1" customWidth="1"/>
    <col min="4" max="4" width="3.88671875" style="272" customWidth="1"/>
    <col min="5" max="5" width="3.88671875" style="1" customWidth="1"/>
    <col min="6" max="6" width="4" style="1" customWidth="1"/>
    <col min="7" max="7" width="3.5546875" style="1" customWidth="1"/>
    <col min="8" max="8" width="4.109375" style="272" customWidth="1"/>
    <col min="9" max="11" width="4.44140625" style="1" customWidth="1"/>
    <col min="12" max="12" width="4.109375" style="36" customWidth="1"/>
    <col min="13" max="13" width="4.44140625" style="36" customWidth="1"/>
    <col min="14" max="15" width="4.44140625" style="1" customWidth="1"/>
    <col min="16" max="16" width="4.44140625" style="272" customWidth="1"/>
    <col min="17" max="17" width="4.44140625" style="1" customWidth="1"/>
    <col min="18" max="18" width="4" style="1" customWidth="1"/>
    <col min="19" max="19" width="3.88671875" style="1" customWidth="1"/>
    <col min="20" max="20" width="3.88671875" style="272" customWidth="1"/>
    <col min="21" max="21" width="3.5546875" style="1" customWidth="1"/>
    <col min="22" max="23" width="4.44140625" style="273" customWidth="1"/>
    <col min="24" max="24" width="4" style="272" customWidth="1"/>
    <col min="25" max="25" width="4.5546875" style="1" customWidth="1"/>
    <col min="26" max="26" width="8.5546875" style="1" hidden="1" customWidth="1"/>
    <col min="27" max="27" width="23.5546875" style="1" hidden="1" customWidth="1"/>
    <col min="28" max="28" width="9.5546875" style="1" hidden="1" customWidth="1"/>
    <col min="29" max="16384" width="5.5546875" style="1"/>
  </cols>
  <sheetData>
    <row r="1" spans="1:28" ht="21.6" thickBot="1">
      <c r="A1" s="731" t="s">
        <v>374</v>
      </c>
      <c r="B1" s="732"/>
      <c r="C1" s="732"/>
      <c r="D1" s="732"/>
      <c r="E1" s="732"/>
      <c r="F1" s="732"/>
      <c r="G1" s="732"/>
      <c r="H1" s="732"/>
      <c r="I1" s="732"/>
      <c r="J1" s="732"/>
      <c r="K1" s="733"/>
      <c r="L1" s="265" t="s">
        <v>115</v>
      </c>
      <c r="M1" s="266"/>
      <c r="N1" s="695">
        <f>IF(ตั้งค่า!I3="","",ตั้งค่า!I3)</f>
        <v>2568</v>
      </c>
      <c r="O1" s="695"/>
      <c r="P1" s="695"/>
      <c r="Q1" s="695"/>
      <c r="R1" s="731" t="str">
        <f>"ชั้นมัธยมศึกษาที่ " &amp; ตั้งค่า!I9 &amp; "/" &amp; ตั้งค่า!I10</f>
        <v>ชั้นมัธยมศึกษาที่ 1/1</v>
      </c>
      <c r="S1" s="732"/>
      <c r="T1" s="732"/>
      <c r="U1" s="732"/>
      <c r="V1" s="732"/>
      <c r="W1" s="732"/>
      <c r="X1" s="732"/>
      <c r="Y1" s="733"/>
      <c r="Z1" s="267"/>
      <c r="AA1" s="267"/>
      <c r="AB1" s="268"/>
    </row>
    <row r="2" spans="1:28" ht="22.2" customHeight="1">
      <c r="A2"/>
      <c r="B2" s="742" t="str">
        <f>IF(ตั้งค่าวิชาเรียน!F5="","",ตั้งค่าวิชาเรียน!F5)</f>
        <v>ภาษาไทย 2</v>
      </c>
      <c r="C2" s="742"/>
      <c r="D2" s="734" t="str">
        <f>IF(ตั้งค่าวิชาเรียน!F6="","",ตั้งค่าวิชาเรียน!F6)</f>
        <v>คณิตศาสตร์ 2</v>
      </c>
      <c r="E2" s="735"/>
      <c r="F2" s="734" t="str">
        <f>IF(ตั้งค่าวิชาเรียน!F7="","",ตั้งค่าวิชาเรียน!F7)</f>
        <v>วิทยาศาสตร์ 2</v>
      </c>
      <c r="G2" s="735"/>
      <c r="H2" s="734" t="str">
        <f>IF(ตั้งค่าวิชาเรียน!F8="","",ตั้งค่าวิชาเรียน!F8)</f>
        <v>สังคมศึกษาฯ 2</v>
      </c>
      <c r="I2" s="735"/>
      <c r="J2" s="734" t="str">
        <f>IF(ตั้งค่าวิชาเรียน!F9="","",ตั้งค่าวิชาเรียน!F9)</f>
        <v>ประวัติศาสตร์ 2</v>
      </c>
      <c r="K2" s="735"/>
      <c r="L2" s="736" t="str">
        <f>IF(ตั้งค่าวิชาเรียน!F10="","",ตั้งค่าวิชาเรียน!F10)</f>
        <v>สุขศึกษาและพลศึกษา 2</v>
      </c>
      <c r="M2" s="737"/>
      <c r="N2" s="734" t="str">
        <f>IF(ตั้งค่าวิชาเรียน!F11="","",ตั้งค่าวิชาเรียน!F11)</f>
        <v>ศิลปะ 2</v>
      </c>
      <c r="O2" s="735"/>
      <c r="P2" s="734" t="str">
        <f>IF(ตั้งค่าวิชาเรียน!F12="","",ตั้งค่าวิชาเรียน!F12)</f>
        <v>การงานอาชีพ 2</v>
      </c>
      <c r="Q2" s="735"/>
      <c r="R2" s="734" t="str">
        <f>IF(ตั้งค่าวิชาเรียน!F13="","",ตั้งค่าวิชาเรียน!F13)</f>
        <v>ภาษาอังกฤษ 2</v>
      </c>
      <c r="S2" s="735"/>
      <c r="T2" s="738" t="str">
        <f>IF(ตั้งค่าวิชาเรียน!F14="","",ตั้งค่าวิชาเรียน!F14)</f>
        <v>หน้าที่พลเมือง 2</v>
      </c>
      <c r="U2" s="739"/>
      <c r="V2" s="734" t="str">
        <f>IF(ตั้งค่าวิชาเรียน!F15="","",ตั้งค่าวิชาเรียน!F15)</f>
        <v>การงานฯ (เพิ่ม)</v>
      </c>
      <c r="W2" s="735"/>
      <c r="X2" s="740" t="str">
        <f>IF(ตั้งค่าวิชาเรียน!F16="","",ตั้งค่าวิชาเรียน!F16)</f>
        <v>คอมพิวเตอร์ 2</v>
      </c>
      <c r="Y2" s="740"/>
      <c r="Z2" s="269" t="s">
        <v>157</v>
      </c>
      <c r="AA2" s="67">
        <v>1</v>
      </c>
      <c r="AB2" s="69"/>
    </row>
    <row r="3" spans="1:28">
      <c r="A3"/>
      <c r="B3" s="741">
        <f>IF($B$2=1,IF(รวมเกรด1!B33="","",รวมเกรด1!B33),IF(รวมเกรด1!B33="","",รวมเกรด1!B33))</f>
        <v>100</v>
      </c>
      <c r="C3" s="741"/>
      <c r="D3" s="741">
        <f>IF($D$2=1,IF(รวมเกรด1!F33="","",รวมเกรด1!F33),IF(รวมเกรด1!F33="","",รวมเกรด1!F33))</f>
        <v>0</v>
      </c>
      <c r="E3" s="741"/>
      <c r="F3" s="741">
        <f>IF($F$2=1,IF(รวมเกรด1!J33="","",รวมเกรด1!J33),IF(รวมเกรด1!J33="","",รวมเกรด1!J33))</f>
        <v>0</v>
      </c>
      <c r="G3" s="741"/>
      <c r="H3" s="741">
        <f>IF($H$2=1,IF(รวมเกรด1!N33="","",รวมเกรด1!N33),IF(รวมเกรด1!N33="","",รวมเกรด1!N33))</f>
        <v>0</v>
      </c>
      <c r="I3" s="741"/>
      <c r="J3" s="741">
        <f>IF($J$2=1,IF(รวมเกรด1!R33="","",รวมเกรด1!R33),IF(รวมเกรด1!R33="","",รวมเกรด1!R33))</f>
        <v>0</v>
      </c>
      <c r="K3" s="741"/>
      <c r="L3" s="741">
        <f>IF($L$2=1,IF(รวมเกรด1!V33="","",รวมเกรด1!V33),IF(รวมเกรด1!V33="","",รวมเกรด1!V33))</f>
        <v>0</v>
      </c>
      <c r="M3" s="741"/>
      <c r="N3" s="741">
        <f>IF($N$2=1,IF(รวมเกรด2!B33="","",รวมเกรด2!B33),IF(รวมเกรด2!B33="","",รวมเกรด2!B33))</f>
        <v>100</v>
      </c>
      <c r="O3" s="741"/>
      <c r="P3" s="741">
        <f>IF($P$2=1,IF(รวมเกรด2!F33="","",รวมเกรด2!F33),IF(รวมเกรด2!F33="","",รวมเกรด2!F33))</f>
        <v>0</v>
      </c>
      <c r="Q3" s="741"/>
      <c r="R3" s="741">
        <f>IF($R$2=1,IF(รวมเกรด2!J33="","",รวมเกรด2!J33),IF(รวมเกรด2!J33="","",รวมเกรด2!J33))</f>
        <v>0</v>
      </c>
      <c r="S3" s="741"/>
      <c r="T3" s="741">
        <f>IF($T$2=1,IF(รวมเกรด2!N33="","",รวมเกรด2!N33),IF(รวมเกรด2!N33="","",รวมเกรด2!N33))</f>
        <v>0</v>
      </c>
      <c r="U3" s="741"/>
      <c r="V3" s="741">
        <f>IF($V$2=1,IF(รวมเกรด2!R33="","",รวมเกรด2!R33),IF(รวมเกรด2!R33="","",รวมเกรด2!R33))</f>
        <v>0</v>
      </c>
      <c r="W3" s="741"/>
      <c r="X3" s="741">
        <f>IF($X$2=1,IF(รวมเกรด2!V33="","",รวมเกรด2!V33),IF(รวมเกรด2!V33="","",รวมเกรด2!V33))</f>
        <v>0</v>
      </c>
      <c r="Y3" s="741"/>
      <c r="Z3" s="13"/>
      <c r="AA3" s="13"/>
      <c r="AB3" s="13"/>
    </row>
    <row r="4" spans="1:28">
      <c r="A4"/>
      <c r="B4" s="752" t="str">
        <f>IF(ตั้งค่าวิชาเรียน!F17="","",ตั้งค่าวิชาเรียน!F17)</f>
        <v>การป้องกันการทุจริต 2</v>
      </c>
      <c r="C4" s="753"/>
      <c r="D4" s="756"/>
      <c r="E4" s="757"/>
      <c r="F4" s="757"/>
      <c r="G4" s="757"/>
      <c r="H4" s="757"/>
      <c r="I4" s="757"/>
      <c r="J4" s="757"/>
      <c r="K4" s="757"/>
      <c r="L4" s="757"/>
      <c r="M4" s="757"/>
      <c r="N4" s="757"/>
      <c r="O4" s="757"/>
      <c r="P4" s="757"/>
      <c r="Q4" s="757"/>
      <c r="R4" s="757"/>
      <c r="S4" s="757"/>
      <c r="T4" s="757"/>
      <c r="U4" s="757"/>
      <c r="V4" s="757"/>
      <c r="W4" s="757"/>
      <c r="X4" s="757"/>
      <c r="Y4" s="758"/>
      <c r="Z4" s="13"/>
      <c r="AA4" s="13"/>
      <c r="AB4" s="13"/>
    </row>
    <row r="5" spans="1:28" ht="21">
      <c r="A5"/>
      <c r="B5" s="754">
        <f>IF($B$4=1,IF(รวมเกรด3!B33="","",รวมเกรด3!B33),IF(รวมเกรด3!B33="","",รวมเกรด3!B33))</f>
        <v>70</v>
      </c>
      <c r="C5" s="755"/>
      <c r="D5" s="754"/>
      <c r="E5" s="759"/>
      <c r="F5" s="759"/>
      <c r="G5" s="759"/>
      <c r="H5" s="759"/>
      <c r="I5" s="759"/>
      <c r="J5" s="759"/>
      <c r="K5" s="759"/>
      <c r="L5" s="759"/>
      <c r="M5" s="759"/>
      <c r="N5" s="759"/>
      <c r="O5" s="759"/>
      <c r="P5" s="759"/>
      <c r="Q5" s="759"/>
      <c r="R5" s="759"/>
      <c r="S5" s="759"/>
      <c r="T5" s="759"/>
      <c r="U5" s="759"/>
      <c r="V5" s="759"/>
      <c r="W5" s="759"/>
      <c r="X5" s="759"/>
      <c r="Y5" s="755"/>
      <c r="Z5" s="13"/>
      <c r="AA5" s="13"/>
      <c r="AB5" s="13"/>
    </row>
    <row r="6" spans="1:28" ht="21">
      <c r="A6"/>
      <c r="B6" s="749" t="s">
        <v>377</v>
      </c>
      <c r="C6" s="749"/>
      <c r="D6" s="750" t="s">
        <v>378</v>
      </c>
      <c r="E6" s="750"/>
      <c r="F6" s="750"/>
      <c r="G6" s="750"/>
      <c r="H6" s="749" t="s">
        <v>435</v>
      </c>
      <c r="I6" s="749"/>
      <c r="J6" s="749"/>
      <c r="K6" s="749"/>
      <c r="L6" s="749"/>
      <c r="M6" s="749"/>
      <c r="N6" s="749"/>
      <c r="O6" s="749"/>
      <c r="P6" s="749"/>
      <c r="Q6" s="749"/>
      <c r="R6" s="749"/>
      <c r="S6" s="749"/>
      <c r="T6" s="749"/>
      <c r="U6" s="749"/>
      <c r="V6" s="749"/>
      <c r="W6" s="749"/>
      <c r="X6" s="749"/>
      <c r="Y6" s="749"/>
      <c r="Z6" s="13"/>
      <c r="AA6" s="13"/>
      <c r="AB6" s="13"/>
    </row>
    <row r="7" spans="1:28" ht="20.100000000000001" customHeight="1">
      <c r="A7"/>
      <c r="B7" s="730"/>
      <c r="C7" s="730"/>
      <c r="D7" s="729"/>
      <c r="E7" s="729"/>
      <c r="F7" s="729"/>
      <c r="G7" s="729"/>
      <c r="H7" s="730" t="s">
        <v>380</v>
      </c>
      <c r="I7" s="730"/>
      <c r="J7" s="730"/>
      <c r="K7" s="730"/>
      <c r="L7" s="730"/>
      <c r="M7" s="730"/>
      <c r="N7" s="730"/>
      <c r="O7" s="730"/>
      <c r="P7" s="730"/>
      <c r="Q7" s="730"/>
      <c r="R7" s="730"/>
      <c r="S7" s="730"/>
      <c r="T7" s="730"/>
      <c r="U7" s="730"/>
      <c r="V7" s="730"/>
      <c r="W7" s="730"/>
      <c r="X7" s="730"/>
      <c r="Y7" s="730"/>
      <c r="Z7" s="270"/>
      <c r="AA7" s="13"/>
      <c r="AB7" s="13"/>
    </row>
    <row r="8" spans="1:28" ht="20.100000000000001" customHeight="1">
      <c r="A8"/>
      <c r="B8" s="743" t="str">
        <f>"ม."&amp; ตั้งค่า!I9 &amp; "/" &amp; ตั้งค่า!I10</f>
        <v>ม.1/1</v>
      </c>
      <c r="C8" s="744"/>
      <c r="D8" s="743">
        <f>IF(COUNTA(ข้อมูลนักเรียน!G3:G62)=0,"",COUNTA(ข้อมูลนักเรียน!G3:G62))</f>
        <v>22</v>
      </c>
      <c r="E8" s="747"/>
      <c r="F8" s="747"/>
      <c r="G8" s="744"/>
      <c r="H8" s="725" t="s">
        <v>97</v>
      </c>
      <c r="I8" s="725"/>
      <c r="J8" s="725" t="s">
        <v>80</v>
      </c>
      <c r="K8" s="725"/>
      <c r="L8" s="725" t="s">
        <v>98</v>
      </c>
      <c r="M8" s="725"/>
      <c r="N8" s="725" t="s">
        <v>80</v>
      </c>
      <c r="O8" s="725"/>
      <c r="P8" s="725" t="s">
        <v>99</v>
      </c>
      <c r="Q8" s="725"/>
      <c r="R8" s="725" t="s">
        <v>80</v>
      </c>
      <c r="S8" s="725"/>
      <c r="T8" s="725" t="s">
        <v>100</v>
      </c>
      <c r="U8" s="725"/>
      <c r="V8" s="725" t="s">
        <v>80</v>
      </c>
      <c r="W8" s="725"/>
      <c r="X8" s="725"/>
      <c r="Y8" s="725"/>
      <c r="Z8" s="13"/>
      <c r="AA8" s="13"/>
      <c r="AB8" s="13"/>
    </row>
    <row r="9" spans="1:28" ht="20.100000000000001" customHeight="1">
      <c r="A9"/>
      <c r="B9" s="745"/>
      <c r="C9" s="746"/>
      <c r="D9" s="745"/>
      <c r="E9" s="748"/>
      <c r="F9" s="748"/>
      <c r="G9" s="746"/>
      <c r="H9" s="725">
        <f>IF($H$8=1,IF(การตัดสิน!H34="","",การตัดสิน!H34),IF(การตัดสิน!H34="","",การตัดสิน!H34))</f>
        <v>0</v>
      </c>
      <c r="I9" s="725"/>
      <c r="J9" s="726">
        <f>IF($H$9="","",((H9*100)/D8))</f>
        <v>0</v>
      </c>
      <c r="K9" s="726"/>
      <c r="L9" s="725">
        <f>IF($L$8=1,IF(การตัดสิน!I34="","",การตัดสิน!I34),IF(การตัดสิน!I34="","",การตัดสิน!I34))</f>
        <v>0</v>
      </c>
      <c r="M9" s="725"/>
      <c r="N9" s="726">
        <f>IF($L$9="","",((L9*100)/D8))</f>
        <v>0</v>
      </c>
      <c r="O9" s="726"/>
      <c r="P9" s="725">
        <f>IF($P$8=1,IF(การตัดสิน!J34="","",การตัดสิน!J34),IF(การตัดสิน!J34="","",การตัดสิน!J34))</f>
        <v>0</v>
      </c>
      <c r="Q9" s="725"/>
      <c r="R9" s="726">
        <f>IF($P$9="","",((P9*100)/D8))</f>
        <v>0</v>
      </c>
      <c r="S9" s="726"/>
      <c r="T9" s="725">
        <f>IF($T$8=1,IF(การตัดสิน!K34="","",การตัดสิน!K34),IF(การตัดสิน!K34="","",การตัดสิน!K34))</f>
        <v>0</v>
      </c>
      <c r="U9" s="725"/>
      <c r="V9" s="726">
        <f>IF($T$9="","",((T9*100)/D8))</f>
        <v>0</v>
      </c>
      <c r="W9" s="726"/>
      <c r="X9" s="751"/>
      <c r="Y9" s="751"/>
      <c r="Z9" s="13"/>
      <c r="AA9" s="13"/>
      <c r="AB9" s="13"/>
    </row>
    <row r="10" spans="1:28" ht="20.100000000000001" customHeight="1">
      <c r="A10"/>
      <c r="B10" s="724" t="s">
        <v>381</v>
      </c>
      <c r="C10" s="724"/>
      <c r="D10" s="724"/>
      <c r="E10" s="724"/>
      <c r="F10" s="724"/>
      <c r="G10" s="724"/>
      <c r="H10" s="724"/>
      <c r="I10" s="724"/>
      <c r="J10" s="724"/>
      <c r="K10" s="724"/>
      <c r="L10" s="724"/>
      <c r="M10" s="724"/>
      <c r="N10" s="724"/>
      <c r="O10" s="724"/>
      <c r="P10" s="724"/>
      <c r="Q10" s="724"/>
      <c r="R10" s="724"/>
      <c r="S10" s="724"/>
      <c r="T10" s="724"/>
      <c r="U10" s="724"/>
      <c r="V10" s="724"/>
      <c r="W10" s="724"/>
      <c r="X10" s="724"/>
      <c r="Y10" s="724"/>
      <c r="Z10" s="13"/>
      <c r="AA10" s="13"/>
      <c r="AB10" s="13"/>
    </row>
    <row r="11" spans="1:28" ht="20.100000000000001" customHeight="1">
      <c r="A11"/>
      <c r="B11" s="730" t="s">
        <v>377</v>
      </c>
      <c r="C11" s="730"/>
      <c r="D11" s="729" t="s">
        <v>378</v>
      </c>
      <c r="E11" s="729"/>
      <c r="F11" s="729"/>
      <c r="G11" s="729"/>
      <c r="H11" s="730" t="s">
        <v>379</v>
      </c>
      <c r="I11" s="730"/>
      <c r="J11" s="730"/>
      <c r="K11" s="730"/>
      <c r="L11" s="730"/>
      <c r="M11" s="730"/>
      <c r="N11" s="730"/>
      <c r="O11" s="730"/>
      <c r="P11" s="730"/>
      <c r="Q11" s="730"/>
      <c r="R11" s="730"/>
      <c r="S11" s="730"/>
      <c r="T11" s="730"/>
      <c r="U11" s="730"/>
      <c r="V11" s="730"/>
      <c r="W11" s="730"/>
      <c r="X11" s="730"/>
      <c r="Y11" s="730"/>
      <c r="Z11" s="13"/>
      <c r="AA11" s="13"/>
      <c r="AB11" s="13"/>
    </row>
    <row r="12" spans="1:28" ht="20.100000000000001" customHeight="1">
      <c r="A12"/>
      <c r="B12" s="730"/>
      <c r="C12" s="730"/>
      <c r="D12" s="729"/>
      <c r="E12" s="729"/>
      <c r="F12" s="729"/>
      <c r="G12" s="729"/>
      <c r="H12" s="730" t="s">
        <v>382</v>
      </c>
      <c r="I12" s="730"/>
      <c r="J12" s="730"/>
      <c r="K12" s="730"/>
      <c r="L12" s="730"/>
      <c r="M12" s="730"/>
      <c r="N12" s="730"/>
      <c r="O12" s="730"/>
      <c r="P12" s="730"/>
      <c r="Q12" s="730"/>
      <c r="R12" s="730"/>
      <c r="S12" s="730"/>
      <c r="T12" s="730"/>
      <c r="U12" s="730"/>
      <c r="V12" s="730"/>
      <c r="W12" s="730"/>
      <c r="X12" s="730"/>
      <c r="Y12" s="730"/>
      <c r="Z12" s="13"/>
      <c r="AA12" s="13"/>
      <c r="AB12" s="13"/>
    </row>
    <row r="13" spans="1:28" ht="20.100000000000001" customHeight="1">
      <c r="A13"/>
      <c r="B13" s="743" t="str">
        <f>"ม."&amp; ตั้งค่า!I9 &amp; "/" &amp; ตั้งค่า!I10</f>
        <v>ม.1/1</v>
      </c>
      <c r="C13" s="744"/>
      <c r="D13" s="743">
        <f>IF(COUNTA(ข้อมูลนักเรียน!G3:G62)=0,"",COUNTA(ข้อมูลนักเรียน!G3:G62))</f>
        <v>22</v>
      </c>
      <c r="E13" s="747"/>
      <c r="F13" s="747"/>
      <c r="G13" s="744"/>
      <c r="H13" s="725" t="s">
        <v>97</v>
      </c>
      <c r="I13" s="725"/>
      <c r="J13" s="725" t="s">
        <v>80</v>
      </c>
      <c r="K13" s="725"/>
      <c r="L13" s="725" t="s">
        <v>98</v>
      </c>
      <c r="M13" s="725"/>
      <c r="N13" s="725" t="s">
        <v>80</v>
      </c>
      <c r="O13" s="725"/>
      <c r="P13" s="725" t="s">
        <v>99</v>
      </c>
      <c r="Q13" s="725"/>
      <c r="R13" s="725" t="s">
        <v>80</v>
      </c>
      <c r="S13" s="725"/>
      <c r="T13" s="725" t="s">
        <v>100</v>
      </c>
      <c r="U13" s="725"/>
      <c r="V13" s="725" t="s">
        <v>80</v>
      </c>
      <c r="W13" s="725"/>
      <c r="X13" s="725"/>
      <c r="Y13" s="725"/>
      <c r="Z13" s="13"/>
      <c r="AA13" s="13"/>
      <c r="AB13" s="13"/>
    </row>
    <row r="14" spans="1:28" ht="20.100000000000001" customHeight="1">
      <c r="A14"/>
      <c r="B14" s="745"/>
      <c r="C14" s="746"/>
      <c r="D14" s="745"/>
      <c r="E14" s="748"/>
      <c r="F14" s="748"/>
      <c r="G14" s="746"/>
      <c r="H14" s="725">
        <f>IF($H$13=1,IF(การตัดสิน!D34="","",การตัดสิน!D34),IF(การตัดสิน!D34="","",การตัดสิน!D34))</f>
        <v>0</v>
      </c>
      <c r="I14" s="725"/>
      <c r="J14" s="726">
        <f>IF($H$14="","",((H14*100)/D13))</f>
        <v>0</v>
      </c>
      <c r="K14" s="726"/>
      <c r="L14" s="725">
        <f>IF($L$13=1,IF(การตัดสิน!E34="","",การตัดสิน!E34),IF(การตัดสิน!E34="","",การตัดสิน!E34))</f>
        <v>1</v>
      </c>
      <c r="M14" s="725"/>
      <c r="N14" s="726">
        <f>IF($L$14="","",((L14*100)/D13))</f>
        <v>4.5454545454545459</v>
      </c>
      <c r="O14" s="726"/>
      <c r="P14" s="725">
        <f>IF($P$13=1,IF(การตัดสิน!F34="","",การตัดสิน!F34),IF(การตัดสิน!F34="","",การตัดสิน!F34))</f>
        <v>0</v>
      </c>
      <c r="Q14" s="725"/>
      <c r="R14" s="726">
        <f>IF($P$14="","",((P14*100)/D13))</f>
        <v>0</v>
      </c>
      <c r="S14" s="726"/>
      <c r="T14" s="725">
        <f>IF($T$13=1,IF(การตัดสิน!G34="","",การตัดสิน!G34),IF(การตัดสิน!G34="","",การตัดสิน!G34))</f>
        <v>0</v>
      </c>
      <c r="U14" s="725"/>
      <c r="V14" s="726">
        <f>IF($T$14="","",((T14*100)/D13))</f>
        <v>0</v>
      </c>
      <c r="W14" s="726"/>
      <c r="X14" s="751"/>
      <c r="Y14" s="751"/>
      <c r="Z14" s="13"/>
      <c r="AA14" s="13"/>
      <c r="AB14" s="13"/>
    </row>
    <row r="15" spans="1:28" ht="20.100000000000001" customHeight="1">
      <c r="A15"/>
      <c r="B15" s="724" t="s">
        <v>383</v>
      </c>
      <c r="C15" s="724"/>
      <c r="D15" s="724"/>
      <c r="E15" s="724"/>
      <c r="F15" s="724"/>
      <c r="G15" s="724"/>
      <c r="H15" s="724"/>
      <c r="I15" s="724"/>
      <c r="J15" s="724"/>
      <c r="K15" s="724"/>
      <c r="L15" s="724"/>
      <c r="M15" s="724"/>
      <c r="N15" s="724"/>
      <c r="O15" s="724"/>
      <c r="P15" s="724"/>
      <c r="Q15" s="724"/>
      <c r="R15" s="724"/>
      <c r="S15" s="724"/>
      <c r="T15" s="724"/>
      <c r="U15" s="724"/>
      <c r="V15" s="724"/>
      <c r="W15" s="724"/>
      <c r="X15" s="724"/>
      <c r="Y15" s="724"/>
      <c r="Z15" s="13"/>
      <c r="AA15" s="13"/>
      <c r="AB15" s="13"/>
    </row>
    <row r="16" spans="1:28" ht="20.100000000000001" customHeight="1">
      <c r="A16"/>
      <c r="B16" s="730" t="s">
        <v>377</v>
      </c>
      <c r="C16" s="730"/>
      <c r="D16" s="730"/>
      <c r="E16" s="730"/>
      <c r="F16" s="763" t="s">
        <v>384</v>
      </c>
      <c r="G16" s="764"/>
      <c r="H16" s="764"/>
      <c r="I16" s="764"/>
      <c r="J16" s="764"/>
      <c r="K16" s="764"/>
      <c r="L16" s="764"/>
      <c r="M16" s="764"/>
      <c r="N16" s="764"/>
      <c r="O16" s="764"/>
      <c r="P16" s="764"/>
      <c r="Q16" s="765"/>
      <c r="R16" s="730" t="s">
        <v>389</v>
      </c>
      <c r="S16" s="730"/>
      <c r="T16" s="730"/>
      <c r="U16" s="730"/>
      <c r="V16" s="729" t="s">
        <v>390</v>
      </c>
      <c r="W16" s="729"/>
      <c r="X16" s="729"/>
      <c r="Y16" s="729"/>
      <c r="Z16" s="13"/>
      <c r="AA16" s="13"/>
      <c r="AB16" s="13"/>
    </row>
    <row r="17" spans="1:28" ht="20.100000000000001" customHeight="1">
      <c r="A17"/>
      <c r="B17" s="730"/>
      <c r="C17" s="730"/>
      <c r="D17" s="730"/>
      <c r="E17" s="730"/>
      <c r="F17" s="763" t="s">
        <v>385</v>
      </c>
      <c r="G17" s="764"/>
      <c r="H17" s="764"/>
      <c r="I17" s="765"/>
      <c r="J17" s="763" t="s">
        <v>386</v>
      </c>
      <c r="K17" s="764"/>
      <c r="L17" s="764"/>
      <c r="M17" s="765"/>
      <c r="N17" s="763" t="s">
        <v>387</v>
      </c>
      <c r="O17" s="764"/>
      <c r="P17" s="764"/>
      <c r="Q17" s="765"/>
      <c r="R17" s="730"/>
      <c r="S17" s="730"/>
      <c r="T17" s="730"/>
      <c r="U17" s="730"/>
      <c r="V17" s="729"/>
      <c r="W17" s="729"/>
      <c r="X17" s="729"/>
      <c r="Y17" s="729"/>
      <c r="Z17" s="13"/>
      <c r="AA17" s="13"/>
      <c r="AB17" s="13"/>
    </row>
    <row r="18" spans="1:28" ht="20.100000000000001" customHeight="1">
      <c r="A18"/>
      <c r="B18" s="762" t="str">
        <f>"ชั้นมัธยมศึกษาที่ " &amp; ตั้งค่า!I9 &amp; "/" &amp; ตั้งค่า!I10</f>
        <v>ชั้นมัธยมศึกษาที่ 1/1</v>
      </c>
      <c r="C18" s="762"/>
      <c r="D18" s="762"/>
      <c r="E18" s="762"/>
      <c r="F18" s="728" t="s">
        <v>388</v>
      </c>
      <c r="G18" s="728"/>
      <c r="H18" s="728" t="s">
        <v>80</v>
      </c>
      <c r="I18" s="728"/>
      <c r="J18" s="728" t="s">
        <v>388</v>
      </c>
      <c r="K18" s="728"/>
      <c r="L18" s="728" t="s">
        <v>80</v>
      </c>
      <c r="M18" s="728"/>
      <c r="N18" s="728" t="s">
        <v>388</v>
      </c>
      <c r="O18" s="728"/>
      <c r="P18" s="728" t="s">
        <v>80</v>
      </c>
      <c r="Q18" s="728"/>
      <c r="R18" s="728" t="s">
        <v>388</v>
      </c>
      <c r="S18" s="728"/>
      <c r="T18" s="728" t="s">
        <v>80</v>
      </c>
      <c r="U18" s="728"/>
      <c r="V18" s="728" t="s">
        <v>388</v>
      </c>
      <c r="W18" s="728"/>
      <c r="X18" s="728" t="s">
        <v>80</v>
      </c>
      <c r="Y18" s="728"/>
      <c r="Z18" s="13"/>
      <c r="AA18" s="13"/>
      <c r="AB18" s="13"/>
    </row>
    <row r="19" spans="1:28" ht="20.100000000000001" customHeight="1">
      <c r="A19"/>
      <c r="B19" s="762"/>
      <c r="C19" s="762"/>
      <c r="D19" s="762"/>
      <c r="E19" s="762"/>
      <c r="F19" s="727"/>
      <c r="G19" s="727"/>
      <c r="H19" s="719" t="str">
        <f>IF($F$19="","",((F19*100)/D13))</f>
        <v/>
      </c>
      <c r="I19" s="719"/>
      <c r="J19" s="727"/>
      <c r="K19" s="727"/>
      <c r="L19" s="719" t="str">
        <f>IF($J$19="","",((J19*100)/D13))</f>
        <v/>
      </c>
      <c r="M19" s="719"/>
      <c r="N19" s="727"/>
      <c r="O19" s="727"/>
      <c r="P19" s="719" t="str">
        <f>IF($N$19="","",((N19*100)/D13))</f>
        <v/>
      </c>
      <c r="Q19" s="719"/>
      <c r="R19" s="727"/>
      <c r="S19" s="727"/>
      <c r="T19" s="719" t="str">
        <f>IF($R$19="","",((R19*100)/D13))</f>
        <v/>
      </c>
      <c r="U19" s="719"/>
      <c r="V19" s="727"/>
      <c r="W19" s="727"/>
      <c r="X19" s="719" t="str">
        <f>IF($V$19="","",((V19*100)/D13))</f>
        <v/>
      </c>
      <c r="Y19" s="719"/>
      <c r="Z19" s="13"/>
      <c r="AA19" s="13"/>
      <c r="AB19" s="13"/>
    </row>
    <row r="20" spans="1:28" ht="20.100000000000001" customHeight="1">
      <c r="A20"/>
      <c r="B20" s="724" t="s">
        <v>391</v>
      </c>
      <c r="C20" s="724"/>
      <c r="D20" s="724"/>
      <c r="E20" s="724"/>
      <c r="F20" s="724"/>
      <c r="G20" s="724"/>
      <c r="H20" s="724"/>
      <c r="I20" s="724"/>
      <c r="J20" s="724"/>
      <c r="K20" s="724"/>
      <c r="L20" s="724"/>
      <c r="M20" s="724"/>
      <c r="N20" s="724"/>
      <c r="O20" s="724"/>
      <c r="P20" s="724"/>
      <c r="Q20" s="724"/>
      <c r="R20" s="724"/>
      <c r="S20" s="724"/>
      <c r="T20" s="724"/>
      <c r="U20" s="724"/>
      <c r="V20" s="724"/>
      <c r="W20" s="724"/>
      <c r="X20" s="724"/>
      <c r="Y20" s="724"/>
      <c r="Z20" s="13"/>
      <c r="AA20" s="13"/>
      <c r="AB20" s="13"/>
    </row>
    <row r="21" spans="1:28" ht="20.100000000000001" customHeight="1">
      <c r="A21"/>
      <c r="B21" s="730" t="s">
        <v>392</v>
      </c>
      <c r="C21" s="761"/>
      <c r="D21" s="761"/>
      <c r="E21" s="761"/>
      <c r="F21" s="761"/>
      <c r="G21" s="760" t="s">
        <v>437</v>
      </c>
      <c r="H21" s="760"/>
      <c r="I21" s="760"/>
      <c r="J21" s="730" t="s">
        <v>393</v>
      </c>
      <c r="K21" s="730"/>
      <c r="L21" s="730"/>
      <c r="M21" s="730"/>
      <c r="N21" s="730"/>
      <c r="O21" s="730"/>
      <c r="P21" s="730"/>
      <c r="Q21" s="730"/>
      <c r="R21" s="730"/>
      <c r="S21" s="730"/>
      <c r="T21" s="730"/>
      <c r="U21" s="730"/>
      <c r="V21" s="730"/>
      <c r="W21" s="730"/>
      <c r="X21" s="730"/>
      <c r="Y21" s="730"/>
      <c r="Z21" s="13"/>
      <c r="AA21" s="13"/>
      <c r="AB21" s="13"/>
    </row>
    <row r="22" spans="1:28" ht="20.100000000000001" customHeight="1">
      <c r="A22"/>
      <c r="B22" s="761"/>
      <c r="C22" s="761"/>
      <c r="D22" s="761"/>
      <c r="E22" s="761"/>
      <c r="F22" s="761"/>
      <c r="G22" s="760"/>
      <c r="H22" s="760"/>
      <c r="I22" s="760"/>
      <c r="J22" s="730">
        <v>0</v>
      </c>
      <c r="K22" s="730"/>
      <c r="L22" s="730">
        <v>1</v>
      </c>
      <c r="M22" s="730"/>
      <c r="N22" s="730">
        <v>1.5</v>
      </c>
      <c r="O22" s="730"/>
      <c r="P22" s="730">
        <v>2</v>
      </c>
      <c r="Q22" s="730"/>
      <c r="R22" s="730">
        <v>2.5</v>
      </c>
      <c r="S22" s="730"/>
      <c r="T22" s="730">
        <v>3</v>
      </c>
      <c r="U22" s="730"/>
      <c r="V22" s="730">
        <v>3.5</v>
      </c>
      <c r="W22" s="730"/>
      <c r="X22" s="730">
        <v>4</v>
      </c>
      <c r="Y22" s="730"/>
      <c r="Z22" s="13"/>
      <c r="AA22" s="13"/>
      <c r="AB22" s="13"/>
    </row>
    <row r="23" spans="1:28" ht="20.100000000000001" customHeight="1">
      <c r="A23"/>
      <c r="B23" s="721" t="str">
        <f>IF(ตั้งค่าวิชาเรียน!F5="","",ตั้งค่าวิชาเรียน!F5)</f>
        <v>ภาษาไทย 2</v>
      </c>
      <c r="C23" s="721"/>
      <c r="D23" s="721"/>
      <c r="E23" s="721"/>
      <c r="F23" s="721"/>
      <c r="G23" s="719">
        <f>IF($B$23="","",((SUM(T23:Y23)*100/$D$13)))</f>
        <v>4.5454545454545459</v>
      </c>
      <c r="H23" s="719"/>
      <c r="I23" s="719"/>
      <c r="J23" s="720" t="str">
        <f>IF($B$23="","",IF(COUNTIF(รวมเกรด1!$E$5:$E$31,J$22)=0,"",COUNTIF(รวมเกรด1!$E$5:$E$31,J$22)))</f>
        <v/>
      </c>
      <c r="K23" s="723"/>
      <c r="L23" s="720" t="str">
        <f>IF($B$23="","",IF(COUNTIF(รวมเกรด1!$E$5:$E$31,L$22)=0,"",COUNTIF(รวมเกรด1!$E$5:$E$31,L$22)))</f>
        <v/>
      </c>
      <c r="M23" s="720"/>
      <c r="N23" s="720" t="str">
        <f>IF($B$23="","",IF(COUNTIF(รวมเกรด1!$E$5:$E$31,N$22)=0,"",COUNTIF(รวมเกรด1!$E$5:$E$31,N$22)))</f>
        <v/>
      </c>
      <c r="O23" s="720"/>
      <c r="P23" s="720" t="str">
        <f>IF($B$23="","",IF(COUNTIF(รวมเกรด1!$E$5:$E$31,P$22)=0,"",COUNTIF(รวมเกรด1!$E$5:$E$31,P$22)))</f>
        <v/>
      </c>
      <c r="Q23" s="720"/>
      <c r="R23" s="720" t="str">
        <f>IF($B$23="","",IF(COUNTIF(รวมเกรด1!$E$5:$E$31,R$22)=0,"",COUNTIF(รวมเกรด1!$E$5:$E$31,R$22)))</f>
        <v/>
      </c>
      <c r="S23" s="720"/>
      <c r="T23" s="720" t="str">
        <f>IF($B$23="","",IF(COUNTIF(รวมเกรด1!$E$5:$E$31,T$22)=0,"",COUNTIF(รวมเกรด1!$E$5:$E$31,T$22)))</f>
        <v/>
      </c>
      <c r="U23" s="720"/>
      <c r="V23" s="720" t="str">
        <f>IF($B$23="","",IF(COUNTIF(รวมเกรด1!$E$5:$E$31,V$22)=0,"",COUNTIF(รวมเกรด1!$E$5:$E$31,V$22)))</f>
        <v/>
      </c>
      <c r="W23" s="720"/>
      <c r="X23" s="720">
        <f>IF($B$23="","",IF(COUNTIF(รวมเกรด1!$E$5:$E$31,X$22)=0,"",COUNTIF(รวมเกรด1!$E$5:$E$31,X$22)))</f>
        <v>1</v>
      </c>
      <c r="Y23" s="720"/>
      <c r="Z23" s="13"/>
      <c r="AA23" s="13"/>
      <c r="AB23" s="13"/>
    </row>
    <row r="24" spans="1:28" ht="20.100000000000001" customHeight="1">
      <c r="A24"/>
      <c r="B24" s="721" t="str">
        <f>IF(ตั้งค่าวิชาเรียน!F6="","",ตั้งค่าวิชาเรียน!F6)</f>
        <v>คณิตศาสตร์ 2</v>
      </c>
      <c r="C24" s="721"/>
      <c r="D24" s="721"/>
      <c r="E24" s="721"/>
      <c r="F24" s="721"/>
      <c r="G24" s="719">
        <f>IF($B$24="","",((SUM(T24:Y24)*100/$D$13)))</f>
        <v>0</v>
      </c>
      <c r="H24" s="719"/>
      <c r="I24" s="719"/>
      <c r="J24" s="722">
        <f>IF($B$24="","",IF(COUNTIF(รวมเกรด1!$I$5:$I$31,J$22)=0,"",COUNTIF(รวมเกรด1!$I$5:$I$31,J$22)))</f>
        <v>1</v>
      </c>
      <c r="K24" s="723"/>
      <c r="L24" s="722" t="str">
        <f>IF($B$24="","",IF(COUNTIF(รวมเกรด1!$I$5:$I$31,L$22)=0,"",COUNTIF(รวมเกรด1!$I$5:$I$31,L$22)))</f>
        <v/>
      </c>
      <c r="M24" s="723"/>
      <c r="N24" s="722" t="str">
        <f>IF($B$24="","",IF(COUNTIF(รวมเกรด1!$I$5:$I$31,N$22)=0,"",COUNTIF(รวมเกรด1!$I$5:$I$31,N$22)))</f>
        <v/>
      </c>
      <c r="O24" s="723"/>
      <c r="P24" s="722" t="str">
        <f>IF($B$24="","",IF(COUNTIF(รวมเกรด1!$I$5:$I$31,P$22)=0,"",COUNTIF(รวมเกรด1!$I$5:$I$31,P$22)))</f>
        <v/>
      </c>
      <c r="Q24" s="723"/>
      <c r="R24" s="722" t="str">
        <f>IF($B$24="","",IF(COUNTIF(รวมเกรด1!$I$5:$I$31,R$22)=0,"",COUNTIF(รวมเกรด1!$I$5:$I$31,R$22)))</f>
        <v/>
      </c>
      <c r="S24" s="723"/>
      <c r="T24" s="722" t="str">
        <f>IF($B$24="","",IF(COUNTIF(รวมเกรด1!$I$5:$I$31,T$22)=0,"",COUNTIF(รวมเกรด1!$I$5:$I$31,T$22)))</f>
        <v/>
      </c>
      <c r="U24" s="723"/>
      <c r="V24" s="722" t="str">
        <f>IF($B$24="","",IF(COUNTIF(รวมเกรด1!$I$5:$I$31,V$22)=0,"",COUNTIF(รวมเกรด1!$I$5:$I$31,V$22)))</f>
        <v/>
      </c>
      <c r="W24" s="723"/>
      <c r="X24" s="722" t="str">
        <f>IF($B$24="","",IF(COUNTIF(รวมเกรด1!$I$5:$I$31,X$22)=0,"",COUNTIF(รวมเกรด1!$I$5:$I$31,X$22)))</f>
        <v/>
      </c>
      <c r="Y24" s="723"/>
      <c r="Z24" s="13"/>
      <c r="AA24" s="13"/>
      <c r="AB24" s="13"/>
    </row>
    <row r="25" spans="1:28" ht="20.100000000000001" customHeight="1">
      <c r="A25"/>
      <c r="B25" s="721" t="str">
        <f>IF(ตั้งค่าวิชาเรียน!F7="","",ตั้งค่าวิชาเรียน!F7)</f>
        <v>วิทยาศาสตร์ 2</v>
      </c>
      <c r="C25" s="721"/>
      <c r="D25" s="721"/>
      <c r="E25" s="721"/>
      <c r="F25" s="721"/>
      <c r="G25" s="719">
        <f>IF($B$25="","",((SUM(T25:Y25)*100/$D$13)))</f>
        <v>0</v>
      </c>
      <c r="H25" s="719"/>
      <c r="I25" s="719"/>
      <c r="J25" s="722">
        <f>IF($B$25="","",IF(COUNTIF(รวมเกรด1!$M$5:$M$31,J$22)=0,"",COUNTIF(รวมเกรด1!$M$5:$M$31,J$22)))</f>
        <v>1</v>
      </c>
      <c r="K25" s="723"/>
      <c r="L25" s="722" t="str">
        <f>IF($B$25="","",IF(COUNTIF(รวมเกรด1!$M$5:$M$31,L$22)=0,"",COUNTIF(รวมเกรด1!$M$5:$M$31,L$22)))</f>
        <v/>
      </c>
      <c r="M25" s="723"/>
      <c r="N25" s="722" t="str">
        <f>IF($B$25="","",IF(COUNTIF(รวมเกรด1!$M$5:$M$31,N$22)=0,"",COUNTIF(รวมเกรด1!$M$5:$M$31,N$22)))</f>
        <v/>
      </c>
      <c r="O25" s="723"/>
      <c r="P25" s="722" t="str">
        <f>IF($B$25="","",IF(COUNTIF(รวมเกรด1!$M$5:$M$31,P$22)=0,"",COUNTIF(รวมเกรด1!$M$5:$M$31,P$22)))</f>
        <v/>
      </c>
      <c r="Q25" s="723"/>
      <c r="R25" s="722" t="str">
        <f>IF($B$25="","",IF(COUNTIF(รวมเกรด1!$M$5:$M$31,R$22)=0,"",COUNTIF(รวมเกรด1!$M$5:$M$31,R$22)))</f>
        <v/>
      </c>
      <c r="S25" s="723"/>
      <c r="T25" s="722" t="str">
        <f>IF($B$25="","",IF(COUNTIF(รวมเกรด1!$M$5:$M$31,T$22)=0,"",COUNTIF(รวมเกรด1!$M$5:$M$31,T$22)))</f>
        <v/>
      </c>
      <c r="U25" s="723"/>
      <c r="V25" s="722" t="str">
        <f>IF($B$25="","",IF(COUNTIF(รวมเกรด1!$M$5:$M$31,V$22)=0,"",COUNTIF(รวมเกรด1!$M$5:$M$31,V$22)))</f>
        <v/>
      </c>
      <c r="W25" s="723"/>
      <c r="X25" s="722" t="str">
        <f>IF($B$25="","",IF(COUNTIF(รวมเกรด1!$M$5:$M$31,X$22)=0,"",COUNTIF(รวมเกรด1!$M$5:$M$31,X$22)))</f>
        <v/>
      </c>
      <c r="Y25" s="723"/>
      <c r="Z25" s="13"/>
      <c r="AA25" s="13"/>
      <c r="AB25" s="13"/>
    </row>
    <row r="26" spans="1:28" ht="20.100000000000001" customHeight="1">
      <c r="A26"/>
      <c r="B26" s="721" t="str">
        <f>IF(ตั้งค่าวิชาเรียน!F8="","",ตั้งค่าวิชาเรียน!F8)</f>
        <v>สังคมศึกษาฯ 2</v>
      </c>
      <c r="C26" s="721"/>
      <c r="D26" s="721"/>
      <c r="E26" s="721"/>
      <c r="F26" s="721"/>
      <c r="G26" s="719">
        <f>IF($B$26="","",((SUM(T26:Y26)*100/$D$13)))</f>
        <v>0</v>
      </c>
      <c r="H26" s="719"/>
      <c r="I26" s="719"/>
      <c r="J26" s="722">
        <f>IF($B$26="","",IF(COUNTIF(รวมเกรด1!$Q$5:$Q$31,J$22)=0,"",COUNTIF(รวมเกรด1!$Q$5:$Q$31,J$22)))</f>
        <v>1</v>
      </c>
      <c r="K26" s="723"/>
      <c r="L26" s="722" t="str">
        <f>IF($B$26="","",IF(COUNTIF(รวมเกรด1!$Q$5:$Q$31,L$22)=0,"",COUNTIF(รวมเกรด1!$Q$5:$Q$31,L$22)))</f>
        <v/>
      </c>
      <c r="M26" s="723"/>
      <c r="N26" s="722" t="str">
        <f>IF($B$26="","",IF(COUNTIF(รวมเกรด1!$Q$5:$Q$31,N$22)=0,"",COUNTIF(รวมเกรด1!$Q$5:$Q$31,N$22)))</f>
        <v/>
      </c>
      <c r="O26" s="723"/>
      <c r="P26" s="722" t="str">
        <f>IF($B$26="","",IF(COUNTIF(รวมเกรด1!$Q$5:$Q$31,P$22)=0,"",COUNTIF(รวมเกรด1!$Q$5:$Q$31,P$22)))</f>
        <v/>
      </c>
      <c r="Q26" s="723"/>
      <c r="R26" s="722" t="str">
        <f>IF($B$26="","",IF(COUNTIF(รวมเกรด1!$Q$5:$Q$31,R$22)=0,"",COUNTIF(รวมเกรด1!$Q$5:$Q$31,R$22)))</f>
        <v/>
      </c>
      <c r="S26" s="723"/>
      <c r="T26" s="722" t="str">
        <f>IF($B$26="","",IF(COUNTIF(รวมเกรด1!$Q$5:$Q$31,T$22)=0,"",COUNTIF(รวมเกรด1!$Q$5:$Q$31,T$22)))</f>
        <v/>
      </c>
      <c r="U26" s="723"/>
      <c r="V26" s="722" t="str">
        <f>IF($B$26="","",IF(COUNTIF(รวมเกรด1!$Q$5:$Q$31,V$22)=0,"",COUNTIF(รวมเกรด1!$Q$5:$Q$31,V$22)))</f>
        <v/>
      </c>
      <c r="W26" s="723"/>
      <c r="X26" s="722" t="str">
        <f>IF($B$26="","",IF(COUNTIF(รวมเกรด1!$Q$5:$Q$31,X$22)=0,"",COUNTIF(รวมเกรด1!$Q$5:$Q$31,X$22)))</f>
        <v/>
      </c>
      <c r="Y26" s="723"/>
      <c r="Z26" s="13"/>
      <c r="AA26" s="13"/>
      <c r="AB26" s="13"/>
    </row>
    <row r="27" spans="1:28" ht="20.100000000000001" customHeight="1">
      <c r="A27"/>
      <c r="B27" s="721" t="str">
        <f>IF(ตั้งค่าวิชาเรียน!F9="","",ตั้งค่าวิชาเรียน!F9)</f>
        <v>ประวัติศาสตร์ 2</v>
      </c>
      <c r="C27" s="721"/>
      <c r="D27" s="721"/>
      <c r="E27" s="721"/>
      <c r="F27" s="721"/>
      <c r="G27" s="719">
        <f>IF($B$27="","",((SUM(T27:Y27)*100/$D$13)))</f>
        <v>0</v>
      </c>
      <c r="H27" s="719"/>
      <c r="I27" s="719"/>
      <c r="J27" s="722">
        <f>IF($B$27="","",IF(COUNTIF(รวมเกรด1!$U$5:$U$31,J$22)=0,"",COUNTIF(รวมเกรด1!$U$5:$U$31,J$22)))</f>
        <v>1</v>
      </c>
      <c r="K27" s="723"/>
      <c r="L27" s="722" t="str">
        <f>IF($B$27="","",IF(COUNTIF(รวมเกรด1!$U$5:$U$31,L$22)=0,"",COUNTIF(รวมเกรด1!$U$5:$U$31,L$22)))</f>
        <v/>
      </c>
      <c r="M27" s="723"/>
      <c r="N27" s="722" t="str">
        <f>IF($B$27="","",IF(COUNTIF(รวมเกรด1!$U$5:$U$31,N$22)=0,"",COUNTIF(รวมเกรด1!$U$5:$U$31,N$22)))</f>
        <v/>
      </c>
      <c r="O27" s="723"/>
      <c r="P27" s="722" t="str">
        <f>IF($B$27="","",IF(COUNTIF(รวมเกรด1!$U$5:$U$31,P$22)=0,"",COUNTIF(รวมเกรด1!$U$5:$U$31,P$22)))</f>
        <v/>
      </c>
      <c r="Q27" s="723"/>
      <c r="R27" s="722" t="str">
        <f>IF($B$27="","",IF(COUNTIF(รวมเกรด1!$U$5:$U$31,R$22)=0,"",COUNTIF(รวมเกรด1!$U$5:$U$31,R$22)))</f>
        <v/>
      </c>
      <c r="S27" s="723"/>
      <c r="T27" s="722" t="str">
        <f>IF($B$27="","",IF(COUNTIF(รวมเกรด1!$U$5:$U$31,T$22)=0,"",COUNTIF(รวมเกรด1!$U$5:$U$31,T$22)))</f>
        <v/>
      </c>
      <c r="U27" s="723"/>
      <c r="V27" s="722" t="str">
        <f>IF($B$27="","",IF(COUNTIF(รวมเกรด1!$U$5:$U$31,V$22)=0,"",COUNTIF(รวมเกรด1!$U$5:$U$31,V$22)))</f>
        <v/>
      </c>
      <c r="W27" s="723"/>
      <c r="X27" s="722" t="str">
        <f>IF($B$27="","",IF(COUNTIF(รวมเกรด1!$U$5:$U$31,X$22)=0,"",COUNTIF(รวมเกรด1!$U$5:$U$31,X$22)))</f>
        <v/>
      </c>
      <c r="Y27" s="723"/>
      <c r="Z27" s="13"/>
      <c r="AA27" s="13"/>
      <c r="AB27" s="13"/>
    </row>
    <row r="28" spans="1:28" ht="20.100000000000001" customHeight="1">
      <c r="A28"/>
      <c r="B28" s="721" t="str">
        <f>IF(ตั้งค่าวิชาเรียน!F10="","",ตั้งค่าวิชาเรียน!F10)</f>
        <v>สุขศึกษาและพลศึกษา 2</v>
      </c>
      <c r="C28" s="721"/>
      <c r="D28" s="721"/>
      <c r="E28" s="721"/>
      <c r="F28" s="721"/>
      <c r="G28" s="719">
        <f>IF($B$28="","",((SUM(T28:Y28)*100/$D$13)))</f>
        <v>0</v>
      </c>
      <c r="H28" s="719"/>
      <c r="I28" s="719"/>
      <c r="J28" s="722">
        <f>IF($B$28="","",IF(COUNTIF(รวมเกรด1!$Y$5:$Y$31,J$22)=0,"",COUNTIF(รวมเกรด1!$Y$5:$Y$31,J$22)))</f>
        <v>1</v>
      </c>
      <c r="K28" s="723"/>
      <c r="L28" s="722" t="str">
        <f>IF($B$28="","",IF(COUNTIF(รวมเกรด1!$Y$5:$Y$31,L$22)=0,"",COUNTIF(รวมเกรด1!$Y$5:$Y$31,L$22)))</f>
        <v/>
      </c>
      <c r="M28" s="723"/>
      <c r="N28" s="722" t="str">
        <f>IF($B$28="","",IF(COUNTIF(รวมเกรด1!$Y$5:$Y$31,N$22)=0,"",COUNTIF(รวมเกรด1!$Y$5:$Y$31,N$22)))</f>
        <v/>
      </c>
      <c r="O28" s="723"/>
      <c r="P28" s="722" t="str">
        <f>IF($B$28="","",IF(COUNTIF(รวมเกรด1!$Y$5:$Y$31,P$22)=0,"",COUNTIF(รวมเกรด1!$Y$5:$Y$31,P$22)))</f>
        <v/>
      </c>
      <c r="Q28" s="723"/>
      <c r="R28" s="722" t="str">
        <f>IF($B$28="","",IF(COUNTIF(รวมเกรด1!$Y$5:$Y$31,R$22)=0,"",COUNTIF(รวมเกรด1!$Y$5:$Y$31,R$22)))</f>
        <v/>
      </c>
      <c r="S28" s="723"/>
      <c r="T28" s="722" t="str">
        <f>IF($B$28="","",IF(COUNTIF(รวมเกรด1!$Y$5:$Y$31,T$22)=0,"",COUNTIF(รวมเกรด1!$Y$5:$Y$31,T$22)))</f>
        <v/>
      </c>
      <c r="U28" s="723"/>
      <c r="V28" s="722" t="str">
        <f>IF($B$28="","",IF(COUNTIF(รวมเกรด1!$Y$5:$Y$31,V$22)=0,"",COUNTIF(รวมเกรด1!$Y$5:$Y$31,V$22)))</f>
        <v/>
      </c>
      <c r="W28" s="723"/>
      <c r="X28" s="722" t="str">
        <f>IF($B$28="","",IF(COUNTIF(รวมเกรด1!$Y$5:$Y$31,X$22)=0,"",COUNTIF(รวมเกรด1!$Y$5:$Y$31,X$22)))</f>
        <v/>
      </c>
      <c r="Y28" s="723"/>
      <c r="Z28" s="13"/>
      <c r="AA28" s="13"/>
      <c r="AB28" s="13"/>
    </row>
    <row r="29" spans="1:28" ht="20.100000000000001" customHeight="1">
      <c r="A29"/>
      <c r="B29" s="721" t="str">
        <f>IF(ตั้งค่าวิชาเรียน!F11="","",ตั้งค่าวิชาเรียน!F11)</f>
        <v>ศิลปะ 2</v>
      </c>
      <c r="C29" s="721"/>
      <c r="D29" s="721"/>
      <c r="E29" s="721"/>
      <c r="F29" s="721"/>
      <c r="G29" s="719">
        <f>IF($B$29="","",((SUM(T29:Y29)*100/$D$13)))</f>
        <v>4.5454545454545459</v>
      </c>
      <c r="H29" s="719"/>
      <c r="I29" s="719"/>
      <c r="J29" s="720" t="str">
        <f>IF($B$29="","",IF(COUNTIF(รวมเกรด2!$E$5:$E$31,J$22)=0,"",COUNTIF(รวมเกรด2!$E$5:$E$31,J$22)))</f>
        <v/>
      </c>
      <c r="K29" s="720"/>
      <c r="L29" s="720" t="str">
        <f>IF($B$29="","",IF(COUNTIF(รวมเกรด2!$E$5:$E$31,L$22)=0,"",COUNTIF(รวมเกรด2!$E$5:$E$31,L$22)))</f>
        <v/>
      </c>
      <c r="M29" s="720"/>
      <c r="N29" s="720" t="str">
        <f>IF($B$29="","",IF(COUNTIF(รวมเกรด2!$E$5:$E$31,N$22)=0,"",COUNTIF(รวมเกรด2!$E$5:$E$31,N$22)))</f>
        <v/>
      </c>
      <c r="O29" s="720"/>
      <c r="P29" s="720" t="str">
        <f>IF($B$29="","",IF(COUNTIF(รวมเกรด2!$E$5:$E$31,P$22)=0,"",COUNTIF(รวมเกรด2!$E$5:$E$31,P$22)))</f>
        <v/>
      </c>
      <c r="Q29" s="720"/>
      <c r="R29" s="720" t="str">
        <f>IF($B$29="","",IF(COUNTIF(รวมเกรด2!$E$5:$E$31,R$22)=0,"",COUNTIF(รวมเกรด2!$E$5:$E$31,R$22)))</f>
        <v/>
      </c>
      <c r="S29" s="720"/>
      <c r="T29" s="720" t="str">
        <f>IF($B$29="","",IF(COUNTIF(รวมเกรด2!$E$5:$E$31,T$22)=0,"",COUNTIF(รวมเกรด2!$E$5:$E$31,T$22)))</f>
        <v/>
      </c>
      <c r="U29" s="720"/>
      <c r="V29" s="720" t="str">
        <f>IF($B$29="","",IF(COUNTIF(รวมเกรด2!$E$5:$E$31,V$22)=0,"",COUNTIF(รวมเกรด2!$E$5:$E$31,V$22)))</f>
        <v/>
      </c>
      <c r="W29" s="720"/>
      <c r="X29" s="720">
        <f>IF($B$29="","",IF(COUNTIF(รวมเกรด2!$E$5:$E$31,X$22)=0,"",COUNTIF(รวมเกรด2!$E$5:$E$31,X$22)))</f>
        <v>1</v>
      </c>
      <c r="Y29" s="720"/>
      <c r="Z29" s="13"/>
      <c r="AA29" s="13"/>
      <c r="AB29" s="13"/>
    </row>
    <row r="30" spans="1:28" ht="20.100000000000001" customHeight="1">
      <c r="A30"/>
      <c r="B30" s="721" t="str">
        <f>IF(ตั้งค่าวิชาเรียน!F12="","",ตั้งค่าวิชาเรียน!F12)</f>
        <v>การงานอาชีพ 2</v>
      </c>
      <c r="C30" s="721"/>
      <c r="D30" s="721"/>
      <c r="E30" s="721"/>
      <c r="F30" s="721"/>
      <c r="G30" s="719">
        <f>IF($B$30="","",((SUM(T30:Y30)*100/$D$13)))</f>
        <v>0</v>
      </c>
      <c r="H30" s="719"/>
      <c r="I30" s="719"/>
      <c r="J30" s="720">
        <f>IF($B$30="","",IF(COUNTIF(รวมเกรด2!$I$5:$I$31,J$22)=0,"",COUNTIF(รวมเกรด2!$I$5:$I$31,J$22)))</f>
        <v>1</v>
      </c>
      <c r="K30" s="720"/>
      <c r="L30" s="720" t="str">
        <f>IF($B$30="","",IF(COUNTIF(รวมเกรด2!$I$5:$I$31,L$22)=0,"",COUNTIF(รวมเกรด2!$I$5:$I$31,L$22)))</f>
        <v/>
      </c>
      <c r="M30" s="720"/>
      <c r="N30" s="720" t="str">
        <f>IF($B$30="","",IF(COUNTIF(รวมเกรด2!$I$5:$I$31,N$22)=0,"",COUNTIF(รวมเกรด2!$I$5:$I$31,N$22)))</f>
        <v/>
      </c>
      <c r="O30" s="720"/>
      <c r="P30" s="720" t="str">
        <f>IF($B$30="","",IF(COUNTIF(รวมเกรด2!$I$5:$I$31,P$22)=0,"",COUNTIF(รวมเกรด2!$I$5:$I$31,P$22)))</f>
        <v/>
      </c>
      <c r="Q30" s="720"/>
      <c r="R30" s="720" t="str">
        <f>IF($B$30="","",IF(COUNTIF(รวมเกรด2!$I$5:$I$31,R$22)=0,"",COUNTIF(รวมเกรด2!$I$5:$I$31,R$22)))</f>
        <v/>
      </c>
      <c r="S30" s="720"/>
      <c r="T30" s="720" t="str">
        <f>IF($B$30="","",IF(COUNTIF(รวมเกรด2!$I$5:$I$31,T$22)=0,"",COUNTIF(รวมเกรด2!$I$5:$I$31,T$22)))</f>
        <v/>
      </c>
      <c r="U30" s="720"/>
      <c r="V30" s="720" t="str">
        <f>IF($B$30="","",IF(COUNTIF(รวมเกรด2!$I$5:$I$31,V$22)=0,"",COUNTIF(รวมเกรด2!$I$5:$I$31,V$22)))</f>
        <v/>
      </c>
      <c r="W30" s="720"/>
      <c r="X30" s="720" t="str">
        <f>IF($B$30="","",IF(COUNTIF(รวมเกรด2!$I$5:$I$31,X$22)=0,"",COUNTIF(รวมเกรด2!$I$5:$I$31,X$22)))</f>
        <v/>
      </c>
      <c r="Y30" s="720"/>
      <c r="Z30" s="13"/>
      <c r="AA30" s="13"/>
      <c r="AB30" s="13"/>
    </row>
    <row r="31" spans="1:28" ht="20.100000000000001" customHeight="1">
      <c r="A31"/>
      <c r="B31" s="721" t="str">
        <f>IF(ตั้งค่าวิชาเรียน!F13="","",ตั้งค่าวิชาเรียน!F13)</f>
        <v>ภาษาอังกฤษ 2</v>
      </c>
      <c r="C31" s="721"/>
      <c r="D31" s="721"/>
      <c r="E31" s="721"/>
      <c r="F31" s="721"/>
      <c r="G31" s="719">
        <f>IF($B$31="","",((SUM(T31:Y31)*100/$D$13)))</f>
        <v>0</v>
      </c>
      <c r="H31" s="719"/>
      <c r="I31" s="719"/>
      <c r="J31" s="720">
        <f>IF($B$31="","",IF(COUNTIF(รวมเกรด2!$M$5:$M$31,J$22)=0,"",COUNTIF(รวมเกรด2!$M$5:$M$31,J$22)))</f>
        <v>1</v>
      </c>
      <c r="K31" s="720"/>
      <c r="L31" s="720" t="str">
        <f>IF($B$31="","",IF(COUNTIF(รวมเกรด2!$M$5:$M$31,L$22)=0,"",COUNTIF(รวมเกรด2!$M$5:$M$31,L$22)))</f>
        <v/>
      </c>
      <c r="M31" s="720"/>
      <c r="N31" s="720" t="str">
        <f>IF($B$31="","",IF(COUNTIF(รวมเกรด2!$M$5:$M$31,N$22)=0,"",COUNTIF(รวมเกรด2!$M$5:$M$31,N$22)))</f>
        <v/>
      </c>
      <c r="O31" s="720"/>
      <c r="P31" s="720" t="str">
        <f>IF($B$31="","",IF(COUNTIF(รวมเกรด2!$M$5:$M$31,P$22)=0,"",COUNTIF(รวมเกรด2!$M$5:$M$31,P$22)))</f>
        <v/>
      </c>
      <c r="Q31" s="720"/>
      <c r="R31" s="720" t="str">
        <f>IF($B$31="","",IF(COUNTIF(รวมเกรด2!$M$5:$M$31,R$22)=0,"",COUNTIF(รวมเกรด2!$M$5:$M$31,R$22)))</f>
        <v/>
      </c>
      <c r="S31" s="720"/>
      <c r="T31" s="720" t="str">
        <f>IF($B$31="","",IF(COUNTIF(รวมเกรด2!$M$5:$M$31,T$22)=0,"",COUNTIF(รวมเกรด2!$M$5:$M$31,T$22)))</f>
        <v/>
      </c>
      <c r="U31" s="720"/>
      <c r="V31" s="720" t="str">
        <f>IF($B$31="","",IF(COUNTIF(รวมเกรด2!$M$5:$M$31,V$22)=0,"",COUNTIF(รวมเกรด2!$M$5:$M$31,V$22)))</f>
        <v/>
      </c>
      <c r="W31" s="720"/>
      <c r="X31" s="720" t="str">
        <f>IF($B$31="","",IF(COUNTIF(รวมเกรด2!$M$5:$M$31,X$22)=0,"",COUNTIF(รวมเกรด2!$M$5:$M$31,X$22)))</f>
        <v/>
      </c>
      <c r="Y31" s="720"/>
      <c r="Z31" s="13"/>
      <c r="AA31" s="13"/>
      <c r="AB31" s="13"/>
    </row>
    <row r="32" spans="1:28" ht="20.100000000000001" customHeight="1">
      <c r="A32"/>
      <c r="B32" s="721" t="str">
        <f>IF(ตั้งค่าวิชาเรียน!F14="","",ตั้งค่าวิชาเรียน!F14)</f>
        <v>หน้าที่พลเมือง 2</v>
      </c>
      <c r="C32" s="721"/>
      <c r="D32" s="721"/>
      <c r="E32" s="721"/>
      <c r="F32" s="721"/>
      <c r="G32" s="719">
        <f>IF($B$32="","",((SUM(T32:Y32)*100/$D$13)))</f>
        <v>0</v>
      </c>
      <c r="H32" s="719"/>
      <c r="I32" s="719"/>
      <c r="J32" s="720">
        <f>IF($B$32="","",IF(COUNTIF(รวมเกรด2!$Q$5:$Q$31,J$22)=0,"",COUNTIF(รวมเกรด2!$Q$5:$Q$31,J$22)))</f>
        <v>1</v>
      </c>
      <c r="K32" s="720"/>
      <c r="L32" s="720" t="str">
        <f>IF($B$32="","",IF(COUNTIF(รวมเกรด2!$Q$5:$Q$31,L$22)=0,"",COUNTIF(รวมเกรด2!$Q$5:$Q$31,L$22)))</f>
        <v/>
      </c>
      <c r="M32" s="720"/>
      <c r="N32" s="720" t="str">
        <f>IF($B$32="","",IF(COUNTIF(รวมเกรด2!$Q$5:$Q$31,N$22)=0,"",COUNTIF(รวมเกรด2!$Q$5:$Q$31,N$22)))</f>
        <v/>
      </c>
      <c r="O32" s="720"/>
      <c r="P32" s="720" t="str">
        <f>IF($B$32="","",IF(COUNTIF(รวมเกรด2!$Q$5:$Q$31,P$22)=0,"",COUNTIF(รวมเกรด2!$Q$5:$Q$31,P$22)))</f>
        <v/>
      </c>
      <c r="Q32" s="720"/>
      <c r="R32" s="720" t="str">
        <f>IF($B$32="","",IF(COUNTIF(รวมเกรด2!$Q$5:$Q$31,R$22)=0,"",COUNTIF(รวมเกรด2!$Q$5:$Q$31,R$22)))</f>
        <v/>
      </c>
      <c r="S32" s="720"/>
      <c r="T32" s="720" t="str">
        <f>IF($B$32="","",IF(COUNTIF(รวมเกรด2!$Q$5:$Q$31,T$22)=0,"",COUNTIF(รวมเกรด2!$Q$5:$Q$31,T$22)))</f>
        <v/>
      </c>
      <c r="U32" s="720"/>
      <c r="V32" s="720" t="str">
        <f>IF($B$32="","",IF(COUNTIF(รวมเกรด2!$Q$5:$Q$31,V$22)=0,"",COUNTIF(รวมเกรด2!$Q$5:$Q$31,V$22)))</f>
        <v/>
      </c>
      <c r="W32" s="720"/>
      <c r="X32" s="720" t="str">
        <f>IF($B$32="","",IF(COUNTIF(รวมเกรด2!$Q$5:$Q$31,X$22)=0,"",COUNTIF(รวมเกรด2!$Q$5:$Q$31,X$22)))</f>
        <v/>
      </c>
      <c r="Y32" s="720"/>
      <c r="Z32" s="13"/>
      <c r="AA32" s="13"/>
      <c r="AB32" s="13"/>
    </row>
    <row r="33" spans="1:28" ht="20.100000000000001" customHeight="1">
      <c r="A33"/>
      <c r="B33" s="721" t="str">
        <f>IF(ตั้งค่าวิชาเรียน!F15="","",ตั้งค่าวิชาเรียน!F15)</f>
        <v>การงานฯ (เพิ่ม)</v>
      </c>
      <c r="C33" s="721"/>
      <c r="D33" s="721"/>
      <c r="E33" s="721"/>
      <c r="F33" s="721"/>
      <c r="G33" s="719">
        <f>IF($B$33="","",((SUM(T33:Y33)*100/$D$13)))</f>
        <v>0</v>
      </c>
      <c r="H33" s="719"/>
      <c r="I33" s="719"/>
      <c r="J33" s="720">
        <f>IF($B$33="","",IF(COUNTIF(รวมเกรด2!$U$5:$U$31,J$22)=0,"",COUNTIF(รวมเกรด2!$U$5:$U$31,J$22)))</f>
        <v>1</v>
      </c>
      <c r="K33" s="720"/>
      <c r="L33" s="720" t="str">
        <f>IF($B$33="","",IF(COUNTIF(รวมเกรด2!$U$5:$U$31,L$22)=0,"",COUNTIF(รวมเกรด2!$U$5:$U$31,L$22)))</f>
        <v/>
      </c>
      <c r="M33" s="720"/>
      <c r="N33" s="720" t="str">
        <f>IF($B$33="","",IF(COUNTIF(รวมเกรด2!$U$5:$U$31,N$22)=0,"",COUNTIF(รวมเกรด2!$U$5:$U$31,N$22)))</f>
        <v/>
      </c>
      <c r="O33" s="720"/>
      <c r="P33" s="720" t="str">
        <f>IF($B$33="","",IF(COUNTIF(รวมเกรด2!$U$5:$U$31,P$22)=0,"",COUNTIF(รวมเกรด2!$U$5:$U$31,P$22)))</f>
        <v/>
      </c>
      <c r="Q33" s="720"/>
      <c r="R33" s="720" t="str">
        <f>IF($B$33="","",IF(COUNTIF(รวมเกรด2!$U$5:$U$31,R$22)=0,"",COUNTIF(รวมเกรด2!$U$5:$U$31,R$22)))</f>
        <v/>
      </c>
      <c r="S33" s="720"/>
      <c r="T33" s="720" t="str">
        <f>IF($B$33="","",IF(COUNTIF(รวมเกรด2!$U$5:$U$31,T$22)=0,"",COUNTIF(รวมเกรด2!$U$5:$U$31,T$22)))</f>
        <v/>
      </c>
      <c r="U33" s="720"/>
      <c r="V33" s="720" t="str">
        <f>IF($B$33="","",IF(COUNTIF(รวมเกรด2!$U$5:$U$31,V$22)=0,"",COUNTIF(รวมเกรด2!$U$5:$U$31,V$22)))</f>
        <v/>
      </c>
      <c r="W33" s="720"/>
      <c r="X33" s="720" t="str">
        <f>IF($B$33="","",IF(COUNTIF(รวมเกรด2!$U$5:$U$31,X$22)=0,"",COUNTIF(รวมเกรด2!$U$5:$U$31,X$22)))</f>
        <v/>
      </c>
      <c r="Y33" s="720"/>
      <c r="Z33" s="13"/>
      <c r="AA33" s="13"/>
      <c r="AB33" s="13"/>
    </row>
    <row r="34" spans="1:28" ht="20.100000000000001" customHeight="1">
      <c r="A34"/>
      <c r="B34" s="721" t="str">
        <f>IF(ตั้งค่าวิชาเรียน!F16="","",ตั้งค่าวิชาเรียน!F16)</f>
        <v>คอมพิวเตอร์ 2</v>
      </c>
      <c r="C34" s="721"/>
      <c r="D34" s="721"/>
      <c r="E34" s="721"/>
      <c r="F34" s="721"/>
      <c r="G34" s="719">
        <f>IF($B$34="","",((SUM(T34:Y34)*100/$D$13)))</f>
        <v>0</v>
      </c>
      <c r="H34" s="719"/>
      <c r="I34" s="719"/>
      <c r="J34" s="720">
        <f>IF($B$34="","",IF(COUNTIF(รวมเกรด2!$Y$5:$Y$31,J$22)=0,"",COUNTIF(รวมเกรด2!$Y$5:$Y$31,J$22)))</f>
        <v>1</v>
      </c>
      <c r="K34" s="720"/>
      <c r="L34" s="720" t="str">
        <f>IF($B$34="","",IF(COUNTIF(รวมเกรด2!$Y$5:$Y$31,L$22)=0,"",COUNTIF(รวมเกรด2!$Y$5:$Y$31,L$22)))</f>
        <v/>
      </c>
      <c r="M34" s="720"/>
      <c r="N34" s="720" t="str">
        <f>IF($B$34="","",IF(COUNTIF(รวมเกรด2!$Y$5:$Y$31,N$22)=0,"",COUNTIF(รวมเกรด2!$Y$5:$Y$31,N$22)))</f>
        <v/>
      </c>
      <c r="O34" s="720"/>
      <c r="P34" s="720" t="str">
        <f>IF($B$34="","",IF(COUNTIF(รวมเกรด2!$Y$5:$Y$31,P$22)=0,"",COUNTIF(รวมเกรด2!$Y$5:$Y$31,P$22)))</f>
        <v/>
      </c>
      <c r="Q34" s="720"/>
      <c r="R34" s="720" t="str">
        <f>IF($B$34="","",IF(COUNTIF(รวมเกรด2!$Y$5:$Y$31,R$22)=0,"",COUNTIF(รวมเกรด2!$Y$5:$Y$31,R$22)))</f>
        <v/>
      </c>
      <c r="S34" s="720"/>
      <c r="T34" s="720" t="str">
        <f>IF($B$34="","",IF(COUNTIF(รวมเกรด2!$Y$5:$Y$31,T$22)=0,"",COUNTIF(รวมเกรด2!$Y$5:$Y$31,T$22)))</f>
        <v/>
      </c>
      <c r="U34" s="720"/>
      <c r="V34" s="720" t="str">
        <f>IF($B$34="","",IF(COUNTIF(รวมเกรด2!$Y$5:$Y$31,V$22)=0,"",COUNTIF(รวมเกรด2!$Y$5:$Y$31,V$22)))</f>
        <v/>
      </c>
      <c r="W34" s="720"/>
      <c r="X34" s="720" t="str">
        <f>IF($B$34="","",IF(COUNTIF(รวมเกรด2!$Y$5:$Y$31,X$22)=0,"",COUNTIF(รวมเกรด2!$Y$5:$Y$31,X$22)))</f>
        <v/>
      </c>
      <c r="Y34" s="720"/>
      <c r="Z34" s="13"/>
      <c r="AA34" s="13"/>
      <c r="AB34" s="13"/>
    </row>
    <row r="35" spans="1:28" ht="20.100000000000001" customHeight="1">
      <c r="A35"/>
      <c r="B35" s="716" t="str">
        <f>IF(ตั้งค่าวิชาเรียน!F17="","",ตั้งค่าวิชาเรียน!F17)</f>
        <v>การป้องกันการทุจริต 2</v>
      </c>
      <c r="C35" s="717"/>
      <c r="D35" s="717"/>
      <c r="E35" s="717"/>
      <c r="F35" s="718"/>
      <c r="G35" s="719">
        <f>IF($B$35="","",((SUM(T35:Y35)*100/$D$13)))</f>
        <v>4.5454545454545459</v>
      </c>
      <c r="H35" s="719"/>
      <c r="I35" s="719"/>
      <c r="J35" s="704" t="str">
        <f>IF($B$35="","",IF(COUNTIF(รวมเกรด3!$E$5:$E$31,J$22)=0,"",COUNTIF(รวมเกรด3!$E$5:$E$31,J$22)))</f>
        <v/>
      </c>
      <c r="K35" s="705"/>
      <c r="L35" s="704" t="str">
        <f>IF($B$35="","",IF(COUNTIF(รวมเกรด3!$E$5:$E$31,L$22)=0,"",COUNTIF(รวมเกรด3!$E$5:$E$31,L$22)))</f>
        <v/>
      </c>
      <c r="M35" s="705"/>
      <c r="N35" s="704" t="str">
        <f>IF($B$35="","",IF(COUNTIF(รวมเกรด3!$E$5:$E$31,N$22)=0,"",COUNTIF(รวมเกรด3!$E$5:$E$31,N$22)))</f>
        <v/>
      </c>
      <c r="O35" s="705"/>
      <c r="P35" s="704" t="str">
        <f>IF($B$35="","",IF(COUNTIF(รวมเกรด3!$E$5:$E$31,P$22)=0,"",COUNTIF(รวมเกรด3!$E$5:$E$31,P$22)))</f>
        <v/>
      </c>
      <c r="Q35" s="705"/>
      <c r="R35" s="704" t="str">
        <f>IF($B$35="","",IF(COUNTIF(รวมเกรด3!$E$5:$E$31,R$22)=0,"",COUNTIF(รวมเกรด3!$E$5:$E$31,R$22)))</f>
        <v/>
      </c>
      <c r="S35" s="705"/>
      <c r="T35" s="704">
        <f>IF($B$35="","",IF(COUNTIF(รวมเกรด3!$E$5:$E$31,T$22)=0,"",COUNTIF(รวมเกรด3!$E$5:$E$31,T$22)))</f>
        <v>1</v>
      </c>
      <c r="U35" s="705"/>
      <c r="V35" s="704" t="str">
        <f>IF($B$35="","",IF(COUNTIF(รวมเกรด3!$E$5:$E$31,V$22)=0,"",COUNTIF(รวมเกรด3!$E$5:$E$31,V$22)))</f>
        <v/>
      </c>
      <c r="W35" s="705"/>
      <c r="X35" s="704" t="str">
        <f>IF($B$35="","",IF(COUNTIF(รวมเกรด3!$E$5:$E$31,X$22)=0,"",COUNTIF(รวมเกรด3!$E$5:$E$31,X$22)))</f>
        <v/>
      </c>
      <c r="Y35" s="705"/>
      <c r="Z35" s="13"/>
      <c r="AA35" s="13"/>
      <c r="AB35" s="13"/>
    </row>
    <row r="36" spans="1:28" ht="20.100000000000001" customHeight="1">
      <c r="A36"/>
      <c r="B36" s="706" t="s">
        <v>436</v>
      </c>
      <c r="C36" s="707"/>
      <c r="D36" s="707"/>
      <c r="E36" s="707"/>
      <c r="F36" s="707"/>
      <c r="G36" s="707"/>
      <c r="H36" s="707"/>
      <c r="I36" s="707"/>
      <c r="J36" s="707"/>
      <c r="K36" s="707"/>
      <c r="L36" s="707"/>
      <c r="M36" s="707"/>
      <c r="N36" s="707"/>
      <c r="O36" s="707"/>
      <c r="P36" s="707"/>
      <c r="Q36" s="707"/>
      <c r="R36" s="707"/>
      <c r="S36" s="708"/>
      <c r="T36" s="709">
        <f>IF($G$23="","",((SUM(G23:I35)*100/13/100)))</f>
        <v>1.0489510489510492</v>
      </c>
      <c r="U36" s="710"/>
      <c r="V36" s="710"/>
      <c r="W36" s="710"/>
      <c r="X36" s="710"/>
      <c r="Y36" s="711"/>
      <c r="Z36" s="13"/>
      <c r="AA36" s="13"/>
      <c r="AB36" s="13"/>
    </row>
    <row r="37" spans="1:28" ht="38.4" customHeight="1">
      <c r="A37"/>
      <c r="B37" s="712" t="s">
        <v>394</v>
      </c>
      <c r="C37" s="712"/>
      <c r="D37" s="712"/>
      <c r="E37" s="712"/>
      <c r="F37" s="712"/>
      <c r="G37" s="712"/>
      <c r="H37" s="712"/>
      <c r="I37" s="712"/>
      <c r="J37" s="712" t="s">
        <v>394</v>
      </c>
      <c r="K37" s="712"/>
      <c r="L37" s="712"/>
      <c r="M37" s="712"/>
      <c r="N37" s="712"/>
      <c r="O37" s="712"/>
      <c r="P37" s="712"/>
      <c r="Q37" s="714" t="s">
        <v>438</v>
      </c>
      <c r="R37" s="714"/>
      <c r="S37" s="714"/>
      <c r="T37" s="714"/>
      <c r="U37" s="714"/>
      <c r="V37" s="714"/>
      <c r="W37" s="714"/>
      <c r="X37" s="714"/>
      <c r="Y37" s="714"/>
      <c r="Z37" s="13"/>
      <c r="AA37" s="13"/>
      <c r="AB37" s="13"/>
    </row>
    <row r="38" spans="1:28" ht="19.95" customHeight="1">
      <c r="A38"/>
      <c r="B38" s="713" t="str">
        <f>IF(ตั้งค่า!I14="","","( " &amp; ตั้งค่า!I14 &amp; " )")</f>
        <v>( นายกานต์ สุขกลาง )</v>
      </c>
      <c r="C38" s="713"/>
      <c r="D38" s="713"/>
      <c r="E38" s="713"/>
      <c r="F38" s="713"/>
      <c r="G38" s="713"/>
      <c r="H38" s="713"/>
      <c r="I38" s="713"/>
      <c r="J38" s="713" t="str">
        <f>IF(ตั้งค่า!I15="","","( " &amp; ตั้งค่า!I15 &amp; " )")</f>
        <v/>
      </c>
      <c r="K38" s="713"/>
      <c r="L38" s="713"/>
      <c r="M38" s="713"/>
      <c r="N38" s="713"/>
      <c r="O38" s="713"/>
      <c r="P38" s="713"/>
      <c r="Q38" s="715" t="str">
        <f>IF(ตั้งค่า!I17="","","  ( "&amp; ตั้งค่า!I17 &amp; " )")</f>
        <v xml:space="preserve">  ( นางสาวศิริลักษณ์ สืบไทย )</v>
      </c>
      <c r="R38" s="715"/>
      <c r="S38" s="715"/>
      <c r="T38" s="715"/>
      <c r="U38" s="715"/>
      <c r="V38" s="715"/>
      <c r="W38" s="715"/>
      <c r="X38" s="715"/>
      <c r="Y38" s="715"/>
      <c r="Z38" s="13"/>
      <c r="AA38" s="13"/>
      <c r="AB38" s="13"/>
    </row>
    <row r="39" spans="1:28">
      <c r="A39" s="271"/>
      <c r="B39" s="271"/>
      <c r="C39" s="271"/>
      <c r="D39" s="271"/>
      <c r="E39" s="271"/>
      <c r="F39" s="271"/>
      <c r="G39" s="271"/>
      <c r="H39" s="271"/>
      <c r="I39" s="271"/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271"/>
    </row>
    <row r="40" spans="1:28">
      <c r="A40" s="271"/>
      <c r="B40" s="271"/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271"/>
      <c r="U40" s="271"/>
      <c r="V40" s="271"/>
      <c r="W40" s="271"/>
      <c r="X40" s="271"/>
      <c r="Y40" s="271"/>
    </row>
    <row r="41" spans="1:28">
      <c r="A41" s="271"/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271"/>
      <c r="Y41" s="271"/>
    </row>
    <row r="42" spans="1:28">
      <c r="A42" s="271"/>
      <c r="B42" s="271"/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</row>
    <row r="43" spans="1:28">
      <c r="A43" s="271"/>
      <c r="B43" s="271"/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  <c r="R43" s="271"/>
      <c r="S43" s="271"/>
      <c r="T43" s="271"/>
      <c r="U43" s="271"/>
      <c r="V43" s="271"/>
      <c r="W43" s="271"/>
      <c r="X43" s="271"/>
      <c r="Y43" s="271"/>
    </row>
    <row r="44" spans="1:28">
      <c r="A44" s="271"/>
      <c r="B44" s="271"/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271"/>
      <c r="S44" s="271"/>
      <c r="T44" s="271"/>
      <c r="U44" s="271"/>
      <c r="V44" s="271"/>
      <c r="W44" s="271"/>
      <c r="X44" s="271"/>
      <c r="Y44" s="271"/>
    </row>
    <row r="45" spans="1:28">
      <c r="A45" s="271"/>
      <c r="B45" s="271"/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</row>
    <row r="46" spans="1:28">
      <c r="A46" s="271"/>
      <c r="B46" s="271"/>
      <c r="C46" s="271"/>
      <c r="D46" s="271"/>
      <c r="E46" s="271"/>
      <c r="F46" s="271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271"/>
      <c r="T46" s="271"/>
      <c r="U46" s="271"/>
      <c r="V46" s="271"/>
      <c r="W46" s="271"/>
      <c r="X46" s="271"/>
      <c r="Y46" s="271"/>
    </row>
    <row r="47" spans="1:28">
      <c r="A47" s="271"/>
      <c r="B47" s="271"/>
      <c r="C47" s="271"/>
      <c r="D47" s="271"/>
      <c r="E47" s="271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1"/>
      <c r="S47" s="271"/>
      <c r="T47" s="271"/>
      <c r="U47" s="271"/>
      <c r="V47" s="271"/>
      <c r="W47" s="271"/>
      <c r="X47" s="271"/>
      <c r="Y47" s="271"/>
    </row>
    <row r="48" spans="1:28">
      <c r="A48" s="271"/>
      <c r="B48" s="271"/>
      <c r="C48" s="271"/>
      <c r="D48" s="271"/>
      <c r="E48" s="271"/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271"/>
      <c r="T48" s="271"/>
      <c r="U48" s="271"/>
      <c r="V48" s="271"/>
      <c r="W48" s="271"/>
      <c r="X48" s="271"/>
      <c r="Y48" s="271"/>
    </row>
    <row r="49" spans="1:25">
      <c r="A49" s="271"/>
      <c r="B49" s="271"/>
      <c r="C49" s="271"/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271"/>
      <c r="T49" s="271"/>
      <c r="U49" s="271"/>
      <c r="V49" s="271"/>
      <c r="W49" s="271"/>
      <c r="X49" s="271"/>
      <c r="Y49" s="271"/>
    </row>
    <row r="50" spans="1:25">
      <c r="A50" s="271"/>
      <c r="B50" s="271"/>
      <c r="C50" s="271"/>
      <c r="D50" s="271"/>
      <c r="E50" s="271"/>
      <c r="F50" s="271"/>
      <c r="G50" s="271"/>
      <c r="H50" s="271"/>
      <c r="I50" s="271"/>
      <c r="J50" s="271"/>
      <c r="K50" s="271"/>
      <c r="L50" s="271"/>
      <c r="M50" s="271"/>
      <c r="N50" s="271"/>
      <c r="O50" s="271"/>
      <c r="P50" s="271"/>
      <c r="Q50" s="271"/>
      <c r="R50" s="271"/>
      <c r="S50" s="271"/>
      <c r="T50" s="271"/>
      <c r="U50" s="271"/>
      <c r="V50" s="271"/>
      <c r="W50" s="271"/>
      <c r="X50" s="271"/>
      <c r="Y50" s="271"/>
    </row>
    <row r="51" spans="1:25">
      <c r="A51" s="271"/>
      <c r="B51" s="271"/>
      <c r="C51" s="271"/>
      <c r="D51" s="271"/>
      <c r="E51" s="271"/>
      <c r="F51" s="271"/>
      <c r="G51" s="271"/>
      <c r="H51" s="271"/>
      <c r="I51" s="271"/>
      <c r="J51" s="271"/>
      <c r="K51" s="271"/>
      <c r="L51" s="271"/>
      <c r="M51" s="271"/>
      <c r="N51" s="271"/>
      <c r="O51" s="271"/>
      <c r="P51" s="271"/>
      <c r="Q51" s="271"/>
      <c r="R51" s="271"/>
      <c r="S51" s="271"/>
      <c r="T51" s="271"/>
      <c r="U51" s="271"/>
      <c r="V51" s="271"/>
      <c r="W51" s="271"/>
      <c r="X51" s="271"/>
      <c r="Y51" s="271"/>
    </row>
    <row r="52" spans="1:25">
      <c r="A52" s="271"/>
      <c r="B52" s="271"/>
      <c r="C52" s="271"/>
      <c r="D52" s="271"/>
      <c r="E52" s="271"/>
      <c r="F52" s="271"/>
      <c r="G52" s="271"/>
      <c r="H52" s="271"/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X52" s="271"/>
      <c r="Y52" s="271"/>
    </row>
    <row r="53" spans="1:25">
      <c r="A53" s="271"/>
      <c r="B53" s="271"/>
      <c r="C53" s="271"/>
      <c r="D53" s="271"/>
      <c r="E53" s="271"/>
      <c r="F53" s="271"/>
      <c r="G53" s="271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1"/>
    </row>
    <row r="54" spans="1:25">
      <c r="A54" s="271"/>
      <c r="B54" s="271"/>
      <c r="C54" s="271"/>
      <c r="D54" s="271"/>
      <c r="E54" s="271"/>
      <c r="F54" s="271"/>
      <c r="G54" s="271"/>
      <c r="H54" s="271"/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  <c r="T54" s="271"/>
      <c r="U54" s="271"/>
      <c r="V54" s="271"/>
      <c r="W54" s="271"/>
      <c r="X54" s="271"/>
      <c r="Y54" s="271"/>
    </row>
    <row r="55" spans="1:25">
      <c r="A55" s="271"/>
      <c r="B55" s="271"/>
      <c r="C55" s="271"/>
      <c r="D55" s="271"/>
      <c r="E55" s="271"/>
      <c r="F55" s="271"/>
      <c r="G55" s="271"/>
      <c r="H55" s="271"/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X55" s="271"/>
      <c r="Y55" s="271"/>
    </row>
    <row r="56" spans="1:25">
      <c r="A56" s="271"/>
      <c r="B56" s="271"/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</row>
    <row r="57" spans="1:25">
      <c r="A57" s="271"/>
      <c r="B57" s="271"/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  <c r="T57" s="271"/>
      <c r="U57" s="271"/>
      <c r="V57" s="271"/>
      <c r="W57" s="271"/>
      <c r="X57" s="271"/>
      <c r="Y57" s="271"/>
    </row>
    <row r="58" spans="1:25">
      <c r="A58" s="271"/>
      <c r="B58" s="271"/>
      <c r="C58" s="271"/>
      <c r="D58" s="271"/>
      <c r="E58" s="271"/>
      <c r="F58" s="271"/>
      <c r="G58" s="271"/>
      <c r="H58" s="271"/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271"/>
      <c r="U58" s="271"/>
      <c r="V58" s="271"/>
      <c r="W58" s="271"/>
      <c r="X58" s="271"/>
      <c r="Y58" s="271"/>
    </row>
    <row r="59" spans="1:25">
      <c r="A59" s="271"/>
      <c r="B59" s="271"/>
      <c r="C59" s="271"/>
      <c r="D59" s="271"/>
      <c r="E59" s="271"/>
      <c r="F59" s="271"/>
      <c r="G59" s="271"/>
      <c r="H59" s="271"/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1"/>
      <c r="T59" s="271"/>
      <c r="U59" s="271"/>
      <c r="V59" s="271"/>
      <c r="W59" s="271"/>
      <c r="X59" s="271"/>
      <c r="Y59" s="271"/>
    </row>
    <row r="60" spans="1:25">
      <c r="A60" s="271"/>
      <c r="B60" s="271"/>
      <c r="C60" s="271"/>
      <c r="D60" s="271"/>
      <c r="E60" s="271"/>
      <c r="F60" s="271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</row>
    <row r="61" spans="1:25">
      <c r="A61" s="271"/>
      <c r="B61" s="271"/>
      <c r="C61" s="271"/>
      <c r="D61" s="271"/>
      <c r="E61" s="271"/>
      <c r="F61" s="271"/>
      <c r="G61" s="271"/>
      <c r="H61" s="271"/>
      <c r="I61" s="271"/>
      <c r="J61" s="271"/>
      <c r="K61" s="271"/>
      <c r="L61" s="271"/>
      <c r="M61" s="271"/>
      <c r="N61" s="271"/>
      <c r="O61" s="271"/>
      <c r="P61" s="271"/>
      <c r="Q61" s="271"/>
      <c r="R61" s="271"/>
      <c r="S61" s="271"/>
      <c r="T61" s="271"/>
      <c r="U61" s="271"/>
      <c r="V61" s="271"/>
      <c r="W61" s="271"/>
      <c r="X61" s="271"/>
      <c r="Y61" s="271"/>
    </row>
    <row r="62" spans="1:25">
      <c r="A62" s="271"/>
      <c r="B62" s="271"/>
      <c r="C62" s="271"/>
      <c r="D62" s="271"/>
      <c r="E62" s="271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</row>
    <row r="63" spans="1:25">
      <c r="A63" s="271"/>
      <c r="B63" s="271"/>
      <c r="C63" s="271"/>
      <c r="D63" s="271"/>
      <c r="E63" s="271"/>
      <c r="F63" s="271"/>
      <c r="G63" s="271"/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1"/>
      <c r="T63" s="271"/>
      <c r="U63" s="271"/>
      <c r="V63" s="271"/>
      <c r="W63" s="271"/>
      <c r="X63" s="271"/>
      <c r="Y63" s="271"/>
    </row>
    <row r="64" spans="1:25">
      <c r="A64" s="271"/>
      <c r="B64" s="271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271"/>
      <c r="U64" s="271"/>
      <c r="V64" s="271"/>
      <c r="W64" s="271"/>
      <c r="X64" s="271"/>
      <c r="Y64" s="271"/>
    </row>
    <row r="65" spans="1:25">
      <c r="A65" s="271"/>
      <c r="B65" s="271"/>
      <c r="C65" s="271"/>
      <c r="D65" s="271"/>
      <c r="E65" s="271"/>
      <c r="F65" s="271"/>
      <c r="G65" s="271"/>
      <c r="H65" s="271"/>
      <c r="I65" s="271"/>
      <c r="J65" s="271"/>
      <c r="K65" s="271"/>
      <c r="L65" s="271"/>
      <c r="M65" s="271"/>
      <c r="N65" s="271"/>
      <c r="O65" s="271"/>
      <c r="P65" s="271"/>
      <c r="Q65" s="271"/>
      <c r="R65" s="271"/>
      <c r="S65" s="271"/>
      <c r="T65" s="271"/>
      <c r="U65" s="271"/>
      <c r="V65" s="271"/>
      <c r="W65" s="271"/>
      <c r="X65" s="271"/>
      <c r="Y65" s="271"/>
    </row>
    <row r="66" spans="1:25">
      <c r="A66" s="271"/>
      <c r="B66" s="271"/>
      <c r="C66" s="271"/>
      <c r="D66" s="271"/>
      <c r="E66" s="271"/>
      <c r="F66" s="271"/>
      <c r="G66" s="271"/>
      <c r="H66" s="271"/>
      <c r="I66" s="271"/>
      <c r="J66" s="271"/>
      <c r="K66" s="271"/>
      <c r="L66" s="271"/>
      <c r="M66" s="271"/>
      <c r="N66" s="271"/>
      <c r="O66" s="271"/>
      <c r="P66" s="271"/>
      <c r="Q66" s="271"/>
      <c r="R66" s="271"/>
      <c r="S66" s="271"/>
      <c r="T66" s="271"/>
      <c r="U66" s="271"/>
      <c r="V66" s="271"/>
      <c r="W66" s="271"/>
      <c r="X66" s="271"/>
      <c r="Y66" s="271"/>
    </row>
    <row r="67" spans="1:25">
      <c r="A67" s="271"/>
      <c r="B67" s="271"/>
      <c r="C67" s="271"/>
      <c r="D67" s="271"/>
      <c r="E67" s="271"/>
      <c r="F67" s="271"/>
      <c r="G67" s="271"/>
      <c r="H67" s="271"/>
      <c r="I67" s="271"/>
      <c r="J67" s="271"/>
      <c r="K67" s="271"/>
      <c r="L67" s="271"/>
      <c r="M67" s="271"/>
      <c r="N67" s="271"/>
      <c r="O67" s="271"/>
      <c r="P67" s="271"/>
      <c r="Q67" s="271"/>
      <c r="R67" s="271"/>
      <c r="S67" s="271"/>
      <c r="T67" s="271"/>
      <c r="U67" s="271"/>
      <c r="V67" s="271"/>
      <c r="W67" s="271"/>
      <c r="X67" s="271"/>
      <c r="Y67" s="271"/>
    </row>
    <row r="68" spans="1:25">
      <c r="A68" s="271"/>
      <c r="B68" s="271"/>
      <c r="C68" s="271"/>
      <c r="D68" s="271"/>
      <c r="E68" s="271"/>
      <c r="F68" s="271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Q68" s="271"/>
      <c r="R68" s="271"/>
      <c r="S68" s="271"/>
      <c r="T68" s="271"/>
      <c r="U68" s="271"/>
      <c r="V68" s="271"/>
      <c r="W68" s="271"/>
      <c r="X68" s="271"/>
      <c r="Y68" s="271"/>
    </row>
    <row r="69" spans="1:25">
      <c r="A69" s="271"/>
      <c r="B69" s="271"/>
      <c r="C69" s="271"/>
      <c r="D69" s="271"/>
      <c r="E69" s="271"/>
      <c r="F69" s="271"/>
      <c r="G69" s="271"/>
      <c r="H69" s="271"/>
      <c r="I69" s="271"/>
      <c r="J69" s="271"/>
      <c r="K69" s="271"/>
      <c r="L69" s="271"/>
      <c r="M69" s="271"/>
      <c r="N69" s="271"/>
      <c r="O69" s="271"/>
      <c r="P69" s="271"/>
      <c r="Q69" s="271"/>
      <c r="R69" s="271"/>
      <c r="S69" s="271"/>
      <c r="T69" s="271"/>
      <c r="U69" s="271"/>
      <c r="V69" s="271"/>
      <c r="W69" s="271"/>
      <c r="X69" s="271"/>
      <c r="Y69" s="271"/>
    </row>
    <row r="70" spans="1:25">
      <c r="A70" s="271"/>
      <c r="B70" s="271"/>
      <c r="C70" s="271"/>
      <c r="D70" s="271"/>
      <c r="E70" s="271"/>
      <c r="F70" s="271"/>
      <c r="G70" s="271"/>
      <c r="H70" s="271"/>
      <c r="I70" s="271"/>
      <c r="J70" s="271"/>
      <c r="K70" s="271"/>
      <c r="L70" s="271"/>
      <c r="M70" s="271"/>
      <c r="N70" s="271"/>
      <c r="O70" s="271"/>
      <c r="P70" s="271"/>
      <c r="Q70" s="271"/>
      <c r="R70" s="271"/>
      <c r="S70" s="271"/>
      <c r="T70" s="271"/>
      <c r="U70" s="271"/>
      <c r="V70" s="271"/>
      <c r="W70" s="271"/>
      <c r="X70" s="271"/>
      <c r="Y70" s="271"/>
    </row>
    <row r="71" spans="1:25">
      <c r="A71" s="271"/>
      <c r="B71" s="271"/>
      <c r="C71" s="271"/>
      <c r="D71" s="271"/>
      <c r="E71" s="271"/>
      <c r="F71" s="271"/>
      <c r="G71" s="271"/>
      <c r="H71" s="271"/>
      <c r="I71" s="271"/>
      <c r="J71" s="271"/>
      <c r="K71" s="271"/>
      <c r="L71" s="271"/>
      <c r="M71" s="271"/>
      <c r="N71" s="271"/>
      <c r="O71" s="271"/>
      <c r="P71" s="271"/>
      <c r="Q71" s="271"/>
      <c r="R71" s="271"/>
      <c r="S71" s="271"/>
      <c r="T71" s="271"/>
      <c r="U71" s="271"/>
      <c r="V71" s="271"/>
      <c r="W71" s="271"/>
      <c r="X71" s="271"/>
      <c r="Y71" s="271"/>
    </row>
    <row r="72" spans="1:25">
      <c r="A72" s="271"/>
      <c r="B72" s="271"/>
      <c r="C72" s="271"/>
      <c r="D72" s="271"/>
      <c r="E72" s="271"/>
      <c r="F72" s="271"/>
      <c r="G72" s="271"/>
      <c r="H72" s="271"/>
      <c r="I72" s="271"/>
      <c r="J72" s="271"/>
      <c r="K72" s="271"/>
      <c r="L72" s="271"/>
      <c r="M72" s="271"/>
      <c r="N72" s="271"/>
      <c r="O72" s="271"/>
      <c r="P72" s="271"/>
      <c r="Q72" s="271"/>
      <c r="R72" s="271"/>
      <c r="S72" s="271"/>
      <c r="T72" s="271"/>
      <c r="U72" s="271"/>
      <c r="V72" s="271"/>
      <c r="W72" s="271"/>
      <c r="X72" s="271"/>
      <c r="Y72" s="271"/>
    </row>
    <row r="73" spans="1:25">
      <c r="A73" s="271"/>
      <c r="B73" s="271"/>
      <c r="C73" s="271"/>
      <c r="D73" s="271"/>
      <c r="E73" s="271"/>
      <c r="F73" s="271"/>
      <c r="G73" s="271"/>
      <c r="H73" s="271"/>
      <c r="I73" s="271"/>
      <c r="J73" s="271"/>
      <c r="K73" s="271"/>
      <c r="L73" s="271"/>
      <c r="M73" s="271"/>
      <c r="N73" s="271"/>
      <c r="O73" s="271"/>
      <c r="P73" s="271"/>
      <c r="Q73" s="271"/>
      <c r="R73" s="271"/>
      <c r="S73" s="271"/>
      <c r="T73" s="271"/>
      <c r="U73" s="271"/>
      <c r="V73" s="271"/>
      <c r="W73" s="271"/>
      <c r="X73" s="271"/>
      <c r="Y73" s="271"/>
    </row>
    <row r="74" spans="1:25">
      <c r="A74" s="271"/>
      <c r="B74" s="271"/>
      <c r="C74" s="271"/>
      <c r="D74" s="271"/>
      <c r="E74" s="271"/>
      <c r="F74" s="271"/>
      <c r="G74" s="271"/>
      <c r="H74" s="271"/>
      <c r="I74" s="271"/>
      <c r="J74" s="271"/>
      <c r="K74" s="271"/>
      <c r="L74" s="271"/>
      <c r="M74" s="271"/>
      <c r="N74" s="271"/>
      <c r="O74" s="271"/>
      <c r="P74" s="271"/>
      <c r="Q74" s="271"/>
      <c r="R74" s="271"/>
      <c r="S74" s="271"/>
      <c r="T74" s="271"/>
      <c r="U74" s="271"/>
      <c r="V74" s="271"/>
      <c r="W74" s="271"/>
      <c r="X74" s="271"/>
      <c r="Y74" s="271"/>
    </row>
    <row r="75" spans="1:25">
      <c r="A75" s="271"/>
      <c r="B75" s="271"/>
      <c r="C75" s="271"/>
      <c r="D75" s="271"/>
      <c r="E75" s="271"/>
      <c r="F75" s="271"/>
      <c r="G75" s="271"/>
      <c r="H75" s="271"/>
      <c r="I75" s="271"/>
      <c r="J75" s="271"/>
      <c r="K75" s="271"/>
      <c r="L75" s="271"/>
      <c r="M75" s="271"/>
      <c r="N75" s="271"/>
      <c r="O75" s="271"/>
      <c r="P75" s="271"/>
      <c r="Q75" s="271"/>
      <c r="R75" s="271"/>
      <c r="S75" s="271"/>
      <c r="T75" s="271"/>
      <c r="U75" s="271"/>
      <c r="V75" s="271"/>
      <c r="W75" s="271"/>
      <c r="X75" s="271"/>
      <c r="Y75" s="271"/>
    </row>
    <row r="76" spans="1:25">
      <c r="A76" s="271"/>
      <c r="B76" s="271"/>
      <c r="C76" s="271"/>
      <c r="D76" s="271"/>
      <c r="E76" s="271"/>
      <c r="F76" s="271"/>
      <c r="G76" s="271"/>
      <c r="H76" s="271"/>
      <c r="I76" s="271"/>
      <c r="J76" s="271"/>
      <c r="K76" s="271"/>
      <c r="L76" s="271"/>
      <c r="M76" s="271"/>
      <c r="N76" s="271"/>
      <c r="O76" s="271"/>
      <c r="P76" s="271"/>
      <c r="Q76" s="271"/>
      <c r="R76" s="271"/>
      <c r="S76" s="271"/>
      <c r="T76" s="271"/>
      <c r="U76" s="271"/>
      <c r="V76" s="271"/>
      <c r="W76" s="271"/>
      <c r="X76" s="271"/>
      <c r="Y76" s="271"/>
    </row>
    <row r="77" spans="1:25">
      <c r="A77" s="271"/>
      <c r="B77" s="271"/>
      <c r="C77" s="271"/>
      <c r="D77" s="271"/>
      <c r="E77" s="271"/>
      <c r="F77" s="271"/>
      <c r="G77" s="271"/>
      <c r="H77" s="271"/>
      <c r="I77" s="271"/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271"/>
      <c r="V77" s="271"/>
      <c r="W77" s="271"/>
      <c r="X77" s="271"/>
      <c r="Y77" s="271"/>
    </row>
    <row r="78" spans="1:25">
      <c r="A78" s="271"/>
      <c r="B78" s="271"/>
      <c r="C78" s="271"/>
      <c r="D78" s="271"/>
      <c r="E78" s="271"/>
      <c r="F78" s="271"/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271"/>
      <c r="U78" s="271"/>
      <c r="V78" s="271"/>
      <c r="W78" s="271"/>
      <c r="X78" s="271"/>
      <c r="Y78" s="271"/>
    </row>
    <row r="79" spans="1:25">
      <c r="A79" s="271"/>
      <c r="B79" s="271"/>
      <c r="C79" s="271"/>
      <c r="D79" s="271"/>
      <c r="E79" s="271"/>
      <c r="F79" s="271"/>
      <c r="G79" s="271"/>
      <c r="H79" s="271"/>
      <c r="I79" s="271"/>
      <c r="J79" s="271"/>
      <c r="K79" s="271"/>
      <c r="L79" s="271"/>
      <c r="M79" s="271"/>
      <c r="N79" s="271"/>
      <c r="O79" s="271"/>
      <c r="P79" s="271"/>
      <c r="Q79" s="271"/>
      <c r="R79" s="271"/>
      <c r="S79" s="271"/>
      <c r="T79" s="271"/>
      <c r="U79" s="271"/>
      <c r="V79" s="271"/>
      <c r="W79" s="271"/>
      <c r="X79" s="271"/>
      <c r="Y79" s="271"/>
    </row>
    <row r="80" spans="1:25">
      <c r="A80" s="271"/>
      <c r="B80" s="271"/>
      <c r="C80" s="271"/>
      <c r="D80" s="271"/>
      <c r="E80" s="271"/>
      <c r="F80" s="271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271"/>
      <c r="U80" s="271"/>
      <c r="V80" s="271"/>
      <c r="W80" s="271"/>
      <c r="X80" s="271"/>
      <c r="Y80" s="271"/>
    </row>
    <row r="81" spans="1:25">
      <c r="A81" s="271"/>
      <c r="B81" s="271"/>
      <c r="C81" s="271"/>
      <c r="D81" s="271"/>
      <c r="E81" s="271"/>
      <c r="F81" s="271"/>
      <c r="G81" s="271"/>
      <c r="H81" s="271"/>
      <c r="I81" s="271"/>
      <c r="J81" s="271"/>
      <c r="K81" s="271"/>
      <c r="L81" s="271"/>
      <c r="M81" s="271"/>
      <c r="N81" s="271"/>
      <c r="O81" s="271"/>
      <c r="P81" s="271"/>
      <c r="Q81" s="271"/>
      <c r="R81" s="271"/>
      <c r="S81" s="271"/>
      <c r="T81" s="271"/>
      <c r="U81" s="271"/>
      <c r="V81" s="271"/>
      <c r="W81" s="271"/>
      <c r="X81" s="271"/>
      <c r="Y81" s="271"/>
    </row>
    <row r="82" spans="1:25">
      <c r="A82" s="271"/>
      <c r="B82" s="271"/>
      <c r="C82" s="271"/>
      <c r="D82" s="271"/>
      <c r="E82" s="271"/>
      <c r="F82" s="271"/>
      <c r="G82" s="271"/>
      <c r="H82" s="271"/>
      <c r="I82" s="271"/>
      <c r="J82" s="271"/>
      <c r="K82" s="271"/>
      <c r="L82" s="271"/>
      <c r="M82" s="271"/>
      <c r="N82" s="271"/>
      <c r="O82" s="271"/>
      <c r="P82" s="271"/>
      <c r="Q82" s="271"/>
      <c r="R82" s="271"/>
      <c r="S82" s="271"/>
      <c r="T82" s="271"/>
      <c r="U82" s="271"/>
      <c r="V82" s="271"/>
      <c r="W82" s="271"/>
      <c r="X82" s="271"/>
      <c r="Y82" s="271"/>
    </row>
    <row r="83" spans="1:25">
      <c r="A83" s="271"/>
      <c r="B83" s="271"/>
      <c r="C83" s="271"/>
      <c r="D83" s="271"/>
      <c r="E83" s="271"/>
      <c r="F83" s="271"/>
      <c r="G83" s="271"/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</row>
    <row r="84" spans="1:25">
      <c r="A84" s="271"/>
      <c r="B84" s="271"/>
      <c r="C84" s="271"/>
      <c r="D84" s="271"/>
      <c r="E84" s="271"/>
      <c r="F84" s="271"/>
      <c r="G84" s="271"/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1"/>
    </row>
    <row r="85" spans="1:25">
      <c r="A85" s="271"/>
      <c r="B85" s="271"/>
      <c r="C85" s="271"/>
      <c r="D85" s="271"/>
      <c r="E85" s="271"/>
      <c r="F85" s="271"/>
      <c r="G85" s="271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</row>
    <row r="86" spans="1:25">
      <c r="A86" s="271"/>
      <c r="B86" s="271"/>
      <c r="C86" s="271"/>
      <c r="D86" s="271"/>
      <c r="E86" s="271"/>
      <c r="F86" s="271"/>
      <c r="G86" s="271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71"/>
    </row>
    <row r="87" spans="1:25">
      <c r="A87" s="271"/>
      <c r="B87" s="271"/>
      <c r="C87" s="271"/>
      <c r="D87" s="271"/>
      <c r="E87" s="271"/>
      <c r="F87" s="271"/>
      <c r="G87" s="271"/>
      <c r="H87" s="271"/>
      <c r="I87" s="271"/>
      <c r="J87" s="271"/>
      <c r="K87" s="271"/>
      <c r="L87" s="271"/>
      <c r="M87" s="271"/>
      <c r="N87" s="271"/>
      <c r="O87" s="271"/>
      <c r="P87" s="271"/>
      <c r="Q87" s="271"/>
      <c r="R87" s="271"/>
      <c r="S87" s="271"/>
      <c r="T87" s="271"/>
      <c r="U87" s="271"/>
      <c r="V87" s="271"/>
      <c r="W87" s="271"/>
      <c r="X87" s="271"/>
      <c r="Y87" s="271"/>
    </row>
    <row r="88" spans="1:25">
      <c r="A88" s="271"/>
      <c r="B88" s="271"/>
      <c r="C88" s="271"/>
      <c r="D88" s="271"/>
      <c r="E88" s="271"/>
      <c r="F88" s="271"/>
      <c r="G88" s="271"/>
      <c r="H88" s="271"/>
      <c r="I88" s="271"/>
      <c r="J88" s="271"/>
      <c r="K88" s="271"/>
      <c r="L88" s="271"/>
      <c r="M88" s="271"/>
      <c r="N88" s="271"/>
      <c r="O88" s="271"/>
      <c r="P88" s="271"/>
      <c r="Q88" s="271"/>
      <c r="R88" s="271"/>
      <c r="S88" s="271"/>
      <c r="T88" s="271"/>
      <c r="U88" s="271"/>
      <c r="V88" s="271"/>
      <c r="W88" s="271"/>
      <c r="X88" s="271"/>
      <c r="Y88" s="271"/>
    </row>
    <row r="89" spans="1:25">
      <c r="A89" s="271"/>
      <c r="B89" s="271"/>
      <c r="C89" s="271"/>
      <c r="D89" s="271"/>
      <c r="E89" s="271"/>
      <c r="F89" s="271"/>
      <c r="G89" s="271"/>
      <c r="H89" s="271"/>
      <c r="I89" s="271"/>
      <c r="J89" s="271"/>
      <c r="K89" s="271"/>
      <c r="L89" s="271"/>
      <c r="M89" s="271"/>
      <c r="N89" s="271"/>
      <c r="O89" s="271"/>
      <c r="P89" s="271"/>
      <c r="Q89" s="271"/>
      <c r="R89" s="271"/>
      <c r="S89" s="271"/>
      <c r="T89" s="271"/>
      <c r="U89" s="271"/>
      <c r="V89" s="271"/>
      <c r="W89" s="271"/>
      <c r="X89" s="271"/>
      <c r="Y89" s="271"/>
    </row>
    <row r="90" spans="1:25">
      <c r="A90" s="271"/>
      <c r="B90" s="271"/>
      <c r="C90" s="271"/>
      <c r="D90" s="271"/>
      <c r="E90" s="271"/>
      <c r="F90" s="271"/>
      <c r="G90" s="271"/>
      <c r="H90" s="271"/>
      <c r="I90" s="271"/>
      <c r="J90" s="271"/>
      <c r="K90" s="271"/>
      <c r="L90" s="271"/>
      <c r="M90" s="271"/>
      <c r="N90" s="271"/>
      <c r="O90" s="271"/>
      <c r="P90" s="271"/>
      <c r="Q90" s="271"/>
      <c r="R90" s="271"/>
      <c r="S90" s="271"/>
      <c r="T90" s="271"/>
      <c r="U90" s="271"/>
      <c r="V90" s="271"/>
      <c r="W90" s="271"/>
      <c r="X90" s="271"/>
      <c r="Y90" s="271"/>
    </row>
    <row r="91" spans="1:25">
      <c r="A91" s="271"/>
      <c r="B91" s="271"/>
      <c r="C91" s="271"/>
      <c r="D91" s="271"/>
      <c r="E91" s="271"/>
      <c r="F91" s="271"/>
      <c r="G91" s="271"/>
      <c r="H91" s="271"/>
      <c r="I91" s="271"/>
      <c r="J91" s="271"/>
      <c r="K91" s="271"/>
      <c r="L91" s="271"/>
      <c r="M91" s="271"/>
      <c r="N91" s="271"/>
      <c r="O91" s="271"/>
      <c r="P91" s="271"/>
      <c r="Q91" s="271"/>
      <c r="R91" s="271"/>
      <c r="S91" s="271"/>
      <c r="T91" s="271"/>
      <c r="U91" s="271"/>
      <c r="V91" s="271"/>
      <c r="W91" s="271"/>
      <c r="X91" s="271"/>
      <c r="Y91" s="271"/>
    </row>
    <row r="92" spans="1:25">
      <c r="A92" s="271"/>
      <c r="B92" s="271"/>
      <c r="C92" s="271"/>
      <c r="D92" s="271"/>
      <c r="E92" s="271"/>
      <c r="F92" s="271"/>
      <c r="G92" s="271"/>
      <c r="H92" s="271"/>
      <c r="I92" s="271"/>
      <c r="J92" s="271"/>
      <c r="K92" s="271"/>
      <c r="L92" s="271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1"/>
      <c r="X92" s="271"/>
      <c r="Y92" s="271"/>
    </row>
    <row r="93" spans="1:25">
      <c r="A93" s="271"/>
      <c r="B93" s="271"/>
      <c r="C93" s="271"/>
      <c r="D93" s="271"/>
      <c r="E93" s="271"/>
      <c r="F93" s="271"/>
      <c r="G93" s="271"/>
      <c r="H93" s="271"/>
      <c r="I93" s="271"/>
      <c r="J93" s="271"/>
      <c r="K93" s="271"/>
      <c r="L93" s="271"/>
      <c r="M93" s="271"/>
      <c r="N93" s="271"/>
      <c r="O93" s="271"/>
      <c r="P93" s="271"/>
      <c r="Q93" s="271"/>
      <c r="R93" s="271"/>
      <c r="S93" s="271"/>
      <c r="T93" s="271"/>
      <c r="U93" s="271"/>
      <c r="V93" s="271"/>
      <c r="W93" s="271"/>
      <c r="X93" s="271"/>
      <c r="Y93" s="271"/>
    </row>
    <row r="94" spans="1:25">
      <c r="A94" s="271"/>
      <c r="B94" s="271"/>
      <c r="C94" s="271"/>
      <c r="D94" s="271"/>
      <c r="E94" s="271"/>
      <c r="F94" s="271"/>
      <c r="G94" s="271"/>
      <c r="H94" s="271"/>
      <c r="I94" s="271"/>
      <c r="J94" s="271"/>
      <c r="K94" s="271"/>
      <c r="L94" s="271"/>
      <c r="M94" s="271"/>
      <c r="N94" s="271"/>
      <c r="O94" s="271"/>
      <c r="P94" s="271"/>
      <c r="Q94" s="271"/>
      <c r="R94" s="271"/>
      <c r="S94" s="271"/>
      <c r="T94" s="271"/>
      <c r="U94" s="271"/>
      <c r="V94" s="271"/>
      <c r="W94" s="271"/>
      <c r="X94" s="271"/>
      <c r="Y94" s="271"/>
    </row>
    <row r="95" spans="1:25">
      <c r="A95" s="271"/>
      <c r="B95" s="271"/>
      <c r="C95" s="271"/>
      <c r="D95" s="271"/>
      <c r="E95" s="271"/>
      <c r="F95" s="271"/>
      <c r="G95" s="271"/>
      <c r="H95" s="271"/>
      <c r="I95" s="271"/>
      <c r="J95" s="271"/>
      <c r="K95" s="271"/>
      <c r="L95" s="271"/>
      <c r="M95" s="271"/>
      <c r="N95" s="271"/>
      <c r="O95" s="271"/>
      <c r="P95" s="271"/>
      <c r="Q95" s="271"/>
      <c r="R95" s="271"/>
      <c r="S95" s="271"/>
      <c r="T95" s="271"/>
      <c r="U95" s="271"/>
      <c r="V95" s="271"/>
      <c r="W95" s="271"/>
      <c r="X95" s="271"/>
      <c r="Y95" s="271"/>
    </row>
    <row r="96" spans="1:25">
      <c r="A96" s="271"/>
      <c r="B96" s="271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</row>
    <row r="97" spans="1:25">
      <c r="A97" s="271"/>
      <c r="B97" s="271"/>
      <c r="C97" s="271"/>
      <c r="D97" s="271"/>
      <c r="E97" s="271"/>
      <c r="F97" s="271"/>
      <c r="G97" s="271"/>
      <c r="H97" s="271"/>
      <c r="I97" s="271"/>
      <c r="J97" s="271"/>
      <c r="K97" s="271"/>
      <c r="L97" s="271"/>
      <c r="M97" s="271"/>
      <c r="N97" s="271"/>
      <c r="O97" s="271"/>
      <c r="P97" s="271"/>
      <c r="Q97" s="271"/>
      <c r="R97" s="271"/>
      <c r="S97" s="271"/>
      <c r="T97" s="271"/>
      <c r="U97" s="271"/>
      <c r="V97" s="271"/>
      <c r="W97" s="271"/>
      <c r="X97" s="271"/>
      <c r="Y97" s="271"/>
    </row>
    <row r="98" spans="1:25">
      <c r="A98" s="271"/>
      <c r="B98" s="271"/>
      <c r="C98" s="271"/>
      <c r="D98" s="271"/>
      <c r="E98" s="271"/>
      <c r="F98" s="271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Q98" s="271"/>
      <c r="R98" s="271"/>
      <c r="S98" s="271"/>
      <c r="T98" s="271"/>
      <c r="U98" s="271"/>
      <c r="V98" s="271"/>
      <c r="W98" s="271"/>
      <c r="X98" s="271"/>
      <c r="Y98" s="271"/>
    </row>
    <row r="99" spans="1:25">
      <c r="A99" s="271"/>
      <c r="B99" s="271"/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1"/>
      <c r="N99" s="271"/>
      <c r="O99" s="271"/>
      <c r="P99" s="271"/>
      <c r="Q99" s="271"/>
      <c r="R99" s="271"/>
      <c r="S99" s="271"/>
      <c r="T99" s="271"/>
      <c r="U99" s="271"/>
      <c r="V99" s="271"/>
      <c r="W99" s="271"/>
      <c r="X99" s="271"/>
      <c r="Y99" s="271"/>
    </row>
    <row r="100" spans="1:25">
      <c r="A100" s="271"/>
      <c r="B100" s="271"/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  <c r="M100" s="271"/>
      <c r="N100" s="271"/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</row>
    <row r="101" spans="1:25">
      <c r="A101" s="271"/>
      <c r="B101" s="271"/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1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1"/>
      <c r="Y101" s="271"/>
    </row>
    <row r="102" spans="1:25">
      <c r="A102" s="271"/>
      <c r="B102" s="271"/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  <c r="M102" s="271"/>
      <c r="N102" s="271"/>
      <c r="O102" s="271"/>
      <c r="P102" s="271"/>
      <c r="Q102" s="271"/>
      <c r="R102" s="271"/>
      <c r="S102" s="271"/>
      <c r="T102" s="271"/>
      <c r="U102" s="271"/>
      <c r="V102" s="271"/>
      <c r="W102" s="271"/>
      <c r="X102" s="271"/>
      <c r="Y102" s="271"/>
    </row>
    <row r="103" spans="1:25">
      <c r="A103" s="271"/>
      <c r="B103" s="271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Q103" s="271"/>
      <c r="R103" s="271"/>
      <c r="S103" s="271"/>
      <c r="T103" s="271"/>
      <c r="U103" s="271"/>
      <c r="V103" s="271"/>
      <c r="W103" s="271"/>
      <c r="X103" s="271"/>
      <c r="Y103" s="271"/>
    </row>
    <row r="104" spans="1:25">
      <c r="A104" s="271"/>
      <c r="B104" s="271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  <c r="O104" s="271"/>
      <c r="P104" s="271"/>
      <c r="Q104" s="271"/>
      <c r="R104" s="271"/>
      <c r="S104" s="271"/>
      <c r="T104" s="271"/>
      <c r="U104" s="271"/>
      <c r="V104" s="271"/>
      <c r="W104" s="271"/>
      <c r="X104" s="271"/>
      <c r="Y104" s="271"/>
    </row>
    <row r="105" spans="1:25">
      <c r="A105" s="271"/>
      <c r="B105" s="271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1"/>
      <c r="N105" s="271"/>
      <c r="O105" s="271"/>
      <c r="P105" s="271"/>
      <c r="Q105" s="271"/>
      <c r="R105" s="271"/>
      <c r="S105" s="271"/>
      <c r="T105" s="271"/>
      <c r="U105" s="271"/>
      <c r="V105" s="271"/>
      <c r="W105" s="271"/>
      <c r="X105" s="271"/>
      <c r="Y105" s="271"/>
    </row>
    <row r="106" spans="1:25">
      <c r="A106" s="271"/>
      <c r="B106" s="271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71"/>
      <c r="N106" s="271"/>
      <c r="O106" s="271"/>
      <c r="P106" s="271"/>
      <c r="Q106" s="271"/>
      <c r="R106" s="271"/>
      <c r="S106" s="271"/>
      <c r="T106" s="271"/>
      <c r="U106" s="271"/>
      <c r="V106" s="271"/>
      <c r="W106" s="271"/>
      <c r="X106" s="271"/>
      <c r="Y106" s="271"/>
    </row>
    <row r="107" spans="1:25">
      <c r="A107" s="271"/>
      <c r="B107" s="271"/>
      <c r="C107" s="271"/>
      <c r="D107" s="271"/>
      <c r="E107" s="271"/>
      <c r="F107" s="271"/>
      <c r="G107" s="271"/>
      <c r="H107" s="271"/>
      <c r="I107" s="271"/>
      <c r="J107" s="271"/>
      <c r="K107" s="271"/>
      <c r="L107" s="271"/>
      <c r="M107" s="271"/>
      <c r="N107" s="271"/>
      <c r="O107" s="271"/>
      <c r="P107" s="271"/>
      <c r="Q107" s="271"/>
      <c r="R107" s="271"/>
      <c r="S107" s="271"/>
      <c r="T107" s="271"/>
      <c r="U107" s="271"/>
      <c r="V107" s="271"/>
      <c r="W107" s="271"/>
      <c r="X107" s="271"/>
      <c r="Y107" s="271"/>
    </row>
    <row r="108" spans="1:25">
      <c r="A108" s="271"/>
      <c r="B108" s="271"/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71"/>
      <c r="N108" s="271"/>
      <c r="O108" s="271"/>
      <c r="P108" s="271"/>
      <c r="Q108" s="271"/>
      <c r="R108" s="271"/>
      <c r="S108" s="271"/>
      <c r="T108" s="271"/>
      <c r="U108" s="271"/>
      <c r="V108" s="271"/>
      <c r="W108" s="271"/>
      <c r="X108" s="271"/>
      <c r="Y108" s="271"/>
    </row>
    <row r="109" spans="1:25">
      <c r="A109" s="271"/>
      <c r="B109" s="271"/>
      <c r="C109" s="271"/>
      <c r="D109" s="271"/>
      <c r="E109" s="271"/>
      <c r="F109" s="271"/>
      <c r="G109" s="271"/>
      <c r="H109" s="271"/>
      <c r="I109" s="271"/>
      <c r="J109" s="271"/>
      <c r="K109" s="271"/>
      <c r="L109" s="271"/>
      <c r="M109" s="271"/>
      <c r="N109" s="271"/>
      <c r="O109" s="271"/>
      <c r="P109" s="271"/>
      <c r="Q109" s="271"/>
      <c r="R109" s="271"/>
      <c r="S109" s="271"/>
      <c r="T109" s="271"/>
      <c r="U109" s="271"/>
      <c r="V109" s="271"/>
      <c r="W109" s="271"/>
      <c r="X109" s="271"/>
      <c r="Y109" s="271"/>
    </row>
    <row r="110" spans="1:25">
      <c r="A110" s="271"/>
      <c r="B110" s="271"/>
      <c r="C110" s="271"/>
      <c r="D110" s="271"/>
      <c r="E110" s="271"/>
      <c r="F110" s="271"/>
      <c r="G110" s="271"/>
      <c r="H110" s="271"/>
      <c r="I110" s="271"/>
      <c r="J110" s="271"/>
      <c r="K110" s="271"/>
      <c r="L110" s="271"/>
      <c r="M110" s="271"/>
      <c r="N110" s="271"/>
      <c r="O110" s="271"/>
      <c r="P110" s="271"/>
      <c r="Q110" s="271"/>
      <c r="R110" s="271"/>
      <c r="S110" s="271"/>
      <c r="T110" s="271"/>
      <c r="U110" s="271"/>
      <c r="V110" s="271"/>
      <c r="W110" s="271"/>
      <c r="X110" s="271"/>
      <c r="Y110" s="271"/>
    </row>
    <row r="111" spans="1:25">
      <c r="A111" s="271"/>
      <c r="B111" s="271"/>
      <c r="C111" s="271"/>
      <c r="D111" s="271"/>
      <c r="E111" s="271"/>
      <c r="F111" s="271"/>
      <c r="G111" s="271"/>
      <c r="H111" s="271"/>
      <c r="I111" s="271"/>
      <c r="J111" s="271"/>
      <c r="K111" s="271"/>
      <c r="L111" s="271"/>
      <c r="M111" s="271"/>
      <c r="N111" s="271"/>
      <c r="O111" s="271"/>
      <c r="P111" s="271"/>
      <c r="Q111" s="271"/>
      <c r="R111" s="271"/>
      <c r="S111" s="271"/>
      <c r="T111" s="271"/>
      <c r="U111" s="271"/>
      <c r="V111" s="271"/>
      <c r="W111" s="271"/>
      <c r="X111" s="271"/>
      <c r="Y111" s="271"/>
    </row>
    <row r="112" spans="1:25">
      <c r="A112" s="271"/>
      <c r="B112" s="271"/>
      <c r="C112" s="271"/>
      <c r="D112" s="271"/>
      <c r="E112" s="271"/>
      <c r="F112" s="271"/>
      <c r="G112" s="271"/>
      <c r="H112" s="271"/>
      <c r="I112" s="271"/>
      <c r="J112" s="271"/>
      <c r="K112" s="271"/>
      <c r="L112" s="271"/>
      <c r="M112" s="271"/>
      <c r="N112" s="271"/>
      <c r="O112" s="271"/>
      <c r="P112" s="271"/>
      <c r="Q112" s="271"/>
      <c r="R112" s="271"/>
      <c r="S112" s="271"/>
      <c r="T112" s="271"/>
      <c r="U112" s="271"/>
      <c r="V112" s="271"/>
      <c r="W112" s="271"/>
      <c r="X112" s="271"/>
      <c r="Y112" s="271"/>
    </row>
    <row r="113" spans="1:25">
      <c r="A113" s="271"/>
      <c r="B113" s="271"/>
      <c r="C113" s="271"/>
      <c r="D113" s="271"/>
      <c r="E113" s="271"/>
      <c r="F113" s="271"/>
      <c r="G113" s="271"/>
      <c r="H113" s="271"/>
      <c r="I113" s="271"/>
      <c r="J113" s="271"/>
      <c r="K113" s="271"/>
      <c r="L113" s="271"/>
      <c r="M113" s="271"/>
      <c r="N113" s="271"/>
      <c r="O113" s="271"/>
      <c r="P113" s="271"/>
      <c r="Q113" s="271"/>
      <c r="R113" s="271"/>
      <c r="S113" s="271"/>
      <c r="T113" s="271"/>
      <c r="U113" s="271"/>
      <c r="V113" s="271"/>
      <c r="W113" s="271"/>
      <c r="X113" s="271"/>
      <c r="Y113" s="271"/>
    </row>
    <row r="114" spans="1:25">
      <c r="A114" s="271"/>
      <c r="B114" s="271"/>
      <c r="C114" s="271"/>
      <c r="D114" s="271"/>
      <c r="E114" s="271"/>
      <c r="F114" s="271"/>
      <c r="G114" s="271"/>
      <c r="H114" s="271"/>
      <c r="I114" s="271"/>
      <c r="J114" s="271"/>
      <c r="K114" s="271"/>
      <c r="L114" s="271"/>
      <c r="M114" s="271"/>
      <c r="N114" s="271"/>
      <c r="O114" s="271"/>
      <c r="P114" s="271"/>
      <c r="Q114" s="271"/>
      <c r="R114" s="271"/>
      <c r="S114" s="271"/>
      <c r="T114" s="271"/>
      <c r="U114" s="271"/>
      <c r="V114" s="271"/>
      <c r="W114" s="271"/>
      <c r="X114" s="271"/>
      <c r="Y114" s="271"/>
    </row>
    <row r="115" spans="1:25">
      <c r="A115" s="271"/>
      <c r="B115" s="271"/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  <c r="M115" s="271"/>
      <c r="N115" s="271"/>
      <c r="O115" s="271"/>
      <c r="P115" s="271"/>
      <c r="Q115" s="271"/>
      <c r="R115" s="271"/>
      <c r="S115" s="271"/>
      <c r="T115" s="271"/>
      <c r="U115" s="271"/>
      <c r="V115" s="271"/>
      <c r="W115" s="271"/>
      <c r="X115" s="271"/>
      <c r="Y115" s="271"/>
    </row>
    <row r="116" spans="1:25">
      <c r="A116" s="271"/>
      <c r="B116" s="271"/>
      <c r="C116" s="271"/>
      <c r="D116" s="271"/>
      <c r="E116" s="271"/>
      <c r="F116" s="271"/>
      <c r="G116" s="271"/>
      <c r="H116" s="271"/>
      <c r="I116" s="271"/>
      <c r="J116" s="271"/>
      <c r="K116" s="271"/>
      <c r="L116" s="271"/>
      <c r="M116" s="271"/>
      <c r="N116" s="271"/>
      <c r="O116" s="271"/>
      <c r="P116" s="271"/>
      <c r="Q116" s="271"/>
      <c r="R116" s="271"/>
      <c r="S116" s="271"/>
      <c r="T116" s="271"/>
      <c r="U116" s="271"/>
      <c r="V116" s="271"/>
      <c r="W116" s="271"/>
      <c r="X116" s="271"/>
      <c r="Y116" s="271"/>
    </row>
    <row r="117" spans="1:25">
      <c r="A117" s="271"/>
      <c r="B117" s="271"/>
      <c r="C117" s="271"/>
      <c r="D117" s="271"/>
      <c r="E117" s="271"/>
      <c r="F117" s="271"/>
      <c r="G117" s="271"/>
      <c r="H117" s="271"/>
      <c r="I117" s="271"/>
      <c r="J117" s="271"/>
      <c r="K117" s="271"/>
      <c r="L117" s="271"/>
      <c r="M117" s="271"/>
      <c r="N117" s="271"/>
      <c r="O117" s="271"/>
      <c r="P117" s="271"/>
      <c r="Q117" s="271"/>
      <c r="R117" s="271"/>
      <c r="S117" s="271"/>
      <c r="T117" s="271"/>
      <c r="U117" s="271"/>
      <c r="V117" s="271"/>
      <c r="W117" s="271"/>
      <c r="X117" s="271"/>
      <c r="Y117" s="271"/>
    </row>
    <row r="118" spans="1:25">
      <c r="A118" s="271"/>
      <c r="B118" s="271"/>
      <c r="C118" s="271"/>
      <c r="D118" s="271"/>
      <c r="E118" s="271"/>
      <c r="F118" s="271"/>
      <c r="G118" s="271"/>
      <c r="H118" s="271"/>
      <c r="I118" s="271"/>
      <c r="J118" s="271"/>
      <c r="K118" s="271"/>
      <c r="L118" s="271"/>
      <c r="M118" s="271"/>
      <c r="N118" s="271"/>
      <c r="O118" s="271"/>
      <c r="P118" s="271"/>
      <c r="Q118" s="271"/>
      <c r="R118" s="271"/>
      <c r="S118" s="271"/>
      <c r="T118" s="271"/>
      <c r="U118" s="271"/>
      <c r="V118" s="271"/>
      <c r="W118" s="271"/>
      <c r="X118" s="271"/>
      <c r="Y118" s="271"/>
    </row>
    <row r="119" spans="1:25">
      <c r="A119" s="271"/>
      <c r="B119" s="271"/>
      <c r="C119" s="271"/>
      <c r="D119" s="271"/>
      <c r="E119" s="271"/>
      <c r="F119" s="271"/>
      <c r="G119" s="271"/>
      <c r="H119" s="271"/>
      <c r="I119" s="271"/>
      <c r="J119" s="271"/>
      <c r="K119" s="271"/>
      <c r="L119" s="271"/>
      <c r="M119" s="271"/>
      <c r="N119" s="271"/>
      <c r="O119" s="271"/>
      <c r="P119" s="271"/>
      <c r="Q119" s="271"/>
      <c r="R119" s="271"/>
      <c r="S119" s="271"/>
      <c r="T119" s="271"/>
      <c r="U119" s="271"/>
      <c r="V119" s="271"/>
      <c r="W119" s="271"/>
      <c r="X119" s="271"/>
      <c r="Y119" s="271"/>
    </row>
    <row r="120" spans="1:25">
      <c r="A120" s="271"/>
      <c r="B120" s="271"/>
      <c r="C120" s="271"/>
      <c r="D120" s="271"/>
      <c r="E120" s="271"/>
      <c r="F120" s="271"/>
      <c r="G120" s="271"/>
      <c r="H120" s="271"/>
      <c r="I120" s="271"/>
      <c r="J120" s="271"/>
      <c r="K120" s="271"/>
      <c r="L120" s="271"/>
      <c r="M120" s="271"/>
      <c r="N120" s="271"/>
      <c r="O120" s="271"/>
      <c r="P120" s="271"/>
      <c r="Q120" s="271"/>
      <c r="R120" s="271"/>
      <c r="S120" s="271"/>
      <c r="T120" s="271"/>
      <c r="U120" s="271"/>
      <c r="V120" s="271"/>
      <c r="W120" s="271"/>
      <c r="X120" s="271"/>
      <c r="Y120" s="271"/>
    </row>
    <row r="121" spans="1:25">
      <c r="A121" s="271"/>
      <c r="B121" s="271"/>
      <c r="C121" s="271"/>
      <c r="D121" s="271"/>
      <c r="E121" s="271"/>
      <c r="F121" s="271"/>
      <c r="G121" s="271"/>
      <c r="H121" s="271"/>
      <c r="I121" s="271"/>
      <c r="J121" s="271"/>
      <c r="K121" s="271"/>
      <c r="L121" s="271"/>
      <c r="M121" s="271"/>
      <c r="N121" s="271"/>
      <c r="O121" s="271"/>
      <c r="P121" s="271"/>
      <c r="Q121" s="271"/>
      <c r="R121" s="271"/>
      <c r="S121" s="271"/>
      <c r="T121" s="271"/>
      <c r="U121" s="271"/>
      <c r="V121" s="271"/>
      <c r="W121" s="271"/>
      <c r="X121" s="271"/>
      <c r="Y121" s="271"/>
    </row>
    <row r="122" spans="1:25">
      <c r="A122" s="271"/>
      <c r="B122" s="271"/>
      <c r="C122" s="271"/>
      <c r="D122" s="271"/>
      <c r="E122" s="271"/>
      <c r="F122" s="271"/>
      <c r="G122" s="271"/>
      <c r="H122" s="271"/>
      <c r="I122" s="271"/>
      <c r="J122" s="271"/>
      <c r="K122" s="271"/>
      <c r="L122" s="271"/>
      <c r="M122" s="271"/>
      <c r="N122" s="271"/>
      <c r="O122" s="271"/>
      <c r="P122" s="271"/>
      <c r="Q122" s="271"/>
      <c r="R122" s="271"/>
      <c r="S122" s="271"/>
      <c r="T122" s="271"/>
      <c r="U122" s="271"/>
      <c r="V122" s="271"/>
      <c r="W122" s="271"/>
      <c r="X122" s="271"/>
      <c r="Y122" s="271"/>
    </row>
    <row r="123" spans="1:25">
      <c r="A123" s="271"/>
      <c r="B123" s="271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  <c r="M123" s="271"/>
      <c r="N123" s="271"/>
      <c r="O123" s="271"/>
      <c r="P123" s="271"/>
      <c r="Q123" s="271"/>
      <c r="R123" s="271"/>
      <c r="S123" s="271"/>
      <c r="T123" s="271"/>
      <c r="U123" s="271"/>
      <c r="V123" s="271"/>
      <c r="W123" s="271"/>
      <c r="X123" s="271"/>
      <c r="Y123" s="271"/>
    </row>
    <row r="124" spans="1:25">
      <c r="A124" s="271"/>
      <c r="B124" s="271"/>
      <c r="C124" s="271"/>
      <c r="D124" s="271"/>
      <c r="E124" s="271"/>
      <c r="F124" s="271"/>
      <c r="G124" s="271"/>
      <c r="H124" s="271"/>
      <c r="I124" s="271"/>
      <c r="J124" s="271"/>
      <c r="K124" s="271"/>
      <c r="L124" s="271"/>
      <c r="M124" s="271"/>
      <c r="N124" s="271"/>
      <c r="O124" s="271"/>
      <c r="P124" s="271"/>
      <c r="Q124" s="271"/>
      <c r="R124" s="271"/>
      <c r="S124" s="271"/>
      <c r="T124" s="271"/>
      <c r="U124" s="271"/>
      <c r="V124" s="271"/>
      <c r="W124" s="271"/>
      <c r="X124" s="271"/>
      <c r="Y124" s="271"/>
    </row>
    <row r="125" spans="1:25">
      <c r="A125" s="271"/>
      <c r="B125" s="271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/>
      <c r="M125" s="271"/>
      <c r="N125" s="271"/>
      <c r="O125" s="271"/>
      <c r="P125" s="271"/>
      <c r="Q125" s="271"/>
      <c r="R125" s="271"/>
      <c r="S125" s="271"/>
      <c r="T125" s="271"/>
      <c r="U125" s="271"/>
      <c r="V125" s="271"/>
      <c r="W125" s="271"/>
      <c r="X125" s="271"/>
      <c r="Y125" s="271"/>
    </row>
    <row r="126" spans="1:25">
      <c r="A126" s="271"/>
      <c r="B126" s="271"/>
      <c r="C126" s="271"/>
      <c r="D126" s="271"/>
      <c r="E126" s="271"/>
      <c r="F126" s="271"/>
      <c r="G126" s="271"/>
      <c r="H126" s="271"/>
      <c r="I126" s="271"/>
      <c r="J126" s="271"/>
      <c r="K126" s="271"/>
      <c r="L126" s="271"/>
      <c r="M126" s="271"/>
      <c r="N126" s="271"/>
      <c r="O126" s="271"/>
      <c r="P126" s="271"/>
      <c r="Q126" s="271"/>
      <c r="R126" s="271"/>
      <c r="S126" s="271"/>
      <c r="T126" s="271"/>
      <c r="U126" s="271"/>
      <c r="V126" s="271"/>
      <c r="W126" s="271"/>
      <c r="X126" s="271"/>
      <c r="Y126" s="271"/>
    </row>
    <row r="127" spans="1:25">
      <c r="A127" s="271"/>
      <c r="B127" s="271"/>
      <c r="C127" s="271"/>
      <c r="D127" s="271"/>
      <c r="E127" s="271"/>
      <c r="F127" s="271"/>
      <c r="G127" s="271"/>
      <c r="H127" s="271"/>
      <c r="I127" s="271"/>
      <c r="J127" s="271"/>
      <c r="K127" s="271"/>
      <c r="L127" s="271"/>
      <c r="M127" s="271"/>
      <c r="N127" s="271"/>
      <c r="O127" s="271"/>
      <c r="P127" s="271"/>
      <c r="Q127" s="271"/>
      <c r="R127" s="271"/>
      <c r="S127" s="271"/>
      <c r="T127" s="271"/>
      <c r="U127" s="271"/>
      <c r="V127" s="271"/>
      <c r="W127" s="271"/>
      <c r="X127" s="271"/>
      <c r="Y127" s="271"/>
    </row>
    <row r="128" spans="1:25">
      <c r="A128" s="271"/>
      <c r="B128" s="271"/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  <c r="M128" s="271"/>
      <c r="N128" s="271"/>
      <c r="O128" s="271"/>
      <c r="P128" s="271"/>
      <c r="Q128" s="271"/>
      <c r="R128" s="271"/>
      <c r="S128" s="271"/>
      <c r="T128" s="271"/>
      <c r="U128" s="271"/>
      <c r="V128" s="271"/>
      <c r="W128" s="271"/>
      <c r="X128" s="271"/>
      <c r="Y128" s="271"/>
    </row>
    <row r="129" spans="1:25">
      <c r="A129" s="271"/>
      <c r="B129" s="271"/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  <c r="M129" s="271"/>
      <c r="N129" s="271"/>
      <c r="O129" s="271"/>
      <c r="P129" s="271"/>
      <c r="Q129" s="271"/>
      <c r="R129" s="271"/>
      <c r="S129" s="271"/>
      <c r="T129" s="271"/>
      <c r="U129" s="271"/>
      <c r="V129" s="271"/>
      <c r="W129" s="271"/>
      <c r="X129" s="271"/>
      <c r="Y129" s="271"/>
    </row>
    <row r="130" spans="1:25">
      <c r="A130" s="271"/>
      <c r="B130" s="271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  <c r="M130" s="271"/>
      <c r="N130" s="271"/>
      <c r="O130" s="271"/>
      <c r="P130" s="271"/>
      <c r="Q130" s="271"/>
      <c r="R130" s="271"/>
      <c r="S130" s="271"/>
      <c r="T130" s="271"/>
      <c r="U130" s="271"/>
      <c r="V130" s="271"/>
      <c r="W130" s="271"/>
      <c r="X130" s="271"/>
      <c r="Y130" s="271"/>
    </row>
    <row r="131" spans="1:25">
      <c r="A131" s="271"/>
      <c r="B131" s="271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  <c r="M131" s="271"/>
      <c r="N131" s="271"/>
      <c r="O131" s="271"/>
      <c r="P131" s="271"/>
      <c r="Q131" s="271"/>
      <c r="R131" s="271"/>
      <c r="S131" s="271"/>
      <c r="T131" s="271"/>
      <c r="U131" s="271"/>
      <c r="V131" s="271"/>
      <c r="W131" s="271"/>
      <c r="X131" s="271"/>
      <c r="Y131" s="271"/>
    </row>
    <row r="132" spans="1:25">
      <c r="A132" s="271"/>
      <c r="B132" s="271"/>
      <c r="C132" s="271"/>
      <c r="D132" s="271"/>
      <c r="E132" s="271"/>
      <c r="F132" s="271"/>
      <c r="G132" s="271"/>
      <c r="H132" s="271"/>
      <c r="I132" s="271"/>
      <c r="J132" s="271"/>
      <c r="K132" s="271"/>
      <c r="L132" s="271"/>
      <c r="M132" s="271"/>
      <c r="N132" s="271"/>
      <c r="O132" s="271"/>
      <c r="P132" s="271"/>
      <c r="Q132" s="271"/>
      <c r="R132" s="271"/>
      <c r="S132" s="271"/>
      <c r="T132" s="271"/>
      <c r="U132" s="271"/>
      <c r="V132" s="271"/>
      <c r="W132" s="271"/>
      <c r="X132" s="271"/>
      <c r="Y132" s="271"/>
    </row>
    <row r="133" spans="1:25">
      <c r="A133" s="271"/>
      <c r="B133" s="271"/>
      <c r="C133" s="271"/>
      <c r="D133" s="271"/>
      <c r="E133" s="271"/>
      <c r="F133" s="271"/>
      <c r="G133" s="271"/>
      <c r="H133" s="271"/>
      <c r="I133" s="271"/>
      <c r="J133" s="271"/>
      <c r="K133" s="271"/>
      <c r="L133" s="271"/>
      <c r="M133" s="271"/>
      <c r="N133" s="271"/>
      <c r="O133" s="271"/>
      <c r="P133" s="271"/>
      <c r="Q133" s="271"/>
      <c r="R133" s="271"/>
      <c r="S133" s="271"/>
      <c r="T133" s="271"/>
      <c r="U133" s="271"/>
      <c r="V133" s="271"/>
      <c r="W133" s="271"/>
      <c r="X133" s="271"/>
      <c r="Y133" s="271"/>
    </row>
    <row r="134" spans="1:25">
      <c r="A134" s="271"/>
      <c r="B134" s="271"/>
      <c r="C134" s="271"/>
      <c r="D134" s="271"/>
      <c r="E134" s="271"/>
      <c r="F134" s="271"/>
      <c r="G134" s="271"/>
      <c r="H134" s="271"/>
      <c r="I134" s="271"/>
      <c r="J134" s="271"/>
      <c r="K134" s="271"/>
      <c r="L134" s="271"/>
      <c r="M134" s="271"/>
      <c r="N134" s="271"/>
      <c r="O134" s="271"/>
      <c r="P134" s="271"/>
      <c r="Q134" s="271"/>
      <c r="R134" s="271"/>
      <c r="S134" s="271"/>
      <c r="T134" s="271"/>
      <c r="U134" s="271"/>
      <c r="V134" s="271"/>
      <c r="W134" s="271"/>
      <c r="X134" s="271"/>
      <c r="Y134" s="271"/>
    </row>
    <row r="135" spans="1:25">
      <c r="A135" s="271"/>
      <c r="B135" s="271"/>
      <c r="C135" s="271"/>
      <c r="D135" s="271"/>
      <c r="E135" s="271"/>
      <c r="F135" s="271"/>
      <c r="G135" s="271"/>
      <c r="H135" s="271"/>
      <c r="I135" s="271"/>
      <c r="J135" s="271"/>
      <c r="K135" s="271"/>
      <c r="L135" s="271"/>
      <c r="M135" s="271"/>
      <c r="N135" s="271"/>
      <c r="O135" s="271"/>
      <c r="P135" s="271"/>
      <c r="Q135" s="271"/>
      <c r="R135" s="271"/>
      <c r="S135" s="271"/>
      <c r="T135" s="271"/>
      <c r="U135" s="271"/>
      <c r="V135" s="271"/>
      <c r="W135" s="271"/>
      <c r="X135" s="271"/>
      <c r="Y135" s="271"/>
    </row>
    <row r="136" spans="1:25">
      <c r="A136" s="271"/>
      <c r="B136" s="271"/>
      <c r="C136" s="271"/>
      <c r="D136" s="271"/>
      <c r="E136" s="271"/>
      <c r="F136" s="271"/>
      <c r="G136" s="271"/>
      <c r="H136" s="271"/>
      <c r="I136" s="271"/>
      <c r="J136" s="271"/>
      <c r="K136" s="271"/>
      <c r="L136" s="271"/>
      <c r="M136" s="271"/>
      <c r="N136" s="271"/>
      <c r="O136" s="271"/>
      <c r="P136" s="271"/>
      <c r="Q136" s="271"/>
      <c r="R136" s="271"/>
      <c r="S136" s="271"/>
      <c r="T136" s="271"/>
      <c r="U136" s="271"/>
      <c r="V136" s="271"/>
      <c r="W136" s="271"/>
      <c r="X136" s="271"/>
      <c r="Y136" s="271"/>
    </row>
    <row r="137" spans="1:25">
      <c r="A137" s="271"/>
      <c r="B137" s="271"/>
      <c r="C137" s="271"/>
      <c r="D137" s="271"/>
      <c r="E137" s="271"/>
      <c r="F137" s="271"/>
      <c r="G137" s="271"/>
      <c r="H137" s="271"/>
      <c r="I137" s="271"/>
      <c r="J137" s="271"/>
      <c r="K137" s="271"/>
      <c r="L137" s="271"/>
      <c r="M137" s="271"/>
      <c r="N137" s="271"/>
      <c r="O137" s="271"/>
      <c r="P137" s="271"/>
      <c r="Q137" s="271"/>
      <c r="R137" s="271"/>
      <c r="S137" s="271"/>
      <c r="T137" s="271"/>
      <c r="U137" s="271"/>
      <c r="V137" s="271"/>
      <c r="W137" s="271"/>
      <c r="X137" s="271"/>
      <c r="Y137" s="271"/>
    </row>
    <row r="138" spans="1:25">
      <c r="A138" s="271"/>
      <c r="B138" s="271"/>
      <c r="C138" s="271"/>
      <c r="D138" s="271"/>
      <c r="E138" s="271"/>
      <c r="F138" s="271"/>
      <c r="G138" s="271"/>
      <c r="H138" s="271"/>
      <c r="I138" s="271"/>
      <c r="J138" s="271"/>
      <c r="K138" s="271"/>
      <c r="L138" s="271"/>
      <c r="M138" s="271"/>
      <c r="N138" s="271"/>
      <c r="O138" s="271"/>
      <c r="P138" s="271"/>
      <c r="Q138" s="271"/>
      <c r="R138" s="271"/>
      <c r="S138" s="271"/>
      <c r="T138" s="271"/>
      <c r="U138" s="271"/>
      <c r="V138" s="271"/>
      <c r="W138" s="271"/>
      <c r="X138" s="271"/>
      <c r="Y138" s="271"/>
    </row>
    <row r="139" spans="1:25">
      <c r="A139" s="271"/>
      <c r="B139" s="271"/>
      <c r="C139" s="271"/>
      <c r="D139" s="271"/>
      <c r="E139" s="271"/>
      <c r="F139" s="271"/>
      <c r="G139" s="271"/>
      <c r="H139" s="271"/>
      <c r="I139" s="271"/>
      <c r="J139" s="271"/>
      <c r="K139" s="271"/>
      <c r="L139" s="271"/>
      <c r="M139" s="271"/>
      <c r="N139" s="271"/>
      <c r="O139" s="271"/>
      <c r="P139" s="271"/>
      <c r="Q139" s="271"/>
      <c r="R139" s="271"/>
      <c r="S139" s="271"/>
      <c r="T139" s="271"/>
      <c r="U139" s="271"/>
      <c r="V139" s="271"/>
      <c r="W139" s="271"/>
      <c r="X139" s="271"/>
      <c r="Y139" s="271"/>
    </row>
    <row r="140" spans="1:25">
      <c r="A140" s="271"/>
      <c r="B140" s="271"/>
      <c r="C140" s="271"/>
      <c r="D140" s="271"/>
      <c r="E140" s="271"/>
      <c r="F140" s="271"/>
      <c r="G140" s="271"/>
      <c r="H140" s="271"/>
      <c r="I140" s="271"/>
      <c r="J140" s="271"/>
      <c r="K140" s="271"/>
      <c r="L140" s="271"/>
      <c r="M140" s="271"/>
      <c r="N140" s="271"/>
      <c r="O140" s="271"/>
      <c r="P140" s="271"/>
      <c r="Q140" s="271"/>
      <c r="R140" s="271"/>
      <c r="S140" s="271"/>
      <c r="T140" s="271"/>
      <c r="U140" s="271"/>
      <c r="V140" s="271"/>
      <c r="W140" s="271"/>
      <c r="X140" s="271"/>
      <c r="Y140" s="271"/>
    </row>
    <row r="141" spans="1:25">
      <c r="A141" s="271"/>
      <c r="B141" s="271"/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1"/>
      <c r="S141" s="271"/>
      <c r="T141" s="271"/>
      <c r="U141" s="271"/>
      <c r="V141" s="271"/>
      <c r="W141" s="271"/>
      <c r="X141" s="271"/>
      <c r="Y141" s="271"/>
    </row>
    <row r="142" spans="1:25">
      <c r="A142" s="271"/>
      <c r="B142" s="271"/>
      <c r="C142" s="271"/>
      <c r="D142" s="271"/>
      <c r="E142" s="271"/>
      <c r="F142" s="271"/>
      <c r="G142" s="271"/>
      <c r="H142" s="271"/>
      <c r="I142" s="271"/>
      <c r="J142" s="271"/>
      <c r="K142" s="271"/>
      <c r="L142" s="271"/>
      <c r="M142" s="271"/>
      <c r="N142" s="271"/>
      <c r="O142" s="271"/>
      <c r="P142" s="271"/>
      <c r="Q142" s="271"/>
      <c r="R142" s="271"/>
      <c r="S142" s="271"/>
      <c r="T142" s="271"/>
      <c r="U142" s="271"/>
      <c r="V142" s="271"/>
      <c r="W142" s="271"/>
      <c r="X142" s="271"/>
      <c r="Y142" s="271"/>
    </row>
    <row r="143" spans="1:25">
      <c r="A143" s="271"/>
      <c r="B143" s="271"/>
      <c r="C143" s="271"/>
      <c r="D143" s="271"/>
      <c r="E143" s="271"/>
      <c r="F143" s="271"/>
      <c r="G143" s="271"/>
      <c r="H143" s="271"/>
      <c r="I143" s="271"/>
      <c r="J143" s="271"/>
      <c r="K143" s="271"/>
      <c r="L143" s="271"/>
      <c r="M143" s="271"/>
      <c r="N143" s="271"/>
      <c r="O143" s="271"/>
      <c r="P143" s="271"/>
      <c r="Q143" s="271"/>
      <c r="R143" s="271"/>
      <c r="S143" s="271"/>
      <c r="T143" s="271"/>
      <c r="U143" s="271"/>
      <c r="V143" s="271"/>
      <c r="W143" s="271"/>
      <c r="X143" s="271"/>
      <c r="Y143" s="271"/>
    </row>
    <row r="144" spans="1:25">
      <c r="A144" s="271"/>
      <c r="B144" s="271"/>
      <c r="C144" s="271"/>
      <c r="D144" s="271"/>
      <c r="E144" s="271"/>
      <c r="F144" s="271"/>
      <c r="G144" s="271"/>
      <c r="H144" s="271"/>
      <c r="I144" s="271"/>
      <c r="J144" s="271"/>
      <c r="K144" s="271"/>
      <c r="L144" s="271"/>
      <c r="M144" s="271"/>
      <c r="N144" s="271"/>
      <c r="O144" s="271"/>
      <c r="P144" s="271"/>
      <c r="Q144" s="271"/>
      <c r="R144" s="271"/>
      <c r="S144" s="271"/>
      <c r="T144" s="271"/>
      <c r="U144" s="271"/>
      <c r="V144" s="271"/>
      <c r="W144" s="271"/>
      <c r="X144" s="271"/>
      <c r="Y144" s="271"/>
    </row>
    <row r="145" spans="1:25">
      <c r="A145" s="271"/>
      <c r="B145" s="271"/>
      <c r="C145" s="271"/>
      <c r="D145" s="271"/>
      <c r="E145" s="271"/>
      <c r="F145" s="271"/>
      <c r="G145" s="271"/>
      <c r="H145" s="271"/>
      <c r="I145" s="271"/>
      <c r="J145" s="271"/>
      <c r="K145" s="271"/>
      <c r="L145" s="271"/>
      <c r="M145" s="271"/>
      <c r="N145" s="271"/>
      <c r="O145" s="271"/>
      <c r="P145" s="271"/>
      <c r="Q145" s="271"/>
      <c r="R145" s="271"/>
      <c r="S145" s="271"/>
      <c r="T145" s="271"/>
      <c r="U145" s="271"/>
      <c r="V145" s="271"/>
      <c r="W145" s="271"/>
      <c r="X145" s="271"/>
      <c r="Y145" s="271"/>
    </row>
    <row r="146" spans="1:25">
      <c r="A146" s="271"/>
      <c r="B146" s="271"/>
      <c r="C146" s="271"/>
      <c r="D146" s="271"/>
      <c r="E146" s="271"/>
      <c r="F146" s="271"/>
      <c r="G146" s="271"/>
      <c r="H146" s="271"/>
      <c r="I146" s="271"/>
      <c r="J146" s="271"/>
      <c r="K146" s="271"/>
      <c r="L146" s="271"/>
      <c r="M146" s="271"/>
      <c r="N146" s="271"/>
      <c r="O146" s="271"/>
      <c r="P146" s="271"/>
      <c r="Q146" s="271"/>
      <c r="R146" s="271"/>
      <c r="S146" s="271"/>
      <c r="T146" s="271"/>
      <c r="U146" s="271"/>
      <c r="V146" s="271"/>
      <c r="W146" s="271"/>
      <c r="X146" s="271"/>
      <c r="Y146" s="271"/>
    </row>
    <row r="147" spans="1:25">
      <c r="A147" s="271"/>
      <c r="B147" s="271"/>
      <c r="C147" s="271"/>
      <c r="D147" s="271"/>
      <c r="E147" s="271"/>
      <c r="F147" s="271"/>
      <c r="G147" s="271"/>
      <c r="H147" s="271"/>
      <c r="I147" s="271"/>
      <c r="J147" s="271"/>
      <c r="K147" s="271"/>
      <c r="L147" s="271"/>
      <c r="M147" s="271"/>
      <c r="N147" s="271"/>
      <c r="O147" s="271"/>
      <c r="P147" s="271"/>
      <c r="Q147" s="271"/>
      <c r="R147" s="271"/>
      <c r="S147" s="271"/>
      <c r="T147" s="271"/>
      <c r="U147" s="271"/>
      <c r="V147" s="271"/>
      <c r="W147" s="271"/>
      <c r="X147" s="271"/>
      <c r="Y147" s="271"/>
    </row>
    <row r="148" spans="1:25">
      <c r="A148" s="271"/>
      <c r="B148" s="271"/>
      <c r="C148" s="271"/>
      <c r="D148" s="271"/>
      <c r="E148" s="271"/>
      <c r="F148" s="271"/>
      <c r="G148" s="271"/>
      <c r="H148" s="271"/>
      <c r="I148" s="271"/>
      <c r="J148" s="271"/>
      <c r="K148" s="271"/>
      <c r="L148" s="271"/>
      <c r="M148" s="271"/>
      <c r="N148" s="271"/>
      <c r="O148" s="271"/>
      <c r="P148" s="271"/>
      <c r="Q148" s="271"/>
      <c r="R148" s="271"/>
      <c r="S148" s="271"/>
      <c r="T148" s="271"/>
      <c r="U148" s="271"/>
      <c r="V148" s="271"/>
      <c r="W148" s="271"/>
      <c r="X148" s="271"/>
      <c r="Y148" s="271"/>
    </row>
    <row r="149" spans="1:25">
      <c r="A149" s="271"/>
      <c r="B149" s="271"/>
      <c r="C149" s="271"/>
      <c r="D149" s="271"/>
      <c r="E149" s="271"/>
      <c r="F149" s="271"/>
      <c r="G149" s="271"/>
      <c r="H149" s="271"/>
      <c r="I149" s="271"/>
      <c r="J149" s="271"/>
      <c r="K149" s="271"/>
      <c r="L149" s="271"/>
      <c r="M149" s="271"/>
      <c r="N149" s="271"/>
      <c r="O149" s="271"/>
      <c r="P149" s="271"/>
      <c r="Q149" s="271"/>
      <c r="R149" s="271"/>
      <c r="S149" s="271"/>
      <c r="T149" s="271"/>
      <c r="U149" s="271"/>
      <c r="V149" s="271"/>
      <c r="W149" s="271"/>
      <c r="X149" s="271"/>
      <c r="Y149" s="271"/>
    </row>
    <row r="150" spans="1:25">
      <c r="A150" s="271"/>
      <c r="B150" s="271"/>
      <c r="C150" s="271"/>
      <c r="D150" s="271"/>
      <c r="E150" s="271"/>
      <c r="F150" s="271"/>
      <c r="G150" s="271"/>
      <c r="H150" s="271"/>
      <c r="I150" s="271"/>
      <c r="J150" s="271"/>
      <c r="K150" s="271"/>
      <c r="L150" s="271"/>
      <c r="M150" s="271"/>
      <c r="N150" s="271"/>
      <c r="O150" s="271"/>
      <c r="P150" s="271"/>
      <c r="Q150" s="271"/>
      <c r="R150" s="271"/>
      <c r="S150" s="271"/>
      <c r="T150" s="271"/>
      <c r="U150" s="271"/>
      <c r="V150" s="271"/>
      <c r="W150" s="271"/>
      <c r="X150" s="271"/>
      <c r="Y150" s="271"/>
    </row>
    <row r="151" spans="1:25">
      <c r="A151" s="271"/>
      <c r="B151" s="271"/>
      <c r="C151" s="271"/>
      <c r="D151" s="271"/>
      <c r="E151" s="271"/>
      <c r="F151" s="271"/>
      <c r="G151" s="271"/>
      <c r="H151" s="271"/>
      <c r="I151" s="271"/>
      <c r="J151" s="271"/>
      <c r="K151" s="271"/>
      <c r="L151" s="271"/>
      <c r="M151" s="271"/>
      <c r="N151" s="271"/>
      <c r="O151" s="271"/>
      <c r="P151" s="271"/>
      <c r="Q151" s="271"/>
      <c r="R151" s="271"/>
      <c r="S151" s="271"/>
      <c r="T151" s="271"/>
      <c r="U151" s="271"/>
      <c r="V151" s="271"/>
      <c r="W151" s="271"/>
      <c r="X151" s="271"/>
      <c r="Y151" s="271"/>
    </row>
    <row r="152" spans="1:25">
      <c r="A152" s="271"/>
      <c r="B152" s="271"/>
      <c r="C152" s="271"/>
      <c r="D152" s="271"/>
      <c r="E152" s="271"/>
      <c r="F152" s="271"/>
      <c r="G152" s="271"/>
      <c r="H152" s="271"/>
      <c r="I152" s="271"/>
      <c r="J152" s="271"/>
      <c r="K152" s="271"/>
      <c r="L152" s="271"/>
      <c r="M152" s="271"/>
      <c r="N152" s="271"/>
      <c r="O152" s="271"/>
      <c r="P152" s="271"/>
      <c r="Q152" s="271"/>
      <c r="R152" s="271"/>
      <c r="S152" s="271"/>
      <c r="T152" s="271"/>
      <c r="U152" s="271"/>
      <c r="V152" s="271"/>
      <c r="W152" s="271"/>
      <c r="X152" s="271"/>
      <c r="Y152" s="271"/>
    </row>
    <row r="153" spans="1:25">
      <c r="A153" s="271"/>
      <c r="B153" s="271"/>
      <c r="C153" s="271"/>
      <c r="D153" s="271"/>
      <c r="E153" s="271"/>
      <c r="F153" s="271"/>
      <c r="G153" s="271"/>
      <c r="H153" s="271"/>
      <c r="I153" s="271"/>
      <c r="J153" s="271"/>
      <c r="K153" s="271"/>
      <c r="L153" s="271"/>
      <c r="M153" s="271"/>
      <c r="N153" s="271"/>
      <c r="O153" s="271"/>
      <c r="P153" s="271"/>
      <c r="Q153" s="271"/>
      <c r="R153" s="271"/>
      <c r="S153" s="271"/>
      <c r="T153" s="271"/>
      <c r="U153" s="271"/>
      <c r="V153" s="271"/>
      <c r="W153" s="271"/>
      <c r="X153" s="271"/>
      <c r="Y153" s="271"/>
    </row>
    <row r="154" spans="1:25">
      <c r="A154" s="271"/>
      <c r="B154" s="271"/>
      <c r="C154" s="271"/>
      <c r="D154" s="271"/>
      <c r="E154" s="271"/>
      <c r="F154" s="271"/>
      <c r="G154" s="271"/>
      <c r="H154" s="271"/>
      <c r="I154" s="271"/>
      <c r="J154" s="271"/>
      <c r="K154" s="271"/>
      <c r="L154" s="271"/>
      <c r="M154" s="271"/>
      <c r="N154" s="271"/>
      <c r="O154" s="271"/>
      <c r="P154" s="271"/>
      <c r="Q154" s="271"/>
      <c r="R154" s="271"/>
      <c r="S154" s="271"/>
      <c r="T154" s="271"/>
      <c r="U154" s="271"/>
      <c r="V154" s="271"/>
      <c r="W154" s="271"/>
      <c r="X154" s="271"/>
      <c r="Y154" s="271"/>
    </row>
    <row r="155" spans="1:25">
      <c r="A155" s="271"/>
      <c r="B155" s="271"/>
      <c r="C155" s="271"/>
      <c r="D155" s="271"/>
      <c r="E155" s="271"/>
      <c r="F155" s="271"/>
      <c r="G155" s="271"/>
      <c r="H155" s="271"/>
      <c r="I155" s="271"/>
      <c r="J155" s="271"/>
      <c r="K155" s="271"/>
      <c r="L155" s="271"/>
      <c r="M155" s="271"/>
      <c r="N155" s="271"/>
      <c r="O155" s="271"/>
      <c r="P155" s="271"/>
      <c r="Q155" s="271"/>
      <c r="R155" s="271"/>
      <c r="S155" s="271"/>
      <c r="T155" s="271"/>
      <c r="U155" s="271"/>
      <c r="V155" s="271"/>
      <c r="W155" s="271"/>
      <c r="X155" s="271"/>
      <c r="Y155" s="271"/>
    </row>
    <row r="156" spans="1:25">
      <c r="A156" s="271"/>
      <c r="B156" s="271"/>
      <c r="C156" s="271"/>
      <c r="D156" s="271"/>
      <c r="E156" s="271"/>
      <c r="F156" s="271"/>
      <c r="G156" s="271"/>
      <c r="H156" s="271"/>
      <c r="I156" s="271"/>
      <c r="J156" s="271"/>
      <c r="K156" s="271"/>
      <c r="L156" s="271"/>
      <c r="M156" s="271"/>
      <c r="N156" s="271"/>
      <c r="O156" s="271"/>
      <c r="P156" s="271"/>
      <c r="Q156" s="271"/>
      <c r="R156" s="271"/>
      <c r="S156" s="271"/>
      <c r="T156" s="271"/>
      <c r="U156" s="271"/>
      <c r="V156" s="271"/>
      <c r="W156" s="271"/>
      <c r="X156" s="271"/>
      <c r="Y156" s="271"/>
    </row>
    <row r="157" spans="1:25">
      <c r="A157" s="271"/>
      <c r="B157" s="271"/>
      <c r="C157" s="271"/>
      <c r="D157" s="271"/>
      <c r="E157" s="271"/>
      <c r="F157" s="271"/>
      <c r="G157" s="271"/>
      <c r="H157" s="271"/>
      <c r="I157" s="271"/>
      <c r="J157" s="271"/>
      <c r="K157" s="271"/>
      <c r="L157" s="271"/>
      <c r="M157" s="271"/>
      <c r="N157" s="271"/>
      <c r="O157" s="271"/>
      <c r="P157" s="271"/>
      <c r="Q157" s="271"/>
      <c r="R157" s="271"/>
      <c r="S157" s="271"/>
      <c r="T157" s="271"/>
      <c r="U157" s="271"/>
      <c r="V157" s="271"/>
      <c r="W157" s="271"/>
      <c r="X157" s="271"/>
      <c r="Y157" s="271"/>
    </row>
    <row r="158" spans="1:25">
      <c r="A158" s="271"/>
      <c r="B158" s="271"/>
      <c r="C158" s="271"/>
      <c r="D158" s="271"/>
      <c r="E158" s="271"/>
      <c r="F158" s="271"/>
      <c r="G158" s="271"/>
      <c r="H158" s="271"/>
      <c r="I158" s="271"/>
      <c r="J158" s="271"/>
      <c r="K158" s="271"/>
      <c r="L158" s="271"/>
      <c r="M158" s="271"/>
      <c r="N158" s="271"/>
      <c r="O158" s="271"/>
      <c r="P158" s="271"/>
      <c r="Q158" s="271"/>
      <c r="R158" s="271"/>
      <c r="S158" s="271"/>
      <c r="T158" s="271"/>
      <c r="U158" s="271"/>
      <c r="V158" s="271"/>
      <c r="W158" s="271"/>
      <c r="X158" s="271"/>
      <c r="Y158" s="271"/>
    </row>
    <row r="159" spans="1:25">
      <c r="A159" s="271"/>
      <c r="B159" s="271"/>
      <c r="C159" s="271"/>
      <c r="D159" s="271"/>
      <c r="E159" s="271"/>
      <c r="F159" s="271"/>
      <c r="G159" s="271"/>
      <c r="H159" s="271"/>
      <c r="I159" s="271"/>
      <c r="J159" s="271"/>
      <c r="K159" s="271"/>
      <c r="L159" s="271"/>
      <c r="M159" s="271"/>
      <c r="N159" s="271"/>
      <c r="O159" s="271"/>
      <c r="P159" s="271"/>
      <c r="Q159" s="271"/>
      <c r="R159" s="271"/>
      <c r="S159" s="271"/>
      <c r="T159" s="271"/>
      <c r="U159" s="271"/>
      <c r="V159" s="271"/>
      <c r="W159" s="271"/>
      <c r="X159" s="271"/>
      <c r="Y159" s="271"/>
    </row>
    <row r="160" spans="1:25">
      <c r="A160" s="271"/>
      <c r="B160" s="271"/>
      <c r="C160" s="271"/>
      <c r="D160" s="271"/>
      <c r="E160" s="271"/>
      <c r="F160" s="271"/>
      <c r="G160" s="271"/>
      <c r="H160" s="271"/>
      <c r="I160" s="271"/>
      <c r="J160" s="271"/>
      <c r="K160" s="271"/>
      <c r="L160" s="271"/>
      <c r="M160" s="271"/>
      <c r="N160" s="271"/>
      <c r="O160" s="271"/>
      <c r="P160" s="271"/>
      <c r="Q160" s="271"/>
      <c r="R160" s="271"/>
      <c r="S160" s="271"/>
      <c r="T160" s="271"/>
      <c r="U160" s="271"/>
      <c r="V160" s="271"/>
      <c r="W160" s="271"/>
      <c r="X160" s="271"/>
      <c r="Y160" s="271"/>
    </row>
    <row r="161" spans="1:25">
      <c r="A161" s="271"/>
      <c r="B161" s="271"/>
      <c r="C161" s="271"/>
      <c r="D161" s="271"/>
      <c r="E161" s="271"/>
      <c r="F161" s="271"/>
      <c r="G161" s="271"/>
      <c r="H161" s="271"/>
      <c r="I161" s="271"/>
      <c r="J161" s="271"/>
      <c r="K161" s="271"/>
      <c r="L161" s="271"/>
      <c r="M161" s="271"/>
      <c r="N161" s="271"/>
      <c r="O161" s="271"/>
      <c r="P161" s="271"/>
      <c r="Q161" s="271"/>
      <c r="R161" s="271"/>
      <c r="S161" s="271"/>
      <c r="T161" s="271"/>
      <c r="U161" s="271"/>
      <c r="V161" s="271"/>
      <c r="W161" s="271"/>
      <c r="X161" s="271"/>
      <c r="Y161" s="271"/>
    </row>
    <row r="162" spans="1:25">
      <c r="A162" s="271"/>
      <c r="B162" s="271"/>
      <c r="C162" s="271"/>
      <c r="D162" s="271"/>
      <c r="E162" s="271"/>
      <c r="F162" s="271"/>
      <c r="G162" s="271"/>
      <c r="H162" s="271"/>
      <c r="I162" s="271"/>
      <c r="J162" s="271"/>
      <c r="K162" s="271"/>
      <c r="L162" s="271"/>
      <c r="M162" s="271"/>
      <c r="N162" s="271"/>
      <c r="O162" s="271"/>
      <c r="P162" s="271"/>
      <c r="Q162" s="271"/>
      <c r="R162" s="271"/>
      <c r="S162" s="271"/>
      <c r="T162" s="271"/>
      <c r="U162" s="271"/>
      <c r="V162" s="271"/>
      <c r="W162" s="271"/>
      <c r="X162" s="271"/>
      <c r="Y162" s="271"/>
    </row>
    <row r="163" spans="1:25">
      <c r="A163" s="271"/>
      <c r="B163" s="271"/>
      <c r="C163" s="271"/>
      <c r="D163" s="271"/>
      <c r="E163" s="271"/>
      <c r="F163" s="271"/>
      <c r="G163" s="271"/>
      <c r="H163" s="271"/>
      <c r="I163" s="271"/>
      <c r="J163" s="271"/>
      <c r="K163" s="271"/>
      <c r="L163" s="271"/>
      <c r="M163" s="271"/>
      <c r="N163" s="271"/>
      <c r="O163" s="271"/>
      <c r="P163" s="271"/>
      <c r="Q163" s="271"/>
      <c r="R163" s="271"/>
      <c r="S163" s="271"/>
      <c r="T163" s="271"/>
      <c r="U163" s="271"/>
      <c r="V163" s="271"/>
      <c r="W163" s="271"/>
      <c r="X163" s="271"/>
      <c r="Y163" s="271"/>
    </row>
    <row r="164" spans="1:25">
      <c r="A164" s="271"/>
      <c r="B164" s="271"/>
      <c r="C164" s="271"/>
      <c r="D164" s="271"/>
      <c r="E164" s="271"/>
      <c r="F164" s="271"/>
      <c r="G164" s="271"/>
      <c r="H164" s="271"/>
      <c r="I164" s="271"/>
      <c r="J164" s="271"/>
      <c r="K164" s="271"/>
      <c r="L164" s="271"/>
      <c r="M164" s="271"/>
      <c r="N164" s="271"/>
      <c r="O164" s="271"/>
      <c r="P164" s="271"/>
      <c r="Q164" s="271"/>
      <c r="R164" s="271"/>
      <c r="S164" s="271"/>
      <c r="T164" s="271"/>
      <c r="U164" s="271"/>
      <c r="V164" s="271"/>
      <c r="W164" s="271"/>
      <c r="X164" s="271"/>
      <c r="Y164" s="271"/>
    </row>
    <row r="165" spans="1:25">
      <c r="A165" s="271"/>
      <c r="B165" s="271"/>
      <c r="C165" s="271"/>
      <c r="D165" s="271"/>
      <c r="E165" s="271"/>
      <c r="F165" s="271"/>
      <c r="G165" s="271"/>
      <c r="H165" s="271"/>
      <c r="I165" s="271"/>
      <c r="J165" s="271"/>
      <c r="K165" s="271"/>
      <c r="L165" s="271"/>
      <c r="M165" s="271"/>
      <c r="N165" s="271"/>
      <c r="O165" s="271"/>
      <c r="P165" s="271"/>
      <c r="Q165" s="271"/>
      <c r="R165" s="271"/>
      <c r="S165" s="271"/>
      <c r="T165" s="271"/>
      <c r="U165" s="271"/>
      <c r="V165" s="271"/>
      <c r="W165" s="271"/>
      <c r="X165" s="271"/>
      <c r="Y165" s="271"/>
    </row>
    <row r="166" spans="1:25">
      <c r="A166" s="271"/>
      <c r="B166" s="271"/>
      <c r="C166" s="271"/>
      <c r="D166" s="271"/>
      <c r="E166" s="271"/>
      <c r="F166" s="271"/>
      <c r="G166" s="271"/>
      <c r="H166" s="271"/>
      <c r="I166" s="271"/>
      <c r="J166" s="271"/>
      <c r="K166" s="271"/>
      <c r="L166" s="271"/>
      <c r="M166" s="271"/>
      <c r="N166" s="271"/>
      <c r="O166" s="271"/>
      <c r="P166" s="271"/>
      <c r="Q166" s="271"/>
      <c r="R166" s="271"/>
      <c r="S166" s="271"/>
      <c r="T166" s="271"/>
      <c r="U166" s="271"/>
      <c r="V166" s="271"/>
      <c r="W166" s="271"/>
      <c r="X166" s="271"/>
      <c r="Y166" s="271"/>
    </row>
    <row r="167" spans="1:25">
      <c r="A167" s="271"/>
      <c r="B167" s="271"/>
      <c r="C167" s="271"/>
      <c r="D167" s="271"/>
      <c r="E167" s="271"/>
      <c r="F167" s="271"/>
      <c r="G167" s="271"/>
      <c r="H167" s="271"/>
      <c r="I167" s="271"/>
      <c r="J167" s="271"/>
      <c r="K167" s="271"/>
      <c r="L167" s="271"/>
      <c r="M167" s="271"/>
      <c r="N167" s="271"/>
      <c r="O167" s="271"/>
      <c r="P167" s="271"/>
      <c r="Q167" s="271"/>
      <c r="R167" s="271"/>
      <c r="S167" s="271"/>
      <c r="T167" s="271"/>
      <c r="U167" s="271"/>
      <c r="V167" s="271"/>
      <c r="W167" s="271"/>
      <c r="X167" s="271"/>
      <c r="Y167" s="271"/>
    </row>
    <row r="168" spans="1:25">
      <c r="A168" s="271"/>
      <c r="B168" s="271"/>
      <c r="C168" s="271"/>
      <c r="D168" s="271"/>
      <c r="E168" s="271"/>
      <c r="F168" s="271"/>
      <c r="G168" s="271"/>
      <c r="H168" s="271"/>
      <c r="I168" s="271"/>
      <c r="J168" s="271"/>
      <c r="K168" s="271"/>
      <c r="L168" s="271"/>
      <c r="M168" s="271"/>
      <c r="N168" s="271"/>
      <c r="O168" s="271"/>
      <c r="P168" s="271"/>
      <c r="Q168" s="271"/>
      <c r="R168" s="271"/>
      <c r="S168" s="271"/>
      <c r="T168" s="271"/>
      <c r="U168" s="271"/>
      <c r="V168" s="271"/>
      <c r="W168" s="271"/>
      <c r="X168" s="271"/>
      <c r="Y168" s="271"/>
    </row>
    <row r="169" spans="1:25">
      <c r="A169" s="271"/>
      <c r="B169" s="271"/>
      <c r="C169" s="271"/>
      <c r="D169" s="271"/>
      <c r="E169" s="271"/>
      <c r="F169" s="271"/>
      <c r="G169" s="271"/>
      <c r="H169" s="271"/>
      <c r="I169" s="271"/>
      <c r="J169" s="271"/>
      <c r="K169" s="271"/>
      <c r="L169" s="271"/>
      <c r="M169" s="271"/>
      <c r="N169" s="271"/>
      <c r="O169" s="271"/>
      <c r="P169" s="271"/>
      <c r="Q169" s="271"/>
      <c r="R169" s="271"/>
      <c r="S169" s="271"/>
      <c r="T169" s="271"/>
      <c r="U169" s="271"/>
      <c r="V169" s="271"/>
      <c r="W169" s="271"/>
      <c r="X169" s="271"/>
      <c r="Y169" s="271"/>
    </row>
    <row r="170" spans="1:25">
      <c r="A170" s="271"/>
      <c r="B170" s="271"/>
      <c r="C170" s="271"/>
      <c r="D170" s="271"/>
      <c r="E170" s="271"/>
      <c r="F170" s="271"/>
      <c r="G170" s="271"/>
      <c r="H170" s="271"/>
      <c r="I170" s="271"/>
      <c r="J170" s="271"/>
      <c r="K170" s="271"/>
      <c r="L170" s="271"/>
      <c r="M170" s="271"/>
      <c r="N170" s="271"/>
      <c r="O170" s="271"/>
      <c r="P170" s="271"/>
      <c r="Q170" s="271"/>
      <c r="R170" s="271"/>
      <c r="S170" s="271"/>
      <c r="T170" s="271"/>
      <c r="U170" s="271"/>
      <c r="V170" s="271"/>
      <c r="W170" s="271"/>
      <c r="X170" s="271"/>
      <c r="Y170" s="271"/>
    </row>
    <row r="171" spans="1:25">
      <c r="A171" s="271"/>
      <c r="B171" s="271"/>
      <c r="C171" s="271"/>
      <c r="D171" s="271"/>
      <c r="E171" s="271"/>
      <c r="F171" s="271"/>
      <c r="G171" s="271"/>
      <c r="H171" s="271"/>
      <c r="I171" s="271"/>
      <c r="J171" s="271"/>
      <c r="K171" s="271"/>
      <c r="L171" s="271"/>
      <c r="M171" s="271"/>
      <c r="N171" s="271"/>
      <c r="O171" s="271"/>
      <c r="P171" s="271"/>
      <c r="Q171" s="271"/>
      <c r="R171" s="271"/>
      <c r="S171" s="271"/>
      <c r="T171" s="271"/>
      <c r="U171" s="271"/>
      <c r="V171" s="271"/>
      <c r="W171" s="271"/>
      <c r="X171" s="271"/>
      <c r="Y171" s="271"/>
    </row>
    <row r="172" spans="1:25">
      <c r="A172" s="271"/>
      <c r="B172" s="271"/>
      <c r="C172" s="271"/>
      <c r="D172" s="271"/>
      <c r="E172" s="271"/>
      <c r="F172" s="271"/>
      <c r="G172" s="271"/>
      <c r="H172" s="271"/>
      <c r="I172" s="271"/>
      <c r="J172" s="271"/>
      <c r="K172" s="271"/>
      <c r="L172" s="271"/>
      <c r="M172" s="271"/>
      <c r="N172" s="271"/>
      <c r="O172" s="271"/>
      <c r="P172" s="271"/>
      <c r="Q172" s="271"/>
      <c r="R172" s="271"/>
      <c r="S172" s="271"/>
      <c r="T172" s="271"/>
      <c r="U172" s="271"/>
      <c r="V172" s="271"/>
      <c r="W172" s="271"/>
      <c r="X172" s="271"/>
      <c r="Y172" s="271"/>
    </row>
    <row r="173" spans="1:25">
      <c r="A173" s="271"/>
      <c r="B173" s="271"/>
      <c r="C173" s="271"/>
      <c r="D173" s="271"/>
      <c r="E173" s="271"/>
      <c r="F173" s="271"/>
      <c r="G173" s="271"/>
      <c r="H173" s="271"/>
      <c r="I173" s="271"/>
      <c r="J173" s="271"/>
      <c r="K173" s="271"/>
      <c r="L173" s="271"/>
      <c r="M173" s="271"/>
      <c r="N173" s="271"/>
      <c r="O173" s="271"/>
      <c r="P173" s="271"/>
      <c r="Q173" s="271"/>
      <c r="R173" s="271"/>
      <c r="S173" s="271"/>
      <c r="T173" s="271"/>
      <c r="U173" s="271"/>
      <c r="V173" s="271"/>
      <c r="W173" s="271"/>
      <c r="X173" s="271"/>
      <c r="Y173" s="271"/>
    </row>
    <row r="174" spans="1:25">
      <c r="A174" s="271"/>
      <c r="B174" s="271"/>
      <c r="C174" s="271"/>
      <c r="D174" s="271"/>
      <c r="E174" s="271"/>
      <c r="F174" s="271"/>
      <c r="G174" s="271"/>
      <c r="H174" s="271"/>
      <c r="I174" s="271"/>
      <c r="J174" s="271"/>
      <c r="K174" s="271"/>
      <c r="L174" s="271"/>
      <c r="M174" s="271"/>
      <c r="N174" s="271"/>
      <c r="O174" s="271"/>
      <c r="P174" s="271"/>
      <c r="Q174" s="271"/>
      <c r="R174" s="271"/>
      <c r="S174" s="271"/>
      <c r="T174" s="271"/>
      <c r="U174" s="271"/>
      <c r="V174" s="271"/>
      <c r="W174" s="271"/>
      <c r="X174" s="271"/>
      <c r="Y174" s="271"/>
    </row>
    <row r="175" spans="1:25">
      <c r="A175" s="271"/>
      <c r="B175" s="271"/>
      <c r="C175" s="271"/>
      <c r="D175" s="271"/>
      <c r="E175" s="271"/>
      <c r="F175" s="271"/>
      <c r="G175" s="271"/>
      <c r="H175" s="271"/>
      <c r="I175" s="271"/>
      <c r="J175" s="271"/>
      <c r="K175" s="271"/>
      <c r="L175" s="271"/>
      <c r="M175" s="271"/>
      <c r="N175" s="271"/>
      <c r="O175" s="271"/>
      <c r="P175" s="271"/>
      <c r="Q175" s="271"/>
      <c r="R175" s="271"/>
      <c r="S175" s="271"/>
      <c r="T175" s="271"/>
      <c r="U175" s="271"/>
      <c r="V175" s="271"/>
      <c r="W175" s="271"/>
      <c r="X175" s="271"/>
      <c r="Y175" s="271"/>
    </row>
    <row r="176" spans="1:25">
      <c r="A176" s="271"/>
      <c r="B176" s="271"/>
      <c r="C176" s="271"/>
      <c r="D176" s="271"/>
      <c r="E176" s="271"/>
      <c r="F176" s="271"/>
      <c r="G176" s="271"/>
      <c r="H176" s="271"/>
      <c r="I176" s="271"/>
      <c r="J176" s="271"/>
      <c r="K176" s="271"/>
      <c r="L176" s="271"/>
      <c r="M176" s="271"/>
      <c r="N176" s="271"/>
      <c r="O176" s="271"/>
      <c r="P176" s="271"/>
      <c r="Q176" s="271"/>
      <c r="R176" s="271"/>
      <c r="S176" s="271"/>
      <c r="T176" s="271"/>
      <c r="U176" s="271"/>
      <c r="V176" s="271"/>
      <c r="W176" s="271"/>
      <c r="X176" s="271"/>
      <c r="Y176" s="271"/>
    </row>
    <row r="177" spans="1:25">
      <c r="A177" s="271"/>
      <c r="B177" s="271"/>
      <c r="C177" s="271"/>
      <c r="D177" s="271"/>
      <c r="E177" s="271"/>
      <c r="F177" s="271"/>
      <c r="G177" s="271"/>
      <c r="H177" s="271"/>
      <c r="I177" s="271"/>
      <c r="J177" s="271"/>
      <c r="K177" s="271"/>
      <c r="L177" s="271"/>
      <c r="M177" s="271"/>
      <c r="N177" s="271"/>
      <c r="O177" s="271"/>
      <c r="P177" s="271"/>
      <c r="Q177" s="271"/>
      <c r="R177" s="271"/>
      <c r="S177" s="271"/>
      <c r="T177" s="271"/>
      <c r="U177" s="271"/>
      <c r="V177" s="271"/>
      <c r="W177" s="271"/>
      <c r="X177" s="271"/>
      <c r="Y177" s="271"/>
    </row>
    <row r="178" spans="1:25">
      <c r="A178" s="271"/>
      <c r="B178" s="271"/>
      <c r="C178" s="271"/>
      <c r="D178" s="271"/>
      <c r="E178" s="271"/>
      <c r="F178" s="271"/>
      <c r="G178" s="271"/>
      <c r="H178" s="271"/>
      <c r="I178" s="271"/>
      <c r="J178" s="271"/>
      <c r="K178" s="271"/>
      <c r="L178" s="271"/>
      <c r="M178" s="271"/>
      <c r="N178" s="271"/>
      <c r="O178" s="271"/>
      <c r="P178" s="271"/>
      <c r="Q178" s="271"/>
      <c r="R178" s="271"/>
      <c r="S178" s="271"/>
      <c r="T178" s="271"/>
      <c r="U178" s="271"/>
      <c r="V178" s="271"/>
      <c r="W178" s="271"/>
      <c r="X178" s="271"/>
      <c r="Y178" s="271"/>
    </row>
    <row r="179" spans="1:25">
      <c r="A179" s="271"/>
      <c r="B179" s="271"/>
      <c r="C179" s="271"/>
      <c r="D179" s="271"/>
      <c r="E179" s="271"/>
      <c r="F179" s="271"/>
      <c r="G179" s="271"/>
      <c r="H179" s="271"/>
      <c r="I179" s="271"/>
      <c r="J179" s="271"/>
      <c r="K179" s="271"/>
      <c r="L179" s="271"/>
      <c r="M179" s="271"/>
      <c r="N179" s="271"/>
      <c r="O179" s="271"/>
      <c r="P179" s="271"/>
      <c r="Q179" s="271"/>
      <c r="R179" s="271"/>
      <c r="S179" s="271"/>
      <c r="T179" s="271"/>
      <c r="U179" s="271"/>
      <c r="V179" s="271"/>
      <c r="W179" s="271"/>
      <c r="X179" s="271"/>
      <c r="Y179" s="271"/>
    </row>
    <row r="180" spans="1:25">
      <c r="A180" s="271"/>
      <c r="B180" s="271"/>
      <c r="C180" s="271"/>
      <c r="D180" s="271"/>
      <c r="E180" s="271"/>
      <c r="F180" s="271"/>
      <c r="G180" s="271"/>
      <c r="H180" s="271"/>
      <c r="I180" s="271"/>
      <c r="J180" s="271"/>
      <c r="K180" s="271"/>
      <c r="L180" s="271"/>
      <c r="M180" s="271"/>
      <c r="N180" s="271"/>
      <c r="O180" s="271"/>
      <c r="P180" s="271"/>
      <c r="Q180" s="271"/>
      <c r="R180" s="271"/>
      <c r="S180" s="271"/>
      <c r="T180" s="271"/>
      <c r="U180" s="271"/>
      <c r="V180" s="271"/>
      <c r="W180" s="271"/>
      <c r="X180" s="271"/>
      <c r="Y180" s="271"/>
    </row>
    <row r="181" spans="1:25">
      <c r="A181" s="271"/>
      <c r="B181" s="271"/>
      <c r="C181" s="271"/>
      <c r="D181" s="271"/>
      <c r="E181" s="271"/>
      <c r="F181" s="271"/>
      <c r="G181" s="271"/>
      <c r="H181" s="271"/>
      <c r="I181" s="271"/>
      <c r="J181" s="271"/>
      <c r="K181" s="271"/>
      <c r="L181" s="271"/>
      <c r="M181" s="271"/>
      <c r="N181" s="271"/>
      <c r="O181" s="271"/>
      <c r="P181" s="271"/>
      <c r="Q181" s="271"/>
      <c r="R181" s="271"/>
      <c r="S181" s="271"/>
      <c r="T181" s="271"/>
      <c r="U181" s="271"/>
      <c r="V181" s="271"/>
      <c r="W181" s="271"/>
      <c r="X181" s="271"/>
      <c r="Y181" s="271"/>
    </row>
    <row r="182" spans="1:25">
      <c r="A182" s="271"/>
      <c r="B182" s="271"/>
      <c r="C182" s="271"/>
      <c r="D182" s="271"/>
      <c r="E182" s="271"/>
      <c r="F182" s="271"/>
      <c r="G182" s="271"/>
      <c r="H182" s="271"/>
      <c r="I182" s="271"/>
      <c r="J182" s="271"/>
      <c r="K182" s="271"/>
      <c r="L182" s="271"/>
      <c r="M182" s="271"/>
      <c r="N182" s="271"/>
      <c r="O182" s="271"/>
      <c r="P182" s="271"/>
      <c r="Q182" s="271"/>
      <c r="R182" s="271"/>
      <c r="S182" s="271"/>
      <c r="T182" s="271"/>
      <c r="U182" s="271"/>
      <c r="V182" s="271"/>
      <c r="W182" s="271"/>
      <c r="X182" s="271"/>
      <c r="Y182" s="271"/>
    </row>
    <row r="183" spans="1:25">
      <c r="A183" s="271"/>
      <c r="B183" s="271"/>
      <c r="C183" s="271"/>
      <c r="D183" s="271"/>
      <c r="E183" s="271"/>
      <c r="F183" s="271"/>
      <c r="G183" s="271"/>
      <c r="H183" s="271"/>
      <c r="I183" s="271"/>
      <c r="J183" s="271"/>
      <c r="K183" s="271"/>
      <c r="L183" s="271"/>
      <c r="M183" s="271"/>
      <c r="N183" s="271"/>
      <c r="O183" s="271"/>
      <c r="P183" s="271"/>
      <c r="Q183" s="271"/>
      <c r="R183" s="271"/>
      <c r="S183" s="271"/>
      <c r="T183" s="271"/>
      <c r="U183" s="271"/>
      <c r="V183" s="271"/>
      <c r="W183" s="271"/>
      <c r="X183" s="271"/>
      <c r="Y183" s="271"/>
    </row>
    <row r="184" spans="1:25">
      <c r="A184" s="271"/>
      <c r="B184" s="271"/>
      <c r="C184" s="271"/>
      <c r="D184" s="271"/>
      <c r="E184" s="271"/>
      <c r="F184" s="271"/>
      <c r="G184" s="271"/>
      <c r="H184" s="271"/>
      <c r="I184" s="271"/>
      <c r="J184" s="271"/>
      <c r="K184" s="271"/>
      <c r="L184" s="271"/>
      <c r="M184" s="271"/>
      <c r="N184" s="271"/>
      <c r="O184" s="271"/>
      <c r="P184" s="271"/>
      <c r="Q184" s="271"/>
      <c r="R184" s="271"/>
      <c r="S184" s="271"/>
      <c r="T184" s="271"/>
      <c r="U184" s="271"/>
      <c r="V184" s="271"/>
      <c r="W184" s="271"/>
      <c r="X184" s="271"/>
      <c r="Y184" s="271"/>
    </row>
    <row r="185" spans="1:25">
      <c r="A185" s="271"/>
      <c r="B185" s="271"/>
      <c r="C185" s="271"/>
      <c r="D185" s="271"/>
      <c r="E185" s="271"/>
      <c r="F185" s="271"/>
      <c r="G185" s="271"/>
      <c r="H185" s="271"/>
      <c r="I185" s="271"/>
      <c r="J185" s="271"/>
      <c r="K185" s="271"/>
      <c r="L185" s="271"/>
      <c r="M185" s="271"/>
      <c r="N185" s="271"/>
      <c r="O185" s="271"/>
      <c r="P185" s="271"/>
      <c r="Q185" s="271"/>
      <c r="R185" s="271"/>
      <c r="S185" s="271"/>
      <c r="T185" s="271"/>
      <c r="U185" s="271"/>
      <c r="V185" s="271"/>
      <c r="W185" s="271"/>
      <c r="X185" s="271"/>
      <c r="Y185" s="271"/>
    </row>
    <row r="186" spans="1:25">
      <c r="A186" s="271"/>
      <c r="B186" s="271"/>
      <c r="C186" s="271"/>
      <c r="D186" s="271"/>
      <c r="E186" s="271"/>
      <c r="F186" s="271"/>
      <c r="G186" s="271"/>
      <c r="H186" s="271"/>
      <c r="I186" s="271"/>
      <c r="J186" s="271"/>
      <c r="K186" s="271"/>
      <c r="L186" s="271"/>
      <c r="M186" s="271"/>
      <c r="N186" s="271"/>
      <c r="O186" s="271"/>
      <c r="P186" s="271"/>
      <c r="Q186" s="271"/>
      <c r="R186" s="271"/>
      <c r="S186" s="271"/>
      <c r="T186" s="271"/>
      <c r="U186" s="271"/>
      <c r="V186" s="271"/>
      <c r="W186" s="271"/>
      <c r="X186" s="271"/>
      <c r="Y186" s="271"/>
    </row>
    <row r="187" spans="1:25">
      <c r="A187" s="271"/>
      <c r="B187" s="271"/>
      <c r="C187" s="271"/>
      <c r="D187" s="271"/>
      <c r="E187" s="271"/>
      <c r="F187" s="271"/>
      <c r="G187" s="271"/>
      <c r="H187" s="271"/>
      <c r="I187" s="271"/>
      <c r="J187" s="271"/>
      <c r="K187" s="271"/>
      <c r="L187" s="271"/>
      <c r="M187" s="271"/>
      <c r="N187" s="271"/>
      <c r="O187" s="271"/>
      <c r="P187" s="271"/>
      <c r="Q187" s="271"/>
      <c r="R187" s="271"/>
      <c r="S187" s="271"/>
      <c r="T187" s="271"/>
      <c r="U187" s="271"/>
      <c r="V187" s="271"/>
      <c r="W187" s="271"/>
      <c r="X187" s="271"/>
      <c r="Y187" s="271"/>
    </row>
    <row r="188" spans="1:25">
      <c r="A188" s="271"/>
      <c r="B188" s="271"/>
      <c r="C188" s="271"/>
      <c r="D188" s="271"/>
      <c r="E188" s="271"/>
      <c r="F188" s="271"/>
      <c r="G188" s="271"/>
      <c r="H188" s="271"/>
      <c r="I188" s="271"/>
      <c r="J188" s="271"/>
      <c r="K188" s="271"/>
      <c r="L188" s="271"/>
      <c r="M188" s="271"/>
      <c r="N188" s="271"/>
      <c r="O188" s="271"/>
      <c r="P188" s="271"/>
      <c r="Q188" s="271"/>
      <c r="R188" s="271"/>
      <c r="S188" s="271"/>
      <c r="T188" s="271"/>
      <c r="U188" s="271"/>
      <c r="V188" s="271"/>
      <c r="W188" s="271"/>
      <c r="X188" s="271"/>
      <c r="Y188" s="271"/>
    </row>
    <row r="189" spans="1:25">
      <c r="A189" s="271"/>
      <c r="B189" s="271"/>
      <c r="C189" s="271"/>
      <c r="D189" s="271"/>
      <c r="E189" s="271"/>
      <c r="F189" s="271"/>
      <c r="G189" s="271"/>
      <c r="H189" s="271"/>
      <c r="I189" s="271"/>
      <c r="J189" s="271"/>
      <c r="K189" s="271"/>
      <c r="L189" s="271"/>
      <c r="M189" s="271"/>
      <c r="N189" s="271"/>
      <c r="O189" s="271"/>
      <c r="P189" s="271"/>
      <c r="Q189" s="271"/>
      <c r="R189" s="271"/>
      <c r="S189" s="271"/>
      <c r="T189" s="271"/>
      <c r="U189" s="271"/>
      <c r="V189" s="271"/>
      <c r="W189" s="271"/>
      <c r="X189" s="271"/>
      <c r="Y189" s="271"/>
    </row>
    <row r="190" spans="1:25">
      <c r="A190" s="271"/>
      <c r="B190" s="271"/>
      <c r="C190" s="271"/>
      <c r="D190" s="271"/>
      <c r="E190" s="271"/>
      <c r="F190" s="271"/>
      <c r="G190" s="271"/>
      <c r="H190" s="271"/>
      <c r="I190" s="271"/>
      <c r="J190" s="271"/>
      <c r="K190" s="271"/>
      <c r="L190" s="271"/>
      <c r="M190" s="271"/>
      <c r="N190" s="271"/>
      <c r="O190" s="271"/>
      <c r="P190" s="271"/>
      <c r="Q190" s="271"/>
      <c r="R190" s="271"/>
      <c r="S190" s="271"/>
      <c r="T190" s="271"/>
      <c r="U190" s="271"/>
      <c r="V190" s="271"/>
      <c r="W190" s="271"/>
      <c r="X190" s="271"/>
      <c r="Y190" s="271"/>
    </row>
    <row r="191" spans="1:25">
      <c r="A191" s="271"/>
      <c r="B191" s="271"/>
      <c r="C191" s="271"/>
      <c r="D191" s="271"/>
      <c r="E191" s="271"/>
      <c r="F191" s="271"/>
      <c r="G191" s="271"/>
      <c r="H191" s="271"/>
      <c r="I191" s="271"/>
      <c r="J191" s="271"/>
      <c r="K191" s="271"/>
      <c r="L191" s="271"/>
      <c r="M191" s="271"/>
      <c r="N191" s="271"/>
      <c r="O191" s="271"/>
      <c r="P191" s="271"/>
      <c r="Q191" s="271"/>
      <c r="R191" s="271"/>
      <c r="S191" s="271"/>
      <c r="T191" s="271"/>
      <c r="U191" s="271"/>
      <c r="V191" s="271"/>
      <c r="W191" s="271"/>
      <c r="X191" s="271"/>
      <c r="Y191" s="271"/>
    </row>
    <row r="192" spans="1:25">
      <c r="A192" s="271"/>
      <c r="B192" s="271"/>
      <c r="C192" s="271"/>
      <c r="D192" s="271"/>
      <c r="E192" s="271"/>
      <c r="F192" s="271"/>
      <c r="G192" s="271"/>
      <c r="H192" s="271"/>
      <c r="I192" s="271"/>
      <c r="J192" s="271"/>
      <c r="K192" s="271"/>
      <c r="L192" s="271"/>
      <c r="M192" s="271"/>
      <c r="N192" s="271"/>
      <c r="O192" s="271"/>
      <c r="P192" s="271"/>
      <c r="Q192" s="271"/>
      <c r="R192" s="271"/>
      <c r="S192" s="271"/>
      <c r="T192" s="271"/>
      <c r="U192" s="271"/>
      <c r="V192" s="271"/>
      <c r="W192" s="271"/>
      <c r="X192" s="271"/>
      <c r="Y192" s="271"/>
    </row>
    <row r="193" spans="1:25">
      <c r="A193" s="271"/>
      <c r="B193" s="271"/>
      <c r="C193" s="271"/>
      <c r="D193" s="271"/>
      <c r="E193" s="271"/>
      <c r="F193" s="271"/>
      <c r="G193" s="271"/>
      <c r="H193" s="271"/>
      <c r="I193" s="271"/>
      <c r="J193" s="271"/>
      <c r="K193" s="271"/>
      <c r="L193" s="271"/>
      <c r="M193" s="271"/>
      <c r="N193" s="271"/>
      <c r="O193" s="271"/>
      <c r="P193" s="271"/>
      <c r="Q193" s="271"/>
      <c r="R193" s="271"/>
      <c r="S193" s="271"/>
      <c r="T193" s="271"/>
      <c r="U193" s="271"/>
      <c r="V193" s="271"/>
      <c r="W193" s="271"/>
      <c r="X193" s="271"/>
      <c r="Y193" s="271"/>
    </row>
    <row r="194" spans="1:25">
      <c r="A194" s="271"/>
      <c r="B194" s="271"/>
      <c r="C194" s="271"/>
      <c r="D194" s="271"/>
      <c r="E194" s="271"/>
      <c r="F194" s="271"/>
      <c r="G194" s="271"/>
      <c r="H194" s="271"/>
      <c r="I194" s="271"/>
      <c r="J194" s="271"/>
      <c r="K194" s="271"/>
      <c r="L194" s="271"/>
      <c r="M194" s="271"/>
      <c r="N194" s="271"/>
      <c r="O194" s="271"/>
      <c r="P194" s="271"/>
      <c r="Q194" s="271"/>
      <c r="R194" s="271"/>
      <c r="S194" s="271"/>
      <c r="T194" s="271"/>
      <c r="U194" s="271"/>
      <c r="V194" s="271"/>
      <c r="W194" s="271"/>
      <c r="X194" s="271"/>
      <c r="Y194" s="271"/>
    </row>
    <row r="195" spans="1:25">
      <c r="A195" s="271"/>
      <c r="B195" s="271"/>
      <c r="C195" s="271"/>
      <c r="D195" s="271"/>
      <c r="E195" s="271"/>
      <c r="F195" s="271"/>
      <c r="G195" s="271"/>
      <c r="H195" s="271"/>
      <c r="I195" s="271"/>
      <c r="J195" s="271"/>
      <c r="K195" s="271"/>
      <c r="L195" s="271"/>
      <c r="M195" s="271"/>
      <c r="N195" s="271"/>
      <c r="O195" s="271"/>
      <c r="P195" s="271"/>
      <c r="Q195" s="271"/>
      <c r="R195" s="271"/>
      <c r="S195" s="271"/>
      <c r="T195" s="271"/>
      <c r="U195" s="271"/>
      <c r="V195" s="271"/>
      <c r="W195" s="271"/>
      <c r="X195" s="271"/>
      <c r="Y195" s="271"/>
    </row>
    <row r="196" spans="1:25">
      <c r="A196" s="271"/>
      <c r="B196" s="271"/>
      <c r="C196" s="271"/>
      <c r="D196" s="271"/>
      <c r="E196" s="271"/>
      <c r="F196" s="271"/>
      <c r="G196" s="271"/>
      <c r="H196" s="271"/>
      <c r="I196" s="271"/>
      <c r="J196" s="271"/>
      <c r="K196" s="271"/>
      <c r="L196" s="271"/>
      <c r="M196" s="271"/>
      <c r="N196" s="271"/>
      <c r="O196" s="271"/>
      <c r="P196" s="271"/>
      <c r="Q196" s="271"/>
      <c r="R196" s="271"/>
      <c r="S196" s="271"/>
      <c r="T196" s="271"/>
      <c r="U196" s="271"/>
      <c r="V196" s="271"/>
      <c r="W196" s="271"/>
      <c r="X196" s="271"/>
      <c r="Y196" s="271"/>
    </row>
    <row r="197" spans="1:25">
      <c r="A197" s="271"/>
      <c r="B197" s="271"/>
      <c r="C197" s="271"/>
      <c r="D197" s="271"/>
      <c r="E197" s="271"/>
      <c r="F197" s="271"/>
      <c r="G197" s="271"/>
      <c r="H197" s="271"/>
      <c r="I197" s="271"/>
      <c r="J197" s="271"/>
      <c r="K197" s="271"/>
      <c r="L197" s="271"/>
      <c r="M197" s="271"/>
      <c r="N197" s="271"/>
      <c r="O197" s="271"/>
      <c r="P197" s="271"/>
      <c r="Q197" s="271"/>
      <c r="R197" s="271"/>
      <c r="S197" s="271"/>
      <c r="T197" s="271"/>
      <c r="U197" s="271"/>
      <c r="V197" s="271"/>
      <c r="W197" s="271"/>
      <c r="X197" s="271"/>
      <c r="Y197" s="271"/>
    </row>
    <row r="198" spans="1:25">
      <c r="A198" s="271"/>
      <c r="B198" s="271"/>
      <c r="C198" s="271"/>
      <c r="D198" s="271"/>
      <c r="E198" s="271"/>
      <c r="F198" s="271"/>
      <c r="G198" s="271"/>
      <c r="H198" s="271"/>
      <c r="I198" s="271"/>
      <c r="J198" s="271"/>
      <c r="K198" s="271"/>
      <c r="L198" s="271"/>
      <c r="M198" s="271"/>
      <c r="N198" s="271"/>
      <c r="O198" s="271"/>
      <c r="P198" s="271"/>
      <c r="Q198" s="271"/>
      <c r="R198" s="271"/>
      <c r="S198" s="271"/>
      <c r="T198" s="271"/>
      <c r="U198" s="271"/>
      <c r="V198" s="271"/>
      <c r="W198" s="271"/>
      <c r="X198" s="271"/>
      <c r="Y198" s="271"/>
    </row>
    <row r="199" spans="1:25">
      <c r="A199" s="271"/>
      <c r="B199" s="271"/>
      <c r="C199" s="271"/>
      <c r="D199" s="271"/>
      <c r="E199" s="271"/>
      <c r="F199" s="271"/>
      <c r="G199" s="271"/>
      <c r="H199" s="271"/>
      <c r="I199" s="271"/>
      <c r="J199" s="271"/>
      <c r="K199" s="271"/>
      <c r="L199" s="271"/>
      <c r="M199" s="271"/>
      <c r="N199" s="271"/>
      <c r="O199" s="271"/>
      <c r="P199" s="271"/>
      <c r="Q199" s="271"/>
      <c r="R199" s="271"/>
      <c r="S199" s="271"/>
      <c r="T199" s="271"/>
      <c r="U199" s="271"/>
      <c r="V199" s="271"/>
      <c r="W199" s="271"/>
      <c r="X199" s="271"/>
      <c r="Y199" s="271"/>
    </row>
    <row r="200" spans="1:25">
      <c r="A200" s="271"/>
      <c r="B200" s="271"/>
      <c r="C200" s="271"/>
      <c r="D200" s="271"/>
      <c r="E200" s="271"/>
      <c r="F200" s="271"/>
      <c r="G200" s="271"/>
      <c r="H200" s="271"/>
      <c r="I200" s="271"/>
      <c r="J200" s="271"/>
      <c r="K200" s="271"/>
      <c r="L200" s="271"/>
      <c r="M200" s="271"/>
      <c r="N200" s="271"/>
      <c r="O200" s="271"/>
      <c r="P200" s="271"/>
      <c r="Q200" s="271"/>
      <c r="R200" s="271"/>
      <c r="S200" s="271"/>
      <c r="T200" s="271"/>
      <c r="U200" s="271"/>
      <c r="V200" s="271"/>
      <c r="W200" s="271"/>
      <c r="X200" s="271"/>
      <c r="Y200" s="271"/>
    </row>
    <row r="201" spans="1:25">
      <c r="A201" s="271"/>
      <c r="B201" s="271"/>
      <c r="C201" s="271"/>
      <c r="D201" s="271"/>
      <c r="E201" s="271"/>
      <c r="F201" s="271"/>
      <c r="G201" s="271"/>
      <c r="H201" s="271"/>
      <c r="I201" s="271"/>
      <c r="J201" s="271"/>
      <c r="K201" s="271"/>
      <c r="L201" s="271"/>
      <c r="M201" s="271"/>
      <c r="N201" s="271"/>
      <c r="O201" s="271"/>
      <c r="P201" s="271"/>
      <c r="Q201" s="271"/>
      <c r="R201" s="271"/>
      <c r="S201" s="271"/>
      <c r="T201" s="271"/>
      <c r="U201" s="271"/>
      <c r="V201" s="271"/>
      <c r="W201" s="271"/>
      <c r="X201" s="271"/>
      <c r="Y201" s="271"/>
    </row>
    <row r="202" spans="1:25">
      <c r="A202" s="271"/>
      <c r="B202" s="271"/>
      <c r="C202" s="271"/>
      <c r="D202" s="271"/>
      <c r="E202" s="271"/>
      <c r="F202" s="271"/>
      <c r="G202" s="271"/>
      <c r="H202" s="271"/>
      <c r="I202" s="271"/>
      <c r="J202" s="271"/>
      <c r="K202" s="271"/>
      <c r="L202" s="271"/>
      <c r="M202" s="271"/>
      <c r="N202" s="271"/>
      <c r="O202" s="271"/>
      <c r="P202" s="271"/>
      <c r="Q202" s="271"/>
      <c r="R202" s="271"/>
      <c r="S202" s="271"/>
      <c r="T202" s="271"/>
      <c r="U202" s="271"/>
      <c r="V202" s="271"/>
      <c r="W202" s="271"/>
      <c r="X202" s="271"/>
      <c r="Y202" s="271"/>
    </row>
    <row r="203" spans="1:25">
      <c r="A203" s="271"/>
      <c r="B203" s="271"/>
      <c r="C203" s="271"/>
      <c r="D203" s="271"/>
      <c r="E203" s="271"/>
      <c r="F203" s="271"/>
      <c r="G203" s="271"/>
      <c r="H203" s="271"/>
      <c r="I203" s="271"/>
      <c r="J203" s="271"/>
      <c r="K203" s="271"/>
      <c r="L203" s="271"/>
      <c r="M203" s="271"/>
      <c r="N203" s="271"/>
      <c r="O203" s="271"/>
      <c r="P203" s="271"/>
      <c r="Q203" s="271"/>
      <c r="R203" s="271"/>
      <c r="S203" s="271"/>
      <c r="T203" s="271"/>
      <c r="U203" s="271"/>
      <c r="V203" s="271"/>
      <c r="W203" s="271"/>
      <c r="X203" s="271"/>
      <c r="Y203" s="271"/>
    </row>
    <row r="204" spans="1:25">
      <c r="A204" s="271"/>
      <c r="B204" s="271"/>
      <c r="C204" s="271"/>
      <c r="D204" s="271"/>
      <c r="E204" s="271"/>
      <c r="F204" s="271"/>
      <c r="G204" s="271"/>
      <c r="H204" s="271"/>
      <c r="I204" s="271"/>
      <c r="J204" s="271"/>
      <c r="K204" s="271"/>
      <c r="L204" s="271"/>
      <c r="M204" s="271"/>
      <c r="N204" s="271"/>
      <c r="O204" s="271"/>
      <c r="P204" s="271"/>
      <c r="Q204" s="271"/>
      <c r="R204" s="271"/>
      <c r="S204" s="271"/>
      <c r="T204" s="271"/>
      <c r="U204" s="271"/>
      <c r="V204" s="271"/>
      <c r="W204" s="271"/>
      <c r="X204" s="271"/>
      <c r="Y204" s="271"/>
    </row>
    <row r="205" spans="1:25">
      <c r="A205" s="271"/>
      <c r="B205" s="271"/>
      <c r="C205" s="271"/>
      <c r="D205" s="271"/>
      <c r="E205" s="271"/>
      <c r="F205" s="271"/>
      <c r="G205" s="271"/>
      <c r="H205" s="271"/>
      <c r="I205" s="271"/>
      <c r="J205" s="271"/>
      <c r="K205" s="271"/>
      <c r="L205" s="271"/>
      <c r="M205" s="271"/>
      <c r="N205" s="271"/>
      <c r="O205" s="271"/>
      <c r="P205" s="271"/>
      <c r="Q205" s="271"/>
      <c r="R205" s="271"/>
      <c r="S205" s="271"/>
      <c r="T205" s="271"/>
      <c r="U205" s="271"/>
      <c r="V205" s="271"/>
      <c r="W205" s="271"/>
      <c r="X205" s="271"/>
      <c r="Y205" s="271"/>
    </row>
    <row r="206" spans="1:25">
      <c r="A206" s="271"/>
      <c r="B206" s="271"/>
      <c r="C206" s="271"/>
      <c r="D206" s="271"/>
      <c r="E206" s="271"/>
      <c r="F206" s="271"/>
      <c r="G206" s="271"/>
      <c r="H206" s="271"/>
      <c r="I206" s="271"/>
      <c r="J206" s="271"/>
      <c r="K206" s="271"/>
      <c r="L206" s="271"/>
      <c r="M206" s="271"/>
      <c r="N206" s="271"/>
      <c r="O206" s="271"/>
      <c r="P206" s="271"/>
      <c r="Q206" s="271"/>
      <c r="R206" s="271"/>
      <c r="S206" s="271"/>
      <c r="T206" s="271"/>
      <c r="U206" s="271"/>
      <c r="V206" s="271"/>
      <c r="W206" s="271"/>
      <c r="X206" s="271"/>
      <c r="Y206" s="271"/>
    </row>
    <row r="207" spans="1:25">
      <c r="A207" s="271"/>
      <c r="B207" s="271"/>
      <c r="C207" s="271"/>
      <c r="D207" s="271"/>
      <c r="E207" s="271"/>
      <c r="F207" s="271"/>
      <c r="G207" s="271"/>
      <c r="H207" s="271"/>
      <c r="I207" s="271"/>
      <c r="J207" s="271"/>
      <c r="K207" s="271"/>
      <c r="L207" s="271"/>
      <c r="M207" s="271"/>
      <c r="N207" s="271"/>
      <c r="O207" s="271"/>
      <c r="P207" s="271"/>
      <c r="Q207" s="271"/>
      <c r="R207" s="271"/>
      <c r="S207" s="271"/>
      <c r="T207" s="271"/>
      <c r="U207" s="271"/>
      <c r="V207" s="271"/>
      <c r="W207" s="271"/>
      <c r="X207" s="271"/>
      <c r="Y207" s="271"/>
    </row>
    <row r="208" spans="1:25">
      <c r="A208" s="271"/>
      <c r="B208" s="271"/>
      <c r="C208" s="271"/>
      <c r="D208" s="271"/>
      <c r="E208" s="271"/>
      <c r="F208" s="271"/>
      <c r="G208" s="271"/>
      <c r="H208" s="271"/>
      <c r="I208" s="271"/>
      <c r="J208" s="271"/>
      <c r="K208" s="271"/>
      <c r="L208" s="271"/>
      <c r="M208" s="271"/>
      <c r="N208" s="271"/>
      <c r="O208" s="271"/>
      <c r="P208" s="271"/>
      <c r="Q208" s="271"/>
      <c r="R208" s="271"/>
      <c r="S208" s="271"/>
      <c r="T208" s="271"/>
      <c r="U208" s="271"/>
      <c r="V208" s="271"/>
      <c r="W208" s="271"/>
      <c r="X208" s="271"/>
      <c r="Y208" s="271"/>
    </row>
    <row r="209" spans="1:25">
      <c r="A209" s="271"/>
      <c r="B209" s="271"/>
      <c r="C209" s="271"/>
      <c r="D209" s="271"/>
      <c r="E209" s="271"/>
      <c r="F209" s="271"/>
      <c r="G209" s="271"/>
      <c r="H209" s="271"/>
      <c r="I209" s="271"/>
      <c r="J209" s="271"/>
      <c r="K209" s="271"/>
      <c r="L209" s="271"/>
      <c r="M209" s="271"/>
      <c r="N209" s="271"/>
      <c r="O209" s="271"/>
      <c r="P209" s="271"/>
      <c r="Q209" s="271"/>
      <c r="R209" s="271"/>
      <c r="S209" s="271"/>
      <c r="T209" s="271"/>
      <c r="U209" s="271"/>
      <c r="V209" s="271"/>
      <c r="W209" s="271"/>
      <c r="X209" s="271"/>
      <c r="Y209" s="271"/>
    </row>
    <row r="210" spans="1:25">
      <c r="A210" s="271"/>
      <c r="B210" s="271"/>
      <c r="C210" s="271"/>
      <c r="D210" s="271"/>
      <c r="E210" s="271"/>
      <c r="F210" s="271"/>
      <c r="G210" s="271"/>
      <c r="H210" s="271"/>
      <c r="I210" s="271"/>
      <c r="J210" s="271"/>
      <c r="K210" s="271"/>
      <c r="L210" s="271"/>
      <c r="M210" s="271"/>
      <c r="N210" s="271"/>
      <c r="O210" s="271"/>
      <c r="P210" s="271"/>
      <c r="Q210" s="271"/>
      <c r="R210" s="271"/>
      <c r="S210" s="271"/>
      <c r="T210" s="271"/>
      <c r="U210" s="271"/>
      <c r="V210" s="271"/>
      <c r="W210" s="271"/>
      <c r="X210" s="271"/>
      <c r="Y210" s="271"/>
    </row>
    <row r="211" spans="1:25">
      <c r="A211" s="271"/>
      <c r="B211" s="271"/>
      <c r="C211" s="271"/>
      <c r="D211" s="271"/>
      <c r="E211" s="271"/>
      <c r="F211" s="271"/>
      <c r="G211" s="271"/>
      <c r="H211" s="271"/>
      <c r="I211" s="271"/>
      <c r="J211" s="271"/>
      <c r="K211" s="271"/>
      <c r="L211" s="271"/>
      <c r="M211" s="271"/>
      <c r="N211" s="271"/>
      <c r="O211" s="271"/>
      <c r="P211" s="271"/>
      <c r="Q211" s="271"/>
      <c r="R211" s="271"/>
      <c r="S211" s="271"/>
      <c r="T211" s="271"/>
      <c r="U211" s="271"/>
      <c r="V211" s="271"/>
      <c r="W211" s="271"/>
      <c r="X211" s="271"/>
      <c r="Y211" s="271"/>
    </row>
    <row r="212" spans="1:25">
      <c r="A212" s="271"/>
      <c r="B212" s="271"/>
      <c r="C212" s="271"/>
      <c r="D212" s="271"/>
      <c r="E212" s="271"/>
      <c r="F212" s="271"/>
      <c r="G212" s="271"/>
      <c r="H212" s="271"/>
      <c r="I212" s="271"/>
      <c r="J212" s="271"/>
      <c r="K212" s="271"/>
      <c r="L212" s="271"/>
      <c r="M212" s="271"/>
      <c r="N212" s="271"/>
      <c r="O212" s="271"/>
      <c r="P212" s="271"/>
      <c r="Q212" s="271"/>
      <c r="R212" s="271"/>
      <c r="S212" s="271"/>
      <c r="T212" s="271"/>
      <c r="U212" s="271"/>
      <c r="V212" s="271"/>
      <c r="W212" s="271"/>
      <c r="X212" s="271"/>
      <c r="Y212" s="271"/>
    </row>
    <row r="213" spans="1:25">
      <c r="A213" s="271"/>
      <c r="B213" s="271"/>
      <c r="C213" s="271"/>
      <c r="D213" s="271"/>
      <c r="E213" s="271"/>
      <c r="F213" s="271"/>
      <c r="G213" s="271"/>
      <c r="H213" s="271"/>
      <c r="I213" s="271"/>
      <c r="J213" s="271"/>
      <c r="K213" s="271"/>
      <c r="L213" s="271"/>
      <c r="M213" s="271"/>
      <c r="N213" s="271"/>
      <c r="O213" s="271"/>
      <c r="P213" s="271"/>
      <c r="Q213" s="271"/>
      <c r="R213" s="271"/>
      <c r="S213" s="271"/>
      <c r="T213" s="271"/>
      <c r="U213" s="271"/>
      <c r="V213" s="271"/>
      <c r="W213" s="271"/>
      <c r="X213" s="271"/>
      <c r="Y213" s="271"/>
    </row>
    <row r="214" spans="1:25">
      <c r="A214" s="271"/>
      <c r="B214" s="271"/>
      <c r="C214" s="271"/>
      <c r="D214" s="271"/>
      <c r="E214" s="271"/>
      <c r="F214" s="271"/>
      <c r="G214" s="271"/>
      <c r="H214" s="271"/>
      <c r="I214" s="271"/>
      <c r="J214" s="271"/>
      <c r="K214" s="271"/>
      <c r="L214" s="271"/>
      <c r="M214" s="271"/>
      <c r="N214" s="271"/>
      <c r="O214" s="271"/>
      <c r="P214" s="271"/>
      <c r="Q214" s="271"/>
      <c r="R214" s="271"/>
      <c r="S214" s="271"/>
      <c r="T214" s="271"/>
      <c r="U214" s="271"/>
      <c r="V214" s="271"/>
      <c r="W214" s="271"/>
      <c r="X214" s="271"/>
      <c r="Y214" s="271"/>
    </row>
    <row r="215" spans="1:25">
      <c r="A215" s="271"/>
      <c r="B215" s="271"/>
      <c r="C215" s="271"/>
      <c r="D215" s="271"/>
      <c r="E215" s="271"/>
      <c r="F215" s="271"/>
      <c r="G215" s="271"/>
      <c r="H215" s="271"/>
      <c r="I215" s="271"/>
      <c r="J215" s="271"/>
      <c r="K215" s="271"/>
      <c r="L215" s="271"/>
      <c r="M215" s="271"/>
      <c r="N215" s="271"/>
      <c r="O215" s="271"/>
      <c r="P215" s="271"/>
      <c r="Q215" s="271"/>
      <c r="R215" s="271"/>
      <c r="S215" s="271"/>
      <c r="T215" s="271"/>
      <c r="U215" s="271"/>
      <c r="V215" s="271"/>
      <c r="W215" s="271"/>
      <c r="X215" s="271"/>
      <c r="Y215" s="271"/>
    </row>
    <row r="216" spans="1:25">
      <c r="A216" s="271"/>
      <c r="B216" s="271"/>
      <c r="C216" s="271"/>
      <c r="D216" s="271"/>
      <c r="E216" s="271"/>
      <c r="F216" s="271"/>
      <c r="G216" s="271"/>
      <c r="H216" s="271"/>
      <c r="I216" s="271"/>
      <c r="J216" s="271"/>
      <c r="K216" s="271"/>
      <c r="L216" s="271"/>
      <c r="M216" s="271"/>
      <c r="N216" s="271"/>
      <c r="O216" s="271"/>
      <c r="P216" s="271"/>
      <c r="Q216" s="271"/>
      <c r="R216" s="271"/>
      <c r="S216" s="271"/>
      <c r="T216" s="271"/>
      <c r="U216" s="271"/>
      <c r="V216" s="271"/>
      <c r="W216" s="271"/>
      <c r="X216" s="271"/>
      <c r="Y216" s="271"/>
    </row>
    <row r="217" spans="1:25">
      <c r="A217" s="271"/>
      <c r="B217" s="271"/>
      <c r="C217" s="271"/>
      <c r="D217" s="271"/>
      <c r="E217" s="271"/>
      <c r="F217" s="271"/>
      <c r="G217" s="271"/>
      <c r="H217" s="271"/>
      <c r="I217" s="271"/>
      <c r="J217" s="271"/>
      <c r="K217" s="271"/>
      <c r="L217" s="271"/>
      <c r="M217" s="271"/>
      <c r="N217" s="271"/>
      <c r="O217" s="271"/>
      <c r="P217" s="271"/>
      <c r="Q217" s="271"/>
      <c r="R217" s="271"/>
      <c r="S217" s="271"/>
      <c r="T217" s="271"/>
      <c r="U217" s="271"/>
      <c r="V217" s="271"/>
      <c r="W217" s="271"/>
      <c r="X217" s="271"/>
      <c r="Y217" s="271"/>
    </row>
    <row r="218" spans="1:25">
      <c r="A218" s="271"/>
      <c r="B218" s="271"/>
      <c r="C218" s="271"/>
      <c r="D218" s="271"/>
      <c r="E218" s="271"/>
      <c r="F218" s="271"/>
      <c r="G218" s="271"/>
      <c r="H218" s="271"/>
      <c r="I218" s="271"/>
      <c r="J218" s="271"/>
      <c r="K218" s="271"/>
      <c r="L218" s="271"/>
      <c r="M218" s="271"/>
      <c r="N218" s="271"/>
      <c r="O218" s="271"/>
      <c r="P218" s="271"/>
      <c r="Q218" s="271"/>
      <c r="R218" s="271"/>
      <c r="S218" s="271"/>
      <c r="T218" s="271"/>
      <c r="U218" s="271"/>
      <c r="V218" s="271"/>
      <c r="W218" s="271"/>
      <c r="X218" s="271"/>
      <c r="Y218" s="271"/>
    </row>
    <row r="219" spans="1:25">
      <c r="A219" s="271"/>
      <c r="B219" s="271"/>
      <c r="C219" s="271"/>
      <c r="D219" s="271"/>
      <c r="E219" s="271"/>
      <c r="F219" s="271"/>
      <c r="G219" s="271"/>
      <c r="H219" s="271"/>
      <c r="I219" s="271"/>
      <c r="J219" s="271"/>
      <c r="K219" s="271"/>
      <c r="L219" s="271"/>
      <c r="M219" s="271"/>
      <c r="N219" s="271"/>
      <c r="O219" s="271"/>
      <c r="P219" s="271"/>
      <c r="Q219" s="271"/>
      <c r="R219" s="271"/>
      <c r="S219" s="271"/>
      <c r="T219" s="271"/>
      <c r="U219" s="271"/>
      <c r="V219" s="271"/>
      <c r="W219" s="271"/>
      <c r="X219" s="271"/>
      <c r="Y219" s="271"/>
    </row>
    <row r="220" spans="1:25">
      <c r="A220" s="271"/>
      <c r="B220" s="271"/>
      <c r="C220" s="271"/>
      <c r="D220" s="271"/>
      <c r="E220" s="271"/>
      <c r="F220" s="271"/>
      <c r="G220" s="271"/>
      <c r="H220" s="271"/>
      <c r="I220" s="271"/>
      <c r="J220" s="271"/>
      <c r="K220" s="271"/>
      <c r="L220" s="271"/>
      <c r="M220" s="271"/>
      <c r="N220" s="271"/>
      <c r="O220" s="271"/>
      <c r="P220" s="271"/>
      <c r="Q220" s="271"/>
      <c r="R220" s="271"/>
      <c r="S220" s="271"/>
      <c r="T220" s="271"/>
      <c r="U220" s="271"/>
      <c r="V220" s="271"/>
      <c r="W220" s="271"/>
      <c r="X220" s="271"/>
      <c r="Y220" s="271"/>
    </row>
    <row r="221" spans="1:25">
      <c r="A221" s="271"/>
      <c r="B221" s="271"/>
      <c r="C221" s="271"/>
      <c r="D221" s="271"/>
      <c r="E221" s="271"/>
      <c r="F221" s="271"/>
      <c r="G221" s="271"/>
      <c r="H221" s="271"/>
      <c r="I221" s="271"/>
      <c r="J221" s="271"/>
      <c r="K221" s="271"/>
      <c r="L221" s="271"/>
      <c r="M221" s="271"/>
      <c r="N221" s="271"/>
      <c r="O221" s="271"/>
      <c r="P221" s="271"/>
      <c r="Q221" s="271"/>
      <c r="R221" s="271"/>
      <c r="S221" s="271"/>
      <c r="T221" s="271"/>
      <c r="U221" s="271"/>
      <c r="V221" s="271"/>
      <c r="W221" s="271"/>
      <c r="X221" s="271"/>
      <c r="Y221" s="271"/>
    </row>
    <row r="222" spans="1:25">
      <c r="A222" s="271"/>
      <c r="B222" s="271"/>
      <c r="C222" s="271"/>
      <c r="D222" s="271"/>
      <c r="E222" s="271"/>
      <c r="F222" s="271"/>
      <c r="G222" s="271"/>
      <c r="H222" s="271"/>
      <c r="I222" s="271"/>
      <c r="J222" s="271"/>
      <c r="K222" s="271"/>
      <c r="L222" s="271"/>
      <c r="M222" s="271"/>
      <c r="N222" s="271"/>
      <c r="O222" s="271"/>
      <c r="P222" s="271"/>
      <c r="Q222" s="271"/>
      <c r="R222" s="271"/>
      <c r="S222" s="271"/>
      <c r="T222" s="271"/>
      <c r="U222" s="271"/>
      <c r="V222" s="271"/>
      <c r="W222" s="271"/>
      <c r="X222" s="271"/>
      <c r="Y222" s="271"/>
    </row>
    <row r="223" spans="1:25">
      <c r="A223" s="271"/>
      <c r="B223" s="271"/>
      <c r="C223" s="271"/>
      <c r="D223" s="271"/>
      <c r="E223" s="271"/>
      <c r="F223" s="271"/>
      <c r="G223" s="271"/>
      <c r="H223" s="271"/>
      <c r="I223" s="271"/>
      <c r="J223" s="271"/>
      <c r="K223" s="271"/>
      <c r="L223" s="271"/>
      <c r="M223" s="271"/>
      <c r="N223" s="271"/>
      <c r="O223" s="271"/>
      <c r="P223" s="271"/>
      <c r="Q223" s="271"/>
      <c r="R223" s="271"/>
      <c r="S223" s="271"/>
      <c r="T223" s="271"/>
      <c r="U223" s="271"/>
      <c r="V223" s="271"/>
      <c r="W223" s="271"/>
      <c r="X223" s="271"/>
      <c r="Y223" s="271"/>
    </row>
    <row r="224" spans="1:25">
      <c r="A224" s="271"/>
      <c r="B224" s="271"/>
      <c r="C224" s="271"/>
      <c r="D224" s="271"/>
      <c r="E224" s="271"/>
      <c r="F224" s="271"/>
      <c r="G224" s="271"/>
      <c r="H224" s="271"/>
      <c r="I224" s="271"/>
      <c r="J224" s="271"/>
      <c r="K224" s="271"/>
      <c r="L224" s="271"/>
      <c r="M224" s="271"/>
      <c r="N224" s="271"/>
      <c r="O224" s="271"/>
      <c r="P224" s="271"/>
      <c r="Q224" s="271"/>
      <c r="R224" s="271"/>
      <c r="S224" s="271"/>
      <c r="T224" s="271"/>
      <c r="U224" s="271"/>
      <c r="V224" s="271"/>
      <c r="W224" s="271"/>
      <c r="X224" s="271"/>
      <c r="Y224" s="271"/>
    </row>
    <row r="225" spans="1:25">
      <c r="A225" s="271"/>
      <c r="B225" s="271"/>
      <c r="C225" s="271"/>
      <c r="D225" s="271"/>
      <c r="E225" s="271"/>
      <c r="F225" s="271"/>
      <c r="G225" s="271"/>
      <c r="H225" s="271"/>
      <c r="I225" s="271"/>
      <c r="J225" s="271"/>
      <c r="K225" s="271"/>
      <c r="L225" s="271"/>
      <c r="M225" s="271"/>
      <c r="N225" s="271"/>
      <c r="O225" s="271"/>
      <c r="P225" s="271"/>
      <c r="Q225" s="271"/>
      <c r="R225" s="271"/>
      <c r="S225" s="271"/>
      <c r="T225" s="271"/>
      <c r="U225" s="271"/>
      <c r="V225" s="271"/>
      <c r="W225" s="271"/>
      <c r="X225" s="271"/>
      <c r="Y225" s="271"/>
    </row>
    <row r="226" spans="1:25">
      <c r="A226" s="271"/>
      <c r="B226" s="271"/>
      <c r="C226" s="271"/>
      <c r="D226" s="271"/>
      <c r="E226" s="271"/>
      <c r="F226" s="271"/>
      <c r="G226" s="271"/>
      <c r="H226" s="271"/>
      <c r="I226" s="271"/>
      <c r="J226" s="271"/>
      <c r="K226" s="271"/>
      <c r="L226" s="271"/>
      <c r="M226" s="271"/>
      <c r="N226" s="271"/>
      <c r="O226" s="271"/>
      <c r="P226" s="271"/>
      <c r="Q226" s="271"/>
      <c r="R226" s="271"/>
      <c r="S226" s="271"/>
      <c r="T226" s="271"/>
      <c r="U226" s="271"/>
      <c r="V226" s="271"/>
      <c r="W226" s="271"/>
      <c r="X226" s="271"/>
      <c r="Y226" s="271"/>
    </row>
    <row r="227" spans="1:25">
      <c r="A227" s="271"/>
      <c r="B227" s="271"/>
      <c r="C227" s="271"/>
      <c r="D227" s="271"/>
      <c r="E227" s="271"/>
      <c r="F227" s="271"/>
      <c r="G227" s="271"/>
      <c r="H227" s="271"/>
      <c r="I227" s="271"/>
      <c r="J227" s="271"/>
      <c r="K227" s="271"/>
      <c r="L227" s="271"/>
      <c r="M227" s="271"/>
      <c r="N227" s="271"/>
      <c r="O227" s="271"/>
      <c r="P227" s="271"/>
      <c r="Q227" s="271"/>
      <c r="R227" s="271"/>
      <c r="S227" s="271"/>
      <c r="T227" s="271"/>
      <c r="U227" s="271"/>
      <c r="V227" s="271"/>
      <c r="W227" s="271"/>
      <c r="X227" s="271"/>
      <c r="Y227" s="271"/>
    </row>
    <row r="228" spans="1:25">
      <c r="A228" s="271"/>
      <c r="B228" s="271"/>
      <c r="C228" s="271"/>
      <c r="D228" s="271"/>
      <c r="E228" s="271"/>
      <c r="F228" s="271"/>
      <c r="G228" s="271"/>
      <c r="H228" s="271"/>
      <c r="I228" s="271"/>
      <c r="J228" s="271"/>
      <c r="K228" s="271"/>
      <c r="L228" s="271"/>
      <c r="M228" s="271"/>
      <c r="N228" s="271"/>
      <c r="O228" s="271"/>
      <c r="P228" s="271"/>
      <c r="Q228" s="271"/>
      <c r="R228" s="271"/>
      <c r="S228" s="271"/>
      <c r="T228" s="271"/>
      <c r="U228" s="271"/>
      <c r="V228" s="271"/>
      <c r="W228" s="271"/>
      <c r="X228" s="271"/>
      <c r="Y228" s="271"/>
    </row>
    <row r="229" spans="1:25">
      <c r="A229" s="271"/>
      <c r="B229" s="271"/>
      <c r="C229" s="271"/>
      <c r="D229" s="271"/>
      <c r="E229" s="271"/>
      <c r="F229" s="271"/>
      <c r="G229" s="271"/>
      <c r="H229" s="271"/>
      <c r="I229" s="271"/>
      <c r="J229" s="271"/>
      <c r="K229" s="271"/>
      <c r="L229" s="271"/>
      <c r="M229" s="271"/>
      <c r="N229" s="271"/>
      <c r="O229" s="271"/>
      <c r="P229" s="271"/>
      <c r="Q229" s="271"/>
      <c r="R229" s="271"/>
      <c r="S229" s="271"/>
      <c r="T229" s="271"/>
      <c r="U229" s="271"/>
      <c r="V229" s="271"/>
      <c r="W229" s="271"/>
      <c r="X229" s="271"/>
      <c r="Y229" s="271"/>
    </row>
    <row r="230" spans="1:25">
      <c r="A230" s="271"/>
      <c r="B230" s="271"/>
      <c r="C230" s="271"/>
      <c r="D230" s="271"/>
      <c r="E230" s="271"/>
      <c r="F230" s="271"/>
      <c r="G230" s="271"/>
      <c r="H230" s="271"/>
      <c r="I230" s="271"/>
      <c r="J230" s="271"/>
      <c r="K230" s="271"/>
      <c r="L230" s="271"/>
      <c r="M230" s="271"/>
      <c r="N230" s="271"/>
      <c r="O230" s="271"/>
      <c r="P230" s="271"/>
      <c r="Q230" s="271"/>
      <c r="R230" s="271"/>
      <c r="S230" s="271"/>
      <c r="T230" s="271"/>
      <c r="U230" s="271"/>
      <c r="V230" s="271"/>
      <c r="W230" s="271"/>
      <c r="X230" s="271"/>
      <c r="Y230" s="271"/>
    </row>
    <row r="231" spans="1:25">
      <c r="A231" s="271"/>
      <c r="B231" s="271"/>
      <c r="C231" s="271"/>
      <c r="D231" s="271"/>
      <c r="E231" s="271"/>
      <c r="F231" s="271"/>
      <c r="G231" s="271"/>
      <c r="H231" s="271"/>
      <c r="I231" s="271"/>
      <c r="J231" s="271"/>
      <c r="K231" s="271"/>
      <c r="L231" s="271"/>
      <c r="M231" s="271"/>
      <c r="N231" s="271"/>
      <c r="O231" s="271"/>
      <c r="P231" s="271"/>
      <c r="Q231" s="271"/>
      <c r="R231" s="271"/>
      <c r="S231" s="271"/>
      <c r="T231" s="271"/>
      <c r="U231" s="271"/>
      <c r="V231" s="271"/>
      <c r="W231" s="271"/>
      <c r="X231" s="271"/>
      <c r="Y231" s="271"/>
    </row>
    <row r="232" spans="1:25">
      <c r="A232" s="271"/>
      <c r="B232" s="271"/>
      <c r="C232" s="271"/>
      <c r="D232" s="271"/>
      <c r="E232" s="271"/>
      <c r="F232" s="271"/>
      <c r="G232" s="271"/>
      <c r="H232" s="271"/>
      <c r="I232" s="271"/>
      <c r="J232" s="271"/>
      <c r="K232" s="271"/>
      <c r="L232" s="271"/>
      <c r="M232" s="271"/>
      <c r="N232" s="271"/>
      <c r="O232" s="271"/>
      <c r="P232" s="271"/>
      <c r="Q232" s="271"/>
      <c r="R232" s="271"/>
      <c r="S232" s="271"/>
      <c r="T232" s="271"/>
      <c r="U232" s="271"/>
      <c r="V232" s="271"/>
      <c r="W232" s="271"/>
      <c r="X232" s="271"/>
      <c r="Y232" s="271"/>
    </row>
    <row r="233" spans="1:25">
      <c r="A233" s="271"/>
      <c r="B233" s="271"/>
      <c r="C233" s="271"/>
      <c r="D233" s="271"/>
      <c r="E233" s="271"/>
      <c r="F233" s="271"/>
      <c r="G233" s="271"/>
      <c r="H233" s="271"/>
      <c r="I233" s="271"/>
      <c r="J233" s="271"/>
      <c r="K233" s="271"/>
      <c r="L233" s="271"/>
      <c r="M233" s="271"/>
      <c r="N233" s="271"/>
      <c r="O233" s="271"/>
      <c r="P233" s="271"/>
      <c r="Q233" s="271"/>
      <c r="R233" s="271"/>
      <c r="S233" s="271"/>
      <c r="T233" s="271"/>
      <c r="U233" s="271"/>
      <c r="V233" s="271"/>
      <c r="W233" s="271"/>
      <c r="X233" s="271"/>
      <c r="Y233" s="271"/>
    </row>
    <row r="234" spans="1:25">
      <c r="A234" s="271"/>
      <c r="B234" s="271"/>
      <c r="C234" s="271"/>
      <c r="D234" s="271"/>
      <c r="E234" s="271"/>
      <c r="F234" s="271"/>
      <c r="G234" s="271"/>
      <c r="H234" s="271"/>
      <c r="I234" s="271"/>
      <c r="J234" s="271"/>
      <c r="K234" s="271"/>
      <c r="L234" s="271"/>
      <c r="M234" s="271"/>
      <c r="N234" s="271"/>
      <c r="O234" s="271"/>
      <c r="P234" s="271"/>
      <c r="Q234" s="271"/>
      <c r="R234" s="271"/>
      <c r="S234" s="271"/>
      <c r="T234" s="271"/>
      <c r="U234" s="271"/>
      <c r="V234" s="271"/>
      <c r="W234" s="271"/>
      <c r="X234" s="271"/>
      <c r="Y234" s="271"/>
    </row>
    <row r="235" spans="1:25">
      <c r="A235" s="271"/>
      <c r="B235" s="271"/>
      <c r="C235" s="271"/>
      <c r="D235" s="271"/>
      <c r="E235" s="271"/>
      <c r="F235" s="271"/>
      <c r="G235" s="271"/>
      <c r="H235" s="271"/>
      <c r="I235" s="271"/>
      <c r="J235" s="271"/>
      <c r="K235" s="271"/>
      <c r="L235" s="271"/>
      <c r="M235" s="271"/>
      <c r="N235" s="271"/>
      <c r="O235" s="271"/>
      <c r="P235" s="271"/>
      <c r="Q235" s="271"/>
      <c r="R235" s="271"/>
      <c r="S235" s="271"/>
      <c r="T235" s="271"/>
      <c r="U235" s="271"/>
      <c r="V235" s="271"/>
      <c r="W235" s="271"/>
      <c r="X235" s="271"/>
      <c r="Y235" s="271"/>
    </row>
    <row r="236" spans="1:25">
      <c r="A236" s="271"/>
      <c r="B236" s="271"/>
      <c r="C236" s="271"/>
      <c r="D236" s="271"/>
      <c r="E236" s="271"/>
      <c r="F236" s="271"/>
      <c r="G236" s="271"/>
      <c r="H236" s="271"/>
      <c r="I236" s="271"/>
      <c r="J236" s="271"/>
      <c r="K236" s="271"/>
      <c r="L236" s="271"/>
      <c r="M236" s="271"/>
      <c r="N236" s="271"/>
      <c r="O236" s="271"/>
      <c r="P236" s="271"/>
      <c r="Q236" s="271"/>
      <c r="R236" s="271"/>
      <c r="S236" s="271"/>
      <c r="T236" s="271"/>
      <c r="U236" s="271"/>
      <c r="V236" s="271"/>
      <c r="W236" s="271"/>
      <c r="X236" s="271"/>
      <c r="Y236" s="271"/>
    </row>
    <row r="237" spans="1:25">
      <c r="A237" s="271"/>
      <c r="B237" s="271"/>
      <c r="C237" s="271"/>
      <c r="D237" s="271"/>
      <c r="E237" s="271"/>
      <c r="F237" s="271"/>
      <c r="G237" s="271"/>
      <c r="H237" s="271"/>
      <c r="I237" s="271"/>
      <c r="J237" s="271"/>
      <c r="K237" s="271"/>
      <c r="L237" s="271"/>
      <c r="M237" s="271"/>
      <c r="N237" s="271"/>
      <c r="O237" s="271"/>
      <c r="P237" s="271"/>
      <c r="Q237" s="271"/>
      <c r="R237" s="271"/>
      <c r="S237" s="271"/>
      <c r="T237" s="271"/>
      <c r="U237" s="271"/>
      <c r="V237" s="271"/>
      <c r="W237" s="271"/>
      <c r="X237" s="271"/>
      <c r="Y237" s="271"/>
    </row>
    <row r="238" spans="1:25">
      <c r="A238" s="271"/>
      <c r="B238" s="271"/>
      <c r="C238" s="271"/>
      <c r="D238" s="271"/>
      <c r="E238" s="271"/>
      <c r="F238" s="271"/>
      <c r="G238" s="271"/>
      <c r="H238" s="271"/>
      <c r="I238" s="271"/>
      <c r="J238" s="271"/>
      <c r="K238" s="271"/>
      <c r="L238" s="271"/>
      <c r="M238" s="271"/>
      <c r="N238" s="271"/>
      <c r="O238" s="271"/>
      <c r="P238" s="271"/>
      <c r="Q238" s="271"/>
      <c r="R238" s="271"/>
      <c r="S238" s="271"/>
      <c r="T238" s="271"/>
      <c r="U238" s="271"/>
      <c r="V238" s="271"/>
      <c r="W238" s="271"/>
      <c r="X238" s="271"/>
      <c r="Y238" s="271"/>
    </row>
    <row r="239" spans="1:25">
      <c r="A239" s="271"/>
      <c r="B239" s="271"/>
      <c r="C239" s="271"/>
      <c r="D239" s="271"/>
      <c r="E239" s="271"/>
      <c r="F239" s="271"/>
      <c r="G239" s="271"/>
      <c r="H239" s="271"/>
      <c r="I239" s="271"/>
      <c r="J239" s="271"/>
      <c r="K239" s="271"/>
      <c r="L239" s="271"/>
      <c r="M239" s="271"/>
      <c r="N239" s="271"/>
      <c r="O239" s="271"/>
      <c r="P239" s="271"/>
      <c r="Q239" s="271"/>
      <c r="R239" s="271"/>
      <c r="S239" s="271"/>
      <c r="T239" s="271"/>
      <c r="U239" s="271"/>
      <c r="V239" s="271"/>
      <c r="W239" s="271"/>
      <c r="X239" s="271"/>
      <c r="Y239" s="271"/>
    </row>
    <row r="240" spans="1:25">
      <c r="A240" s="271"/>
      <c r="B240" s="271"/>
      <c r="C240" s="271"/>
      <c r="D240" s="271"/>
      <c r="E240" s="271"/>
      <c r="F240" s="271"/>
      <c r="G240" s="271"/>
      <c r="H240" s="271"/>
      <c r="I240" s="271"/>
      <c r="J240" s="271"/>
      <c r="K240" s="271"/>
      <c r="L240" s="271"/>
      <c r="M240" s="271"/>
      <c r="N240" s="271"/>
      <c r="O240" s="271"/>
      <c r="P240" s="271"/>
      <c r="Q240" s="271"/>
      <c r="R240" s="271"/>
      <c r="S240" s="271"/>
      <c r="T240" s="271"/>
      <c r="U240" s="271"/>
      <c r="V240" s="271"/>
      <c r="W240" s="271"/>
      <c r="X240" s="271"/>
      <c r="Y240" s="271"/>
    </row>
    <row r="241" spans="1:25">
      <c r="A241" s="271"/>
      <c r="B241" s="271"/>
      <c r="C241" s="271"/>
      <c r="D241" s="271"/>
      <c r="E241" s="271"/>
      <c r="F241" s="271"/>
      <c r="G241" s="271"/>
      <c r="H241" s="271"/>
      <c r="I241" s="271"/>
      <c r="J241" s="271"/>
      <c r="K241" s="271"/>
      <c r="L241" s="271"/>
      <c r="M241" s="271"/>
      <c r="N241" s="271"/>
      <c r="O241" s="271"/>
      <c r="P241" s="271"/>
      <c r="Q241" s="271"/>
      <c r="R241" s="271"/>
      <c r="S241" s="271"/>
      <c r="T241" s="271"/>
      <c r="U241" s="271"/>
      <c r="V241" s="271"/>
      <c r="W241" s="271"/>
      <c r="X241" s="271"/>
      <c r="Y241" s="271"/>
    </row>
    <row r="242" spans="1:25">
      <c r="A242" s="271"/>
      <c r="B242" s="271"/>
      <c r="C242" s="271"/>
      <c r="D242" s="271"/>
      <c r="E242" s="271"/>
      <c r="F242" s="271"/>
      <c r="G242" s="271"/>
      <c r="H242" s="271"/>
      <c r="I242" s="271"/>
      <c r="J242" s="271"/>
      <c r="K242" s="271"/>
      <c r="L242" s="271"/>
      <c r="M242" s="271"/>
      <c r="N242" s="271"/>
      <c r="O242" s="271"/>
      <c r="P242" s="271"/>
      <c r="Q242" s="271"/>
      <c r="R242" s="271"/>
      <c r="S242" s="271"/>
      <c r="T242" s="271"/>
      <c r="U242" s="271"/>
      <c r="V242" s="271"/>
      <c r="W242" s="271"/>
      <c r="X242" s="271"/>
      <c r="Y242" s="271"/>
    </row>
    <row r="243" spans="1:25">
      <c r="A243" s="271"/>
      <c r="B243" s="271"/>
      <c r="C243" s="271"/>
      <c r="D243" s="271"/>
      <c r="E243" s="271"/>
      <c r="F243" s="271"/>
      <c r="G243" s="271"/>
      <c r="H243" s="271"/>
      <c r="I243" s="271"/>
      <c r="J243" s="271"/>
      <c r="K243" s="271"/>
      <c r="L243" s="271"/>
      <c r="M243" s="271"/>
      <c r="N243" s="271"/>
      <c r="O243" s="271"/>
      <c r="P243" s="271"/>
      <c r="Q243" s="271"/>
      <c r="R243" s="271"/>
      <c r="S243" s="271"/>
      <c r="T243" s="271"/>
      <c r="U243" s="271"/>
      <c r="V243" s="271"/>
      <c r="W243" s="271"/>
      <c r="X243" s="271"/>
      <c r="Y243" s="271"/>
    </row>
    <row r="244" spans="1:25">
      <c r="A244" s="271"/>
      <c r="B244" s="271"/>
      <c r="C244" s="271"/>
      <c r="D244" s="271"/>
      <c r="E244" s="271"/>
      <c r="F244" s="271"/>
      <c r="G244" s="271"/>
      <c r="H244" s="271"/>
      <c r="I244" s="271"/>
      <c r="J244" s="271"/>
      <c r="K244" s="271"/>
      <c r="L244" s="271"/>
      <c r="M244" s="271"/>
      <c r="N244" s="271"/>
      <c r="O244" s="271"/>
      <c r="P244" s="271"/>
      <c r="Q244" s="271"/>
      <c r="R244" s="271"/>
      <c r="S244" s="271"/>
      <c r="T244" s="271"/>
      <c r="U244" s="271"/>
      <c r="V244" s="271"/>
      <c r="W244" s="271"/>
      <c r="X244" s="271"/>
      <c r="Y244" s="271"/>
    </row>
    <row r="245" spans="1:25">
      <c r="A245" s="271"/>
      <c r="B245" s="271"/>
      <c r="C245" s="271"/>
      <c r="D245" s="271"/>
      <c r="E245" s="271"/>
      <c r="F245" s="271"/>
      <c r="G245" s="271"/>
      <c r="H245" s="271"/>
      <c r="I245" s="271"/>
      <c r="J245" s="271"/>
      <c r="K245" s="271"/>
      <c r="L245" s="271"/>
      <c r="M245" s="271"/>
      <c r="N245" s="271"/>
      <c r="O245" s="271"/>
      <c r="P245" s="271"/>
      <c r="Q245" s="271"/>
      <c r="R245" s="271"/>
      <c r="S245" s="271"/>
      <c r="T245" s="271"/>
      <c r="U245" s="271"/>
      <c r="V245" s="271"/>
      <c r="W245" s="271"/>
      <c r="X245" s="271"/>
      <c r="Y245" s="271"/>
    </row>
    <row r="246" spans="1:25">
      <c r="A246" s="271"/>
      <c r="B246" s="271"/>
      <c r="C246" s="271"/>
      <c r="D246" s="271"/>
      <c r="E246" s="271"/>
      <c r="F246" s="271"/>
      <c r="G246" s="271"/>
      <c r="H246" s="271"/>
      <c r="I246" s="271"/>
      <c r="J246" s="271"/>
      <c r="K246" s="271"/>
      <c r="L246" s="271"/>
      <c r="M246" s="271"/>
      <c r="N246" s="271"/>
      <c r="O246" s="271"/>
      <c r="P246" s="271"/>
      <c r="Q246" s="271"/>
      <c r="R246" s="271"/>
      <c r="S246" s="271"/>
      <c r="T246" s="271"/>
      <c r="U246" s="271"/>
      <c r="V246" s="271"/>
      <c r="W246" s="271"/>
      <c r="X246" s="271"/>
      <c r="Y246" s="271"/>
    </row>
    <row r="247" spans="1:25">
      <c r="A247" s="271"/>
      <c r="B247" s="271"/>
      <c r="C247" s="271"/>
      <c r="D247" s="271"/>
      <c r="E247" s="271"/>
      <c r="F247" s="271"/>
      <c r="G247" s="271"/>
      <c r="H247" s="271"/>
      <c r="I247" s="271"/>
      <c r="J247" s="271"/>
      <c r="K247" s="271"/>
      <c r="L247" s="271"/>
      <c r="M247" s="271"/>
      <c r="N247" s="271"/>
      <c r="O247" s="271"/>
      <c r="P247" s="271"/>
      <c r="Q247" s="271"/>
      <c r="R247" s="271"/>
      <c r="S247" s="271"/>
      <c r="T247" s="271"/>
      <c r="U247" s="271"/>
      <c r="V247" s="271"/>
      <c r="W247" s="271"/>
      <c r="X247" s="271"/>
      <c r="Y247" s="271"/>
    </row>
    <row r="248" spans="1:25">
      <c r="A248" s="271"/>
      <c r="B248" s="271"/>
      <c r="C248" s="271"/>
      <c r="D248" s="271"/>
      <c r="E248" s="271"/>
      <c r="F248" s="271"/>
      <c r="G248" s="271"/>
      <c r="H248" s="271"/>
      <c r="I248" s="271"/>
      <c r="J248" s="271"/>
      <c r="K248" s="271"/>
      <c r="L248" s="271"/>
      <c r="M248" s="271"/>
      <c r="N248" s="271"/>
      <c r="O248" s="271"/>
      <c r="P248" s="271"/>
      <c r="Q248" s="271"/>
      <c r="R248" s="271"/>
      <c r="S248" s="271"/>
      <c r="T248" s="271"/>
      <c r="U248" s="271"/>
      <c r="V248" s="271"/>
      <c r="W248" s="271"/>
      <c r="X248" s="271"/>
      <c r="Y248" s="271"/>
    </row>
    <row r="249" spans="1:25">
      <c r="A249" s="271"/>
      <c r="B249" s="271"/>
      <c r="C249" s="271"/>
      <c r="D249" s="271"/>
      <c r="E249" s="271"/>
      <c r="F249" s="271"/>
      <c r="G249" s="271"/>
      <c r="H249" s="271"/>
      <c r="I249" s="271"/>
      <c r="J249" s="271"/>
      <c r="K249" s="271"/>
      <c r="L249" s="271"/>
      <c r="M249" s="271"/>
      <c r="N249" s="271"/>
      <c r="O249" s="271"/>
      <c r="P249" s="271"/>
      <c r="Q249" s="271"/>
      <c r="R249" s="271"/>
      <c r="S249" s="271"/>
      <c r="T249" s="271"/>
      <c r="U249" s="271"/>
      <c r="V249" s="271"/>
      <c r="W249" s="271"/>
      <c r="X249" s="271"/>
      <c r="Y249" s="271"/>
    </row>
    <row r="250" spans="1:25">
      <c r="A250" s="271"/>
      <c r="B250" s="271"/>
      <c r="C250" s="271"/>
      <c r="D250" s="271"/>
      <c r="E250" s="271"/>
      <c r="F250" s="271"/>
      <c r="G250" s="271"/>
      <c r="H250" s="271"/>
      <c r="I250" s="271"/>
      <c r="J250" s="271"/>
      <c r="K250" s="271"/>
      <c r="L250" s="271"/>
      <c r="M250" s="271"/>
      <c r="N250" s="271"/>
      <c r="O250" s="271"/>
      <c r="P250" s="271"/>
      <c r="Q250" s="271"/>
      <c r="R250" s="271"/>
      <c r="S250" s="271"/>
      <c r="T250" s="271"/>
      <c r="U250" s="271"/>
      <c r="V250" s="271"/>
      <c r="W250" s="271"/>
      <c r="X250" s="271"/>
      <c r="Y250" s="271"/>
    </row>
    <row r="251" spans="1:25">
      <c r="A251" s="271"/>
      <c r="B251" s="271"/>
      <c r="C251" s="271"/>
      <c r="D251" s="271"/>
      <c r="E251" s="271"/>
      <c r="F251" s="271"/>
      <c r="G251" s="271"/>
      <c r="H251" s="271"/>
      <c r="I251" s="271"/>
      <c r="J251" s="271"/>
      <c r="K251" s="271"/>
      <c r="L251" s="271"/>
      <c r="M251" s="271"/>
      <c r="N251" s="271"/>
      <c r="O251" s="271"/>
      <c r="P251" s="271"/>
      <c r="Q251" s="271"/>
      <c r="R251" s="271"/>
      <c r="S251" s="271"/>
      <c r="T251" s="271"/>
      <c r="U251" s="271"/>
      <c r="V251" s="271"/>
      <c r="W251" s="271"/>
      <c r="X251" s="271"/>
      <c r="Y251" s="271"/>
    </row>
    <row r="252" spans="1:25">
      <c r="A252" s="271"/>
      <c r="B252" s="271"/>
      <c r="C252" s="271"/>
      <c r="D252" s="271"/>
      <c r="E252" s="271"/>
      <c r="F252" s="271"/>
      <c r="G252" s="271"/>
      <c r="H252" s="271"/>
      <c r="I252" s="271"/>
      <c r="J252" s="271"/>
      <c r="K252" s="271"/>
      <c r="L252" s="271"/>
      <c r="M252" s="271"/>
      <c r="N252" s="271"/>
      <c r="O252" s="271"/>
      <c r="P252" s="271"/>
      <c r="Q252" s="271"/>
      <c r="R252" s="271"/>
      <c r="S252" s="271"/>
      <c r="T252" s="271"/>
      <c r="U252" s="271"/>
      <c r="V252" s="271"/>
      <c r="W252" s="271"/>
      <c r="X252" s="271"/>
      <c r="Y252" s="271"/>
    </row>
    <row r="253" spans="1:25">
      <c r="A253" s="271"/>
      <c r="B253" s="271"/>
      <c r="C253" s="271"/>
      <c r="D253" s="271"/>
      <c r="E253" s="271"/>
      <c r="F253" s="271"/>
      <c r="G253" s="271"/>
      <c r="H253" s="271"/>
      <c r="I253" s="271"/>
      <c r="J253" s="271"/>
      <c r="K253" s="271"/>
      <c r="L253" s="271"/>
      <c r="M253" s="271"/>
      <c r="N253" s="271"/>
      <c r="O253" s="271"/>
      <c r="P253" s="271"/>
      <c r="Q253" s="271"/>
      <c r="R253" s="271"/>
      <c r="S253" s="271"/>
      <c r="T253" s="271"/>
      <c r="U253" s="271"/>
      <c r="V253" s="271"/>
      <c r="W253" s="271"/>
      <c r="X253" s="271"/>
      <c r="Y253" s="271"/>
    </row>
    <row r="254" spans="1:25">
      <c r="A254" s="271"/>
      <c r="B254" s="271"/>
      <c r="C254" s="271"/>
      <c r="D254" s="271"/>
      <c r="E254" s="271"/>
      <c r="F254" s="271"/>
      <c r="G254" s="271"/>
      <c r="H254" s="271"/>
      <c r="I254" s="271"/>
      <c r="J254" s="271"/>
      <c r="K254" s="271"/>
      <c r="L254" s="271"/>
      <c r="M254" s="271"/>
      <c r="N254" s="271"/>
      <c r="O254" s="271"/>
      <c r="P254" s="271"/>
      <c r="Q254" s="271"/>
      <c r="R254" s="271"/>
      <c r="S254" s="271"/>
      <c r="T254" s="271"/>
      <c r="U254" s="271"/>
      <c r="V254" s="271"/>
      <c r="W254" s="271"/>
      <c r="X254" s="271"/>
      <c r="Y254" s="271"/>
    </row>
    <row r="255" spans="1:25">
      <c r="A255" s="271"/>
      <c r="B255" s="271"/>
      <c r="C255" s="271"/>
      <c r="D255" s="271"/>
      <c r="E255" s="271"/>
      <c r="F255" s="271"/>
      <c r="G255" s="271"/>
      <c r="H255" s="271"/>
      <c r="I255" s="271"/>
      <c r="J255" s="271"/>
      <c r="K255" s="271"/>
      <c r="L255" s="271"/>
      <c r="M255" s="271"/>
      <c r="N255" s="271"/>
      <c r="O255" s="271"/>
      <c r="P255" s="271"/>
      <c r="Q255" s="271"/>
      <c r="R255" s="271"/>
      <c r="S255" s="271"/>
      <c r="T255" s="271"/>
      <c r="U255" s="271"/>
      <c r="V255" s="271"/>
      <c r="W255" s="271"/>
      <c r="X255" s="271"/>
      <c r="Y255" s="271"/>
    </row>
    <row r="256" spans="1:25">
      <c r="A256" s="271"/>
      <c r="B256" s="271"/>
      <c r="C256" s="271"/>
      <c r="D256" s="271"/>
      <c r="E256" s="271"/>
      <c r="F256" s="271"/>
      <c r="G256" s="271"/>
      <c r="H256" s="271"/>
      <c r="I256" s="271"/>
      <c r="J256" s="271"/>
      <c r="K256" s="271"/>
      <c r="L256" s="271"/>
      <c r="M256" s="271"/>
      <c r="N256" s="271"/>
      <c r="O256" s="271"/>
      <c r="P256" s="271"/>
      <c r="Q256" s="271"/>
      <c r="R256" s="271"/>
      <c r="S256" s="271"/>
      <c r="T256" s="271"/>
      <c r="U256" s="271"/>
      <c r="V256" s="271"/>
      <c r="W256" s="271"/>
      <c r="X256" s="271"/>
      <c r="Y256" s="271"/>
    </row>
    <row r="257" spans="1:25">
      <c r="A257" s="271"/>
      <c r="B257" s="271"/>
      <c r="C257" s="271"/>
      <c r="D257" s="271"/>
      <c r="E257" s="271"/>
      <c r="F257" s="271"/>
      <c r="G257" s="271"/>
      <c r="H257" s="271"/>
      <c r="I257" s="271"/>
      <c r="J257" s="271"/>
      <c r="K257" s="271"/>
      <c r="L257" s="271"/>
      <c r="M257" s="271"/>
      <c r="N257" s="271"/>
      <c r="O257" s="271"/>
      <c r="P257" s="271"/>
      <c r="Q257" s="271"/>
      <c r="R257" s="271"/>
      <c r="S257" s="271"/>
      <c r="T257" s="271"/>
      <c r="U257" s="271"/>
      <c r="V257" s="271"/>
      <c r="W257" s="271"/>
      <c r="X257" s="271"/>
      <c r="Y257" s="271"/>
    </row>
    <row r="258" spans="1:25">
      <c r="A258" s="271"/>
      <c r="B258" s="271"/>
      <c r="C258" s="271"/>
      <c r="D258" s="271"/>
      <c r="E258" s="271"/>
      <c r="F258" s="271"/>
      <c r="G258" s="271"/>
      <c r="H258" s="271"/>
      <c r="I258" s="271"/>
      <c r="J258" s="271"/>
      <c r="K258" s="271"/>
      <c r="L258" s="271"/>
      <c r="M258" s="271"/>
      <c r="N258" s="271"/>
      <c r="O258" s="271"/>
      <c r="P258" s="271"/>
      <c r="Q258" s="271"/>
      <c r="R258" s="271"/>
      <c r="S258" s="271"/>
      <c r="T258" s="271"/>
      <c r="U258" s="271"/>
      <c r="V258" s="271"/>
      <c r="W258" s="271"/>
      <c r="X258" s="271"/>
      <c r="Y258" s="271"/>
    </row>
    <row r="259" spans="1:25">
      <c r="A259" s="271"/>
      <c r="B259" s="271"/>
      <c r="C259" s="271"/>
      <c r="D259" s="271"/>
      <c r="E259" s="271"/>
      <c r="F259" s="271"/>
      <c r="G259" s="271"/>
      <c r="H259" s="271"/>
      <c r="I259" s="271"/>
      <c r="J259" s="271"/>
      <c r="K259" s="271"/>
      <c r="L259" s="271"/>
      <c r="M259" s="271"/>
      <c r="N259" s="271"/>
      <c r="O259" s="271"/>
      <c r="P259" s="271"/>
      <c r="Q259" s="271"/>
      <c r="R259" s="271"/>
      <c r="S259" s="271"/>
      <c r="T259" s="271"/>
      <c r="U259" s="271"/>
      <c r="V259" s="271"/>
      <c r="W259" s="271"/>
      <c r="X259" s="271"/>
      <c r="Y259" s="271"/>
    </row>
    <row r="260" spans="1:25">
      <c r="A260" s="271"/>
      <c r="B260" s="271"/>
      <c r="C260" s="271"/>
      <c r="D260" s="271"/>
      <c r="E260" s="271"/>
      <c r="F260" s="271"/>
      <c r="G260" s="271"/>
      <c r="H260" s="271"/>
      <c r="I260" s="271"/>
      <c r="J260" s="271"/>
      <c r="K260" s="271"/>
      <c r="L260" s="271"/>
      <c r="M260" s="271"/>
      <c r="N260" s="271"/>
      <c r="O260" s="271"/>
      <c r="P260" s="271"/>
      <c r="Q260" s="271"/>
      <c r="R260" s="271"/>
      <c r="S260" s="271"/>
      <c r="T260" s="271"/>
      <c r="U260" s="271"/>
      <c r="V260" s="271"/>
      <c r="W260" s="271"/>
      <c r="X260" s="271"/>
      <c r="Y260" s="271"/>
    </row>
    <row r="261" spans="1:25">
      <c r="A261" s="271"/>
      <c r="B261" s="271"/>
      <c r="C261" s="271"/>
      <c r="D261" s="271"/>
      <c r="E261" s="271"/>
      <c r="F261" s="271"/>
      <c r="G261" s="271"/>
      <c r="H261" s="271"/>
      <c r="I261" s="271"/>
      <c r="J261" s="271"/>
      <c r="K261" s="271"/>
      <c r="L261" s="271"/>
      <c r="M261" s="271"/>
      <c r="N261" s="271"/>
      <c r="O261" s="271"/>
      <c r="P261" s="271"/>
      <c r="Q261" s="271"/>
      <c r="R261" s="271"/>
      <c r="S261" s="271"/>
      <c r="T261" s="271"/>
      <c r="U261" s="271"/>
      <c r="V261" s="271"/>
      <c r="W261" s="271"/>
      <c r="X261" s="271"/>
      <c r="Y261" s="271"/>
    </row>
    <row r="262" spans="1:25">
      <c r="A262" s="271"/>
      <c r="B262" s="271"/>
      <c r="C262" s="271"/>
      <c r="D262" s="271"/>
      <c r="E262" s="271"/>
      <c r="F262" s="271"/>
      <c r="G262" s="271"/>
      <c r="H262" s="271"/>
      <c r="I262" s="271"/>
      <c r="J262" s="271"/>
      <c r="K262" s="271"/>
      <c r="L262" s="271"/>
      <c r="M262" s="271"/>
      <c r="N262" s="271"/>
      <c r="O262" s="271"/>
      <c r="P262" s="271"/>
      <c r="Q262" s="271"/>
      <c r="R262" s="271"/>
      <c r="S262" s="271"/>
      <c r="T262" s="271"/>
      <c r="U262" s="271"/>
      <c r="V262" s="271"/>
      <c r="W262" s="271"/>
      <c r="X262" s="271"/>
      <c r="Y262" s="271"/>
    </row>
    <row r="263" spans="1:25">
      <c r="A263" s="271"/>
      <c r="B263" s="271"/>
      <c r="C263" s="271"/>
      <c r="D263" s="271"/>
      <c r="E263" s="271"/>
      <c r="F263" s="271"/>
      <c r="G263" s="271"/>
      <c r="H263" s="271"/>
      <c r="I263" s="271"/>
      <c r="J263" s="271"/>
      <c r="K263" s="271"/>
      <c r="L263" s="271"/>
      <c r="M263" s="271"/>
      <c r="N263" s="271"/>
      <c r="O263" s="271"/>
      <c r="P263" s="271"/>
      <c r="Q263" s="271"/>
      <c r="R263" s="271"/>
      <c r="S263" s="271"/>
      <c r="T263" s="271"/>
      <c r="U263" s="271"/>
      <c r="V263" s="271"/>
      <c r="W263" s="271"/>
      <c r="X263" s="271"/>
      <c r="Y263" s="271"/>
    </row>
    <row r="264" spans="1:25">
      <c r="A264" s="271"/>
      <c r="B264" s="271"/>
      <c r="C264" s="271"/>
      <c r="D264" s="271"/>
      <c r="E264" s="271"/>
      <c r="F264" s="271"/>
      <c r="G264" s="271"/>
      <c r="H264" s="271"/>
      <c r="I264" s="271"/>
      <c r="J264" s="271"/>
      <c r="K264" s="271"/>
      <c r="L264" s="271"/>
      <c r="M264" s="271"/>
      <c r="N264" s="271"/>
      <c r="O264" s="271"/>
      <c r="P264" s="271"/>
      <c r="Q264" s="271"/>
      <c r="R264" s="271"/>
      <c r="S264" s="271"/>
      <c r="T264" s="271"/>
      <c r="U264" s="271"/>
      <c r="V264" s="271"/>
      <c r="W264" s="271"/>
      <c r="X264" s="271"/>
      <c r="Y264" s="271"/>
    </row>
    <row r="265" spans="1:25">
      <c r="A265" s="271"/>
      <c r="B265" s="271"/>
      <c r="C265" s="271"/>
      <c r="D265" s="271"/>
      <c r="E265" s="271"/>
      <c r="F265" s="271"/>
      <c r="G265" s="271"/>
      <c r="H265" s="271"/>
      <c r="I265" s="271"/>
      <c r="J265" s="271"/>
      <c r="K265" s="271"/>
      <c r="L265" s="271"/>
      <c r="M265" s="271"/>
      <c r="N265" s="271"/>
      <c r="O265" s="271"/>
      <c r="P265" s="271"/>
      <c r="Q265" s="271"/>
      <c r="R265" s="271"/>
      <c r="S265" s="271"/>
      <c r="T265" s="271"/>
      <c r="U265" s="271"/>
      <c r="V265" s="271"/>
      <c r="W265" s="271"/>
      <c r="X265" s="271"/>
      <c r="Y265" s="271"/>
    </row>
    <row r="266" spans="1:25">
      <c r="A266" s="271"/>
      <c r="B266" s="271"/>
      <c r="C266" s="271"/>
      <c r="D266" s="271"/>
      <c r="E266" s="271"/>
      <c r="F266" s="271"/>
      <c r="G266" s="271"/>
      <c r="H266" s="271"/>
      <c r="I266" s="271"/>
      <c r="J266" s="271"/>
      <c r="K266" s="271"/>
      <c r="L266" s="271"/>
      <c r="M266" s="271"/>
      <c r="N266" s="271"/>
      <c r="O266" s="271"/>
      <c r="P266" s="271"/>
      <c r="Q266" s="271"/>
      <c r="R266" s="271"/>
      <c r="S266" s="271"/>
      <c r="T266" s="271"/>
      <c r="U266" s="271"/>
      <c r="V266" s="271"/>
      <c r="W266" s="271"/>
      <c r="X266" s="271"/>
      <c r="Y266" s="271"/>
    </row>
    <row r="267" spans="1:25">
      <c r="A267" s="271"/>
      <c r="B267" s="271"/>
      <c r="C267" s="271"/>
      <c r="D267" s="271"/>
      <c r="E267" s="271"/>
      <c r="F267" s="271"/>
      <c r="G267" s="271"/>
      <c r="H267" s="271"/>
      <c r="I267" s="271"/>
      <c r="J267" s="271"/>
      <c r="K267" s="271"/>
      <c r="L267" s="271"/>
      <c r="M267" s="271"/>
      <c r="N267" s="271"/>
      <c r="O267" s="271"/>
      <c r="P267" s="271"/>
      <c r="Q267" s="271"/>
      <c r="R267" s="271"/>
      <c r="S267" s="271"/>
      <c r="T267" s="271"/>
      <c r="U267" s="271"/>
      <c r="V267" s="271"/>
      <c r="W267" s="271"/>
      <c r="X267" s="271"/>
      <c r="Y267" s="271"/>
    </row>
    <row r="268" spans="1:25">
      <c r="A268" s="271"/>
      <c r="B268" s="271"/>
      <c r="C268" s="271"/>
      <c r="D268" s="271"/>
      <c r="E268" s="271"/>
      <c r="F268" s="271"/>
      <c r="G268" s="271"/>
      <c r="H268" s="271"/>
      <c r="I268" s="271"/>
      <c r="J268" s="271"/>
      <c r="K268" s="271"/>
      <c r="L268" s="271"/>
      <c r="M268" s="271"/>
      <c r="N268" s="271"/>
      <c r="O268" s="271"/>
      <c r="P268" s="271"/>
      <c r="Q268" s="271"/>
      <c r="R268" s="271"/>
      <c r="S268" s="271"/>
      <c r="T268" s="271"/>
      <c r="U268" s="271"/>
      <c r="V268" s="271"/>
      <c r="W268" s="271"/>
      <c r="X268" s="271"/>
      <c r="Y268" s="271"/>
    </row>
    <row r="269" spans="1:25">
      <c r="A269" s="271"/>
      <c r="B269" s="271"/>
      <c r="C269" s="271"/>
      <c r="D269" s="271"/>
      <c r="E269" s="271"/>
      <c r="F269" s="271"/>
      <c r="G269" s="271"/>
      <c r="H269" s="271"/>
      <c r="I269" s="271"/>
      <c r="J269" s="271"/>
      <c r="K269" s="271"/>
      <c r="L269" s="271"/>
      <c r="M269" s="271"/>
      <c r="N269" s="271"/>
      <c r="O269" s="271"/>
      <c r="P269" s="271"/>
      <c r="Q269" s="271"/>
      <c r="R269" s="271"/>
      <c r="S269" s="271"/>
      <c r="T269" s="271"/>
      <c r="U269" s="271"/>
      <c r="V269" s="271"/>
      <c r="W269" s="271"/>
      <c r="X269" s="271"/>
      <c r="Y269" s="271"/>
    </row>
    <row r="270" spans="1:25">
      <c r="A270" s="271"/>
      <c r="B270" s="271"/>
      <c r="C270" s="271"/>
      <c r="D270" s="271"/>
      <c r="E270" s="271"/>
      <c r="F270" s="271"/>
      <c r="G270" s="271"/>
      <c r="H270" s="271"/>
      <c r="I270" s="271"/>
      <c r="J270" s="271"/>
      <c r="K270" s="271"/>
      <c r="L270" s="271"/>
      <c r="M270" s="271"/>
      <c r="N270" s="271"/>
      <c r="O270" s="271"/>
      <c r="P270" s="271"/>
      <c r="Q270" s="271"/>
      <c r="R270" s="271"/>
      <c r="S270" s="271"/>
      <c r="T270" s="271"/>
      <c r="U270" s="271"/>
      <c r="V270" s="271"/>
      <c r="W270" s="271"/>
      <c r="X270" s="271"/>
      <c r="Y270" s="271"/>
    </row>
    <row r="271" spans="1:25">
      <c r="A271" s="271"/>
      <c r="B271" s="271"/>
      <c r="C271" s="271"/>
      <c r="D271" s="271"/>
      <c r="E271" s="271"/>
      <c r="F271" s="271"/>
      <c r="G271" s="271"/>
      <c r="H271" s="271"/>
      <c r="I271" s="271"/>
      <c r="J271" s="271"/>
      <c r="K271" s="271"/>
      <c r="L271" s="271"/>
      <c r="M271" s="271"/>
      <c r="N271" s="271"/>
      <c r="O271" s="271"/>
      <c r="P271" s="271"/>
      <c r="Q271" s="271"/>
      <c r="R271" s="271"/>
      <c r="S271" s="271"/>
      <c r="T271" s="271"/>
      <c r="U271" s="271"/>
      <c r="V271" s="271"/>
      <c r="W271" s="271"/>
      <c r="X271" s="271"/>
      <c r="Y271" s="271"/>
    </row>
    <row r="272" spans="1:25">
      <c r="A272" s="271"/>
      <c r="B272" s="271"/>
      <c r="C272" s="271"/>
      <c r="D272" s="271"/>
      <c r="E272" s="271"/>
      <c r="F272" s="271"/>
      <c r="G272" s="271"/>
      <c r="H272" s="271"/>
      <c r="I272" s="271"/>
      <c r="J272" s="271"/>
      <c r="K272" s="271"/>
      <c r="L272" s="271"/>
      <c r="M272" s="271"/>
      <c r="N272" s="271"/>
      <c r="O272" s="271"/>
      <c r="P272" s="271"/>
      <c r="Q272" s="271"/>
      <c r="R272" s="271"/>
      <c r="S272" s="271"/>
      <c r="T272" s="271"/>
      <c r="U272" s="271"/>
      <c r="V272" s="271"/>
      <c r="W272" s="271"/>
      <c r="X272" s="271"/>
      <c r="Y272" s="271"/>
    </row>
    <row r="273" spans="1:25">
      <c r="A273" s="271"/>
      <c r="B273" s="271"/>
      <c r="C273" s="271"/>
      <c r="D273" s="271"/>
      <c r="E273" s="271"/>
      <c r="F273" s="271"/>
      <c r="G273" s="271"/>
      <c r="H273" s="271"/>
      <c r="I273" s="271"/>
      <c r="J273" s="271"/>
      <c r="K273" s="271"/>
      <c r="L273" s="271"/>
      <c r="M273" s="271"/>
      <c r="N273" s="271"/>
      <c r="O273" s="271"/>
      <c r="P273" s="271"/>
      <c r="Q273" s="271"/>
      <c r="R273" s="271"/>
      <c r="S273" s="271"/>
      <c r="T273" s="271"/>
      <c r="U273" s="271"/>
      <c r="V273" s="271"/>
      <c r="W273" s="271"/>
      <c r="X273" s="271"/>
      <c r="Y273" s="271"/>
    </row>
    <row r="274" spans="1:25">
      <c r="A274" s="271"/>
      <c r="B274" s="271"/>
      <c r="C274" s="271"/>
      <c r="D274" s="271"/>
      <c r="E274" s="271"/>
      <c r="F274" s="271"/>
      <c r="G274" s="271"/>
      <c r="H274" s="271"/>
      <c r="I274" s="271"/>
      <c r="J274" s="271"/>
      <c r="K274" s="271"/>
      <c r="L274" s="271"/>
      <c r="M274" s="271"/>
      <c r="N274" s="271"/>
      <c r="O274" s="271"/>
      <c r="P274" s="271"/>
      <c r="Q274" s="271"/>
      <c r="R274" s="271"/>
      <c r="S274" s="271"/>
      <c r="T274" s="271"/>
      <c r="U274" s="271"/>
      <c r="V274" s="271"/>
      <c r="W274" s="271"/>
      <c r="X274" s="271"/>
      <c r="Y274" s="271"/>
    </row>
    <row r="275" spans="1:25">
      <c r="A275" s="271"/>
      <c r="B275" s="271"/>
      <c r="C275" s="271"/>
      <c r="D275" s="271"/>
      <c r="E275" s="271"/>
      <c r="F275" s="271"/>
      <c r="G275" s="271"/>
      <c r="H275" s="271"/>
      <c r="I275" s="271"/>
      <c r="J275" s="271"/>
      <c r="K275" s="271"/>
      <c r="L275" s="271"/>
      <c r="M275" s="271"/>
      <c r="N275" s="271"/>
      <c r="O275" s="271"/>
      <c r="P275" s="271"/>
      <c r="Q275" s="271"/>
      <c r="R275" s="271"/>
      <c r="S275" s="271"/>
      <c r="T275" s="271"/>
      <c r="U275" s="271"/>
      <c r="V275" s="271"/>
      <c r="W275" s="271"/>
      <c r="X275" s="271"/>
      <c r="Y275" s="271"/>
    </row>
    <row r="276" spans="1:25">
      <c r="A276" s="271"/>
      <c r="B276" s="271"/>
      <c r="C276" s="271"/>
      <c r="D276" s="271"/>
      <c r="E276" s="271"/>
      <c r="F276" s="271"/>
      <c r="G276" s="271"/>
      <c r="H276" s="271"/>
      <c r="I276" s="271"/>
      <c r="J276" s="271"/>
      <c r="K276" s="271"/>
      <c r="L276" s="271"/>
      <c r="M276" s="271"/>
      <c r="N276" s="271"/>
      <c r="O276" s="271"/>
      <c r="P276" s="271"/>
      <c r="Q276" s="271"/>
      <c r="R276" s="271"/>
      <c r="S276" s="271"/>
      <c r="T276" s="271"/>
      <c r="U276" s="271"/>
      <c r="V276" s="271"/>
      <c r="W276" s="271"/>
      <c r="X276" s="271"/>
      <c r="Y276" s="271"/>
    </row>
    <row r="277" spans="1:25">
      <c r="A277" s="271"/>
      <c r="B277" s="271"/>
      <c r="C277" s="271"/>
      <c r="D277" s="271"/>
      <c r="E277" s="271"/>
      <c r="F277" s="271"/>
      <c r="G277" s="271"/>
      <c r="H277" s="271"/>
      <c r="I277" s="271"/>
      <c r="J277" s="271"/>
      <c r="K277" s="271"/>
      <c r="L277" s="271"/>
      <c r="M277" s="271"/>
      <c r="N277" s="271"/>
      <c r="O277" s="271"/>
      <c r="P277" s="271"/>
      <c r="Q277" s="271"/>
      <c r="R277" s="271"/>
      <c r="S277" s="271"/>
      <c r="T277" s="271"/>
      <c r="U277" s="271"/>
      <c r="V277" s="271"/>
      <c r="W277" s="271"/>
      <c r="X277" s="271"/>
      <c r="Y277" s="271"/>
    </row>
    <row r="278" spans="1:25">
      <c r="A278" s="271"/>
      <c r="B278" s="271"/>
      <c r="C278" s="271"/>
      <c r="D278" s="271"/>
      <c r="E278" s="271"/>
      <c r="F278" s="271"/>
      <c r="G278" s="271"/>
      <c r="H278" s="271"/>
      <c r="I278" s="271"/>
      <c r="J278" s="271"/>
      <c r="K278" s="271"/>
      <c r="L278" s="271"/>
      <c r="M278" s="271"/>
      <c r="N278" s="271"/>
      <c r="O278" s="271"/>
      <c r="P278" s="271"/>
      <c r="Q278" s="271"/>
      <c r="R278" s="271"/>
      <c r="S278" s="271"/>
      <c r="T278" s="271"/>
      <c r="U278" s="271"/>
      <c r="V278" s="271"/>
      <c r="W278" s="271"/>
      <c r="X278" s="271"/>
      <c r="Y278" s="271"/>
    </row>
    <row r="279" spans="1:25">
      <c r="A279" s="271"/>
      <c r="B279" s="271"/>
      <c r="C279" s="271"/>
      <c r="D279" s="271"/>
      <c r="E279" s="271"/>
      <c r="F279" s="271"/>
      <c r="G279" s="271"/>
      <c r="H279" s="271"/>
      <c r="I279" s="271"/>
      <c r="J279" s="271"/>
      <c r="K279" s="271"/>
      <c r="L279" s="271"/>
      <c r="M279" s="271"/>
      <c r="N279" s="271"/>
      <c r="O279" s="271"/>
      <c r="P279" s="271"/>
      <c r="Q279" s="271"/>
      <c r="R279" s="271"/>
      <c r="S279" s="271"/>
      <c r="T279" s="271"/>
      <c r="U279" s="271"/>
      <c r="V279" s="271"/>
      <c r="W279" s="271"/>
      <c r="X279" s="271"/>
      <c r="Y279" s="271"/>
    </row>
    <row r="280" spans="1:25">
      <c r="A280" s="271"/>
      <c r="B280" s="271"/>
      <c r="C280" s="271"/>
      <c r="D280" s="271"/>
      <c r="E280" s="271"/>
      <c r="F280" s="271"/>
      <c r="G280" s="271"/>
      <c r="H280" s="271"/>
      <c r="I280" s="271"/>
      <c r="J280" s="271"/>
      <c r="K280" s="271"/>
      <c r="L280" s="271"/>
      <c r="M280" s="271"/>
      <c r="N280" s="271"/>
      <c r="O280" s="271"/>
      <c r="P280" s="271"/>
      <c r="Q280" s="271"/>
      <c r="R280" s="271"/>
      <c r="S280" s="271"/>
      <c r="T280" s="271"/>
      <c r="U280" s="271"/>
      <c r="V280" s="271"/>
      <c r="W280" s="271"/>
      <c r="X280" s="271"/>
      <c r="Y280" s="271"/>
    </row>
    <row r="281" spans="1:25">
      <c r="A281" s="271"/>
      <c r="B281" s="271"/>
      <c r="C281" s="271"/>
      <c r="D281" s="271"/>
      <c r="E281" s="271"/>
      <c r="F281" s="271"/>
      <c r="G281" s="271"/>
      <c r="H281" s="271"/>
      <c r="I281" s="271"/>
      <c r="J281" s="271"/>
      <c r="K281" s="271"/>
      <c r="L281" s="271"/>
      <c r="M281" s="271"/>
      <c r="N281" s="271"/>
      <c r="O281" s="271"/>
      <c r="P281" s="271"/>
      <c r="Q281" s="271"/>
      <c r="R281" s="271"/>
      <c r="S281" s="271"/>
      <c r="T281" s="271"/>
      <c r="U281" s="271"/>
      <c r="V281" s="271"/>
      <c r="W281" s="271"/>
      <c r="X281" s="271"/>
      <c r="Y281" s="271"/>
    </row>
    <row r="282" spans="1:25">
      <c r="A282" s="271"/>
      <c r="B282" s="271"/>
      <c r="C282" s="271"/>
      <c r="D282" s="271"/>
      <c r="E282" s="271"/>
      <c r="F282" s="271"/>
      <c r="G282" s="271"/>
      <c r="H282" s="271"/>
      <c r="I282" s="271"/>
      <c r="J282" s="271"/>
      <c r="K282" s="271"/>
      <c r="L282" s="271"/>
      <c r="M282" s="271"/>
      <c r="N282" s="271"/>
      <c r="O282" s="271"/>
      <c r="P282" s="271"/>
      <c r="Q282" s="271"/>
      <c r="R282" s="271"/>
      <c r="S282" s="271"/>
      <c r="T282" s="271"/>
      <c r="U282" s="271"/>
      <c r="V282" s="271"/>
      <c r="W282" s="271"/>
      <c r="X282" s="271"/>
      <c r="Y282" s="271"/>
    </row>
    <row r="283" spans="1:25">
      <c r="A283" s="271"/>
      <c r="B283" s="271"/>
      <c r="C283" s="271"/>
      <c r="D283" s="271"/>
      <c r="E283" s="271"/>
      <c r="F283" s="271"/>
      <c r="G283" s="271"/>
      <c r="H283" s="271"/>
      <c r="I283" s="271"/>
      <c r="J283" s="271"/>
      <c r="K283" s="271"/>
      <c r="L283" s="271"/>
      <c r="M283" s="271"/>
      <c r="N283" s="271"/>
      <c r="O283" s="271"/>
      <c r="P283" s="271"/>
      <c r="Q283" s="271"/>
      <c r="R283" s="271"/>
      <c r="S283" s="271"/>
      <c r="T283" s="271"/>
      <c r="U283" s="271"/>
      <c r="V283" s="271"/>
      <c r="W283" s="271"/>
      <c r="X283" s="271"/>
      <c r="Y283" s="271"/>
    </row>
    <row r="284" spans="1:25">
      <c r="A284" s="271"/>
      <c r="B284" s="271"/>
      <c r="C284" s="271"/>
      <c r="D284" s="271"/>
      <c r="E284" s="271"/>
      <c r="F284" s="271"/>
      <c r="G284" s="271"/>
      <c r="H284" s="271"/>
      <c r="I284" s="271"/>
      <c r="J284" s="271"/>
      <c r="K284" s="271"/>
      <c r="L284" s="271"/>
      <c r="M284" s="271"/>
      <c r="N284" s="271"/>
      <c r="O284" s="271"/>
      <c r="P284" s="271"/>
      <c r="Q284" s="271"/>
      <c r="R284" s="271"/>
      <c r="S284" s="271"/>
      <c r="T284" s="271"/>
      <c r="U284" s="271"/>
      <c r="V284" s="271"/>
      <c r="W284" s="271"/>
      <c r="X284" s="271"/>
      <c r="Y284" s="271"/>
    </row>
    <row r="285" spans="1:25">
      <c r="A285" s="271"/>
      <c r="B285" s="271"/>
      <c r="C285" s="271"/>
      <c r="D285" s="271"/>
      <c r="E285" s="271"/>
      <c r="F285" s="271"/>
      <c r="G285" s="271"/>
      <c r="H285" s="271"/>
      <c r="I285" s="271"/>
      <c r="J285" s="271"/>
      <c r="K285" s="271"/>
      <c r="L285" s="271"/>
      <c r="M285" s="271"/>
      <c r="N285" s="271"/>
      <c r="O285" s="271"/>
      <c r="P285" s="271"/>
      <c r="Q285" s="271"/>
      <c r="R285" s="271"/>
      <c r="S285" s="271"/>
      <c r="T285" s="271"/>
      <c r="U285" s="271"/>
      <c r="V285" s="271"/>
      <c r="W285" s="271"/>
      <c r="X285" s="271"/>
      <c r="Y285" s="271"/>
    </row>
    <row r="286" spans="1:25">
      <c r="A286" s="271"/>
      <c r="B286" s="271"/>
      <c r="C286" s="271"/>
      <c r="D286" s="271"/>
      <c r="E286" s="271"/>
      <c r="F286" s="271"/>
      <c r="G286" s="271"/>
      <c r="H286" s="271"/>
      <c r="I286" s="271"/>
      <c r="J286" s="271"/>
      <c r="K286" s="271"/>
      <c r="L286" s="271"/>
      <c r="M286" s="271"/>
      <c r="N286" s="271"/>
      <c r="O286" s="271"/>
      <c r="P286" s="271"/>
      <c r="Q286" s="271"/>
      <c r="R286" s="271"/>
      <c r="S286" s="271"/>
      <c r="T286" s="271"/>
      <c r="U286" s="271"/>
      <c r="V286" s="271"/>
      <c r="W286" s="271"/>
      <c r="X286" s="271"/>
      <c r="Y286" s="271"/>
    </row>
    <row r="287" spans="1:25">
      <c r="A287" s="271"/>
      <c r="B287" s="271"/>
      <c r="C287" s="271"/>
      <c r="D287" s="271"/>
      <c r="E287" s="271"/>
      <c r="F287" s="271"/>
      <c r="G287" s="271"/>
      <c r="H287" s="271"/>
      <c r="I287" s="271"/>
      <c r="J287" s="271"/>
      <c r="K287" s="271"/>
      <c r="L287" s="271"/>
      <c r="M287" s="271"/>
      <c r="N287" s="271"/>
      <c r="O287" s="271"/>
      <c r="P287" s="271"/>
      <c r="Q287" s="271"/>
      <c r="R287" s="271"/>
      <c r="S287" s="271"/>
      <c r="T287" s="271"/>
      <c r="U287" s="271"/>
      <c r="V287" s="271"/>
      <c r="W287" s="271"/>
      <c r="X287" s="271"/>
      <c r="Y287" s="271"/>
    </row>
    <row r="288" spans="1:25">
      <c r="A288" s="271"/>
      <c r="B288" s="271"/>
      <c r="C288" s="271"/>
      <c r="D288" s="271"/>
      <c r="E288" s="271"/>
      <c r="F288" s="271"/>
      <c r="G288" s="271"/>
      <c r="H288" s="271"/>
      <c r="I288" s="271"/>
      <c r="J288" s="271"/>
      <c r="K288" s="271"/>
      <c r="L288" s="271"/>
      <c r="M288" s="271"/>
      <c r="N288" s="271"/>
      <c r="O288" s="271"/>
      <c r="P288" s="271"/>
      <c r="Q288" s="271"/>
      <c r="R288" s="271"/>
      <c r="S288" s="271"/>
      <c r="T288" s="271"/>
      <c r="U288" s="271"/>
      <c r="V288" s="271"/>
      <c r="W288" s="271"/>
      <c r="X288" s="271"/>
      <c r="Y288" s="271"/>
    </row>
    <row r="289" spans="1:25">
      <c r="A289" s="271"/>
      <c r="B289" s="271"/>
      <c r="C289" s="271"/>
      <c r="D289" s="271"/>
      <c r="E289" s="271"/>
      <c r="F289" s="271"/>
      <c r="G289" s="271"/>
      <c r="H289" s="271"/>
      <c r="I289" s="271"/>
      <c r="J289" s="271"/>
      <c r="K289" s="271"/>
      <c r="L289" s="271"/>
      <c r="M289" s="271"/>
      <c r="N289" s="271"/>
      <c r="O289" s="271"/>
      <c r="P289" s="271"/>
      <c r="Q289" s="271"/>
      <c r="R289" s="271"/>
      <c r="S289" s="271"/>
      <c r="T289" s="271"/>
      <c r="U289" s="271"/>
      <c r="V289" s="271"/>
      <c r="W289" s="271"/>
      <c r="X289" s="271"/>
      <c r="Y289" s="271"/>
    </row>
    <row r="290" spans="1:25">
      <c r="A290" s="271"/>
      <c r="B290" s="271"/>
      <c r="C290" s="271"/>
      <c r="D290" s="271"/>
      <c r="E290" s="271"/>
      <c r="F290" s="271"/>
      <c r="G290" s="271"/>
      <c r="H290" s="271"/>
      <c r="I290" s="271"/>
      <c r="J290" s="271"/>
      <c r="K290" s="271"/>
      <c r="L290" s="271"/>
      <c r="M290" s="271"/>
      <c r="N290" s="271"/>
      <c r="O290" s="271"/>
      <c r="P290" s="271"/>
      <c r="Q290" s="271"/>
      <c r="R290" s="271"/>
      <c r="S290" s="271"/>
      <c r="T290" s="271"/>
      <c r="U290" s="271"/>
      <c r="V290" s="271"/>
      <c r="W290" s="271"/>
      <c r="X290" s="271"/>
      <c r="Y290" s="271"/>
    </row>
    <row r="291" spans="1:25">
      <c r="A291" s="271"/>
      <c r="B291" s="271"/>
      <c r="C291" s="271"/>
      <c r="D291" s="271"/>
      <c r="E291" s="271"/>
      <c r="F291" s="271"/>
      <c r="G291" s="271"/>
      <c r="H291" s="271"/>
      <c r="I291" s="271"/>
      <c r="J291" s="271"/>
      <c r="K291" s="271"/>
      <c r="L291" s="271"/>
      <c r="M291" s="271"/>
      <c r="N291" s="271"/>
      <c r="O291" s="271"/>
      <c r="P291" s="271"/>
      <c r="Q291" s="271"/>
      <c r="R291" s="271"/>
      <c r="S291" s="271"/>
      <c r="T291" s="271"/>
      <c r="U291" s="271"/>
      <c r="V291" s="271"/>
      <c r="W291" s="271"/>
      <c r="X291" s="271"/>
      <c r="Y291" s="271"/>
    </row>
    <row r="292" spans="1:25">
      <c r="A292" s="271"/>
      <c r="B292" s="271"/>
      <c r="C292" s="271"/>
      <c r="D292" s="271"/>
      <c r="E292" s="271"/>
      <c r="F292" s="271"/>
      <c r="G292" s="271"/>
      <c r="H292" s="271"/>
      <c r="I292" s="271"/>
      <c r="J292" s="271"/>
      <c r="K292" s="271"/>
      <c r="L292" s="271"/>
      <c r="M292" s="271"/>
      <c r="N292" s="271"/>
      <c r="O292" s="271"/>
      <c r="P292" s="271"/>
      <c r="Q292" s="271"/>
      <c r="R292" s="271"/>
      <c r="S292" s="271"/>
      <c r="T292" s="271"/>
      <c r="U292" s="271"/>
      <c r="V292" s="271"/>
      <c r="W292" s="271"/>
      <c r="X292" s="271"/>
      <c r="Y292" s="271"/>
    </row>
    <row r="293" spans="1:25">
      <c r="A293" s="271"/>
      <c r="B293" s="271"/>
      <c r="C293" s="271"/>
      <c r="D293" s="271"/>
      <c r="E293" s="271"/>
      <c r="F293" s="271"/>
      <c r="G293" s="271"/>
      <c r="H293" s="271"/>
      <c r="I293" s="271"/>
      <c r="J293" s="271"/>
      <c r="K293" s="271"/>
      <c r="L293" s="271"/>
      <c r="M293" s="271"/>
      <c r="N293" s="271"/>
      <c r="O293" s="271"/>
      <c r="P293" s="271"/>
      <c r="Q293" s="271"/>
      <c r="R293" s="271"/>
      <c r="S293" s="271"/>
      <c r="T293" s="271"/>
      <c r="U293" s="271"/>
      <c r="V293" s="271"/>
      <c r="W293" s="271"/>
      <c r="X293" s="271"/>
      <c r="Y293" s="271"/>
    </row>
    <row r="294" spans="1:25">
      <c r="A294" s="271"/>
      <c r="B294" s="271"/>
      <c r="C294" s="271"/>
      <c r="D294" s="271"/>
      <c r="E294" s="271"/>
      <c r="F294" s="271"/>
      <c r="G294" s="271"/>
      <c r="H294" s="271"/>
      <c r="I294" s="271"/>
      <c r="J294" s="271"/>
      <c r="K294" s="271"/>
      <c r="L294" s="271"/>
      <c r="M294" s="271"/>
      <c r="N294" s="271"/>
      <c r="O294" s="271"/>
      <c r="P294" s="271"/>
      <c r="Q294" s="271"/>
      <c r="R294" s="271"/>
      <c r="S294" s="271"/>
      <c r="T294" s="271"/>
      <c r="U294" s="271"/>
      <c r="V294" s="271"/>
      <c r="W294" s="271"/>
      <c r="X294" s="271"/>
      <c r="Y294" s="271"/>
    </row>
    <row r="295" spans="1:25">
      <c r="A295" s="271"/>
      <c r="B295" s="271"/>
      <c r="C295" s="271"/>
      <c r="D295" s="271"/>
      <c r="E295" s="271"/>
      <c r="F295" s="271"/>
      <c r="G295" s="271"/>
      <c r="H295" s="271"/>
      <c r="I295" s="271"/>
      <c r="J295" s="271"/>
      <c r="K295" s="271"/>
      <c r="L295" s="271"/>
      <c r="M295" s="271"/>
      <c r="N295" s="271"/>
      <c r="O295" s="271"/>
      <c r="P295" s="271"/>
      <c r="Q295" s="271"/>
      <c r="R295" s="271"/>
      <c r="S295" s="271"/>
      <c r="T295" s="271"/>
      <c r="U295" s="271"/>
      <c r="V295" s="271"/>
      <c r="W295" s="271"/>
      <c r="X295" s="271"/>
      <c r="Y295" s="271"/>
    </row>
    <row r="296" spans="1:25">
      <c r="A296" s="271"/>
      <c r="B296" s="271"/>
      <c r="C296" s="271"/>
      <c r="D296" s="271"/>
      <c r="E296" s="271"/>
      <c r="F296" s="271"/>
      <c r="G296" s="271"/>
      <c r="H296" s="271"/>
      <c r="I296" s="271"/>
      <c r="J296" s="271"/>
      <c r="K296" s="271"/>
      <c r="L296" s="271"/>
      <c r="M296" s="271"/>
      <c r="N296" s="271"/>
      <c r="O296" s="271"/>
      <c r="P296" s="271"/>
      <c r="Q296" s="271"/>
      <c r="R296" s="271"/>
      <c r="S296" s="271"/>
      <c r="T296" s="271"/>
      <c r="U296" s="271"/>
      <c r="V296" s="271"/>
      <c r="W296" s="271"/>
      <c r="X296" s="271"/>
      <c r="Y296" s="271"/>
    </row>
    <row r="297" spans="1:25">
      <c r="A297" s="271"/>
      <c r="B297" s="271"/>
      <c r="C297" s="271"/>
      <c r="D297" s="271"/>
      <c r="E297" s="271"/>
      <c r="F297" s="271"/>
      <c r="G297" s="271"/>
      <c r="H297" s="271"/>
      <c r="I297" s="271"/>
      <c r="J297" s="271"/>
      <c r="K297" s="271"/>
      <c r="L297" s="271"/>
      <c r="M297" s="271"/>
      <c r="N297" s="271"/>
      <c r="O297" s="271"/>
      <c r="P297" s="271"/>
      <c r="Q297" s="271"/>
      <c r="R297" s="271"/>
      <c r="S297" s="271"/>
      <c r="T297" s="271"/>
      <c r="U297" s="271"/>
      <c r="V297" s="271"/>
      <c r="W297" s="271"/>
      <c r="X297" s="271"/>
      <c r="Y297" s="271"/>
    </row>
    <row r="298" spans="1:25">
      <c r="A298" s="271"/>
      <c r="B298" s="271"/>
      <c r="C298" s="271"/>
      <c r="D298" s="271"/>
      <c r="E298" s="271"/>
      <c r="F298" s="271"/>
      <c r="G298" s="271"/>
      <c r="H298" s="271"/>
      <c r="I298" s="271"/>
      <c r="J298" s="271"/>
      <c r="K298" s="271"/>
      <c r="L298" s="271"/>
      <c r="M298" s="271"/>
      <c r="N298" s="271"/>
      <c r="O298" s="271"/>
      <c r="P298" s="271"/>
      <c r="Q298" s="271"/>
      <c r="R298" s="271"/>
      <c r="S298" s="271"/>
      <c r="T298" s="271"/>
      <c r="U298" s="271"/>
      <c r="V298" s="271"/>
      <c r="W298" s="271"/>
      <c r="X298" s="271"/>
      <c r="Y298" s="271"/>
    </row>
    <row r="299" spans="1:25">
      <c r="A299" s="271"/>
      <c r="B299" s="271"/>
      <c r="C299" s="271"/>
      <c r="D299" s="271"/>
      <c r="E299" s="271"/>
      <c r="F299" s="271"/>
      <c r="G299" s="271"/>
      <c r="H299" s="271"/>
      <c r="I299" s="271"/>
      <c r="J299" s="271"/>
      <c r="K299" s="271"/>
      <c r="L299" s="271"/>
      <c r="M299" s="271"/>
      <c r="N299" s="271"/>
      <c r="O299" s="271"/>
      <c r="P299" s="271"/>
      <c r="Q299" s="271"/>
      <c r="R299" s="271"/>
      <c r="S299" s="271"/>
      <c r="T299" s="271"/>
      <c r="U299" s="271"/>
      <c r="V299" s="271"/>
      <c r="W299" s="271"/>
      <c r="X299" s="271"/>
      <c r="Y299" s="271"/>
    </row>
    <row r="300" spans="1:25">
      <c r="A300" s="271"/>
      <c r="B300" s="271"/>
      <c r="C300" s="271"/>
      <c r="D300" s="271"/>
      <c r="E300" s="271"/>
      <c r="F300" s="271"/>
      <c r="G300" s="271"/>
      <c r="H300" s="271"/>
      <c r="I300" s="271"/>
      <c r="J300" s="271"/>
      <c r="K300" s="271"/>
      <c r="L300" s="271"/>
      <c r="M300" s="271"/>
      <c r="N300" s="271"/>
      <c r="O300" s="271"/>
      <c r="P300" s="271"/>
      <c r="Q300" s="271"/>
      <c r="R300" s="271"/>
      <c r="S300" s="271"/>
      <c r="T300" s="271"/>
      <c r="U300" s="271"/>
      <c r="V300" s="271"/>
      <c r="W300" s="271"/>
      <c r="X300" s="271"/>
      <c r="Y300" s="271"/>
    </row>
    <row r="301" spans="1:25">
      <c r="A301" s="271"/>
      <c r="B301" s="271"/>
      <c r="C301" s="271"/>
      <c r="D301" s="271"/>
      <c r="E301" s="271"/>
      <c r="F301" s="271"/>
      <c r="G301" s="271"/>
      <c r="H301" s="271"/>
      <c r="I301" s="271"/>
      <c r="J301" s="271"/>
      <c r="K301" s="271"/>
      <c r="L301" s="271"/>
      <c r="M301" s="271"/>
      <c r="N301" s="271"/>
      <c r="O301" s="271"/>
      <c r="P301" s="271"/>
      <c r="Q301" s="271"/>
      <c r="R301" s="271"/>
      <c r="S301" s="271"/>
      <c r="T301" s="271"/>
      <c r="U301" s="271"/>
      <c r="V301" s="271"/>
      <c r="W301" s="271"/>
      <c r="X301" s="271"/>
      <c r="Y301" s="271"/>
    </row>
    <row r="302" spans="1:25">
      <c r="A302" s="271"/>
      <c r="B302" s="271"/>
      <c r="C302" s="271"/>
      <c r="D302" s="271"/>
      <c r="E302" s="271"/>
      <c r="F302" s="271"/>
      <c r="G302" s="271"/>
      <c r="H302" s="271"/>
      <c r="I302" s="271"/>
      <c r="J302" s="271"/>
      <c r="K302" s="271"/>
      <c r="L302" s="271"/>
      <c r="M302" s="271"/>
      <c r="N302" s="271"/>
      <c r="O302" s="271"/>
      <c r="P302" s="271"/>
      <c r="Q302" s="271"/>
      <c r="R302" s="271"/>
      <c r="S302" s="271"/>
      <c r="T302" s="271"/>
      <c r="U302" s="271"/>
      <c r="V302" s="271"/>
      <c r="W302" s="271"/>
      <c r="X302" s="271"/>
      <c r="Y302" s="271"/>
    </row>
    <row r="303" spans="1:25">
      <c r="A303" s="271"/>
      <c r="B303" s="271"/>
      <c r="C303" s="271"/>
      <c r="D303" s="271"/>
      <c r="E303" s="271"/>
      <c r="F303" s="271"/>
      <c r="G303" s="271"/>
      <c r="H303" s="271"/>
      <c r="I303" s="271"/>
      <c r="J303" s="271"/>
      <c r="K303" s="271"/>
      <c r="L303" s="271"/>
      <c r="M303" s="271"/>
      <c r="N303" s="271"/>
      <c r="O303" s="271"/>
      <c r="P303" s="271"/>
      <c r="Q303" s="271"/>
      <c r="R303" s="271"/>
      <c r="S303" s="271"/>
      <c r="T303" s="271"/>
      <c r="U303" s="271"/>
      <c r="V303" s="271"/>
      <c r="W303" s="271"/>
      <c r="X303" s="271"/>
      <c r="Y303" s="271"/>
    </row>
    <row r="304" spans="1:25">
      <c r="A304" s="271"/>
      <c r="B304" s="271"/>
      <c r="C304" s="271"/>
      <c r="D304" s="271"/>
      <c r="E304" s="271"/>
      <c r="F304" s="271"/>
      <c r="G304" s="271"/>
      <c r="H304" s="271"/>
      <c r="I304" s="271"/>
      <c r="J304" s="271"/>
      <c r="K304" s="271"/>
      <c r="L304" s="271"/>
      <c r="M304" s="271"/>
      <c r="N304" s="271"/>
      <c r="O304" s="271"/>
      <c r="P304" s="271"/>
      <c r="Q304" s="271"/>
      <c r="R304" s="271"/>
      <c r="S304" s="271"/>
      <c r="T304" s="271"/>
      <c r="U304" s="271"/>
      <c r="V304" s="271"/>
      <c r="W304" s="271"/>
      <c r="X304" s="271"/>
      <c r="Y304" s="271"/>
    </row>
    <row r="305" spans="1:25">
      <c r="A305" s="271"/>
      <c r="B305" s="271"/>
      <c r="C305" s="271"/>
      <c r="D305" s="271"/>
      <c r="E305" s="271"/>
      <c r="F305" s="271"/>
      <c r="G305" s="271"/>
      <c r="H305" s="271"/>
      <c r="I305" s="271"/>
      <c r="J305" s="271"/>
      <c r="K305" s="271"/>
      <c r="L305" s="271"/>
      <c r="M305" s="271"/>
      <c r="N305" s="271"/>
      <c r="O305" s="271"/>
      <c r="P305" s="271"/>
      <c r="Q305" s="271"/>
      <c r="R305" s="271"/>
      <c r="S305" s="271"/>
      <c r="T305" s="271"/>
      <c r="U305" s="271"/>
      <c r="V305" s="271"/>
      <c r="W305" s="271"/>
      <c r="X305" s="271"/>
      <c r="Y305" s="271"/>
    </row>
    <row r="306" spans="1:25">
      <c r="A306" s="271"/>
      <c r="B306" s="271"/>
      <c r="C306" s="271"/>
      <c r="D306" s="271"/>
      <c r="E306" s="271"/>
      <c r="F306" s="271"/>
      <c r="G306" s="271"/>
      <c r="H306" s="271"/>
      <c r="I306" s="271"/>
      <c r="J306" s="271"/>
      <c r="K306" s="271"/>
      <c r="L306" s="271"/>
      <c r="M306" s="271"/>
      <c r="N306" s="271"/>
      <c r="O306" s="271"/>
      <c r="P306" s="271"/>
      <c r="Q306" s="271"/>
      <c r="R306" s="271"/>
      <c r="S306" s="271"/>
      <c r="T306" s="271"/>
      <c r="U306" s="271"/>
      <c r="V306" s="271"/>
      <c r="W306" s="271"/>
      <c r="X306" s="271"/>
      <c r="Y306" s="271"/>
    </row>
    <row r="307" spans="1:25">
      <c r="A307" s="271"/>
      <c r="B307" s="271"/>
      <c r="C307" s="271"/>
      <c r="D307" s="271"/>
      <c r="E307" s="271"/>
      <c r="F307" s="271"/>
      <c r="G307" s="271"/>
      <c r="H307" s="271"/>
      <c r="I307" s="271"/>
      <c r="J307" s="271"/>
      <c r="K307" s="271"/>
      <c r="L307" s="271"/>
      <c r="M307" s="271"/>
      <c r="N307" s="271"/>
      <c r="O307" s="271"/>
      <c r="P307" s="271"/>
      <c r="Q307" s="271"/>
      <c r="R307" s="271"/>
      <c r="S307" s="271"/>
      <c r="T307" s="271"/>
      <c r="U307" s="271"/>
      <c r="V307" s="271"/>
      <c r="W307" s="271"/>
      <c r="X307" s="271"/>
      <c r="Y307" s="271"/>
    </row>
    <row r="308" spans="1:25">
      <c r="A308" s="271"/>
      <c r="B308" s="271"/>
      <c r="C308" s="271"/>
      <c r="D308" s="271"/>
      <c r="E308" s="271"/>
      <c r="F308" s="271"/>
      <c r="G308" s="271"/>
      <c r="H308" s="271"/>
      <c r="I308" s="271"/>
      <c r="J308" s="271"/>
      <c r="K308" s="271"/>
      <c r="L308" s="271"/>
      <c r="M308" s="271"/>
      <c r="N308" s="271"/>
      <c r="O308" s="271"/>
      <c r="P308" s="271"/>
      <c r="Q308" s="271"/>
      <c r="R308" s="271"/>
      <c r="S308" s="271"/>
      <c r="T308" s="271"/>
      <c r="U308" s="271"/>
      <c r="V308" s="271"/>
      <c r="W308" s="271"/>
      <c r="X308" s="271"/>
      <c r="Y308" s="271"/>
    </row>
    <row r="309" spans="1:25">
      <c r="A309" s="271"/>
      <c r="B309" s="271"/>
      <c r="C309" s="271"/>
      <c r="D309" s="271"/>
      <c r="E309" s="271"/>
      <c r="F309" s="271"/>
      <c r="G309" s="271"/>
      <c r="H309" s="271"/>
      <c r="I309" s="271"/>
      <c r="J309" s="271"/>
      <c r="K309" s="271"/>
      <c r="L309" s="271"/>
      <c r="M309" s="271"/>
      <c r="N309" s="271"/>
      <c r="O309" s="271"/>
      <c r="P309" s="271"/>
      <c r="Q309" s="271"/>
      <c r="R309" s="271"/>
      <c r="S309" s="271"/>
      <c r="T309" s="271"/>
      <c r="U309" s="271"/>
      <c r="V309" s="271"/>
      <c r="W309" s="271"/>
      <c r="X309" s="271"/>
      <c r="Y309" s="271"/>
    </row>
    <row r="310" spans="1:25">
      <c r="A310" s="271"/>
      <c r="B310" s="271"/>
      <c r="C310" s="271"/>
      <c r="D310" s="271"/>
      <c r="E310" s="271"/>
      <c r="F310" s="271"/>
      <c r="G310" s="271"/>
      <c r="H310" s="271"/>
      <c r="I310" s="271"/>
      <c r="J310" s="271"/>
      <c r="K310" s="271"/>
      <c r="L310" s="271"/>
      <c r="M310" s="271"/>
      <c r="N310" s="271"/>
      <c r="O310" s="271"/>
      <c r="P310" s="271"/>
      <c r="Q310" s="271"/>
      <c r="R310" s="271"/>
      <c r="S310" s="271"/>
      <c r="T310" s="271"/>
      <c r="U310" s="271"/>
      <c r="V310" s="271"/>
      <c r="W310" s="271"/>
      <c r="X310" s="271"/>
      <c r="Y310" s="271"/>
    </row>
    <row r="311" spans="1:25">
      <c r="A311" s="271"/>
      <c r="B311" s="271"/>
      <c r="C311" s="271"/>
      <c r="D311" s="271"/>
      <c r="E311" s="271"/>
      <c r="F311" s="271"/>
      <c r="G311" s="271"/>
      <c r="H311" s="271"/>
      <c r="I311" s="271"/>
      <c r="J311" s="271"/>
      <c r="K311" s="271"/>
      <c r="L311" s="271"/>
      <c r="M311" s="271"/>
      <c r="N311" s="271"/>
      <c r="O311" s="271"/>
      <c r="P311" s="271"/>
      <c r="Q311" s="271"/>
      <c r="R311" s="271"/>
      <c r="S311" s="271"/>
      <c r="T311" s="271"/>
      <c r="U311" s="271"/>
      <c r="V311" s="271"/>
      <c r="W311" s="271"/>
      <c r="X311" s="271"/>
      <c r="Y311" s="271"/>
    </row>
    <row r="312" spans="1:25">
      <c r="A312" s="271"/>
      <c r="B312" s="271"/>
      <c r="C312" s="271"/>
      <c r="D312" s="271"/>
      <c r="E312" s="271"/>
      <c r="F312" s="271"/>
      <c r="G312" s="271"/>
      <c r="H312" s="271"/>
      <c r="I312" s="271"/>
      <c r="J312" s="271"/>
      <c r="K312" s="271"/>
      <c r="L312" s="271"/>
      <c r="M312" s="271"/>
      <c r="N312" s="271"/>
      <c r="O312" s="271"/>
      <c r="P312" s="271"/>
      <c r="Q312" s="271"/>
      <c r="R312" s="271"/>
      <c r="S312" s="271"/>
      <c r="T312" s="271"/>
      <c r="U312" s="271"/>
      <c r="V312" s="271"/>
      <c r="W312" s="271"/>
      <c r="X312" s="271"/>
      <c r="Y312" s="271"/>
    </row>
    <row r="313" spans="1:25">
      <c r="A313" s="271"/>
      <c r="B313" s="271"/>
      <c r="C313" s="271"/>
      <c r="D313" s="271"/>
      <c r="E313" s="271"/>
      <c r="F313" s="271"/>
      <c r="G313" s="271"/>
      <c r="H313" s="271"/>
      <c r="I313" s="271"/>
      <c r="J313" s="271"/>
      <c r="K313" s="271"/>
      <c r="L313" s="271"/>
      <c r="M313" s="271"/>
      <c r="N313" s="271"/>
      <c r="O313" s="271"/>
      <c r="P313" s="271"/>
      <c r="Q313" s="271"/>
      <c r="R313" s="271"/>
      <c r="S313" s="271"/>
      <c r="T313" s="271"/>
      <c r="U313" s="271"/>
      <c r="V313" s="271"/>
      <c r="W313" s="271"/>
      <c r="X313" s="271"/>
      <c r="Y313" s="271"/>
    </row>
    <row r="314" spans="1:25">
      <c r="A314" s="271"/>
      <c r="B314" s="271"/>
      <c r="C314" s="271"/>
      <c r="D314" s="271"/>
      <c r="E314" s="271"/>
      <c r="F314" s="271"/>
      <c r="G314" s="271"/>
      <c r="H314" s="271"/>
      <c r="I314" s="271"/>
      <c r="J314" s="271"/>
      <c r="K314" s="271"/>
      <c r="L314" s="271"/>
      <c r="M314" s="271"/>
      <c r="N314" s="271"/>
      <c r="O314" s="271"/>
      <c r="P314" s="271"/>
      <c r="Q314" s="271"/>
      <c r="R314" s="271"/>
      <c r="S314" s="271"/>
      <c r="T314" s="271"/>
      <c r="U314" s="271"/>
      <c r="V314" s="271"/>
      <c r="W314" s="271"/>
      <c r="X314" s="271"/>
      <c r="Y314" s="271"/>
    </row>
    <row r="315" spans="1:25">
      <c r="A315" s="271"/>
      <c r="B315" s="271"/>
      <c r="C315" s="271"/>
      <c r="D315" s="271"/>
      <c r="E315" s="271"/>
      <c r="F315" s="271"/>
      <c r="G315" s="271"/>
      <c r="H315" s="271"/>
      <c r="I315" s="271"/>
      <c r="J315" s="271"/>
      <c r="K315" s="271"/>
      <c r="L315" s="271"/>
      <c r="M315" s="271"/>
      <c r="N315" s="271"/>
      <c r="O315" s="271"/>
      <c r="P315" s="271"/>
      <c r="Q315" s="271"/>
      <c r="R315" s="271"/>
      <c r="S315" s="271"/>
      <c r="T315" s="271"/>
      <c r="U315" s="271"/>
      <c r="V315" s="271"/>
      <c r="W315" s="271"/>
      <c r="X315" s="271"/>
      <c r="Y315" s="271"/>
    </row>
    <row r="316" spans="1:25">
      <c r="A316" s="271"/>
      <c r="B316" s="271"/>
      <c r="C316" s="271"/>
      <c r="D316" s="271"/>
      <c r="E316" s="271"/>
      <c r="F316" s="271"/>
      <c r="G316" s="271"/>
      <c r="H316" s="271"/>
      <c r="I316" s="271"/>
      <c r="J316" s="271"/>
      <c r="K316" s="271"/>
      <c r="L316" s="271"/>
      <c r="M316" s="271"/>
      <c r="N316" s="271"/>
      <c r="O316" s="271"/>
      <c r="P316" s="271"/>
      <c r="Q316" s="271"/>
      <c r="R316" s="271"/>
      <c r="S316" s="271"/>
      <c r="T316" s="271"/>
      <c r="U316" s="271"/>
      <c r="V316" s="271"/>
      <c r="W316" s="271"/>
      <c r="X316" s="271"/>
      <c r="Y316" s="271"/>
    </row>
    <row r="317" spans="1:25">
      <c r="A317" s="271"/>
      <c r="B317" s="271"/>
      <c r="C317" s="271"/>
      <c r="D317" s="271"/>
      <c r="E317" s="271"/>
      <c r="F317" s="271"/>
      <c r="G317" s="271"/>
      <c r="H317" s="271"/>
      <c r="I317" s="271"/>
      <c r="J317" s="271"/>
      <c r="K317" s="271"/>
      <c r="L317" s="271"/>
      <c r="M317" s="271"/>
      <c r="N317" s="271"/>
      <c r="O317" s="271"/>
      <c r="P317" s="271"/>
      <c r="Q317" s="271"/>
      <c r="R317" s="271"/>
      <c r="S317" s="271"/>
      <c r="T317" s="271"/>
      <c r="U317" s="271"/>
      <c r="V317" s="271"/>
      <c r="W317" s="271"/>
      <c r="X317" s="271"/>
      <c r="Y317" s="271"/>
    </row>
    <row r="318" spans="1:25">
      <c r="A318" s="271"/>
      <c r="B318" s="271"/>
      <c r="C318" s="271"/>
      <c r="D318" s="271"/>
      <c r="E318" s="271"/>
      <c r="F318" s="271"/>
      <c r="G318" s="271"/>
      <c r="H318" s="271"/>
      <c r="I318" s="271"/>
      <c r="J318" s="271"/>
      <c r="K318" s="271"/>
      <c r="L318" s="271"/>
      <c r="M318" s="271"/>
      <c r="N318" s="271"/>
      <c r="O318" s="271"/>
      <c r="P318" s="271"/>
      <c r="Q318" s="271"/>
      <c r="R318" s="271"/>
      <c r="S318" s="271"/>
      <c r="T318" s="271"/>
      <c r="U318" s="271"/>
      <c r="V318" s="271"/>
      <c r="W318" s="271"/>
      <c r="X318" s="271"/>
      <c r="Y318" s="271"/>
    </row>
    <row r="319" spans="1:25">
      <c r="A319" s="271"/>
      <c r="B319" s="271"/>
      <c r="C319" s="271"/>
      <c r="D319" s="271"/>
      <c r="E319" s="271"/>
      <c r="F319" s="271"/>
      <c r="G319" s="271"/>
      <c r="H319" s="271"/>
      <c r="I319" s="271"/>
      <c r="J319" s="271"/>
      <c r="K319" s="271"/>
      <c r="L319" s="271"/>
      <c r="M319" s="271"/>
      <c r="N319" s="271"/>
      <c r="O319" s="271"/>
      <c r="P319" s="271"/>
      <c r="Q319" s="271"/>
      <c r="R319" s="271"/>
      <c r="S319" s="271"/>
      <c r="T319" s="271"/>
      <c r="U319" s="271"/>
      <c r="V319" s="271"/>
      <c r="W319" s="271"/>
      <c r="X319" s="271"/>
      <c r="Y319" s="271"/>
    </row>
    <row r="320" spans="1:25">
      <c r="A320" s="271"/>
      <c r="B320" s="271"/>
      <c r="C320" s="271"/>
      <c r="D320" s="271"/>
      <c r="E320" s="271"/>
      <c r="F320" s="271"/>
      <c r="G320" s="271"/>
      <c r="H320" s="271"/>
      <c r="I320" s="271"/>
      <c r="J320" s="271"/>
      <c r="K320" s="271"/>
      <c r="L320" s="271"/>
      <c r="M320" s="271"/>
      <c r="N320" s="271"/>
      <c r="O320" s="271"/>
      <c r="P320" s="271"/>
      <c r="Q320" s="271"/>
      <c r="R320" s="271"/>
      <c r="S320" s="271"/>
      <c r="T320" s="271"/>
      <c r="U320" s="271"/>
      <c r="V320" s="271"/>
      <c r="W320" s="271"/>
      <c r="X320" s="271"/>
      <c r="Y320" s="271"/>
    </row>
    <row r="321" spans="1:25">
      <c r="A321" s="271"/>
      <c r="B321" s="271"/>
      <c r="C321" s="271"/>
      <c r="D321" s="271"/>
      <c r="E321" s="271"/>
      <c r="F321" s="271"/>
      <c r="G321" s="271"/>
      <c r="H321" s="271"/>
      <c r="I321" s="271"/>
      <c r="J321" s="271"/>
      <c r="K321" s="271"/>
      <c r="L321" s="271"/>
      <c r="M321" s="271"/>
      <c r="N321" s="271"/>
      <c r="O321" s="271"/>
      <c r="P321" s="271"/>
      <c r="Q321" s="271"/>
      <c r="R321" s="271"/>
      <c r="S321" s="271"/>
      <c r="T321" s="271"/>
      <c r="U321" s="271"/>
      <c r="V321" s="271"/>
      <c r="W321" s="271"/>
      <c r="X321" s="271"/>
      <c r="Y321" s="271"/>
    </row>
    <row r="322" spans="1:25">
      <c r="A322" s="271"/>
      <c r="B322" s="271"/>
      <c r="C322" s="271"/>
      <c r="D322" s="271"/>
      <c r="E322" s="271"/>
      <c r="F322" s="271"/>
      <c r="G322" s="271"/>
      <c r="H322" s="271"/>
      <c r="I322" s="271"/>
      <c r="J322" s="271"/>
      <c r="K322" s="271"/>
      <c r="L322" s="271"/>
      <c r="M322" s="271"/>
      <c r="N322" s="271"/>
      <c r="O322" s="271"/>
      <c r="P322" s="271"/>
      <c r="Q322" s="271"/>
      <c r="R322" s="271"/>
      <c r="S322" s="271"/>
      <c r="T322" s="271"/>
      <c r="U322" s="271"/>
      <c r="V322" s="271"/>
      <c r="W322" s="271"/>
      <c r="X322" s="271"/>
      <c r="Y322" s="271"/>
    </row>
    <row r="323" spans="1:25">
      <c r="A323" s="271"/>
      <c r="B323" s="271"/>
      <c r="C323" s="271"/>
      <c r="D323" s="271"/>
      <c r="E323" s="271"/>
      <c r="F323" s="271"/>
      <c r="G323" s="271"/>
      <c r="H323" s="271"/>
      <c r="I323" s="271"/>
      <c r="J323" s="271"/>
      <c r="K323" s="271"/>
      <c r="L323" s="271"/>
      <c r="M323" s="271"/>
      <c r="N323" s="271"/>
      <c r="O323" s="271"/>
      <c r="P323" s="271"/>
      <c r="Q323" s="271"/>
      <c r="R323" s="271"/>
      <c r="S323" s="271"/>
      <c r="T323" s="271"/>
      <c r="U323" s="271"/>
      <c r="V323" s="271"/>
      <c r="W323" s="271"/>
      <c r="X323" s="271"/>
      <c r="Y323" s="271"/>
    </row>
    <row r="324" spans="1:25">
      <c r="A324" s="271"/>
      <c r="B324" s="271"/>
      <c r="C324" s="271"/>
      <c r="D324" s="271"/>
      <c r="E324" s="271"/>
      <c r="F324" s="271"/>
      <c r="G324" s="271"/>
      <c r="H324" s="271"/>
      <c r="I324" s="271"/>
      <c r="J324" s="271"/>
      <c r="K324" s="271"/>
      <c r="L324" s="271"/>
      <c r="M324" s="271"/>
      <c r="N324" s="271"/>
      <c r="O324" s="271"/>
      <c r="P324" s="271"/>
      <c r="Q324" s="271"/>
      <c r="R324" s="271"/>
      <c r="S324" s="271"/>
      <c r="T324" s="271"/>
      <c r="U324" s="271"/>
      <c r="V324" s="271"/>
      <c r="W324" s="271"/>
      <c r="X324" s="271"/>
      <c r="Y324" s="271"/>
    </row>
    <row r="325" spans="1:25">
      <c r="A325" s="271"/>
      <c r="B325" s="271"/>
      <c r="C325" s="271"/>
      <c r="D325" s="271"/>
      <c r="E325" s="271"/>
      <c r="F325" s="271"/>
      <c r="G325" s="271"/>
      <c r="H325" s="271"/>
      <c r="I325" s="271"/>
      <c r="J325" s="271"/>
      <c r="K325" s="271"/>
      <c r="L325" s="271"/>
      <c r="M325" s="271"/>
      <c r="N325" s="271"/>
      <c r="O325" s="271"/>
      <c r="P325" s="271"/>
      <c r="Q325" s="271"/>
      <c r="R325" s="271"/>
      <c r="S325" s="271"/>
      <c r="T325" s="271"/>
      <c r="U325" s="271"/>
      <c r="V325" s="271"/>
      <c r="W325" s="271"/>
      <c r="X325" s="271"/>
      <c r="Y325" s="271"/>
    </row>
    <row r="326" spans="1:25">
      <c r="A326" s="271"/>
      <c r="B326" s="271"/>
      <c r="C326" s="271"/>
      <c r="D326" s="271"/>
      <c r="E326" s="271"/>
      <c r="F326" s="271"/>
      <c r="G326" s="271"/>
      <c r="H326" s="271"/>
      <c r="I326" s="271"/>
      <c r="J326" s="271"/>
      <c r="K326" s="271"/>
      <c r="L326" s="271"/>
      <c r="M326" s="271"/>
      <c r="N326" s="271"/>
      <c r="O326" s="271"/>
      <c r="P326" s="271"/>
      <c r="Q326" s="271"/>
      <c r="R326" s="271"/>
      <c r="S326" s="271"/>
      <c r="T326" s="271"/>
      <c r="U326" s="271"/>
      <c r="V326" s="271"/>
      <c r="W326" s="271"/>
      <c r="X326" s="271"/>
      <c r="Y326" s="271"/>
    </row>
    <row r="327" spans="1:25">
      <c r="A327" s="271"/>
      <c r="B327" s="271"/>
      <c r="C327" s="271"/>
      <c r="D327" s="271"/>
      <c r="E327" s="271"/>
      <c r="F327" s="271"/>
      <c r="G327" s="271"/>
      <c r="H327" s="271"/>
      <c r="I327" s="271"/>
      <c r="J327" s="271"/>
      <c r="K327" s="271"/>
      <c r="L327" s="271"/>
      <c r="M327" s="271"/>
      <c r="N327" s="271"/>
      <c r="O327" s="271"/>
      <c r="P327" s="271"/>
      <c r="Q327" s="271"/>
      <c r="R327" s="271"/>
      <c r="S327" s="271"/>
      <c r="T327" s="271"/>
      <c r="U327" s="271"/>
      <c r="V327" s="271"/>
      <c r="W327" s="271"/>
      <c r="X327" s="271"/>
      <c r="Y327" s="271"/>
    </row>
    <row r="328" spans="1:25">
      <c r="A328" s="271"/>
      <c r="B328" s="271"/>
      <c r="C328" s="271"/>
      <c r="D328" s="271"/>
      <c r="E328" s="271"/>
      <c r="F328" s="271"/>
      <c r="G328" s="271"/>
      <c r="H328" s="271"/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1"/>
      <c r="T328" s="271"/>
      <c r="U328" s="271"/>
      <c r="V328" s="271"/>
      <c r="W328" s="271"/>
      <c r="X328" s="271"/>
      <c r="Y328" s="271"/>
    </row>
    <row r="329" spans="1:25">
      <c r="A329" s="271"/>
      <c r="B329" s="271"/>
      <c r="C329" s="271"/>
      <c r="D329" s="271"/>
      <c r="E329" s="271"/>
      <c r="F329" s="271"/>
      <c r="G329" s="271"/>
      <c r="H329" s="271"/>
      <c r="I329" s="271"/>
      <c r="J329" s="271"/>
      <c r="K329" s="271"/>
      <c r="L329" s="271"/>
      <c r="M329" s="271"/>
      <c r="N329" s="271"/>
      <c r="O329" s="271"/>
      <c r="P329" s="271"/>
      <c r="Q329" s="271"/>
      <c r="R329" s="271"/>
      <c r="S329" s="271"/>
      <c r="T329" s="271"/>
      <c r="U329" s="271"/>
      <c r="V329" s="271"/>
      <c r="W329" s="271"/>
      <c r="X329" s="271"/>
      <c r="Y329" s="271"/>
    </row>
    <row r="330" spans="1:25">
      <c r="A330" s="271"/>
      <c r="B330" s="271"/>
      <c r="C330" s="271"/>
      <c r="D330" s="271"/>
      <c r="E330" s="271"/>
      <c r="F330" s="271"/>
      <c r="G330" s="271"/>
      <c r="H330" s="271"/>
      <c r="I330" s="271"/>
      <c r="J330" s="271"/>
      <c r="K330" s="271"/>
      <c r="L330" s="271"/>
      <c r="M330" s="271"/>
      <c r="N330" s="271"/>
      <c r="O330" s="271"/>
      <c r="P330" s="271"/>
      <c r="Q330" s="271"/>
      <c r="R330" s="271"/>
      <c r="S330" s="271"/>
      <c r="T330" s="271"/>
      <c r="U330" s="271"/>
      <c r="V330" s="271"/>
      <c r="W330" s="271"/>
      <c r="X330" s="271"/>
      <c r="Y330" s="271"/>
    </row>
    <row r="331" spans="1:25">
      <c r="A331" s="271"/>
      <c r="B331" s="271"/>
      <c r="C331" s="271"/>
      <c r="D331" s="271"/>
      <c r="E331" s="271"/>
      <c r="F331" s="271"/>
      <c r="G331" s="271"/>
      <c r="H331" s="271"/>
      <c r="I331" s="271"/>
      <c r="J331" s="271"/>
      <c r="K331" s="271"/>
      <c r="L331" s="271"/>
      <c r="M331" s="271"/>
      <c r="N331" s="271"/>
      <c r="O331" s="271"/>
      <c r="P331" s="271"/>
      <c r="Q331" s="271"/>
      <c r="R331" s="271"/>
      <c r="S331" s="271"/>
      <c r="T331" s="271"/>
      <c r="U331" s="271"/>
      <c r="V331" s="271"/>
      <c r="W331" s="271"/>
      <c r="X331" s="271"/>
      <c r="Y331" s="271"/>
    </row>
    <row r="332" spans="1:25">
      <c r="A332" s="271"/>
      <c r="B332" s="271"/>
      <c r="C332" s="271"/>
      <c r="D332" s="271"/>
      <c r="E332" s="271"/>
      <c r="F332" s="271"/>
      <c r="G332" s="271"/>
      <c r="H332" s="271"/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  <c r="T332" s="271"/>
      <c r="U332" s="271"/>
      <c r="V332" s="271"/>
      <c r="W332" s="271"/>
      <c r="X332" s="271"/>
      <c r="Y332" s="271"/>
    </row>
    <row r="333" spans="1:25">
      <c r="A333" s="271"/>
      <c r="B333" s="271"/>
      <c r="C333" s="271"/>
      <c r="D333" s="271"/>
      <c r="E333" s="271"/>
      <c r="F333" s="271"/>
      <c r="G333" s="271"/>
      <c r="H333" s="271"/>
      <c r="I333" s="271"/>
      <c r="J333" s="271"/>
      <c r="K333" s="271"/>
      <c r="L333" s="271"/>
      <c r="M333" s="271"/>
      <c r="N333" s="271"/>
      <c r="O333" s="271"/>
      <c r="P333" s="271"/>
      <c r="Q333" s="271"/>
      <c r="R333" s="271"/>
      <c r="S333" s="271"/>
      <c r="T333" s="271"/>
      <c r="U333" s="271"/>
      <c r="V333" s="271"/>
      <c r="W333" s="271"/>
      <c r="X333" s="271"/>
      <c r="Y333" s="271"/>
    </row>
    <row r="334" spans="1:25">
      <c r="A334" s="271"/>
      <c r="B334" s="271"/>
      <c r="C334" s="271"/>
      <c r="D334" s="271"/>
      <c r="E334" s="271"/>
      <c r="F334" s="271"/>
      <c r="G334" s="271"/>
      <c r="H334" s="271"/>
      <c r="I334" s="271"/>
      <c r="J334" s="271"/>
      <c r="K334" s="271"/>
      <c r="L334" s="271"/>
      <c r="M334" s="271"/>
      <c r="N334" s="271"/>
      <c r="O334" s="271"/>
      <c r="P334" s="271"/>
      <c r="Q334" s="271"/>
      <c r="R334" s="271"/>
      <c r="S334" s="271"/>
      <c r="T334" s="271"/>
      <c r="U334" s="271"/>
      <c r="V334" s="271"/>
      <c r="W334" s="271"/>
      <c r="X334" s="271"/>
      <c r="Y334" s="271"/>
    </row>
    <row r="335" spans="1:25">
      <c r="A335" s="271"/>
      <c r="B335" s="271"/>
      <c r="C335" s="271"/>
      <c r="D335" s="271"/>
      <c r="E335" s="271"/>
      <c r="F335" s="271"/>
      <c r="G335" s="271"/>
      <c r="H335" s="271"/>
      <c r="I335" s="271"/>
      <c r="J335" s="271"/>
      <c r="K335" s="271"/>
      <c r="L335" s="271"/>
      <c r="M335" s="271"/>
      <c r="N335" s="271"/>
      <c r="O335" s="271"/>
      <c r="P335" s="271"/>
      <c r="Q335" s="271"/>
      <c r="R335" s="271"/>
      <c r="S335" s="271"/>
      <c r="T335" s="271"/>
      <c r="U335" s="271"/>
      <c r="V335" s="271"/>
      <c r="W335" s="271"/>
      <c r="X335" s="271"/>
      <c r="Y335" s="271"/>
    </row>
    <row r="336" spans="1:25">
      <c r="A336" s="271"/>
      <c r="B336" s="271"/>
      <c r="C336" s="271"/>
      <c r="D336" s="271"/>
      <c r="E336" s="271"/>
      <c r="F336" s="271"/>
      <c r="G336" s="271"/>
      <c r="H336" s="271"/>
      <c r="I336" s="271"/>
      <c r="J336" s="271"/>
      <c r="K336" s="271"/>
      <c r="L336" s="271"/>
      <c r="M336" s="271"/>
      <c r="N336" s="271"/>
      <c r="O336" s="271"/>
      <c r="P336" s="271"/>
      <c r="Q336" s="271"/>
      <c r="R336" s="271"/>
      <c r="S336" s="271"/>
      <c r="T336" s="271"/>
      <c r="U336" s="271"/>
      <c r="V336" s="271"/>
      <c r="W336" s="271"/>
      <c r="X336" s="271"/>
      <c r="Y336" s="271"/>
    </row>
    <row r="337" spans="1:25">
      <c r="A337" s="271"/>
      <c r="B337" s="271"/>
      <c r="C337" s="271"/>
      <c r="D337" s="271"/>
      <c r="E337" s="271"/>
      <c r="F337" s="271"/>
      <c r="G337" s="271"/>
      <c r="H337" s="271"/>
      <c r="I337" s="271"/>
      <c r="J337" s="271"/>
      <c r="K337" s="271"/>
      <c r="L337" s="271"/>
      <c r="M337" s="271"/>
      <c r="N337" s="271"/>
      <c r="O337" s="271"/>
      <c r="P337" s="271"/>
      <c r="Q337" s="271"/>
      <c r="R337" s="271"/>
      <c r="S337" s="271"/>
      <c r="T337" s="271"/>
      <c r="U337" s="271"/>
      <c r="V337" s="271"/>
      <c r="W337" s="271"/>
      <c r="X337" s="271"/>
      <c r="Y337" s="271"/>
    </row>
    <row r="338" spans="1:25">
      <c r="A338" s="271"/>
      <c r="B338" s="271"/>
      <c r="C338" s="271"/>
      <c r="D338" s="271"/>
      <c r="E338" s="271"/>
      <c r="F338" s="271"/>
      <c r="G338" s="271"/>
      <c r="H338" s="271"/>
      <c r="I338" s="271"/>
      <c r="J338" s="271"/>
      <c r="K338" s="271"/>
      <c r="L338" s="271"/>
      <c r="M338" s="271"/>
      <c r="N338" s="271"/>
      <c r="O338" s="271"/>
      <c r="P338" s="271"/>
      <c r="Q338" s="271"/>
      <c r="R338" s="271"/>
      <c r="S338" s="271"/>
      <c r="T338" s="271"/>
      <c r="U338" s="271"/>
      <c r="V338" s="271"/>
      <c r="W338" s="271"/>
      <c r="X338" s="271"/>
      <c r="Y338" s="271"/>
    </row>
    <row r="339" spans="1:25">
      <c r="A339" s="271"/>
      <c r="B339" s="271"/>
      <c r="C339" s="271"/>
      <c r="D339" s="271"/>
      <c r="E339" s="271"/>
      <c r="F339" s="271"/>
      <c r="G339" s="271"/>
      <c r="H339" s="271"/>
      <c r="I339" s="271"/>
      <c r="J339" s="271"/>
      <c r="K339" s="271"/>
      <c r="L339" s="271"/>
      <c r="M339" s="271"/>
      <c r="N339" s="271"/>
      <c r="O339" s="271"/>
      <c r="P339" s="271"/>
      <c r="Q339" s="271"/>
      <c r="R339" s="271"/>
      <c r="S339" s="271"/>
      <c r="T339" s="271"/>
      <c r="U339" s="271"/>
      <c r="V339" s="271"/>
      <c r="W339" s="271"/>
      <c r="X339" s="271"/>
      <c r="Y339" s="271"/>
    </row>
    <row r="340" spans="1:25">
      <c r="A340" s="271"/>
      <c r="B340" s="271"/>
      <c r="C340" s="271"/>
      <c r="D340" s="271"/>
      <c r="E340" s="271"/>
      <c r="F340" s="271"/>
      <c r="G340" s="271"/>
      <c r="H340" s="271"/>
      <c r="I340" s="271"/>
      <c r="J340" s="271"/>
      <c r="K340" s="271"/>
      <c r="L340" s="271"/>
      <c r="M340" s="271"/>
      <c r="N340" s="271"/>
      <c r="O340" s="271"/>
      <c r="P340" s="271"/>
      <c r="Q340" s="271"/>
      <c r="R340" s="271"/>
      <c r="S340" s="271"/>
      <c r="T340" s="271"/>
      <c r="U340" s="271"/>
      <c r="V340" s="271"/>
      <c r="W340" s="271"/>
      <c r="X340" s="271"/>
      <c r="Y340" s="271"/>
    </row>
    <row r="341" spans="1:25">
      <c r="A341" s="271"/>
      <c r="B341" s="271"/>
      <c r="C341" s="271"/>
      <c r="D341" s="271"/>
      <c r="E341" s="271"/>
      <c r="F341" s="271"/>
      <c r="G341" s="271"/>
      <c r="H341" s="271"/>
      <c r="I341" s="271"/>
      <c r="J341" s="271"/>
      <c r="K341" s="271"/>
      <c r="L341" s="271"/>
      <c r="M341" s="271"/>
      <c r="N341" s="271"/>
      <c r="O341" s="271"/>
      <c r="P341" s="271"/>
      <c r="Q341" s="271"/>
      <c r="R341" s="271"/>
      <c r="S341" s="271"/>
      <c r="T341" s="271"/>
      <c r="U341" s="271"/>
      <c r="V341" s="271"/>
      <c r="W341" s="271"/>
      <c r="X341" s="271"/>
      <c r="Y341" s="271"/>
    </row>
    <row r="342" spans="1:25">
      <c r="A342" s="271"/>
      <c r="B342" s="271"/>
      <c r="C342" s="271"/>
      <c r="D342" s="271"/>
      <c r="E342" s="271"/>
      <c r="F342" s="271"/>
      <c r="G342" s="271"/>
      <c r="H342" s="271"/>
      <c r="I342" s="271"/>
      <c r="J342" s="271"/>
      <c r="K342" s="271"/>
      <c r="L342" s="271"/>
      <c r="M342" s="271"/>
      <c r="N342" s="271"/>
      <c r="O342" s="271"/>
      <c r="P342" s="271"/>
      <c r="Q342" s="271"/>
      <c r="R342" s="271"/>
      <c r="S342" s="271"/>
      <c r="T342" s="271"/>
      <c r="U342" s="271"/>
      <c r="V342" s="271"/>
      <c r="W342" s="271"/>
      <c r="X342" s="271"/>
      <c r="Y342" s="271"/>
    </row>
    <row r="343" spans="1:25">
      <c r="A343" s="271"/>
      <c r="B343" s="271"/>
      <c r="C343" s="271"/>
      <c r="D343" s="271"/>
      <c r="E343" s="271"/>
      <c r="F343" s="271"/>
      <c r="G343" s="271"/>
      <c r="H343" s="271"/>
      <c r="I343" s="271"/>
      <c r="J343" s="271"/>
      <c r="K343" s="271"/>
      <c r="L343" s="271"/>
      <c r="M343" s="271"/>
      <c r="N343" s="271"/>
      <c r="O343" s="271"/>
      <c r="P343" s="271"/>
      <c r="Q343" s="271"/>
      <c r="R343" s="271"/>
      <c r="S343" s="271"/>
      <c r="T343" s="271"/>
      <c r="U343" s="271"/>
      <c r="V343" s="271"/>
      <c r="W343" s="271"/>
      <c r="X343" s="271"/>
      <c r="Y343" s="271"/>
    </row>
    <row r="344" spans="1:25">
      <c r="A344" s="271"/>
      <c r="B344" s="271"/>
      <c r="C344" s="271"/>
      <c r="D344" s="271"/>
      <c r="E344" s="271"/>
      <c r="F344" s="271"/>
      <c r="G344" s="271"/>
      <c r="H344" s="271"/>
      <c r="I344" s="271"/>
      <c r="J344" s="271"/>
      <c r="K344" s="271"/>
      <c r="L344" s="271"/>
      <c r="M344" s="271"/>
      <c r="N344" s="271"/>
      <c r="O344" s="271"/>
      <c r="P344" s="271"/>
      <c r="Q344" s="271"/>
      <c r="R344" s="271"/>
      <c r="S344" s="271"/>
      <c r="T344" s="271"/>
      <c r="U344" s="271"/>
      <c r="V344" s="271"/>
      <c r="W344" s="271"/>
      <c r="X344" s="271"/>
      <c r="Y344" s="271"/>
    </row>
    <row r="345" spans="1:25">
      <c r="A345" s="271"/>
      <c r="B345" s="271"/>
      <c r="C345" s="271"/>
      <c r="D345" s="271"/>
      <c r="E345" s="271"/>
      <c r="F345" s="271"/>
      <c r="G345" s="271"/>
      <c r="H345" s="271"/>
      <c r="I345" s="271"/>
      <c r="J345" s="271"/>
      <c r="K345" s="271"/>
      <c r="L345" s="271"/>
      <c r="M345" s="271"/>
      <c r="N345" s="271"/>
      <c r="O345" s="271"/>
      <c r="P345" s="271"/>
      <c r="Q345" s="271"/>
      <c r="R345" s="271"/>
      <c r="S345" s="271"/>
      <c r="T345" s="271"/>
      <c r="U345" s="271"/>
      <c r="V345" s="271"/>
      <c r="W345" s="271"/>
      <c r="X345" s="271"/>
      <c r="Y345" s="271"/>
    </row>
    <row r="346" spans="1:25">
      <c r="A346" s="271"/>
      <c r="B346" s="271"/>
      <c r="C346" s="271"/>
      <c r="D346" s="271"/>
      <c r="E346" s="271"/>
      <c r="F346" s="271"/>
      <c r="G346" s="271"/>
      <c r="H346" s="271"/>
      <c r="I346" s="271"/>
      <c r="J346" s="271"/>
      <c r="K346" s="271"/>
      <c r="L346" s="271"/>
      <c r="M346" s="271"/>
      <c r="N346" s="271"/>
      <c r="O346" s="271"/>
      <c r="P346" s="271"/>
      <c r="Q346" s="271"/>
      <c r="R346" s="271"/>
      <c r="S346" s="271"/>
      <c r="T346" s="271"/>
      <c r="U346" s="271"/>
      <c r="V346" s="271"/>
      <c r="W346" s="271"/>
      <c r="X346" s="271"/>
      <c r="Y346" s="271"/>
    </row>
    <row r="347" spans="1:25">
      <c r="A347" s="271"/>
      <c r="B347" s="271"/>
      <c r="C347" s="271"/>
      <c r="D347" s="271"/>
      <c r="E347" s="271"/>
      <c r="F347" s="271"/>
      <c r="G347" s="271"/>
      <c r="H347" s="271"/>
      <c r="I347" s="271"/>
      <c r="J347" s="271"/>
      <c r="K347" s="271"/>
      <c r="L347" s="271"/>
      <c r="M347" s="271"/>
      <c r="N347" s="271"/>
      <c r="O347" s="271"/>
      <c r="P347" s="271"/>
      <c r="Q347" s="271"/>
      <c r="R347" s="271"/>
      <c r="S347" s="271"/>
      <c r="T347" s="271"/>
      <c r="U347" s="271"/>
      <c r="V347" s="271"/>
      <c r="W347" s="271"/>
      <c r="X347" s="271"/>
      <c r="Y347" s="271"/>
    </row>
    <row r="348" spans="1:25">
      <c r="A348" s="271"/>
      <c r="B348" s="271"/>
      <c r="C348" s="271"/>
      <c r="D348" s="271"/>
      <c r="E348" s="271"/>
      <c r="F348" s="271"/>
      <c r="G348" s="271"/>
      <c r="H348" s="271"/>
      <c r="I348" s="271"/>
      <c r="J348" s="271"/>
      <c r="K348" s="271"/>
      <c r="L348" s="271"/>
      <c r="M348" s="271"/>
      <c r="N348" s="271"/>
      <c r="O348" s="271"/>
      <c r="P348" s="271"/>
      <c r="Q348" s="271"/>
      <c r="R348" s="271"/>
      <c r="S348" s="271"/>
      <c r="T348" s="271"/>
      <c r="U348" s="271"/>
      <c r="V348" s="271"/>
      <c r="W348" s="271"/>
      <c r="X348" s="271"/>
      <c r="Y348" s="271"/>
    </row>
    <row r="349" spans="1:25">
      <c r="A349" s="271"/>
      <c r="B349" s="271"/>
      <c r="C349" s="271"/>
      <c r="D349" s="271"/>
      <c r="E349" s="271"/>
      <c r="F349" s="271"/>
      <c r="G349" s="271"/>
      <c r="H349" s="271"/>
      <c r="I349" s="271"/>
      <c r="J349" s="271"/>
      <c r="K349" s="271"/>
      <c r="L349" s="271"/>
      <c r="M349" s="271"/>
      <c r="N349" s="271"/>
      <c r="O349" s="271"/>
      <c r="P349" s="271"/>
      <c r="Q349" s="271"/>
      <c r="R349" s="271"/>
      <c r="S349" s="271"/>
      <c r="T349" s="271"/>
      <c r="U349" s="271"/>
      <c r="V349" s="271"/>
      <c r="W349" s="271"/>
      <c r="X349" s="271"/>
      <c r="Y349" s="271"/>
    </row>
    <row r="350" spans="1:25">
      <c r="A350" s="271"/>
      <c r="B350" s="271"/>
      <c r="C350" s="271"/>
      <c r="D350" s="271"/>
      <c r="E350" s="271"/>
      <c r="F350" s="271"/>
      <c r="G350" s="271"/>
      <c r="H350" s="271"/>
      <c r="I350" s="271"/>
      <c r="J350" s="271"/>
      <c r="K350" s="271"/>
      <c r="L350" s="271"/>
      <c r="M350" s="271"/>
      <c r="N350" s="271"/>
      <c r="O350" s="271"/>
      <c r="P350" s="271"/>
      <c r="Q350" s="271"/>
      <c r="R350" s="271"/>
      <c r="S350" s="271"/>
      <c r="T350" s="271"/>
      <c r="U350" s="271"/>
      <c r="V350" s="271"/>
      <c r="W350" s="271"/>
      <c r="X350" s="271"/>
      <c r="Y350" s="271"/>
    </row>
    <row r="351" spans="1:25">
      <c r="A351" s="271"/>
      <c r="B351" s="271"/>
      <c r="C351" s="271"/>
      <c r="D351" s="271"/>
      <c r="E351" s="271"/>
      <c r="F351" s="271"/>
      <c r="G351" s="271"/>
      <c r="H351" s="271"/>
      <c r="I351" s="271"/>
      <c r="J351" s="271"/>
      <c r="K351" s="271"/>
      <c r="L351" s="271"/>
      <c r="M351" s="271"/>
      <c r="N351" s="271"/>
      <c r="O351" s="271"/>
      <c r="P351" s="271"/>
      <c r="Q351" s="271"/>
      <c r="R351" s="271"/>
      <c r="S351" s="271"/>
      <c r="T351" s="271"/>
      <c r="U351" s="271"/>
      <c r="V351" s="271"/>
      <c r="W351" s="271"/>
      <c r="X351" s="271"/>
      <c r="Y351" s="271"/>
    </row>
    <row r="352" spans="1:25">
      <c r="A352" s="271"/>
      <c r="B352" s="271"/>
      <c r="C352" s="271"/>
      <c r="D352" s="271"/>
      <c r="E352" s="271"/>
      <c r="F352" s="271"/>
      <c r="G352" s="271"/>
      <c r="H352" s="271"/>
      <c r="I352" s="271"/>
      <c r="J352" s="271"/>
      <c r="K352" s="271"/>
      <c r="L352" s="271"/>
      <c r="M352" s="271"/>
      <c r="N352" s="271"/>
      <c r="O352" s="271"/>
      <c r="P352" s="271"/>
      <c r="Q352" s="271"/>
      <c r="R352" s="271"/>
      <c r="S352" s="271"/>
      <c r="T352" s="271"/>
      <c r="U352" s="271"/>
      <c r="V352" s="271"/>
      <c r="W352" s="271"/>
      <c r="X352" s="271"/>
      <c r="Y352" s="271"/>
    </row>
    <row r="353" spans="1:25">
      <c r="A353" s="271"/>
      <c r="B353" s="271"/>
      <c r="C353" s="271"/>
      <c r="D353" s="271"/>
      <c r="E353" s="271"/>
      <c r="F353" s="271"/>
      <c r="G353" s="271"/>
      <c r="H353" s="271"/>
      <c r="I353" s="271"/>
      <c r="J353" s="271"/>
      <c r="K353" s="271"/>
      <c r="L353" s="271"/>
      <c r="M353" s="271"/>
      <c r="N353" s="271"/>
      <c r="O353" s="271"/>
      <c r="P353" s="271"/>
      <c r="Q353" s="271"/>
      <c r="R353" s="271"/>
      <c r="S353" s="271"/>
      <c r="T353" s="271"/>
      <c r="U353" s="271"/>
      <c r="V353" s="271"/>
      <c r="W353" s="271"/>
      <c r="X353" s="271"/>
      <c r="Y353" s="271"/>
    </row>
    <row r="354" spans="1:25">
      <c r="A354" s="271"/>
      <c r="B354" s="271"/>
      <c r="C354" s="271"/>
      <c r="D354" s="271"/>
      <c r="E354" s="271"/>
      <c r="F354" s="271"/>
      <c r="G354" s="271"/>
      <c r="H354" s="271"/>
      <c r="I354" s="271"/>
      <c r="J354" s="271"/>
      <c r="K354" s="271"/>
      <c r="L354" s="271"/>
      <c r="M354" s="271"/>
      <c r="N354" s="271"/>
      <c r="O354" s="271"/>
      <c r="P354" s="271"/>
      <c r="Q354" s="271"/>
      <c r="R354" s="271"/>
      <c r="S354" s="271"/>
      <c r="T354" s="271"/>
      <c r="U354" s="271"/>
      <c r="V354" s="271"/>
      <c r="W354" s="271"/>
      <c r="X354" s="271"/>
      <c r="Y354" s="271"/>
    </row>
    <row r="355" spans="1:25">
      <c r="A355" s="271"/>
      <c r="B355" s="271"/>
      <c r="C355" s="271"/>
      <c r="D355" s="271"/>
      <c r="E355" s="271"/>
      <c r="F355" s="271"/>
      <c r="G355" s="271"/>
      <c r="H355" s="271"/>
      <c r="I355" s="271"/>
      <c r="J355" s="271"/>
      <c r="K355" s="271"/>
      <c r="L355" s="271"/>
      <c r="M355" s="271"/>
      <c r="N355" s="271"/>
      <c r="O355" s="271"/>
      <c r="P355" s="271"/>
      <c r="Q355" s="271"/>
      <c r="R355" s="271"/>
      <c r="S355" s="271"/>
      <c r="T355" s="271"/>
      <c r="U355" s="271"/>
      <c r="V355" s="271"/>
      <c r="W355" s="271"/>
      <c r="X355" s="271"/>
      <c r="Y355" s="271"/>
    </row>
    <row r="356" spans="1:25">
      <c r="A356" s="271"/>
      <c r="B356" s="271"/>
      <c r="C356" s="271"/>
      <c r="D356" s="271"/>
      <c r="E356" s="271"/>
      <c r="F356" s="271"/>
      <c r="G356" s="271"/>
      <c r="H356" s="271"/>
      <c r="I356" s="271"/>
      <c r="J356" s="271"/>
      <c r="K356" s="271"/>
      <c r="L356" s="271"/>
      <c r="M356" s="271"/>
      <c r="N356" s="271"/>
      <c r="O356" s="271"/>
      <c r="P356" s="271"/>
      <c r="Q356" s="271"/>
      <c r="R356" s="271"/>
      <c r="S356" s="271"/>
      <c r="T356" s="271"/>
      <c r="U356" s="271"/>
      <c r="V356" s="271"/>
      <c r="W356" s="271"/>
      <c r="X356" s="271"/>
      <c r="Y356" s="271"/>
    </row>
    <row r="357" spans="1:25">
      <c r="A357" s="271"/>
      <c r="B357" s="271"/>
      <c r="C357" s="271"/>
      <c r="D357" s="271"/>
      <c r="E357" s="271"/>
      <c r="F357" s="271"/>
      <c r="G357" s="271"/>
      <c r="H357" s="271"/>
      <c r="I357" s="271"/>
      <c r="J357" s="271"/>
      <c r="K357" s="271"/>
      <c r="L357" s="271"/>
      <c r="M357" s="271"/>
      <c r="N357" s="271"/>
      <c r="O357" s="271"/>
      <c r="P357" s="271"/>
      <c r="Q357" s="271"/>
      <c r="R357" s="271"/>
      <c r="S357" s="271"/>
      <c r="T357" s="271"/>
      <c r="U357" s="271"/>
      <c r="V357" s="271"/>
      <c r="W357" s="271"/>
      <c r="X357" s="271"/>
      <c r="Y357" s="271"/>
    </row>
    <row r="358" spans="1:25">
      <c r="A358" s="271"/>
      <c r="B358" s="271"/>
      <c r="C358" s="271"/>
      <c r="D358" s="271"/>
      <c r="E358" s="271"/>
      <c r="F358" s="271"/>
      <c r="G358" s="271"/>
      <c r="H358" s="271"/>
      <c r="I358" s="271"/>
      <c r="J358" s="271"/>
      <c r="K358" s="271"/>
      <c r="L358" s="271"/>
      <c r="M358" s="271"/>
      <c r="N358" s="271"/>
      <c r="O358" s="271"/>
      <c r="P358" s="271"/>
      <c r="Q358" s="271"/>
      <c r="R358" s="271"/>
      <c r="S358" s="271"/>
      <c r="T358" s="271"/>
      <c r="U358" s="271"/>
      <c r="V358" s="271"/>
      <c r="W358" s="271"/>
      <c r="X358" s="271"/>
      <c r="Y358" s="271"/>
    </row>
    <row r="359" spans="1:25">
      <c r="A359" s="271"/>
      <c r="B359" s="271"/>
      <c r="C359" s="271"/>
      <c r="D359" s="271"/>
      <c r="E359" s="271"/>
      <c r="F359" s="271"/>
      <c r="G359" s="271"/>
      <c r="H359" s="271"/>
      <c r="I359" s="271"/>
      <c r="J359" s="271"/>
      <c r="K359" s="271"/>
      <c r="L359" s="271"/>
      <c r="M359" s="271"/>
      <c r="N359" s="271"/>
      <c r="O359" s="271"/>
      <c r="P359" s="271"/>
      <c r="Q359" s="271"/>
      <c r="R359" s="271"/>
      <c r="S359" s="271"/>
      <c r="T359" s="271"/>
      <c r="U359" s="271"/>
      <c r="V359" s="271"/>
      <c r="W359" s="271"/>
      <c r="X359" s="271"/>
      <c r="Y359" s="271"/>
    </row>
    <row r="360" spans="1:25">
      <c r="A360" s="271"/>
      <c r="B360" s="271"/>
      <c r="C360" s="271"/>
      <c r="D360" s="271"/>
      <c r="E360" s="271"/>
      <c r="F360" s="271"/>
      <c r="G360" s="271"/>
      <c r="H360" s="271"/>
      <c r="I360" s="271"/>
      <c r="J360" s="271"/>
      <c r="K360" s="271"/>
      <c r="L360" s="271"/>
      <c r="M360" s="271"/>
      <c r="N360" s="271"/>
      <c r="O360" s="271"/>
      <c r="P360" s="271"/>
      <c r="Q360" s="271"/>
      <c r="R360" s="271"/>
      <c r="S360" s="271"/>
      <c r="T360" s="271"/>
      <c r="U360" s="271"/>
      <c r="V360" s="271"/>
      <c r="W360" s="271"/>
      <c r="X360" s="271"/>
      <c r="Y360" s="271"/>
    </row>
    <row r="361" spans="1:25">
      <c r="A361" s="271"/>
      <c r="B361" s="271"/>
      <c r="C361" s="271"/>
      <c r="D361" s="271"/>
      <c r="E361" s="271"/>
      <c r="F361" s="271"/>
      <c r="G361" s="271"/>
      <c r="H361" s="271"/>
      <c r="I361" s="271"/>
      <c r="J361" s="271"/>
      <c r="K361" s="271"/>
      <c r="L361" s="271"/>
      <c r="M361" s="271"/>
      <c r="N361" s="271"/>
      <c r="O361" s="271"/>
      <c r="P361" s="271"/>
      <c r="Q361" s="271"/>
      <c r="R361" s="271"/>
      <c r="S361" s="271"/>
      <c r="T361" s="271"/>
      <c r="U361" s="271"/>
      <c r="V361" s="271"/>
      <c r="W361" s="271"/>
      <c r="X361" s="271"/>
      <c r="Y361" s="271"/>
    </row>
    <row r="362" spans="1:25">
      <c r="A362" s="271"/>
      <c r="B362" s="271"/>
      <c r="C362" s="271"/>
      <c r="D362" s="271"/>
      <c r="E362" s="271"/>
      <c r="F362" s="271"/>
      <c r="G362" s="271"/>
      <c r="H362" s="271"/>
      <c r="I362" s="271"/>
      <c r="J362" s="271"/>
      <c r="K362" s="271"/>
      <c r="L362" s="271"/>
      <c r="M362" s="271"/>
      <c r="N362" s="271"/>
      <c r="O362" s="271"/>
      <c r="P362" s="271"/>
      <c r="Q362" s="271"/>
      <c r="R362" s="271"/>
      <c r="S362" s="271"/>
      <c r="T362" s="271"/>
      <c r="U362" s="271"/>
      <c r="V362" s="271"/>
      <c r="W362" s="271"/>
      <c r="X362" s="271"/>
      <c r="Y362" s="271"/>
    </row>
    <row r="363" spans="1:25">
      <c r="A363" s="271"/>
      <c r="B363" s="271"/>
      <c r="C363" s="271"/>
      <c r="D363" s="271"/>
      <c r="E363" s="271"/>
      <c r="F363" s="271"/>
      <c r="G363" s="271"/>
      <c r="H363" s="271"/>
      <c r="I363" s="271"/>
      <c r="J363" s="271"/>
      <c r="K363" s="271"/>
      <c r="L363" s="271"/>
      <c r="M363" s="271"/>
      <c r="N363" s="271"/>
      <c r="O363" s="271"/>
      <c r="P363" s="271"/>
      <c r="Q363" s="271"/>
      <c r="R363" s="271"/>
      <c r="S363" s="271"/>
      <c r="T363" s="271"/>
      <c r="U363" s="271"/>
      <c r="V363" s="271"/>
      <c r="W363" s="271"/>
      <c r="X363" s="271"/>
      <c r="Y363" s="271"/>
    </row>
    <row r="364" spans="1:25">
      <c r="A364" s="271"/>
      <c r="B364" s="271"/>
      <c r="C364" s="271"/>
      <c r="D364" s="271"/>
      <c r="E364" s="271"/>
      <c r="F364" s="271"/>
      <c r="G364" s="271"/>
      <c r="H364" s="271"/>
      <c r="I364" s="271"/>
      <c r="J364" s="271"/>
      <c r="K364" s="271"/>
      <c r="L364" s="271"/>
      <c r="M364" s="271"/>
      <c r="N364" s="271"/>
      <c r="O364" s="271"/>
      <c r="P364" s="271"/>
      <c r="Q364" s="271"/>
      <c r="R364" s="271"/>
      <c r="S364" s="271"/>
      <c r="T364" s="271"/>
      <c r="U364" s="271"/>
      <c r="V364" s="271"/>
      <c r="W364" s="271"/>
      <c r="X364" s="271"/>
      <c r="Y364" s="271"/>
    </row>
    <row r="365" spans="1:25">
      <c r="A365" s="271"/>
      <c r="B365" s="271"/>
      <c r="C365" s="271"/>
      <c r="D365" s="271"/>
      <c r="E365" s="271"/>
      <c r="F365" s="271"/>
      <c r="G365" s="271"/>
      <c r="H365" s="271"/>
      <c r="I365" s="271"/>
      <c r="J365" s="271"/>
      <c r="K365" s="271"/>
      <c r="L365" s="271"/>
      <c r="M365" s="271"/>
      <c r="N365" s="271"/>
      <c r="O365" s="271"/>
      <c r="P365" s="271"/>
      <c r="Q365" s="271"/>
      <c r="R365" s="271"/>
      <c r="S365" s="271"/>
      <c r="T365" s="271"/>
      <c r="U365" s="271"/>
      <c r="V365" s="271"/>
      <c r="W365" s="271"/>
      <c r="X365" s="271"/>
      <c r="Y365" s="271"/>
    </row>
    <row r="366" spans="1:25">
      <c r="A366" s="271"/>
      <c r="B366" s="271"/>
      <c r="C366" s="271"/>
      <c r="D366" s="271"/>
      <c r="E366" s="271"/>
      <c r="F366" s="271"/>
      <c r="G366" s="271"/>
      <c r="H366" s="271"/>
      <c r="I366" s="271"/>
      <c r="J366" s="271"/>
      <c r="K366" s="271"/>
      <c r="L366" s="271"/>
      <c r="M366" s="271"/>
      <c r="N366" s="271"/>
      <c r="O366" s="271"/>
      <c r="P366" s="271"/>
      <c r="Q366" s="271"/>
      <c r="R366" s="271"/>
      <c r="S366" s="271"/>
      <c r="T366" s="271"/>
      <c r="U366" s="271"/>
      <c r="V366" s="271"/>
      <c r="W366" s="271"/>
      <c r="X366" s="271"/>
      <c r="Y366" s="271"/>
    </row>
    <row r="367" spans="1:25">
      <c r="A367" s="271"/>
      <c r="B367" s="271"/>
      <c r="C367" s="271"/>
      <c r="D367" s="271"/>
      <c r="E367" s="271"/>
      <c r="F367" s="271"/>
      <c r="G367" s="271"/>
      <c r="H367" s="271"/>
      <c r="I367" s="271"/>
      <c r="J367" s="271"/>
      <c r="K367" s="271"/>
      <c r="L367" s="271"/>
      <c r="M367" s="271"/>
      <c r="N367" s="271"/>
      <c r="O367" s="271"/>
      <c r="P367" s="271"/>
      <c r="Q367" s="271"/>
      <c r="R367" s="271"/>
      <c r="S367" s="271"/>
      <c r="T367" s="271"/>
      <c r="U367" s="271"/>
      <c r="V367" s="271"/>
      <c r="W367" s="271"/>
      <c r="X367" s="271"/>
      <c r="Y367" s="271"/>
    </row>
    <row r="368" spans="1:25">
      <c r="A368" s="271"/>
      <c r="B368" s="271"/>
      <c r="C368" s="271"/>
      <c r="D368" s="271"/>
      <c r="E368" s="271"/>
      <c r="F368" s="271"/>
      <c r="G368" s="271"/>
      <c r="H368" s="271"/>
      <c r="I368" s="271"/>
      <c r="J368" s="271"/>
      <c r="K368" s="271"/>
      <c r="L368" s="271"/>
      <c r="M368" s="271"/>
      <c r="N368" s="271"/>
      <c r="O368" s="271"/>
      <c r="P368" s="271"/>
      <c r="Q368" s="271"/>
      <c r="R368" s="271"/>
      <c r="S368" s="271"/>
      <c r="T368" s="271"/>
      <c r="U368" s="271"/>
      <c r="V368" s="271"/>
      <c r="W368" s="271"/>
      <c r="X368" s="271"/>
      <c r="Y368" s="271"/>
    </row>
    <row r="369" spans="1:25">
      <c r="A369" s="271"/>
      <c r="B369" s="271"/>
      <c r="C369" s="271"/>
      <c r="D369" s="271"/>
      <c r="E369" s="271"/>
      <c r="F369" s="271"/>
      <c r="G369" s="271"/>
      <c r="H369" s="271"/>
      <c r="I369" s="271"/>
      <c r="J369" s="271"/>
      <c r="K369" s="271"/>
      <c r="L369" s="271"/>
      <c r="M369" s="271"/>
      <c r="N369" s="271"/>
      <c r="O369" s="271"/>
      <c r="P369" s="271"/>
      <c r="Q369" s="271"/>
      <c r="R369" s="271"/>
      <c r="S369" s="271"/>
      <c r="T369" s="271"/>
      <c r="U369" s="271"/>
      <c r="V369" s="271"/>
      <c r="W369" s="271"/>
      <c r="X369" s="271"/>
      <c r="Y369" s="271"/>
    </row>
    <row r="370" spans="1:25">
      <c r="A370" s="271"/>
      <c r="B370" s="271"/>
      <c r="C370" s="271"/>
      <c r="D370" s="271"/>
      <c r="E370" s="271"/>
      <c r="F370" s="271"/>
      <c r="G370" s="271"/>
      <c r="H370" s="271"/>
      <c r="I370" s="271"/>
      <c r="J370" s="271"/>
      <c r="K370" s="271"/>
      <c r="L370" s="271"/>
      <c r="M370" s="271"/>
      <c r="N370" s="271"/>
      <c r="O370" s="271"/>
      <c r="P370" s="271"/>
      <c r="Q370" s="271"/>
      <c r="R370" s="271"/>
      <c r="S370" s="271"/>
      <c r="T370" s="271"/>
      <c r="U370" s="271"/>
      <c r="V370" s="271"/>
      <c r="W370" s="271"/>
      <c r="X370" s="271"/>
      <c r="Y370" s="271"/>
    </row>
    <row r="371" spans="1:25">
      <c r="A371" s="271"/>
      <c r="B371" s="271"/>
      <c r="C371" s="271"/>
      <c r="D371" s="271"/>
      <c r="E371" s="271"/>
      <c r="F371" s="271"/>
      <c r="G371" s="271"/>
      <c r="H371" s="271"/>
      <c r="I371" s="271"/>
      <c r="J371" s="271"/>
      <c r="K371" s="271"/>
      <c r="L371" s="271"/>
      <c r="M371" s="271"/>
      <c r="N371" s="271"/>
      <c r="O371" s="271"/>
      <c r="P371" s="271"/>
      <c r="Q371" s="271"/>
      <c r="R371" s="271"/>
      <c r="S371" s="271"/>
      <c r="T371" s="271"/>
      <c r="U371" s="271"/>
      <c r="V371" s="271"/>
      <c r="W371" s="271"/>
      <c r="X371" s="271"/>
      <c r="Y371" s="271"/>
    </row>
    <row r="372" spans="1:25">
      <c r="A372" s="271"/>
      <c r="B372" s="271"/>
      <c r="C372" s="271"/>
      <c r="D372" s="271"/>
      <c r="E372" s="271"/>
      <c r="F372" s="271"/>
      <c r="G372" s="271"/>
      <c r="H372" s="271"/>
      <c r="I372" s="271"/>
      <c r="J372" s="271"/>
      <c r="K372" s="271"/>
      <c r="L372" s="271"/>
      <c r="M372" s="271"/>
      <c r="N372" s="271"/>
      <c r="O372" s="271"/>
      <c r="P372" s="271"/>
      <c r="Q372" s="271"/>
      <c r="R372" s="271"/>
      <c r="S372" s="271"/>
      <c r="T372" s="271"/>
      <c r="U372" s="271"/>
      <c r="V372" s="271"/>
      <c r="W372" s="271"/>
      <c r="X372" s="271"/>
      <c r="Y372" s="271"/>
    </row>
    <row r="373" spans="1:25">
      <c r="A373" s="271"/>
      <c r="B373" s="271"/>
      <c r="C373" s="271"/>
      <c r="D373" s="271"/>
      <c r="E373" s="271"/>
      <c r="F373" s="271"/>
      <c r="G373" s="271"/>
      <c r="H373" s="271"/>
      <c r="I373" s="271"/>
      <c r="J373" s="271"/>
      <c r="K373" s="271"/>
      <c r="L373" s="271"/>
      <c r="M373" s="271"/>
      <c r="N373" s="271"/>
      <c r="O373" s="271"/>
      <c r="P373" s="271"/>
      <c r="Q373" s="271"/>
      <c r="R373" s="271"/>
      <c r="S373" s="271"/>
      <c r="T373" s="271"/>
      <c r="U373" s="271"/>
      <c r="V373" s="271"/>
      <c r="W373" s="271"/>
      <c r="X373" s="271"/>
      <c r="Y373" s="271"/>
    </row>
    <row r="374" spans="1:25">
      <c r="A374" s="271"/>
      <c r="B374" s="271"/>
      <c r="C374" s="271"/>
      <c r="D374" s="271"/>
      <c r="E374" s="271"/>
      <c r="F374" s="271"/>
      <c r="G374" s="271"/>
      <c r="H374" s="271"/>
      <c r="I374" s="271"/>
      <c r="J374" s="271"/>
      <c r="K374" s="271"/>
      <c r="L374" s="271"/>
      <c r="M374" s="271"/>
      <c r="N374" s="271"/>
      <c r="O374" s="271"/>
      <c r="P374" s="271"/>
      <c r="Q374" s="271"/>
      <c r="R374" s="271"/>
      <c r="S374" s="271"/>
      <c r="T374" s="271"/>
      <c r="U374" s="271"/>
      <c r="V374" s="271"/>
      <c r="W374" s="271"/>
      <c r="X374" s="271"/>
      <c r="Y374" s="271"/>
    </row>
    <row r="375" spans="1:25">
      <c r="A375" s="271"/>
      <c r="B375" s="271"/>
      <c r="C375" s="271"/>
      <c r="D375" s="271"/>
      <c r="E375" s="271"/>
      <c r="F375" s="271"/>
      <c r="G375" s="271"/>
      <c r="H375" s="271"/>
      <c r="I375" s="271"/>
      <c r="J375" s="271"/>
      <c r="K375" s="271"/>
      <c r="L375" s="271"/>
      <c r="M375" s="271"/>
      <c r="N375" s="271"/>
      <c r="O375" s="271"/>
      <c r="P375" s="271"/>
      <c r="Q375" s="271"/>
      <c r="R375" s="271"/>
      <c r="S375" s="271"/>
      <c r="T375" s="271"/>
      <c r="U375" s="271"/>
      <c r="V375" s="271"/>
      <c r="W375" s="271"/>
      <c r="X375" s="271"/>
      <c r="Y375" s="271"/>
    </row>
    <row r="376" spans="1:25">
      <c r="A376" s="271"/>
      <c r="B376" s="271"/>
      <c r="C376" s="271"/>
      <c r="D376" s="271"/>
      <c r="E376" s="271"/>
      <c r="F376" s="271"/>
      <c r="G376" s="271"/>
      <c r="H376" s="271"/>
      <c r="I376" s="271"/>
      <c r="J376" s="271"/>
      <c r="K376" s="271"/>
      <c r="L376" s="271"/>
      <c r="M376" s="271"/>
      <c r="N376" s="271"/>
      <c r="O376" s="271"/>
      <c r="P376" s="271"/>
      <c r="Q376" s="271"/>
      <c r="R376" s="271"/>
      <c r="S376" s="271"/>
      <c r="T376" s="271"/>
      <c r="U376" s="271"/>
      <c r="V376" s="271"/>
      <c r="W376" s="271"/>
      <c r="X376" s="271"/>
      <c r="Y376" s="271"/>
    </row>
    <row r="377" spans="1:25">
      <c r="A377" s="271"/>
      <c r="B377" s="271"/>
      <c r="C377" s="271"/>
      <c r="D377" s="271"/>
      <c r="E377" s="271"/>
      <c r="F377" s="271"/>
      <c r="G377" s="271"/>
      <c r="H377" s="271"/>
      <c r="I377" s="271"/>
      <c r="J377" s="271"/>
      <c r="K377" s="271"/>
      <c r="L377" s="271"/>
      <c r="M377" s="271"/>
      <c r="N377" s="271"/>
      <c r="O377" s="271"/>
      <c r="P377" s="271"/>
      <c r="Q377" s="271"/>
      <c r="R377" s="271"/>
      <c r="S377" s="271"/>
      <c r="T377" s="271"/>
      <c r="U377" s="271"/>
      <c r="V377" s="271"/>
      <c r="W377" s="271"/>
      <c r="X377" s="271"/>
      <c r="Y377" s="271"/>
    </row>
    <row r="378" spans="1:25">
      <c r="A378" s="271"/>
      <c r="B378" s="271"/>
      <c r="C378" s="271"/>
      <c r="D378" s="271"/>
      <c r="E378" s="271"/>
      <c r="F378" s="271"/>
      <c r="G378" s="271"/>
      <c r="H378" s="271"/>
      <c r="I378" s="271"/>
      <c r="J378" s="271"/>
      <c r="K378" s="271"/>
      <c r="L378" s="271"/>
      <c r="M378" s="271"/>
      <c r="N378" s="271"/>
      <c r="O378" s="271"/>
      <c r="P378" s="271"/>
      <c r="Q378" s="271"/>
      <c r="R378" s="271"/>
      <c r="S378" s="271"/>
      <c r="T378" s="271"/>
      <c r="U378" s="271"/>
      <c r="V378" s="271"/>
      <c r="W378" s="271"/>
      <c r="X378" s="271"/>
      <c r="Y378" s="271"/>
    </row>
    <row r="379" spans="1:25">
      <c r="A379" s="271"/>
      <c r="B379" s="271"/>
      <c r="C379" s="271"/>
      <c r="D379" s="271"/>
      <c r="E379" s="271"/>
      <c r="F379" s="271"/>
      <c r="G379" s="271"/>
      <c r="H379" s="271"/>
      <c r="I379" s="271"/>
      <c r="J379" s="271"/>
      <c r="K379" s="271"/>
      <c r="L379" s="271"/>
      <c r="M379" s="271"/>
      <c r="N379" s="271"/>
      <c r="O379" s="271"/>
      <c r="P379" s="271"/>
      <c r="Q379" s="271"/>
      <c r="R379" s="271"/>
      <c r="S379" s="271"/>
      <c r="T379" s="271"/>
      <c r="U379" s="271"/>
      <c r="V379" s="271"/>
      <c r="W379" s="271"/>
      <c r="X379" s="271"/>
      <c r="Y379" s="271"/>
    </row>
    <row r="380" spans="1:25">
      <c r="A380" s="271"/>
      <c r="B380" s="271"/>
      <c r="C380" s="271"/>
      <c r="D380" s="271"/>
      <c r="E380" s="271"/>
      <c r="F380" s="271"/>
      <c r="G380" s="271"/>
      <c r="H380" s="271"/>
      <c r="I380" s="271"/>
      <c r="J380" s="271"/>
      <c r="K380" s="271"/>
      <c r="L380" s="271"/>
      <c r="M380" s="271"/>
      <c r="N380" s="271"/>
      <c r="O380" s="271"/>
      <c r="P380" s="271"/>
      <c r="Q380" s="271"/>
      <c r="R380" s="271"/>
      <c r="S380" s="271"/>
      <c r="T380" s="271"/>
      <c r="U380" s="271"/>
      <c r="V380" s="271"/>
      <c r="W380" s="271"/>
      <c r="X380" s="271"/>
      <c r="Y380" s="271"/>
    </row>
    <row r="381" spans="1:25">
      <c r="A381" s="271"/>
      <c r="B381" s="271"/>
      <c r="C381" s="271"/>
      <c r="D381" s="271"/>
      <c r="E381" s="271"/>
      <c r="F381" s="271"/>
      <c r="G381" s="271"/>
      <c r="H381" s="271"/>
      <c r="I381" s="271"/>
      <c r="J381" s="271"/>
      <c r="K381" s="271"/>
      <c r="L381" s="271"/>
      <c r="M381" s="271"/>
      <c r="N381" s="271"/>
      <c r="O381" s="271"/>
      <c r="P381" s="271"/>
      <c r="Q381" s="271"/>
      <c r="R381" s="271"/>
      <c r="S381" s="271"/>
      <c r="T381" s="271"/>
      <c r="U381" s="271"/>
      <c r="V381" s="271"/>
      <c r="W381" s="271"/>
      <c r="X381" s="271"/>
      <c r="Y381" s="271"/>
    </row>
    <row r="382" spans="1:25">
      <c r="A382" s="271"/>
      <c r="B382" s="271"/>
      <c r="C382" s="271"/>
      <c r="D382" s="271"/>
      <c r="E382" s="271"/>
      <c r="F382" s="271"/>
      <c r="G382" s="271"/>
      <c r="H382" s="271"/>
      <c r="I382" s="271"/>
      <c r="J382" s="271"/>
      <c r="K382" s="271"/>
      <c r="L382" s="271"/>
      <c r="M382" s="271"/>
      <c r="N382" s="271"/>
      <c r="O382" s="271"/>
      <c r="P382" s="271"/>
      <c r="Q382" s="271"/>
      <c r="R382" s="271"/>
      <c r="S382" s="271"/>
      <c r="T382" s="271"/>
      <c r="U382" s="271"/>
      <c r="V382" s="271"/>
      <c r="W382" s="271"/>
      <c r="X382" s="271"/>
      <c r="Y382" s="271"/>
    </row>
    <row r="383" spans="1:25">
      <c r="A383" s="271"/>
      <c r="B383" s="271"/>
      <c r="C383" s="271"/>
      <c r="D383" s="271"/>
      <c r="E383" s="271"/>
      <c r="F383" s="271"/>
      <c r="G383" s="271"/>
      <c r="H383" s="271"/>
      <c r="I383" s="271"/>
      <c r="J383" s="271"/>
      <c r="K383" s="271"/>
      <c r="L383" s="271"/>
      <c r="M383" s="271"/>
      <c r="N383" s="271"/>
      <c r="O383" s="271"/>
      <c r="P383" s="271"/>
      <c r="Q383" s="271"/>
      <c r="R383" s="271"/>
      <c r="S383" s="271"/>
      <c r="T383" s="271"/>
      <c r="U383" s="271"/>
      <c r="V383" s="271"/>
      <c r="W383" s="271"/>
      <c r="X383" s="271"/>
      <c r="Y383" s="271"/>
    </row>
    <row r="384" spans="1:25">
      <c r="A384" s="271"/>
      <c r="B384" s="271"/>
      <c r="C384" s="271"/>
      <c r="D384" s="271"/>
      <c r="E384" s="271"/>
      <c r="F384" s="271"/>
      <c r="G384" s="271"/>
      <c r="H384" s="271"/>
      <c r="I384" s="271"/>
      <c r="J384" s="271"/>
      <c r="K384" s="271"/>
      <c r="L384" s="271"/>
      <c r="M384" s="271"/>
      <c r="N384" s="271"/>
      <c r="O384" s="271"/>
      <c r="P384" s="271"/>
      <c r="Q384" s="271"/>
      <c r="R384" s="271"/>
      <c r="S384" s="271"/>
      <c r="T384" s="271"/>
      <c r="U384" s="271"/>
      <c r="V384" s="271"/>
      <c r="W384" s="271"/>
      <c r="X384" s="271"/>
      <c r="Y384" s="271"/>
    </row>
    <row r="385" spans="1:25">
      <c r="A385" s="271"/>
      <c r="B385" s="271"/>
      <c r="C385" s="271"/>
      <c r="D385" s="271"/>
      <c r="E385" s="271"/>
      <c r="F385" s="271"/>
      <c r="G385" s="271"/>
      <c r="H385" s="271"/>
      <c r="I385" s="271"/>
      <c r="J385" s="271"/>
      <c r="K385" s="271"/>
      <c r="L385" s="271"/>
      <c r="M385" s="271"/>
      <c r="N385" s="271"/>
      <c r="O385" s="271"/>
      <c r="P385" s="271"/>
      <c r="Q385" s="271"/>
      <c r="R385" s="271"/>
      <c r="S385" s="271"/>
      <c r="T385" s="271"/>
      <c r="U385" s="271"/>
      <c r="V385" s="271"/>
      <c r="W385" s="271"/>
      <c r="X385" s="271"/>
      <c r="Y385" s="271"/>
    </row>
    <row r="386" spans="1:25">
      <c r="A386" s="271"/>
      <c r="B386" s="271"/>
      <c r="C386" s="271"/>
      <c r="D386" s="271"/>
      <c r="E386" s="271"/>
      <c r="F386" s="271"/>
      <c r="G386" s="271"/>
      <c r="H386" s="271"/>
      <c r="I386" s="271"/>
      <c r="J386" s="271"/>
      <c r="K386" s="271"/>
      <c r="L386" s="271"/>
      <c r="M386" s="271"/>
      <c r="N386" s="271"/>
      <c r="O386" s="271"/>
      <c r="P386" s="271"/>
      <c r="Q386" s="271"/>
      <c r="R386" s="271"/>
      <c r="S386" s="271"/>
      <c r="T386" s="271"/>
      <c r="U386" s="271"/>
      <c r="V386" s="271"/>
      <c r="W386" s="271"/>
      <c r="X386" s="271"/>
      <c r="Y386" s="271"/>
    </row>
    <row r="387" spans="1:25">
      <c r="A387" s="271"/>
      <c r="B387" s="271"/>
      <c r="C387" s="271"/>
      <c r="D387" s="271"/>
      <c r="E387" s="271"/>
      <c r="F387" s="271"/>
      <c r="G387" s="271"/>
      <c r="H387" s="271"/>
      <c r="I387" s="271"/>
      <c r="J387" s="271"/>
      <c r="K387" s="271"/>
      <c r="L387" s="271"/>
      <c r="M387" s="271"/>
      <c r="N387" s="271"/>
      <c r="O387" s="271"/>
      <c r="P387" s="271"/>
      <c r="Q387" s="271"/>
      <c r="R387" s="271"/>
      <c r="S387" s="271"/>
      <c r="T387" s="271"/>
      <c r="U387" s="271"/>
      <c r="V387" s="271"/>
      <c r="W387" s="271"/>
      <c r="X387" s="271"/>
      <c r="Y387" s="271"/>
    </row>
    <row r="388" spans="1:25">
      <c r="A388" s="271"/>
      <c r="B388" s="271"/>
      <c r="C388" s="271"/>
      <c r="D388" s="271"/>
      <c r="E388" s="271"/>
      <c r="F388" s="271"/>
      <c r="G388" s="271"/>
      <c r="H388" s="271"/>
      <c r="I388" s="271"/>
      <c r="J388" s="271"/>
      <c r="K388" s="271"/>
      <c r="L388" s="271"/>
      <c r="M388" s="271"/>
      <c r="N388" s="271"/>
      <c r="O388" s="271"/>
      <c r="P388" s="271"/>
      <c r="Q388" s="271"/>
      <c r="R388" s="271"/>
      <c r="S388" s="271"/>
      <c r="T388" s="271"/>
      <c r="U388" s="271"/>
      <c r="V388" s="271"/>
      <c r="W388" s="271"/>
      <c r="X388" s="271"/>
      <c r="Y388" s="271"/>
    </row>
    <row r="389" spans="1:25">
      <c r="A389" s="271"/>
      <c r="B389" s="271"/>
      <c r="C389" s="271"/>
      <c r="D389" s="271"/>
      <c r="E389" s="271"/>
      <c r="F389" s="271"/>
      <c r="G389" s="271"/>
      <c r="H389" s="271"/>
      <c r="I389" s="271"/>
      <c r="J389" s="271"/>
      <c r="K389" s="271"/>
      <c r="L389" s="271"/>
      <c r="M389" s="271"/>
      <c r="N389" s="271"/>
      <c r="O389" s="271"/>
      <c r="P389" s="271"/>
      <c r="Q389" s="271"/>
      <c r="R389" s="271"/>
      <c r="S389" s="271"/>
      <c r="T389" s="271"/>
      <c r="U389" s="271"/>
      <c r="V389" s="271"/>
      <c r="W389" s="271"/>
      <c r="X389" s="271"/>
      <c r="Y389" s="271"/>
    </row>
    <row r="390" spans="1:25">
      <c r="A390" s="271"/>
      <c r="B390" s="271"/>
      <c r="C390" s="271"/>
      <c r="D390" s="271"/>
      <c r="E390" s="271"/>
      <c r="F390" s="271"/>
      <c r="G390" s="271"/>
      <c r="H390" s="271"/>
      <c r="I390" s="271"/>
      <c r="J390" s="271"/>
      <c r="K390" s="271"/>
      <c r="L390" s="271"/>
      <c r="M390" s="271"/>
      <c r="N390" s="271"/>
      <c r="O390" s="271"/>
      <c r="P390" s="271"/>
      <c r="Q390" s="271"/>
      <c r="R390" s="271"/>
      <c r="S390" s="271"/>
      <c r="T390" s="271"/>
      <c r="U390" s="271"/>
      <c r="V390" s="271"/>
      <c r="W390" s="271"/>
      <c r="X390" s="271"/>
      <c r="Y390" s="271"/>
    </row>
    <row r="391" spans="1:25">
      <c r="A391" s="271"/>
      <c r="B391" s="271"/>
      <c r="C391" s="271"/>
      <c r="D391" s="271"/>
      <c r="E391" s="271"/>
      <c r="F391" s="271"/>
      <c r="G391" s="271"/>
      <c r="H391" s="271"/>
      <c r="I391" s="271"/>
      <c r="J391" s="271"/>
      <c r="K391" s="271"/>
      <c r="L391" s="271"/>
      <c r="M391" s="271"/>
      <c r="N391" s="271"/>
      <c r="O391" s="271"/>
      <c r="P391" s="271"/>
      <c r="Q391" s="271"/>
      <c r="R391" s="271"/>
      <c r="S391" s="271"/>
      <c r="T391" s="271"/>
      <c r="U391" s="271"/>
      <c r="V391" s="271"/>
      <c r="W391" s="271"/>
      <c r="X391" s="271"/>
      <c r="Y391" s="271"/>
    </row>
    <row r="392" spans="1:25">
      <c r="A392" s="271"/>
      <c r="B392" s="271"/>
      <c r="C392" s="271"/>
      <c r="D392" s="271"/>
      <c r="E392" s="271"/>
      <c r="F392" s="271"/>
      <c r="G392" s="271"/>
      <c r="H392" s="271"/>
      <c r="I392" s="271"/>
      <c r="J392" s="271"/>
      <c r="K392" s="271"/>
      <c r="L392" s="271"/>
      <c r="M392" s="271"/>
      <c r="N392" s="271"/>
      <c r="O392" s="271"/>
      <c r="P392" s="271"/>
      <c r="Q392" s="271"/>
      <c r="R392" s="271"/>
      <c r="S392" s="271"/>
      <c r="T392" s="271"/>
      <c r="U392" s="271"/>
      <c r="V392" s="271"/>
      <c r="W392" s="271"/>
      <c r="X392" s="271"/>
      <c r="Y392" s="271"/>
    </row>
    <row r="393" spans="1:25">
      <c r="A393" s="271"/>
      <c r="B393" s="271"/>
      <c r="C393" s="271"/>
      <c r="D393" s="271"/>
      <c r="E393" s="271"/>
      <c r="F393" s="271"/>
      <c r="G393" s="271"/>
      <c r="H393" s="271"/>
      <c r="I393" s="271"/>
      <c r="J393" s="271"/>
      <c r="K393" s="271"/>
      <c r="L393" s="271"/>
      <c r="M393" s="271"/>
      <c r="N393" s="271"/>
      <c r="O393" s="271"/>
      <c r="P393" s="271"/>
      <c r="Q393" s="271"/>
      <c r="R393" s="271"/>
      <c r="S393" s="271"/>
      <c r="T393" s="271"/>
      <c r="U393" s="271"/>
      <c r="V393" s="271"/>
      <c r="W393" s="271"/>
      <c r="X393" s="271"/>
      <c r="Y393" s="271"/>
    </row>
    <row r="394" spans="1:25">
      <c r="A394" s="271"/>
      <c r="B394" s="271"/>
      <c r="C394" s="271"/>
      <c r="D394" s="271"/>
      <c r="E394" s="271"/>
      <c r="F394" s="271"/>
      <c r="G394" s="271"/>
      <c r="H394" s="271"/>
      <c r="I394" s="271"/>
      <c r="J394" s="271"/>
      <c r="K394" s="271"/>
      <c r="L394" s="271"/>
      <c r="M394" s="271"/>
      <c r="N394" s="271"/>
      <c r="O394" s="271"/>
      <c r="P394" s="271"/>
      <c r="Q394" s="271"/>
      <c r="R394" s="271"/>
      <c r="S394" s="271"/>
      <c r="T394" s="271"/>
      <c r="U394" s="271"/>
      <c r="V394" s="271"/>
      <c r="W394" s="271"/>
      <c r="X394" s="271"/>
      <c r="Y394" s="271"/>
    </row>
    <row r="395" spans="1:25">
      <c r="A395" s="271"/>
      <c r="B395" s="271"/>
      <c r="C395" s="271"/>
      <c r="D395" s="271"/>
      <c r="E395" s="271"/>
      <c r="F395" s="271"/>
      <c r="G395" s="271"/>
      <c r="H395" s="271"/>
      <c r="I395" s="271"/>
      <c r="J395" s="271"/>
      <c r="K395" s="271"/>
      <c r="L395" s="271"/>
      <c r="M395" s="271"/>
      <c r="N395" s="271"/>
      <c r="O395" s="271"/>
      <c r="P395" s="271"/>
      <c r="Q395" s="271"/>
      <c r="R395" s="271"/>
      <c r="S395" s="271"/>
      <c r="T395" s="271"/>
      <c r="U395" s="271"/>
      <c r="V395" s="271"/>
      <c r="W395" s="271"/>
      <c r="X395" s="271"/>
      <c r="Y395" s="271"/>
    </row>
    <row r="396" spans="1:25">
      <c r="A396" s="271"/>
      <c r="B396" s="271"/>
      <c r="C396" s="271"/>
      <c r="D396" s="271"/>
      <c r="E396" s="271"/>
      <c r="F396" s="271"/>
      <c r="G396" s="271"/>
      <c r="H396" s="271"/>
      <c r="I396" s="271"/>
      <c r="J396" s="271"/>
      <c r="K396" s="271"/>
      <c r="L396" s="271"/>
      <c r="M396" s="271"/>
      <c r="N396" s="271"/>
      <c r="O396" s="271"/>
      <c r="P396" s="271"/>
      <c r="Q396" s="271"/>
      <c r="R396" s="271"/>
      <c r="S396" s="271"/>
      <c r="T396" s="271"/>
      <c r="U396" s="271"/>
      <c r="V396" s="271"/>
      <c r="W396" s="271"/>
      <c r="X396" s="271"/>
      <c r="Y396" s="271"/>
    </row>
    <row r="397" spans="1:25">
      <c r="A397" s="271"/>
      <c r="B397" s="271"/>
      <c r="C397" s="271"/>
      <c r="D397" s="271"/>
      <c r="E397" s="271"/>
      <c r="F397" s="271"/>
      <c r="G397" s="271"/>
      <c r="H397" s="271"/>
      <c r="I397" s="271"/>
      <c r="J397" s="271"/>
      <c r="K397" s="271"/>
      <c r="L397" s="271"/>
      <c r="M397" s="271"/>
      <c r="N397" s="271"/>
      <c r="O397" s="271"/>
      <c r="P397" s="271"/>
      <c r="Q397" s="271"/>
      <c r="R397" s="271"/>
      <c r="S397" s="271"/>
      <c r="T397" s="271"/>
      <c r="U397" s="271"/>
      <c r="V397" s="271"/>
      <c r="W397" s="271"/>
      <c r="X397" s="271"/>
      <c r="Y397" s="271"/>
    </row>
    <row r="398" spans="1:25">
      <c r="A398" s="271"/>
      <c r="B398" s="271"/>
      <c r="C398" s="271"/>
      <c r="D398" s="271"/>
      <c r="E398" s="271"/>
      <c r="F398" s="271"/>
      <c r="G398" s="271"/>
      <c r="H398" s="271"/>
      <c r="I398" s="271"/>
      <c r="J398" s="271"/>
      <c r="K398" s="271"/>
      <c r="L398" s="271"/>
      <c r="M398" s="271"/>
      <c r="N398" s="271"/>
      <c r="O398" s="271"/>
      <c r="P398" s="271"/>
      <c r="Q398" s="271"/>
      <c r="R398" s="271"/>
      <c r="S398" s="271"/>
      <c r="T398" s="271"/>
      <c r="U398" s="271"/>
      <c r="V398" s="271"/>
      <c r="W398" s="271"/>
      <c r="X398" s="271"/>
      <c r="Y398" s="271"/>
    </row>
    <row r="399" spans="1:25">
      <c r="A399" s="271"/>
      <c r="B399" s="271"/>
      <c r="C399" s="271"/>
      <c r="D399" s="271"/>
      <c r="E399" s="271"/>
      <c r="F399" s="271"/>
      <c r="G399" s="271"/>
      <c r="H399" s="271"/>
      <c r="I399" s="271"/>
      <c r="J399" s="271"/>
      <c r="K399" s="271"/>
      <c r="L399" s="271"/>
      <c r="M399" s="271"/>
      <c r="N399" s="271"/>
      <c r="O399" s="271"/>
      <c r="P399" s="271"/>
      <c r="Q399" s="271"/>
      <c r="R399" s="271"/>
      <c r="S399" s="271"/>
      <c r="T399" s="271"/>
      <c r="U399" s="271"/>
      <c r="V399" s="271"/>
      <c r="W399" s="271"/>
      <c r="X399" s="271"/>
      <c r="Y399" s="271"/>
    </row>
    <row r="400" spans="1:25">
      <c r="A400" s="271"/>
      <c r="B400" s="271"/>
      <c r="C400" s="271"/>
      <c r="D400" s="271"/>
      <c r="E400" s="271"/>
      <c r="F400" s="271"/>
      <c r="G400" s="271"/>
      <c r="H400" s="271"/>
      <c r="I400" s="271"/>
      <c r="J400" s="271"/>
      <c r="K400" s="271"/>
      <c r="L400" s="271"/>
      <c r="M400" s="271"/>
      <c r="N400" s="271"/>
      <c r="O400" s="271"/>
      <c r="P400" s="271"/>
      <c r="Q400" s="271"/>
      <c r="R400" s="271"/>
      <c r="S400" s="271"/>
      <c r="T400" s="271"/>
      <c r="U400" s="271"/>
      <c r="V400" s="271"/>
      <c r="W400" s="271"/>
      <c r="X400" s="271"/>
      <c r="Y400" s="271"/>
    </row>
    <row r="401" spans="1:25">
      <c r="A401" s="271"/>
      <c r="B401" s="271"/>
      <c r="C401" s="271"/>
      <c r="D401" s="271"/>
      <c r="E401" s="271"/>
      <c r="F401" s="271"/>
      <c r="G401" s="271"/>
      <c r="H401" s="271"/>
      <c r="I401" s="271"/>
      <c r="J401" s="271"/>
      <c r="K401" s="271"/>
      <c r="L401" s="271"/>
      <c r="M401" s="271"/>
      <c r="N401" s="271"/>
      <c r="O401" s="271"/>
      <c r="P401" s="271"/>
      <c r="Q401" s="271"/>
      <c r="R401" s="271"/>
      <c r="S401" s="271"/>
      <c r="T401" s="271"/>
      <c r="U401" s="271"/>
      <c r="V401" s="271"/>
      <c r="W401" s="271"/>
      <c r="X401" s="271"/>
      <c r="Y401" s="271"/>
    </row>
    <row r="402" spans="1:25">
      <c r="A402" s="271"/>
      <c r="B402" s="271"/>
      <c r="C402" s="271"/>
      <c r="D402" s="271"/>
      <c r="E402" s="271"/>
      <c r="F402" s="271"/>
      <c r="G402" s="271"/>
      <c r="H402" s="271"/>
      <c r="I402" s="271"/>
      <c r="J402" s="271"/>
      <c r="K402" s="271"/>
      <c r="L402" s="271"/>
      <c r="M402" s="271"/>
      <c r="N402" s="271"/>
      <c r="O402" s="271"/>
      <c r="P402" s="271"/>
      <c r="Q402" s="271"/>
      <c r="R402" s="271"/>
      <c r="S402" s="271"/>
      <c r="T402" s="271"/>
      <c r="U402" s="271"/>
      <c r="V402" s="271"/>
      <c r="W402" s="271"/>
      <c r="X402" s="271"/>
      <c r="Y402" s="271"/>
    </row>
    <row r="403" spans="1:25">
      <c r="A403" s="271"/>
      <c r="B403" s="271"/>
      <c r="C403" s="271"/>
      <c r="D403" s="271"/>
      <c r="E403" s="271"/>
      <c r="F403" s="271"/>
      <c r="G403" s="271"/>
      <c r="H403" s="271"/>
      <c r="I403" s="271"/>
      <c r="J403" s="271"/>
      <c r="K403" s="271"/>
      <c r="L403" s="271"/>
      <c r="M403" s="271"/>
      <c r="N403" s="271"/>
      <c r="O403" s="271"/>
      <c r="P403" s="271"/>
      <c r="Q403" s="271"/>
      <c r="R403" s="271"/>
      <c r="S403" s="271"/>
      <c r="T403" s="271"/>
      <c r="U403" s="271"/>
      <c r="V403" s="271"/>
      <c r="W403" s="271"/>
      <c r="X403" s="271"/>
      <c r="Y403" s="271"/>
    </row>
    <row r="404" spans="1:25">
      <c r="A404" s="271"/>
      <c r="B404" s="271"/>
      <c r="C404" s="271"/>
      <c r="D404" s="271"/>
      <c r="E404" s="271"/>
      <c r="F404" s="271"/>
      <c r="G404" s="271"/>
      <c r="H404" s="271"/>
      <c r="I404" s="271"/>
      <c r="J404" s="271"/>
      <c r="K404" s="271"/>
      <c r="L404" s="271"/>
      <c r="M404" s="271"/>
      <c r="N404" s="271"/>
      <c r="O404" s="271"/>
      <c r="P404" s="271"/>
      <c r="Q404" s="271"/>
      <c r="R404" s="271"/>
      <c r="S404" s="271"/>
      <c r="T404" s="271"/>
      <c r="U404" s="271"/>
      <c r="V404" s="271"/>
      <c r="W404" s="271"/>
      <c r="X404" s="271"/>
      <c r="Y404" s="271"/>
    </row>
    <row r="405" spans="1:25">
      <c r="A405" s="271"/>
      <c r="B405" s="271"/>
      <c r="C405" s="271"/>
      <c r="D405" s="271"/>
      <c r="E405" s="271"/>
      <c r="F405" s="271"/>
      <c r="G405" s="271"/>
      <c r="H405" s="271"/>
      <c r="I405" s="271"/>
      <c r="J405" s="271"/>
      <c r="K405" s="271"/>
      <c r="L405" s="271"/>
      <c r="M405" s="271"/>
      <c r="N405" s="271"/>
      <c r="O405" s="271"/>
      <c r="P405" s="271"/>
      <c r="Q405" s="271"/>
      <c r="R405" s="271"/>
      <c r="S405" s="271"/>
      <c r="T405" s="271"/>
      <c r="U405" s="271"/>
      <c r="V405" s="271"/>
      <c r="W405" s="271"/>
      <c r="X405" s="271"/>
      <c r="Y405" s="271"/>
    </row>
    <row r="406" spans="1:25">
      <c r="A406" s="271"/>
      <c r="B406" s="271"/>
      <c r="C406" s="271"/>
      <c r="D406" s="271"/>
      <c r="E406" s="271"/>
      <c r="F406" s="271"/>
      <c r="G406" s="271"/>
      <c r="H406" s="271"/>
      <c r="I406" s="271"/>
      <c r="J406" s="271"/>
      <c r="K406" s="271"/>
      <c r="L406" s="271"/>
      <c r="M406" s="271"/>
      <c r="N406" s="271"/>
      <c r="O406" s="271"/>
      <c r="P406" s="271"/>
      <c r="Q406" s="271"/>
      <c r="R406" s="271"/>
      <c r="S406" s="271"/>
      <c r="T406" s="271"/>
      <c r="U406" s="271"/>
      <c r="V406" s="271"/>
      <c r="W406" s="271"/>
      <c r="X406" s="271"/>
      <c r="Y406" s="271"/>
    </row>
    <row r="407" spans="1:25">
      <c r="A407" s="271"/>
      <c r="B407" s="271"/>
      <c r="C407" s="271"/>
      <c r="D407" s="271"/>
      <c r="E407" s="271"/>
      <c r="F407" s="271"/>
      <c r="G407" s="271"/>
      <c r="H407" s="271"/>
      <c r="I407" s="271"/>
      <c r="J407" s="271"/>
      <c r="K407" s="271"/>
      <c r="L407" s="271"/>
      <c r="M407" s="271"/>
      <c r="N407" s="271"/>
      <c r="O407" s="271"/>
      <c r="P407" s="271"/>
      <c r="Q407" s="271"/>
      <c r="R407" s="271"/>
      <c r="S407" s="271"/>
      <c r="T407" s="271"/>
      <c r="U407" s="271"/>
      <c r="V407" s="271"/>
      <c r="W407" s="271"/>
      <c r="X407" s="271"/>
      <c r="Y407" s="271"/>
    </row>
    <row r="408" spans="1:25">
      <c r="A408" s="271"/>
      <c r="B408" s="271"/>
      <c r="C408" s="271"/>
      <c r="D408" s="271"/>
      <c r="E408" s="271"/>
      <c r="F408" s="271"/>
      <c r="G408" s="271"/>
      <c r="H408" s="271"/>
      <c r="I408" s="271"/>
      <c r="J408" s="271"/>
      <c r="K408" s="271"/>
      <c r="L408" s="271"/>
      <c r="M408" s="271"/>
      <c r="N408" s="271"/>
      <c r="O408" s="271"/>
      <c r="P408" s="271"/>
      <c r="Q408" s="271"/>
      <c r="R408" s="271"/>
      <c r="S408" s="271"/>
      <c r="T408" s="271"/>
      <c r="U408" s="271"/>
      <c r="V408" s="271"/>
      <c r="W408" s="271"/>
      <c r="X408" s="271"/>
      <c r="Y408" s="271"/>
    </row>
    <row r="409" spans="1:25">
      <c r="A409" s="271"/>
      <c r="B409" s="271"/>
      <c r="C409" s="271"/>
      <c r="D409" s="271"/>
      <c r="E409" s="271"/>
      <c r="F409" s="271"/>
      <c r="G409" s="271"/>
      <c r="H409" s="271"/>
      <c r="I409" s="271"/>
      <c r="J409" s="271"/>
      <c r="K409" s="271"/>
      <c r="L409" s="271"/>
      <c r="M409" s="271"/>
      <c r="N409" s="271"/>
      <c r="O409" s="271"/>
      <c r="P409" s="271"/>
      <c r="Q409" s="271"/>
      <c r="R409" s="271"/>
      <c r="S409" s="271"/>
      <c r="T409" s="271"/>
      <c r="U409" s="271"/>
      <c r="V409" s="271"/>
      <c r="W409" s="271"/>
      <c r="X409" s="271"/>
      <c r="Y409" s="271"/>
    </row>
    <row r="410" spans="1:25">
      <c r="A410" s="271"/>
      <c r="B410" s="271"/>
      <c r="C410" s="271"/>
      <c r="D410" s="271"/>
      <c r="E410" s="271"/>
      <c r="F410" s="271"/>
      <c r="G410" s="271"/>
      <c r="H410" s="271"/>
      <c r="I410" s="271"/>
      <c r="J410" s="271"/>
      <c r="K410" s="271"/>
      <c r="L410" s="271"/>
      <c r="M410" s="271"/>
      <c r="N410" s="271"/>
      <c r="O410" s="271"/>
      <c r="P410" s="271"/>
      <c r="Q410" s="271"/>
      <c r="R410" s="271"/>
      <c r="S410" s="271"/>
      <c r="T410" s="271"/>
      <c r="U410" s="271"/>
      <c r="V410" s="271"/>
      <c r="W410" s="271"/>
      <c r="X410" s="271"/>
      <c r="Y410" s="271"/>
    </row>
    <row r="411" spans="1:25">
      <c r="A411" s="271"/>
      <c r="B411" s="271"/>
      <c r="C411" s="271"/>
      <c r="D411" s="271"/>
      <c r="E411" s="271"/>
      <c r="F411" s="271"/>
      <c r="G411" s="271"/>
      <c r="H411" s="271"/>
      <c r="I411" s="271"/>
      <c r="J411" s="271"/>
      <c r="K411" s="271"/>
      <c r="L411" s="271"/>
      <c r="M411" s="271"/>
      <c r="N411" s="271"/>
      <c r="O411" s="271"/>
      <c r="P411" s="271"/>
      <c r="Q411" s="271"/>
      <c r="R411" s="271"/>
      <c r="S411" s="271"/>
      <c r="T411" s="271"/>
      <c r="U411" s="271"/>
      <c r="V411" s="271"/>
      <c r="W411" s="271"/>
      <c r="X411" s="271"/>
      <c r="Y411" s="271"/>
    </row>
    <row r="412" spans="1:25">
      <c r="A412" s="271"/>
      <c r="B412" s="271"/>
      <c r="C412" s="271"/>
      <c r="D412" s="271"/>
      <c r="E412" s="271"/>
      <c r="F412" s="271"/>
      <c r="G412" s="271"/>
      <c r="H412" s="271"/>
      <c r="I412" s="271"/>
      <c r="J412" s="271"/>
      <c r="K412" s="271"/>
      <c r="L412" s="271"/>
      <c r="M412" s="271"/>
      <c r="N412" s="271"/>
      <c r="O412" s="271"/>
      <c r="P412" s="271"/>
      <c r="Q412" s="271"/>
      <c r="R412" s="271"/>
      <c r="S412" s="271"/>
      <c r="T412" s="271"/>
      <c r="U412" s="271"/>
      <c r="V412" s="271"/>
      <c r="W412" s="271"/>
      <c r="X412" s="271"/>
      <c r="Y412" s="271"/>
    </row>
    <row r="413" spans="1:25">
      <c r="A413" s="271"/>
      <c r="B413" s="271"/>
      <c r="C413" s="271"/>
      <c r="D413" s="271"/>
      <c r="E413" s="271"/>
      <c r="F413" s="271"/>
      <c r="G413" s="271"/>
      <c r="H413" s="271"/>
      <c r="I413" s="271"/>
      <c r="J413" s="271"/>
      <c r="K413" s="271"/>
      <c r="L413" s="271"/>
      <c r="M413" s="271"/>
      <c r="N413" s="271"/>
      <c r="O413" s="271"/>
      <c r="P413" s="271"/>
      <c r="Q413" s="271"/>
      <c r="R413" s="271"/>
      <c r="S413" s="271"/>
      <c r="T413" s="271"/>
      <c r="U413" s="271"/>
      <c r="V413" s="271"/>
      <c r="W413" s="271"/>
      <c r="X413" s="271"/>
      <c r="Y413" s="271"/>
    </row>
    <row r="414" spans="1:25">
      <c r="A414" s="271"/>
      <c r="B414" s="271"/>
      <c r="C414" s="271"/>
      <c r="D414" s="271"/>
      <c r="E414" s="271"/>
      <c r="F414" s="271"/>
      <c r="G414" s="271"/>
      <c r="H414" s="271"/>
      <c r="I414" s="271"/>
      <c r="J414" s="271"/>
      <c r="K414" s="271"/>
      <c r="L414" s="271"/>
      <c r="M414" s="271"/>
      <c r="N414" s="271"/>
      <c r="O414" s="271"/>
      <c r="P414" s="271"/>
      <c r="Q414" s="271"/>
      <c r="R414" s="271"/>
      <c r="S414" s="271"/>
      <c r="T414" s="271"/>
      <c r="U414" s="271"/>
      <c r="V414" s="271"/>
      <c r="W414" s="271"/>
      <c r="X414" s="271"/>
      <c r="Y414" s="271"/>
    </row>
    <row r="415" spans="1:25">
      <c r="A415" s="271"/>
      <c r="B415" s="271"/>
      <c r="C415" s="271"/>
      <c r="D415" s="271"/>
      <c r="E415" s="271"/>
      <c r="F415" s="271"/>
      <c r="G415" s="271"/>
      <c r="H415" s="271"/>
      <c r="I415" s="271"/>
      <c r="J415" s="271"/>
      <c r="K415" s="271"/>
      <c r="L415" s="271"/>
      <c r="M415" s="271"/>
      <c r="N415" s="271"/>
      <c r="O415" s="271"/>
      <c r="P415" s="271"/>
      <c r="Q415" s="271"/>
      <c r="R415" s="271"/>
      <c r="S415" s="271"/>
      <c r="T415" s="271"/>
      <c r="U415" s="271"/>
      <c r="V415" s="271"/>
      <c r="W415" s="271"/>
      <c r="X415" s="271"/>
      <c r="Y415" s="271"/>
    </row>
    <row r="416" spans="1:25">
      <c r="A416" s="271"/>
      <c r="B416" s="271"/>
      <c r="C416" s="271"/>
      <c r="D416" s="271"/>
      <c r="E416" s="271"/>
      <c r="F416" s="271"/>
      <c r="G416" s="271"/>
      <c r="H416" s="271"/>
      <c r="I416" s="271"/>
      <c r="J416" s="271"/>
      <c r="K416" s="271"/>
      <c r="L416" s="271"/>
      <c r="M416" s="271"/>
      <c r="N416" s="271"/>
      <c r="O416" s="271"/>
      <c r="P416" s="271"/>
      <c r="Q416" s="271"/>
      <c r="R416" s="271"/>
      <c r="S416" s="271"/>
      <c r="T416" s="271"/>
      <c r="U416" s="271"/>
      <c r="V416" s="271"/>
      <c r="W416" s="271"/>
      <c r="X416" s="271"/>
      <c r="Y416" s="271"/>
    </row>
    <row r="417" spans="1:25">
      <c r="A417" s="271"/>
      <c r="B417" s="271"/>
      <c r="C417" s="271"/>
      <c r="D417" s="271"/>
      <c r="E417" s="271"/>
      <c r="F417" s="271"/>
      <c r="G417" s="271"/>
      <c r="H417" s="271"/>
      <c r="I417" s="271"/>
      <c r="J417" s="271"/>
      <c r="K417" s="271"/>
      <c r="L417" s="271"/>
      <c r="M417" s="271"/>
      <c r="N417" s="271"/>
      <c r="O417" s="271"/>
      <c r="P417" s="271"/>
      <c r="Q417" s="271"/>
      <c r="R417" s="271"/>
      <c r="S417" s="271"/>
      <c r="T417" s="271"/>
      <c r="U417" s="271"/>
      <c r="V417" s="271"/>
      <c r="W417" s="271"/>
      <c r="X417" s="271"/>
      <c r="Y417" s="271"/>
    </row>
    <row r="418" spans="1:25">
      <c r="A418" s="271"/>
      <c r="B418" s="271"/>
      <c r="C418" s="271"/>
      <c r="D418" s="271"/>
      <c r="E418" s="271"/>
      <c r="F418" s="271"/>
      <c r="G418" s="271"/>
      <c r="H418" s="271"/>
      <c r="I418" s="271"/>
      <c r="J418" s="271"/>
      <c r="K418" s="271"/>
      <c r="L418" s="271"/>
      <c r="M418" s="271"/>
      <c r="N418" s="271"/>
      <c r="O418" s="271"/>
      <c r="P418" s="271"/>
      <c r="Q418" s="271"/>
      <c r="R418" s="271"/>
      <c r="S418" s="271"/>
      <c r="T418" s="271"/>
      <c r="U418" s="271"/>
      <c r="V418" s="271"/>
      <c r="W418" s="271"/>
      <c r="X418" s="271"/>
      <c r="Y418" s="271"/>
    </row>
    <row r="419" spans="1:25">
      <c r="A419" s="271"/>
      <c r="B419" s="271"/>
      <c r="C419" s="271"/>
      <c r="D419" s="271"/>
      <c r="E419" s="271"/>
      <c r="F419" s="271"/>
      <c r="G419" s="271"/>
      <c r="H419" s="271"/>
      <c r="I419" s="271"/>
      <c r="J419" s="271"/>
      <c r="K419" s="271"/>
      <c r="L419" s="271"/>
      <c r="M419" s="271"/>
      <c r="N419" s="271"/>
      <c r="O419" s="271"/>
      <c r="P419" s="271"/>
      <c r="Q419" s="271"/>
      <c r="R419" s="271"/>
      <c r="S419" s="271"/>
      <c r="T419" s="271"/>
      <c r="U419" s="271"/>
      <c r="V419" s="271"/>
      <c r="W419" s="271"/>
      <c r="X419" s="271"/>
      <c r="Y419" s="271"/>
    </row>
    <row r="420" spans="1:25">
      <c r="A420" s="271"/>
      <c r="B420" s="271"/>
      <c r="C420" s="271"/>
      <c r="D420" s="271"/>
      <c r="E420" s="271"/>
      <c r="F420" s="271"/>
      <c r="G420" s="271"/>
      <c r="H420" s="271"/>
      <c r="I420" s="271"/>
      <c r="J420" s="271"/>
      <c r="K420" s="271"/>
      <c r="L420" s="271"/>
      <c r="M420" s="271"/>
      <c r="N420" s="271"/>
      <c r="O420" s="271"/>
      <c r="P420" s="271"/>
      <c r="Q420" s="271"/>
      <c r="R420" s="271"/>
      <c r="S420" s="271"/>
      <c r="T420" s="271"/>
      <c r="U420" s="271"/>
      <c r="V420" s="271"/>
      <c r="W420" s="271"/>
      <c r="X420" s="271"/>
      <c r="Y420" s="271"/>
    </row>
    <row r="421" spans="1:25">
      <c r="A421" s="271"/>
      <c r="B421" s="271"/>
      <c r="C421" s="271"/>
      <c r="D421" s="271"/>
      <c r="E421" s="271"/>
      <c r="F421" s="271"/>
      <c r="G421" s="271"/>
      <c r="H421" s="271"/>
      <c r="I421" s="271"/>
      <c r="J421" s="271"/>
      <c r="K421" s="271"/>
      <c r="L421" s="271"/>
      <c r="M421" s="271"/>
      <c r="N421" s="271"/>
      <c r="O421" s="271"/>
      <c r="P421" s="271"/>
      <c r="Q421" s="271"/>
      <c r="R421" s="271"/>
      <c r="S421" s="271"/>
      <c r="T421" s="271"/>
      <c r="U421" s="271"/>
      <c r="V421" s="271"/>
      <c r="W421" s="271"/>
      <c r="X421" s="271"/>
      <c r="Y421" s="271"/>
    </row>
    <row r="422" spans="1:25">
      <c r="A422" s="271"/>
      <c r="B422" s="271"/>
      <c r="C422" s="271"/>
      <c r="D422" s="271"/>
      <c r="E422" s="271"/>
      <c r="F422" s="271"/>
      <c r="G422" s="271"/>
      <c r="H422" s="271"/>
      <c r="I422" s="271"/>
      <c r="J422" s="271"/>
      <c r="K422" s="271"/>
      <c r="L422" s="271"/>
      <c r="M422" s="271"/>
      <c r="N422" s="271"/>
      <c r="O422" s="271"/>
      <c r="P422" s="271"/>
      <c r="Q422" s="271"/>
      <c r="R422" s="271"/>
      <c r="S422" s="271"/>
      <c r="T422" s="271"/>
      <c r="U422" s="271"/>
      <c r="V422" s="271"/>
      <c r="W422" s="271"/>
      <c r="X422" s="271"/>
      <c r="Y422" s="271"/>
    </row>
    <row r="423" spans="1:25">
      <c r="A423" s="271"/>
      <c r="B423" s="271"/>
      <c r="C423" s="271"/>
      <c r="D423" s="271"/>
      <c r="E423" s="271"/>
      <c r="F423" s="271"/>
      <c r="G423" s="271"/>
      <c r="H423" s="271"/>
      <c r="I423" s="271"/>
      <c r="J423" s="271"/>
      <c r="K423" s="271"/>
      <c r="L423" s="271"/>
      <c r="M423" s="271"/>
      <c r="N423" s="271"/>
      <c r="O423" s="271"/>
      <c r="P423" s="271"/>
      <c r="Q423" s="271"/>
      <c r="R423" s="271"/>
      <c r="S423" s="271"/>
      <c r="T423" s="271"/>
      <c r="U423" s="271"/>
      <c r="V423" s="271"/>
      <c r="W423" s="271"/>
      <c r="X423" s="271"/>
      <c r="Y423" s="271"/>
    </row>
    <row r="424" spans="1:25">
      <c r="A424" s="271"/>
      <c r="B424" s="271"/>
      <c r="C424" s="271"/>
      <c r="D424" s="271"/>
      <c r="E424" s="271"/>
      <c r="F424" s="271"/>
      <c r="G424" s="271"/>
      <c r="H424" s="271"/>
      <c r="I424" s="271"/>
      <c r="J424" s="271"/>
      <c r="K424" s="271"/>
      <c r="L424" s="271"/>
      <c r="M424" s="271"/>
      <c r="N424" s="271"/>
      <c r="O424" s="271"/>
      <c r="P424" s="271"/>
      <c r="Q424" s="271"/>
      <c r="R424" s="271"/>
      <c r="S424" s="271"/>
      <c r="T424" s="271"/>
      <c r="U424" s="271"/>
      <c r="V424" s="271"/>
      <c r="W424" s="271"/>
      <c r="X424" s="271"/>
      <c r="Y424" s="271"/>
    </row>
    <row r="425" spans="1:25">
      <c r="A425" s="271"/>
      <c r="B425" s="271"/>
      <c r="C425" s="271"/>
      <c r="D425" s="271"/>
      <c r="E425" s="271"/>
      <c r="F425" s="271"/>
      <c r="G425" s="271"/>
      <c r="H425" s="271"/>
      <c r="I425" s="271"/>
      <c r="J425" s="271"/>
      <c r="K425" s="271"/>
      <c r="L425" s="271"/>
      <c r="M425" s="271"/>
      <c r="N425" s="271"/>
      <c r="O425" s="271"/>
      <c r="P425" s="271"/>
      <c r="Q425" s="271"/>
      <c r="R425" s="271"/>
      <c r="S425" s="271"/>
      <c r="T425" s="271"/>
      <c r="U425" s="271"/>
      <c r="V425" s="271"/>
      <c r="W425" s="271"/>
      <c r="X425" s="271"/>
      <c r="Y425" s="271"/>
    </row>
    <row r="426" spans="1:25">
      <c r="A426" s="271"/>
      <c r="B426" s="271"/>
      <c r="C426" s="271"/>
      <c r="D426" s="271"/>
      <c r="E426" s="271"/>
      <c r="F426" s="271"/>
      <c r="G426" s="271"/>
      <c r="H426" s="271"/>
      <c r="I426" s="271"/>
      <c r="J426" s="271"/>
      <c r="K426" s="271"/>
      <c r="L426" s="271"/>
      <c r="M426" s="271"/>
      <c r="N426" s="271"/>
      <c r="O426" s="271"/>
      <c r="P426" s="271"/>
      <c r="Q426" s="271"/>
      <c r="R426" s="271"/>
      <c r="S426" s="271"/>
      <c r="T426" s="271"/>
      <c r="U426" s="271"/>
      <c r="V426" s="271"/>
      <c r="W426" s="271"/>
      <c r="X426" s="271"/>
      <c r="Y426" s="271"/>
    </row>
    <row r="427" spans="1:25">
      <c r="A427" s="271"/>
      <c r="B427" s="271"/>
      <c r="C427" s="271"/>
      <c r="D427" s="271"/>
      <c r="E427" s="271"/>
      <c r="F427" s="271"/>
      <c r="G427" s="271"/>
      <c r="H427" s="271"/>
      <c r="I427" s="271"/>
      <c r="J427" s="271"/>
      <c r="K427" s="271"/>
      <c r="L427" s="271"/>
      <c r="M427" s="271"/>
      <c r="N427" s="271"/>
      <c r="O427" s="271"/>
      <c r="P427" s="271"/>
      <c r="Q427" s="271"/>
      <c r="R427" s="271"/>
      <c r="S427" s="271"/>
      <c r="T427" s="271"/>
      <c r="U427" s="271"/>
      <c r="V427" s="271"/>
      <c r="W427" s="271"/>
      <c r="X427" s="271"/>
      <c r="Y427" s="271"/>
    </row>
    <row r="428" spans="1:25">
      <c r="A428" s="271"/>
      <c r="B428" s="271"/>
      <c r="C428" s="271"/>
      <c r="D428" s="271"/>
      <c r="E428" s="271"/>
      <c r="F428" s="271"/>
      <c r="G428" s="271"/>
      <c r="H428" s="271"/>
      <c r="I428" s="271"/>
      <c r="J428" s="271"/>
      <c r="K428" s="271"/>
      <c r="L428" s="271"/>
      <c r="M428" s="271"/>
      <c r="N428" s="271"/>
      <c r="O428" s="271"/>
      <c r="P428" s="271"/>
      <c r="Q428" s="271"/>
      <c r="R428" s="271"/>
      <c r="S428" s="271"/>
      <c r="T428" s="271"/>
      <c r="U428" s="271"/>
      <c r="V428" s="271"/>
      <c r="W428" s="271"/>
      <c r="X428" s="271"/>
      <c r="Y428" s="271"/>
    </row>
    <row r="429" spans="1:25">
      <c r="A429" s="271"/>
      <c r="B429" s="271"/>
      <c r="C429" s="271"/>
      <c r="D429" s="271"/>
      <c r="E429" s="271"/>
      <c r="F429" s="271"/>
      <c r="G429" s="271"/>
      <c r="H429" s="271"/>
      <c r="I429" s="271"/>
      <c r="J429" s="271"/>
      <c r="K429" s="271"/>
      <c r="L429" s="271"/>
      <c r="M429" s="271"/>
      <c r="N429" s="271"/>
      <c r="O429" s="271"/>
      <c r="P429" s="271"/>
      <c r="Q429" s="271"/>
      <c r="R429" s="271"/>
      <c r="S429" s="271"/>
      <c r="T429" s="271"/>
      <c r="U429" s="271"/>
      <c r="V429" s="271"/>
      <c r="W429" s="271"/>
      <c r="X429" s="271"/>
      <c r="Y429" s="271"/>
    </row>
    <row r="430" spans="1:25">
      <c r="A430" s="271"/>
      <c r="B430" s="271"/>
      <c r="C430" s="271"/>
      <c r="D430" s="271"/>
      <c r="E430" s="271"/>
      <c r="F430" s="271"/>
      <c r="G430" s="271"/>
      <c r="H430" s="271"/>
      <c r="I430" s="271"/>
      <c r="J430" s="271"/>
      <c r="K430" s="271"/>
      <c r="L430" s="271"/>
      <c r="M430" s="271"/>
      <c r="N430" s="271"/>
      <c r="O430" s="271"/>
      <c r="P430" s="271"/>
      <c r="Q430" s="271"/>
      <c r="R430" s="271"/>
      <c r="S430" s="271"/>
      <c r="T430" s="271"/>
      <c r="U430" s="271"/>
      <c r="V430" s="271"/>
      <c r="W430" s="271"/>
      <c r="X430" s="271"/>
      <c r="Y430" s="271"/>
    </row>
    <row r="431" spans="1:25">
      <c r="A431" s="271"/>
      <c r="B431" s="271"/>
      <c r="C431" s="271"/>
      <c r="D431" s="271"/>
      <c r="E431" s="271"/>
      <c r="F431" s="271"/>
      <c r="G431" s="271"/>
      <c r="H431" s="271"/>
      <c r="I431" s="271"/>
      <c r="J431" s="271"/>
      <c r="K431" s="271"/>
      <c r="L431" s="271"/>
      <c r="M431" s="271"/>
      <c r="N431" s="271"/>
      <c r="O431" s="271"/>
      <c r="P431" s="271"/>
      <c r="Q431" s="271"/>
      <c r="R431" s="271"/>
      <c r="S431" s="271"/>
      <c r="T431" s="271"/>
      <c r="U431" s="271"/>
      <c r="V431" s="271"/>
      <c r="W431" s="271"/>
      <c r="X431" s="271"/>
      <c r="Y431" s="271"/>
    </row>
    <row r="432" spans="1:25">
      <c r="A432" s="271"/>
      <c r="B432" s="271"/>
      <c r="C432" s="271"/>
      <c r="D432" s="271"/>
      <c r="E432" s="271"/>
      <c r="F432" s="271"/>
      <c r="G432" s="271"/>
      <c r="H432" s="271"/>
      <c r="I432" s="271"/>
      <c r="J432" s="271"/>
      <c r="K432" s="271"/>
      <c r="L432" s="271"/>
      <c r="M432" s="271"/>
      <c r="N432" s="271"/>
      <c r="O432" s="271"/>
      <c r="P432" s="271"/>
      <c r="Q432" s="271"/>
      <c r="R432" s="271"/>
      <c r="S432" s="271"/>
      <c r="T432" s="271"/>
      <c r="U432" s="271"/>
      <c r="V432" s="271"/>
      <c r="W432" s="271"/>
      <c r="X432" s="271"/>
      <c r="Y432" s="271"/>
    </row>
    <row r="433" spans="1:25">
      <c r="A433" s="271"/>
      <c r="B433" s="271"/>
      <c r="C433" s="271"/>
      <c r="D433" s="271"/>
      <c r="E433" s="271"/>
      <c r="F433" s="271"/>
      <c r="G433" s="271"/>
      <c r="H433" s="271"/>
      <c r="I433" s="271"/>
      <c r="J433" s="271"/>
      <c r="K433" s="271"/>
      <c r="L433" s="271"/>
      <c r="M433" s="271"/>
      <c r="N433" s="271"/>
      <c r="O433" s="271"/>
      <c r="P433" s="271"/>
      <c r="Q433" s="271"/>
      <c r="R433" s="271"/>
      <c r="S433" s="271"/>
      <c r="T433" s="271"/>
      <c r="U433" s="271"/>
      <c r="V433" s="271"/>
      <c r="W433" s="271"/>
      <c r="X433" s="271"/>
      <c r="Y433" s="271"/>
    </row>
    <row r="434" spans="1:25">
      <c r="A434" s="271"/>
      <c r="B434" s="271"/>
      <c r="C434" s="271"/>
      <c r="D434" s="271"/>
      <c r="E434" s="271"/>
      <c r="F434" s="271"/>
      <c r="G434" s="271"/>
      <c r="H434" s="271"/>
      <c r="I434" s="271"/>
      <c r="J434" s="271"/>
      <c r="K434" s="271"/>
      <c r="L434" s="271"/>
      <c r="M434" s="271"/>
      <c r="N434" s="271"/>
      <c r="O434" s="271"/>
      <c r="P434" s="271"/>
      <c r="Q434" s="271"/>
      <c r="R434" s="271"/>
      <c r="S434" s="271"/>
      <c r="T434" s="271"/>
      <c r="U434" s="271"/>
      <c r="V434" s="271"/>
      <c r="W434" s="271"/>
      <c r="X434" s="271"/>
      <c r="Y434" s="271"/>
    </row>
    <row r="435" spans="1:25">
      <c r="A435" s="271"/>
      <c r="B435" s="271"/>
      <c r="C435" s="271"/>
      <c r="D435" s="271"/>
      <c r="E435" s="271"/>
      <c r="F435" s="271"/>
      <c r="G435" s="271"/>
      <c r="H435" s="271"/>
      <c r="I435" s="271"/>
      <c r="J435" s="271"/>
      <c r="K435" s="271"/>
      <c r="L435" s="271"/>
      <c r="M435" s="271"/>
      <c r="N435" s="271"/>
      <c r="O435" s="271"/>
      <c r="P435" s="271"/>
      <c r="Q435" s="271"/>
      <c r="R435" s="271"/>
      <c r="S435" s="271"/>
      <c r="T435" s="271"/>
      <c r="U435" s="271"/>
      <c r="V435" s="271"/>
      <c r="W435" s="271"/>
      <c r="X435" s="271"/>
      <c r="Y435" s="271"/>
    </row>
    <row r="436" spans="1:25">
      <c r="A436" s="271"/>
      <c r="B436" s="271"/>
      <c r="C436" s="271"/>
      <c r="D436" s="271"/>
      <c r="E436" s="271"/>
      <c r="F436" s="271"/>
      <c r="G436" s="271"/>
      <c r="H436" s="271"/>
      <c r="I436" s="271"/>
      <c r="J436" s="271"/>
      <c r="K436" s="271"/>
      <c r="L436" s="271"/>
      <c r="M436" s="271"/>
      <c r="N436" s="271"/>
      <c r="O436" s="271"/>
      <c r="P436" s="271"/>
      <c r="Q436" s="271"/>
      <c r="R436" s="271"/>
      <c r="S436" s="271"/>
      <c r="T436" s="271"/>
      <c r="U436" s="271"/>
      <c r="V436" s="271"/>
      <c r="W436" s="271"/>
      <c r="X436" s="271"/>
      <c r="Y436" s="271"/>
    </row>
    <row r="437" spans="1:25">
      <c r="A437" s="271"/>
      <c r="B437" s="271"/>
      <c r="C437" s="271"/>
      <c r="D437" s="271"/>
      <c r="E437" s="271"/>
      <c r="F437" s="271"/>
      <c r="G437" s="271"/>
      <c r="H437" s="271"/>
      <c r="I437" s="271"/>
      <c r="J437" s="271"/>
      <c r="K437" s="271"/>
      <c r="L437" s="271"/>
      <c r="M437" s="271"/>
      <c r="N437" s="271"/>
      <c r="O437" s="271"/>
      <c r="P437" s="271"/>
      <c r="Q437" s="271"/>
      <c r="R437" s="271"/>
      <c r="S437" s="271"/>
      <c r="T437" s="271"/>
      <c r="U437" s="271"/>
      <c r="V437" s="271"/>
      <c r="W437" s="271"/>
      <c r="X437" s="271"/>
      <c r="Y437" s="271"/>
    </row>
    <row r="438" spans="1:25">
      <c r="A438" s="271"/>
      <c r="B438" s="271"/>
      <c r="C438" s="271"/>
      <c r="D438" s="271"/>
      <c r="E438" s="271"/>
      <c r="F438" s="271"/>
      <c r="G438" s="271"/>
      <c r="H438" s="271"/>
      <c r="I438" s="271"/>
      <c r="J438" s="271"/>
      <c r="K438" s="271"/>
      <c r="L438" s="271"/>
      <c r="M438" s="271"/>
      <c r="N438" s="271"/>
      <c r="O438" s="271"/>
      <c r="P438" s="271"/>
      <c r="Q438" s="271"/>
      <c r="R438" s="271"/>
      <c r="S438" s="271"/>
      <c r="T438" s="271"/>
      <c r="U438" s="271"/>
      <c r="V438" s="271"/>
      <c r="W438" s="271"/>
      <c r="X438" s="271"/>
      <c r="Y438" s="271"/>
    </row>
    <row r="439" spans="1:25">
      <c r="A439" s="271"/>
      <c r="B439" s="271"/>
      <c r="C439" s="271"/>
      <c r="D439" s="271"/>
      <c r="E439" s="271"/>
      <c r="F439" s="271"/>
      <c r="G439" s="271"/>
      <c r="H439" s="271"/>
      <c r="I439" s="271"/>
      <c r="J439" s="271"/>
      <c r="K439" s="271"/>
      <c r="L439" s="271"/>
      <c r="M439" s="271"/>
      <c r="N439" s="271"/>
      <c r="O439" s="271"/>
      <c r="P439" s="271"/>
      <c r="Q439" s="271"/>
      <c r="R439" s="271"/>
      <c r="S439" s="271"/>
      <c r="T439" s="271"/>
      <c r="U439" s="271"/>
      <c r="V439" s="271"/>
      <c r="W439" s="271"/>
      <c r="X439" s="271"/>
      <c r="Y439" s="271"/>
    </row>
    <row r="440" spans="1:25">
      <c r="A440" s="271"/>
      <c r="B440" s="271"/>
      <c r="C440" s="271"/>
      <c r="D440" s="271"/>
      <c r="E440" s="271"/>
      <c r="F440" s="271"/>
      <c r="G440" s="271"/>
      <c r="H440" s="271"/>
      <c r="I440" s="271"/>
      <c r="J440" s="271"/>
      <c r="K440" s="271"/>
      <c r="L440" s="271"/>
      <c r="M440" s="271"/>
      <c r="N440" s="271"/>
      <c r="O440" s="271"/>
      <c r="P440" s="271"/>
      <c r="Q440" s="271"/>
      <c r="R440" s="271"/>
      <c r="S440" s="271"/>
      <c r="T440" s="271"/>
      <c r="U440" s="271"/>
      <c r="V440" s="271"/>
      <c r="W440" s="271"/>
      <c r="X440" s="271"/>
      <c r="Y440" s="271"/>
    </row>
    <row r="441" spans="1:25">
      <c r="A441" s="271"/>
      <c r="B441" s="271"/>
      <c r="C441" s="271"/>
      <c r="D441" s="271"/>
      <c r="E441" s="271"/>
      <c r="F441" s="271"/>
      <c r="G441" s="271"/>
      <c r="H441" s="271"/>
      <c r="I441" s="271"/>
      <c r="J441" s="271"/>
      <c r="K441" s="271"/>
      <c r="L441" s="271"/>
      <c r="M441" s="271"/>
      <c r="N441" s="271"/>
      <c r="O441" s="271"/>
      <c r="P441" s="271"/>
      <c r="Q441" s="271"/>
      <c r="R441" s="271"/>
      <c r="S441" s="271"/>
      <c r="T441" s="271"/>
      <c r="U441" s="271"/>
      <c r="V441" s="271"/>
      <c r="W441" s="271"/>
      <c r="X441" s="271"/>
      <c r="Y441" s="271"/>
    </row>
    <row r="442" spans="1:25">
      <c r="A442" s="271"/>
      <c r="B442" s="271"/>
      <c r="C442" s="271"/>
      <c r="D442" s="271"/>
      <c r="E442" s="271"/>
      <c r="F442" s="271"/>
      <c r="G442" s="271"/>
      <c r="H442" s="271"/>
      <c r="I442" s="271"/>
      <c r="J442" s="271"/>
      <c r="K442" s="271"/>
      <c r="L442" s="271"/>
      <c r="M442" s="271"/>
      <c r="N442" s="271"/>
      <c r="O442" s="271"/>
      <c r="P442" s="271"/>
      <c r="Q442" s="271"/>
      <c r="R442" s="271"/>
      <c r="S442" s="271"/>
      <c r="T442" s="271"/>
      <c r="U442" s="271"/>
      <c r="V442" s="271"/>
      <c r="W442" s="271"/>
      <c r="X442" s="271"/>
      <c r="Y442" s="271"/>
    </row>
    <row r="443" spans="1:25">
      <c r="A443" s="271"/>
      <c r="B443" s="271"/>
      <c r="C443" s="271"/>
      <c r="D443" s="271"/>
      <c r="E443" s="271"/>
      <c r="F443" s="271"/>
      <c r="G443" s="271"/>
      <c r="H443" s="271"/>
      <c r="I443" s="271"/>
      <c r="J443" s="271"/>
      <c r="K443" s="271"/>
      <c r="L443" s="271"/>
      <c r="M443" s="271"/>
      <c r="N443" s="271"/>
      <c r="O443" s="271"/>
      <c r="P443" s="271"/>
      <c r="Q443" s="271"/>
      <c r="R443" s="271"/>
      <c r="S443" s="271"/>
      <c r="T443" s="271"/>
      <c r="U443" s="271"/>
      <c r="V443" s="271"/>
      <c r="W443" s="271"/>
      <c r="X443" s="271"/>
      <c r="Y443" s="271"/>
    </row>
    <row r="444" spans="1:25">
      <c r="A444" s="271"/>
      <c r="B444" s="271"/>
      <c r="C444" s="271"/>
      <c r="D444" s="271"/>
      <c r="E444" s="271"/>
      <c r="F444" s="271"/>
      <c r="G444" s="271"/>
      <c r="H444" s="271"/>
      <c r="I444" s="271"/>
      <c r="J444" s="271"/>
      <c r="K444" s="271"/>
      <c r="L444" s="271"/>
      <c r="M444" s="271"/>
      <c r="N444" s="271"/>
      <c r="O444" s="271"/>
      <c r="P444" s="271"/>
      <c r="Q444" s="271"/>
      <c r="R444" s="271"/>
      <c r="S444" s="271"/>
      <c r="T444" s="271"/>
      <c r="U444" s="271"/>
      <c r="V444" s="271"/>
      <c r="W444" s="271"/>
      <c r="X444" s="271"/>
      <c r="Y444" s="271"/>
    </row>
    <row r="445" spans="1:25">
      <c r="A445" s="271"/>
      <c r="B445" s="271"/>
      <c r="C445" s="271"/>
      <c r="D445" s="271"/>
      <c r="E445" s="271"/>
      <c r="F445" s="271"/>
      <c r="G445" s="271"/>
      <c r="H445" s="271"/>
      <c r="I445" s="271"/>
      <c r="J445" s="271"/>
      <c r="K445" s="271"/>
      <c r="L445" s="271"/>
      <c r="M445" s="271"/>
      <c r="N445" s="271"/>
      <c r="O445" s="271"/>
      <c r="P445" s="271"/>
      <c r="Q445" s="271"/>
      <c r="R445" s="271"/>
      <c r="S445" s="271"/>
      <c r="T445" s="271"/>
      <c r="U445" s="271"/>
      <c r="V445" s="271"/>
      <c r="W445" s="271"/>
      <c r="X445" s="271"/>
      <c r="Y445" s="271"/>
    </row>
    <row r="446" spans="1:25">
      <c r="A446" s="271"/>
      <c r="B446" s="271"/>
      <c r="C446" s="271"/>
      <c r="D446" s="271"/>
      <c r="E446" s="271"/>
      <c r="F446" s="271"/>
      <c r="G446" s="271"/>
      <c r="H446" s="271"/>
      <c r="I446" s="271"/>
      <c r="J446" s="271"/>
      <c r="K446" s="271"/>
      <c r="L446" s="271"/>
      <c r="M446" s="271"/>
      <c r="N446" s="271"/>
      <c r="O446" s="271"/>
      <c r="P446" s="271"/>
      <c r="Q446" s="271"/>
      <c r="R446" s="271"/>
      <c r="S446" s="271"/>
      <c r="T446" s="271"/>
      <c r="U446" s="271"/>
      <c r="V446" s="271"/>
      <c r="W446" s="271"/>
      <c r="X446" s="271"/>
      <c r="Y446" s="271"/>
    </row>
    <row r="447" spans="1:25">
      <c r="A447" s="271"/>
      <c r="B447" s="271"/>
      <c r="C447" s="271"/>
      <c r="D447" s="271"/>
      <c r="E447" s="271"/>
      <c r="F447" s="271"/>
      <c r="G447" s="271"/>
      <c r="H447" s="271"/>
      <c r="I447" s="271"/>
      <c r="J447" s="271"/>
      <c r="K447" s="271"/>
      <c r="L447" s="271"/>
      <c r="M447" s="271"/>
      <c r="N447" s="271"/>
      <c r="O447" s="271"/>
      <c r="P447" s="271"/>
      <c r="Q447" s="271"/>
      <c r="R447" s="271"/>
      <c r="S447" s="271"/>
      <c r="T447" s="271"/>
      <c r="U447" s="271"/>
      <c r="V447" s="271"/>
      <c r="W447" s="271"/>
      <c r="X447" s="271"/>
      <c r="Y447" s="271"/>
    </row>
    <row r="448" spans="1:25">
      <c r="A448" s="271"/>
      <c r="B448" s="271"/>
      <c r="C448" s="271"/>
      <c r="D448" s="271"/>
      <c r="E448" s="271"/>
      <c r="F448" s="271"/>
      <c r="G448" s="271"/>
      <c r="H448" s="271"/>
      <c r="I448" s="271"/>
      <c r="J448" s="271"/>
      <c r="K448" s="271"/>
      <c r="L448" s="271"/>
      <c r="M448" s="271"/>
      <c r="N448" s="271"/>
      <c r="O448" s="271"/>
      <c r="P448" s="271"/>
      <c r="Q448" s="271"/>
      <c r="R448" s="271"/>
      <c r="S448" s="271"/>
      <c r="T448" s="271"/>
      <c r="U448" s="271"/>
      <c r="V448" s="271"/>
      <c r="W448" s="271"/>
      <c r="X448" s="271"/>
      <c r="Y448" s="271"/>
    </row>
    <row r="449" spans="1:25">
      <c r="A449" s="271"/>
      <c r="B449" s="271"/>
      <c r="C449" s="271"/>
      <c r="D449" s="271"/>
      <c r="E449" s="271"/>
      <c r="F449" s="271"/>
      <c r="G449" s="271"/>
      <c r="H449" s="271"/>
      <c r="I449" s="271"/>
      <c r="J449" s="271"/>
      <c r="K449" s="271"/>
      <c r="L449" s="271"/>
      <c r="M449" s="271"/>
      <c r="N449" s="271"/>
      <c r="O449" s="271"/>
      <c r="P449" s="271"/>
      <c r="Q449" s="271"/>
      <c r="R449" s="271"/>
      <c r="S449" s="271"/>
      <c r="T449" s="271"/>
      <c r="U449" s="271"/>
      <c r="V449" s="271"/>
      <c r="W449" s="271"/>
      <c r="X449" s="271"/>
      <c r="Y449" s="271"/>
    </row>
    <row r="450" spans="1:25">
      <c r="A450" s="271"/>
      <c r="B450" s="271"/>
      <c r="C450" s="271"/>
      <c r="D450" s="271"/>
      <c r="E450" s="271"/>
      <c r="F450" s="271"/>
      <c r="G450" s="271"/>
      <c r="H450" s="271"/>
      <c r="I450" s="271"/>
      <c r="J450" s="271"/>
      <c r="K450" s="271"/>
      <c r="L450" s="271"/>
      <c r="M450" s="271"/>
      <c r="N450" s="271"/>
      <c r="O450" s="271"/>
      <c r="P450" s="271"/>
      <c r="Q450" s="271"/>
      <c r="R450" s="271"/>
      <c r="S450" s="271"/>
      <c r="T450" s="271"/>
      <c r="U450" s="271"/>
      <c r="V450" s="271"/>
      <c r="W450" s="271"/>
      <c r="X450" s="271"/>
      <c r="Y450" s="271"/>
    </row>
    <row r="451" spans="1:25">
      <c r="A451" s="271"/>
      <c r="B451" s="271"/>
      <c r="C451" s="271"/>
      <c r="D451" s="271"/>
      <c r="E451" s="271"/>
      <c r="F451" s="271"/>
      <c r="G451" s="271"/>
      <c r="H451" s="271"/>
      <c r="I451" s="271"/>
      <c r="J451" s="271"/>
      <c r="K451" s="271"/>
      <c r="L451" s="271"/>
      <c r="M451" s="271"/>
      <c r="N451" s="271"/>
      <c r="O451" s="271"/>
      <c r="P451" s="271"/>
      <c r="Q451" s="271"/>
      <c r="R451" s="271"/>
      <c r="S451" s="271"/>
      <c r="T451" s="271"/>
      <c r="U451" s="271"/>
      <c r="V451" s="271"/>
      <c r="W451" s="271"/>
      <c r="X451" s="271"/>
      <c r="Y451" s="271"/>
    </row>
    <row r="452" spans="1:25">
      <c r="A452" s="271"/>
      <c r="B452" s="271"/>
      <c r="C452" s="271"/>
      <c r="D452" s="271"/>
      <c r="E452" s="271"/>
      <c r="F452" s="271"/>
      <c r="G452" s="271"/>
      <c r="H452" s="271"/>
      <c r="I452" s="271"/>
      <c r="J452" s="271"/>
      <c r="K452" s="271"/>
      <c r="L452" s="271"/>
      <c r="M452" s="271"/>
      <c r="N452" s="271"/>
      <c r="O452" s="271"/>
      <c r="P452" s="271"/>
      <c r="Q452" s="271"/>
      <c r="R452" s="271"/>
      <c r="S452" s="271"/>
      <c r="T452" s="271"/>
      <c r="U452" s="271"/>
      <c r="V452" s="271"/>
      <c r="W452" s="271"/>
      <c r="X452" s="271"/>
      <c r="Y452" s="271"/>
    </row>
    <row r="453" spans="1:25">
      <c r="A453" s="271"/>
      <c r="B453" s="271"/>
      <c r="C453" s="271"/>
      <c r="D453" s="271"/>
      <c r="E453" s="271"/>
      <c r="F453" s="271"/>
      <c r="G453" s="271"/>
      <c r="H453" s="271"/>
      <c r="I453" s="271"/>
      <c r="J453" s="271"/>
      <c r="K453" s="271"/>
      <c r="L453" s="271"/>
      <c r="M453" s="271"/>
      <c r="N453" s="271"/>
      <c r="O453" s="271"/>
      <c r="P453" s="271"/>
      <c r="Q453" s="271"/>
      <c r="R453" s="271"/>
      <c r="S453" s="271"/>
      <c r="T453" s="271"/>
      <c r="U453" s="271"/>
      <c r="V453" s="271"/>
      <c r="W453" s="271"/>
      <c r="X453" s="271"/>
      <c r="Y453" s="271"/>
    </row>
    <row r="454" spans="1:25">
      <c r="A454" s="271"/>
      <c r="B454" s="271"/>
      <c r="C454" s="271"/>
      <c r="D454" s="271"/>
      <c r="E454" s="271"/>
      <c r="F454" s="271"/>
      <c r="G454" s="271"/>
      <c r="H454" s="271"/>
      <c r="I454" s="271"/>
      <c r="J454" s="271"/>
      <c r="K454" s="271"/>
      <c r="L454" s="271"/>
      <c r="M454" s="271"/>
      <c r="N454" s="271"/>
      <c r="O454" s="271"/>
      <c r="P454" s="271"/>
      <c r="Q454" s="271"/>
      <c r="R454" s="271"/>
      <c r="S454" s="271"/>
      <c r="T454" s="271"/>
      <c r="U454" s="271"/>
      <c r="V454" s="271"/>
      <c r="W454" s="271"/>
      <c r="X454" s="271"/>
      <c r="Y454" s="271"/>
    </row>
    <row r="455" spans="1:25">
      <c r="A455" s="271"/>
      <c r="B455" s="271"/>
      <c r="C455" s="271"/>
      <c r="D455" s="271"/>
      <c r="E455" s="271"/>
      <c r="F455" s="271"/>
      <c r="G455" s="271"/>
      <c r="H455" s="271"/>
      <c r="I455" s="271"/>
      <c r="J455" s="271"/>
      <c r="K455" s="271"/>
      <c r="L455" s="271"/>
      <c r="M455" s="271"/>
      <c r="N455" s="271"/>
      <c r="O455" s="271"/>
      <c r="P455" s="271"/>
      <c r="Q455" s="271"/>
      <c r="R455" s="271"/>
      <c r="S455" s="271"/>
      <c r="T455" s="271"/>
      <c r="U455" s="271"/>
      <c r="V455" s="271"/>
      <c r="W455" s="271"/>
      <c r="X455" s="271"/>
      <c r="Y455" s="271"/>
    </row>
    <row r="456" spans="1:25">
      <c r="A456" s="271"/>
      <c r="B456" s="271"/>
      <c r="C456" s="271"/>
      <c r="D456" s="271"/>
      <c r="E456" s="271"/>
      <c r="F456" s="271"/>
      <c r="G456" s="271"/>
      <c r="H456" s="271"/>
      <c r="I456" s="271"/>
      <c r="J456" s="271"/>
      <c r="K456" s="271"/>
      <c r="L456" s="271"/>
      <c r="M456" s="271"/>
      <c r="N456" s="271"/>
      <c r="O456" s="271"/>
      <c r="P456" s="271"/>
      <c r="Q456" s="271"/>
      <c r="R456" s="271"/>
      <c r="S456" s="271"/>
      <c r="T456" s="271"/>
      <c r="U456" s="271"/>
      <c r="V456" s="271"/>
      <c r="W456" s="271"/>
      <c r="X456" s="271"/>
      <c r="Y456" s="271"/>
    </row>
    <row r="457" spans="1:25">
      <c r="A457" s="271"/>
      <c r="B457" s="271"/>
      <c r="C457" s="271"/>
      <c r="D457" s="271"/>
      <c r="E457" s="271"/>
      <c r="F457" s="271"/>
      <c r="G457" s="271"/>
      <c r="H457" s="271"/>
      <c r="I457" s="271"/>
      <c r="J457" s="271"/>
      <c r="K457" s="271"/>
      <c r="L457" s="271"/>
      <c r="M457" s="271"/>
      <c r="N457" s="271"/>
      <c r="O457" s="271"/>
      <c r="P457" s="271"/>
      <c r="Q457" s="271"/>
      <c r="R457" s="271"/>
      <c r="S457" s="271"/>
      <c r="T457" s="271"/>
      <c r="U457" s="271"/>
      <c r="V457" s="271"/>
      <c r="W457" s="271"/>
      <c r="X457" s="271"/>
      <c r="Y457" s="271"/>
    </row>
    <row r="458" spans="1:25">
      <c r="A458" s="271"/>
      <c r="B458" s="271"/>
      <c r="C458" s="271"/>
      <c r="D458" s="271"/>
      <c r="E458" s="271"/>
      <c r="F458" s="271"/>
      <c r="G458" s="271"/>
      <c r="H458" s="271"/>
      <c r="I458" s="271"/>
      <c r="J458" s="271"/>
      <c r="K458" s="271"/>
      <c r="L458" s="271"/>
      <c r="M458" s="271"/>
      <c r="N458" s="271"/>
      <c r="O458" s="271"/>
      <c r="P458" s="271"/>
      <c r="Q458" s="271"/>
      <c r="R458" s="271"/>
      <c r="S458" s="271"/>
      <c r="T458" s="271"/>
      <c r="U458" s="271"/>
      <c r="V458" s="271"/>
      <c r="W458" s="271"/>
      <c r="X458" s="271"/>
      <c r="Y458" s="271"/>
    </row>
    <row r="459" spans="1:25">
      <c r="A459" s="271"/>
      <c r="B459" s="271"/>
      <c r="C459" s="271"/>
      <c r="D459" s="271"/>
      <c r="E459" s="271"/>
      <c r="F459" s="271"/>
      <c r="G459" s="271"/>
      <c r="H459" s="271"/>
      <c r="I459" s="271"/>
      <c r="J459" s="271"/>
      <c r="K459" s="271"/>
      <c r="L459" s="271"/>
      <c r="M459" s="271"/>
      <c r="N459" s="271"/>
      <c r="O459" s="271"/>
      <c r="P459" s="271"/>
      <c r="Q459" s="271"/>
      <c r="R459" s="271"/>
      <c r="S459" s="271"/>
      <c r="T459" s="271"/>
      <c r="U459" s="271"/>
      <c r="V459" s="271"/>
      <c r="W459" s="271"/>
      <c r="X459" s="271"/>
      <c r="Y459" s="271"/>
    </row>
    <row r="460" spans="1:25">
      <c r="A460" s="271"/>
      <c r="B460" s="271"/>
      <c r="C460" s="271"/>
      <c r="D460" s="271"/>
      <c r="E460" s="271"/>
      <c r="F460" s="271"/>
      <c r="G460" s="271"/>
      <c r="H460" s="271"/>
      <c r="I460" s="271"/>
      <c r="J460" s="271"/>
      <c r="K460" s="271"/>
      <c r="L460" s="271"/>
      <c r="M460" s="271"/>
      <c r="N460" s="271"/>
      <c r="O460" s="271"/>
      <c r="P460" s="271"/>
      <c r="Q460" s="271"/>
      <c r="R460" s="271"/>
      <c r="S460" s="271"/>
      <c r="T460" s="271"/>
      <c r="U460" s="271"/>
      <c r="V460" s="271"/>
      <c r="W460" s="271"/>
      <c r="X460" s="271"/>
      <c r="Y460" s="271"/>
    </row>
    <row r="461" spans="1:25">
      <c r="A461" s="271"/>
      <c r="B461" s="271"/>
      <c r="C461" s="271"/>
      <c r="D461" s="271"/>
      <c r="E461" s="271"/>
      <c r="F461" s="271"/>
      <c r="G461" s="271"/>
      <c r="H461" s="271"/>
      <c r="I461" s="271"/>
      <c r="J461" s="271"/>
      <c r="K461" s="271"/>
      <c r="L461" s="271"/>
      <c r="M461" s="271"/>
      <c r="N461" s="271"/>
      <c r="O461" s="271"/>
      <c r="P461" s="271"/>
      <c r="Q461" s="271"/>
      <c r="R461" s="271"/>
      <c r="S461" s="271"/>
      <c r="T461" s="271"/>
      <c r="U461" s="271"/>
      <c r="V461" s="271"/>
      <c r="W461" s="271"/>
      <c r="X461" s="271"/>
      <c r="Y461" s="271"/>
    </row>
    <row r="462" spans="1:25">
      <c r="A462" s="271"/>
      <c r="B462" s="271"/>
      <c r="C462" s="271"/>
      <c r="D462" s="271"/>
      <c r="E462" s="271"/>
      <c r="F462" s="271"/>
      <c r="G462" s="271"/>
      <c r="H462" s="271"/>
      <c r="I462" s="271"/>
      <c r="J462" s="271"/>
      <c r="K462" s="271"/>
      <c r="L462" s="271"/>
      <c r="M462" s="271"/>
      <c r="N462" s="271"/>
      <c r="O462" s="271"/>
      <c r="P462" s="271"/>
      <c r="Q462" s="271"/>
      <c r="R462" s="271"/>
      <c r="S462" s="271"/>
      <c r="T462" s="271"/>
      <c r="U462" s="271"/>
      <c r="V462" s="271"/>
      <c r="W462" s="271"/>
      <c r="X462" s="271"/>
      <c r="Y462" s="271"/>
    </row>
    <row r="463" spans="1:25">
      <c r="A463" s="271"/>
      <c r="B463" s="271"/>
      <c r="C463" s="271"/>
      <c r="D463" s="271"/>
      <c r="E463" s="271"/>
      <c r="F463" s="271"/>
      <c r="G463" s="271"/>
      <c r="H463" s="271"/>
      <c r="I463" s="271"/>
      <c r="J463" s="271"/>
      <c r="K463" s="271"/>
      <c r="L463" s="271"/>
      <c r="M463" s="271"/>
      <c r="N463" s="271"/>
      <c r="O463" s="271"/>
      <c r="P463" s="271"/>
      <c r="Q463" s="271"/>
      <c r="R463" s="271"/>
      <c r="S463" s="271"/>
      <c r="T463" s="271"/>
      <c r="U463" s="271"/>
      <c r="V463" s="271"/>
      <c r="W463" s="271"/>
      <c r="X463" s="271"/>
      <c r="Y463" s="271"/>
    </row>
    <row r="464" spans="1:25">
      <c r="A464" s="271"/>
      <c r="B464" s="271"/>
      <c r="C464" s="271"/>
      <c r="D464" s="271"/>
      <c r="E464" s="271"/>
      <c r="F464" s="271"/>
      <c r="G464" s="271"/>
      <c r="H464" s="271"/>
      <c r="I464" s="271"/>
      <c r="J464" s="271"/>
      <c r="K464" s="271"/>
      <c r="L464" s="271"/>
      <c r="M464" s="271"/>
      <c r="N464" s="271"/>
      <c r="O464" s="271"/>
      <c r="P464" s="271"/>
      <c r="Q464" s="271"/>
      <c r="R464" s="271"/>
      <c r="S464" s="271"/>
      <c r="T464" s="271"/>
      <c r="U464" s="271"/>
      <c r="V464" s="271"/>
      <c r="W464" s="271"/>
      <c r="X464" s="271"/>
      <c r="Y464" s="271"/>
    </row>
    <row r="465" spans="1:25">
      <c r="A465" s="271"/>
      <c r="B465" s="271"/>
      <c r="C465" s="271"/>
      <c r="D465" s="271"/>
      <c r="E465" s="271"/>
      <c r="F465" s="271"/>
      <c r="G465" s="271"/>
      <c r="H465" s="271"/>
      <c r="I465" s="271"/>
      <c r="J465" s="271"/>
      <c r="K465" s="271"/>
      <c r="L465" s="271"/>
      <c r="M465" s="271"/>
      <c r="N465" s="271"/>
      <c r="O465" s="271"/>
      <c r="P465" s="271"/>
      <c r="Q465" s="271"/>
      <c r="R465" s="271"/>
      <c r="S465" s="271"/>
      <c r="T465" s="271"/>
      <c r="U465" s="271"/>
      <c r="V465" s="271"/>
      <c r="W465" s="271"/>
      <c r="X465" s="271"/>
      <c r="Y465" s="271"/>
    </row>
    <row r="466" spans="1:25">
      <c r="A466" s="271"/>
      <c r="B466" s="271"/>
      <c r="C466" s="271"/>
      <c r="D466" s="271"/>
      <c r="E466" s="271"/>
      <c r="F466" s="271"/>
      <c r="G466" s="271"/>
      <c r="H466" s="271"/>
      <c r="I466" s="271"/>
      <c r="J466" s="271"/>
      <c r="K466" s="271"/>
      <c r="L466" s="271"/>
      <c r="M466" s="271"/>
      <c r="N466" s="271"/>
      <c r="O466" s="271"/>
      <c r="P466" s="271"/>
      <c r="Q466" s="271"/>
      <c r="R466" s="271"/>
      <c r="S466" s="271"/>
      <c r="T466" s="271"/>
      <c r="U466" s="271"/>
      <c r="V466" s="271"/>
      <c r="W466" s="271"/>
      <c r="X466" s="271"/>
      <c r="Y466" s="271"/>
    </row>
    <row r="467" spans="1:25">
      <c r="A467" s="271"/>
      <c r="B467" s="271"/>
      <c r="C467" s="271"/>
      <c r="D467" s="271"/>
      <c r="E467" s="271"/>
      <c r="F467" s="271"/>
      <c r="G467" s="271"/>
      <c r="H467" s="271"/>
      <c r="I467" s="271"/>
      <c r="J467" s="271"/>
      <c r="K467" s="271"/>
      <c r="L467" s="271"/>
      <c r="M467" s="271"/>
      <c r="N467" s="271"/>
      <c r="O467" s="271"/>
      <c r="P467" s="271"/>
      <c r="Q467" s="271"/>
      <c r="R467" s="271"/>
      <c r="S467" s="271"/>
      <c r="T467" s="271"/>
      <c r="U467" s="271"/>
      <c r="V467" s="271"/>
      <c r="W467" s="271"/>
      <c r="X467" s="271"/>
      <c r="Y467" s="271"/>
    </row>
    <row r="468" spans="1:25">
      <c r="A468" s="271"/>
      <c r="B468" s="271"/>
      <c r="C468" s="271"/>
      <c r="D468" s="271"/>
      <c r="E468" s="271"/>
      <c r="F468" s="271"/>
      <c r="G468" s="271"/>
      <c r="H468" s="271"/>
      <c r="I468" s="271"/>
      <c r="J468" s="271"/>
      <c r="K468" s="271"/>
      <c r="L468" s="271"/>
      <c r="M468" s="271"/>
      <c r="N468" s="271"/>
      <c r="O468" s="271"/>
      <c r="P468" s="271"/>
      <c r="Q468" s="271"/>
      <c r="R468" s="271"/>
      <c r="S468" s="271"/>
      <c r="T468" s="271"/>
      <c r="U468" s="271"/>
      <c r="V468" s="271"/>
      <c r="W468" s="271"/>
      <c r="X468" s="271"/>
      <c r="Y468" s="271"/>
    </row>
    <row r="469" spans="1:25">
      <c r="A469" s="271"/>
      <c r="B469" s="271"/>
      <c r="C469" s="271"/>
      <c r="D469" s="271"/>
      <c r="E469" s="271"/>
      <c r="F469" s="271"/>
      <c r="G469" s="271"/>
      <c r="H469" s="271"/>
      <c r="I469" s="271"/>
      <c r="J469" s="271"/>
      <c r="K469" s="271"/>
      <c r="L469" s="271"/>
      <c r="M469" s="271"/>
      <c r="N469" s="271"/>
      <c r="O469" s="271"/>
      <c r="P469" s="271"/>
      <c r="Q469" s="271"/>
      <c r="R469" s="271"/>
      <c r="S469" s="271"/>
      <c r="T469" s="271"/>
      <c r="U469" s="271"/>
      <c r="V469" s="271"/>
      <c r="W469" s="271"/>
      <c r="X469" s="271"/>
      <c r="Y469" s="271"/>
    </row>
    <row r="470" spans="1:25">
      <c r="A470" s="271"/>
      <c r="B470" s="271"/>
      <c r="C470" s="271"/>
      <c r="D470" s="271"/>
      <c r="E470" s="271"/>
      <c r="F470" s="271"/>
      <c r="G470" s="271"/>
      <c r="H470" s="271"/>
      <c r="I470" s="271"/>
      <c r="J470" s="271"/>
      <c r="K470" s="271"/>
      <c r="L470" s="271"/>
      <c r="M470" s="271"/>
      <c r="N470" s="271"/>
      <c r="O470" s="271"/>
      <c r="P470" s="271"/>
      <c r="Q470" s="271"/>
      <c r="R470" s="271"/>
      <c r="S470" s="271"/>
      <c r="T470" s="271"/>
      <c r="U470" s="271"/>
      <c r="V470" s="271"/>
      <c r="W470" s="271"/>
      <c r="X470" s="271"/>
      <c r="Y470" s="271"/>
    </row>
  </sheetData>
  <sheetProtection algorithmName="SHA-512" hashValue="vyyp24LpU+xK0dSUnE1TVpbx63aU7JgBxKxaGT48LvINMAUBa0lGLhJV6cxJ+6ihvggQ+ELgHGoeLqBwK+sq8g==" saltValue="tqptQsbYshcQIJTmqG3CrA==" spinCount="100000" sheet="1" objects="1" scenarios="1"/>
  <protectedRanges>
    <protectedRange sqref="AA2" name="ช่วง1"/>
  </protectedRanges>
  <mergeCells count="259">
    <mergeCell ref="B23:F23"/>
    <mergeCell ref="G23:I23"/>
    <mergeCell ref="J23:K23"/>
    <mergeCell ref="J22:K22"/>
    <mergeCell ref="J21:Y21"/>
    <mergeCell ref="G21:I22"/>
    <mergeCell ref="B21:F22"/>
    <mergeCell ref="B16:E17"/>
    <mergeCell ref="B18:E19"/>
    <mergeCell ref="F17:I17"/>
    <mergeCell ref="J17:M17"/>
    <mergeCell ref="N17:Q17"/>
    <mergeCell ref="F16:Q16"/>
    <mergeCell ref="F18:G18"/>
    <mergeCell ref="F19:G19"/>
    <mergeCell ref="H18:I18"/>
    <mergeCell ref="J18:K18"/>
    <mergeCell ref="H19:I19"/>
    <mergeCell ref="J19:K19"/>
    <mergeCell ref="L19:M19"/>
    <mergeCell ref="N19:O19"/>
    <mergeCell ref="P19:Q19"/>
    <mergeCell ref="R19:S19"/>
    <mergeCell ref="T19:U19"/>
    <mergeCell ref="B11:C12"/>
    <mergeCell ref="D11:G12"/>
    <mergeCell ref="H11:Y11"/>
    <mergeCell ref="H12:Y12"/>
    <mergeCell ref="B13:C14"/>
    <mergeCell ref="D13:G14"/>
    <mergeCell ref="H13:I13"/>
    <mergeCell ref="J13:K13"/>
    <mergeCell ref="H14:I14"/>
    <mergeCell ref="J14:K14"/>
    <mergeCell ref="X13:Y13"/>
    <mergeCell ref="L14:M14"/>
    <mergeCell ref="N14:O14"/>
    <mergeCell ref="P14:Q14"/>
    <mergeCell ref="R14:S14"/>
    <mergeCell ref="T14:U14"/>
    <mergeCell ref="V14:W14"/>
    <mergeCell ref="X14:Y14"/>
    <mergeCell ref="L13:M13"/>
    <mergeCell ref="N13:O13"/>
    <mergeCell ref="P13:Q13"/>
    <mergeCell ref="R13:S13"/>
    <mergeCell ref="T13:U13"/>
    <mergeCell ref="V13:W13"/>
    <mergeCell ref="J8:K8"/>
    <mergeCell ref="H9:I9"/>
    <mergeCell ref="J9:K9"/>
    <mergeCell ref="B8:C9"/>
    <mergeCell ref="D8:G9"/>
    <mergeCell ref="X3:Y3"/>
    <mergeCell ref="B6:C7"/>
    <mergeCell ref="D6:G7"/>
    <mergeCell ref="H6:Y6"/>
    <mergeCell ref="H7:Y7"/>
    <mergeCell ref="H8:I8"/>
    <mergeCell ref="X9:Y9"/>
    <mergeCell ref="B4:C4"/>
    <mergeCell ref="B5:C5"/>
    <mergeCell ref="D4:Y4"/>
    <mergeCell ref="D5:Y5"/>
    <mergeCell ref="R2:S2"/>
    <mergeCell ref="T2:U2"/>
    <mergeCell ref="V2:W2"/>
    <mergeCell ref="X2:Y2"/>
    <mergeCell ref="B3:C3"/>
    <mergeCell ref="D3:E3"/>
    <mergeCell ref="F3:G3"/>
    <mergeCell ref="H3:I3"/>
    <mergeCell ref="J3:K3"/>
    <mergeCell ref="V3:W3"/>
    <mergeCell ref="B2:C2"/>
    <mergeCell ref="L3:M3"/>
    <mergeCell ref="N3:O3"/>
    <mergeCell ref="P3:Q3"/>
    <mergeCell ref="R3:S3"/>
    <mergeCell ref="T3:U3"/>
    <mergeCell ref="P2:Q2"/>
    <mergeCell ref="A1:K1"/>
    <mergeCell ref="R1:Y1"/>
    <mergeCell ref="D2:E2"/>
    <mergeCell ref="F2:G2"/>
    <mergeCell ref="H2:I2"/>
    <mergeCell ref="J2:K2"/>
    <mergeCell ref="L2:M2"/>
    <mergeCell ref="N2:O2"/>
    <mergeCell ref="X23:Y23"/>
    <mergeCell ref="L23:M23"/>
    <mergeCell ref="N23:O23"/>
    <mergeCell ref="P23:Q23"/>
    <mergeCell ref="R23:S23"/>
    <mergeCell ref="T23:U23"/>
    <mergeCell ref="V23:W23"/>
    <mergeCell ref="L22:M22"/>
    <mergeCell ref="N22:O22"/>
    <mergeCell ref="P22:Q22"/>
    <mergeCell ref="R22:S22"/>
    <mergeCell ref="T22:U22"/>
    <mergeCell ref="V22:W22"/>
    <mergeCell ref="X22:Y22"/>
    <mergeCell ref="X19:Y19"/>
    <mergeCell ref="B20:Y20"/>
    <mergeCell ref="V19:W19"/>
    <mergeCell ref="L18:M18"/>
    <mergeCell ref="N18:O18"/>
    <mergeCell ref="P18:Q18"/>
    <mergeCell ref="R18:S18"/>
    <mergeCell ref="T18:U18"/>
    <mergeCell ref="V18:W18"/>
    <mergeCell ref="X18:Y18"/>
    <mergeCell ref="V16:Y17"/>
    <mergeCell ref="R16:U17"/>
    <mergeCell ref="N1:Q1"/>
    <mergeCell ref="B24:F24"/>
    <mergeCell ref="G24:I24"/>
    <mergeCell ref="J24:K24"/>
    <mergeCell ref="L24:M24"/>
    <mergeCell ref="N24:O24"/>
    <mergeCell ref="P24:Q24"/>
    <mergeCell ref="R24:S24"/>
    <mergeCell ref="T24:U24"/>
    <mergeCell ref="B10:Y10"/>
    <mergeCell ref="L9:M9"/>
    <mergeCell ref="N9:O9"/>
    <mergeCell ref="P9:Q9"/>
    <mergeCell ref="R9:S9"/>
    <mergeCell ref="T9:U9"/>
    <mergeCell ref="V9:W9"/>
    <mergeCell ref="L8:M8"/>
    <mergeCell ref="N8:O8"/>
    <mergeCell ref="P8:Q8"/>
    <mergeCell ref="R8:S8"/>
    <mergeCell ref="T8:U8"/>
    <mergeCell ref="V8:W8"/>
    <mergeCell ref="X8:Y8"/>
    <mergeCell ref="B15:Y15"/>
    <mergeCell ref="V24:W24"/>
    <mergeCell ref="X24:Y24"/>
    <mergeCell ref="B25:F25"/>
    <mergeCell ref="G25:I25"/>
    <mergeCell ref="J25:K25"/>
    <mergeCell ref="L25:M25"/>
    <mergeCell ref="N25:O25"/>
    <mergeCell ref="P25:Q25"/>
    <mergeCell ref="R25:S25"/>
    <mergeCell ref="T25:U25"/>
    <mergeCell ref="V25:W25"/>
    <mergeCell ref="X25:Y25"/>
    <mergeCell ref="X26:Y26"/>
    <mergeCell ref="B27:F27"/>
    <mergeCell ref="G27:I27"/>
    <mergeCell ref="J27:K27"/>
    <mergeCell ref="L27:M27"/>
    <mergeCell ref="N27:O27"/>
    <mergeCell ref="P27:Q27"/>
    <mergeCell ref="R27:S27"/>
    <mergeCell ref="T27:U27"/>
    <mergeCell ref="V27:W27"/>
    <mergeCell ref="X27:Y27"/>
    <mergeCell ref="B26:F26"/>
    <mergeCell ref="G26:I26"/>
    <mergeCell ref="J26:K26"/>
    <mergeCell ref="L26:M26"/>
    <mergeCell ref="N26:O26"/>
    <mergeCell ref="P26:Q26"/>
    <mergeCell ref="R26:S26"/>
    <mergeCell ref="T26:U26"/>
    <mergeCell ref="V26:W26"/>
    <mergeCell ref="X28:Y28"/>
    <mergeCell ref="B29:F29"/>
    <mergeCell ref="G29:I29"/>
    <mergeCell ref="J29:K29"/>
    <mergeCell ref="L29:M29"/>
    <mergeCell ref="N29:O29"/>
    <mergeCell ref="P29:Q29"/>
    <mergeCell ref="R29:S29"/>
    <mergeCell ref="T29:U29"/>
    <mergeCell ref="V29:W29"/>
    <mergeCell ref="X29:Y29"/>
    <mergeCell ref="B28:F28"/>
    <mergeCell ref="G28:I28"/>
    <mergeCell ref="J28:K28"/>
    <mergeCell ref="L28:M28"/>
    <mergeCell ref="N28:O28"/>
    <mergeCell ref="P28:Q28"/>
    <mergeCell ref="R28:S28"/>
    <mergeCell ref="T28:U28"/>
    <mergeCell ref="V28:W28"/>
    <mergeCell ref="X30:Y30"/>
    <mergeCell ref="B31:F31"/>
    <mergeCell ref="G31:I31"/>
    <mergeCell ref="J31:K31"/>
    <mergeCell ref="L31:M31"/>
    <mergeCell ref="N31:O31"/>
    <mergeCell ref="P31:Q31"/>
    <mergeCell ref="R31:S31"/>
    <mergeCell ref="T31:U31"/>
    <mergeCell ref="V31:W31"/>
    <mergeCell ref="X31:Y31"/>
    <mergeCell ref="B30:F30"/>
    <mergeCell ref="G30:I30"/>
    <mergeCell ref="J30:K30"/>
    <mergeCell ref="L30:M30"/>
    <mergeCell ref="N30:O30"/>
    <mergeCell ref="P30:Q30"/>
    <mergeCell ref="R30:S30"/>
    <mergeCell ref="T30:U30"/>
    <mergeCell ref="V30:W30"/>
    <mergeCell ref="X32:Y32"/>
    <mergeCell ref="B33:F33"/>
    <mergeCell ref="G33:I33"/>
    <mergeCell ref="J33:K33"/>
    <mergeCell ref="L33:M33"/>
    <mergeCell ref="N33:O33"/>
    <mergeCell ref="P33:Q33"/>
    <mergeCell ref="R33:S33"/>
    <mergeCell ref="T33:U33"/>
    <mergeCell ref="V33:W33"/>
    <mergeCell ref="X33:Y33"/>
    <mergeCell ref="B32:F32"/>
    <mergeCell ref="G32:I32"/>
    <mergeCell ref="J32:K32"/>
    <mergeCell ref="L32:M32"/>
    <mergeCell ref="N32:O32"/>
    <mergeCell ref="P32:Q32"/>
    <mergeCell ref="R32:S32"/>
    <mergeCell ref="T32:U32"/>
    <mergeCell ref="V32:W32"/>
    <mergeCell ref="X34:Y34"/>
    <mergeCell ref="B34:F34"/>
    <mergeCell ref="G34:I34"/>
    <mergeCell ref="J34:K34"/>
    <mergeCell ref="L34:M34"/>
    <mergeCell ref="N34:O34"/>
    <mergeCell ref="P34:Q34"/>
    <mergeCell ref="R34:S34"/>
    <mergeCell ref="T34:U34"/>
    <mergeCell ref="V34:W34"/>
    <mergeCell ref="P35:Q35"/>
    <mergeCell ref="R35:S35"/>
    <mergeCell ref="T35:U35"/>
    <mergeCell ref="V35:W35"/>
    <mergeCell ref="X35:Y35"/>
    <mergeCell ref="B36:S36"/>
    <mergeCell ref="T36:Y36"/>
    <mergeCell ref="B37:I37"/>
    <mergeCell ref="B38:I38"/>
    <mergeCell ref="Q37:Y37"/>
    <mergeCell ref="Q38:Y38"/>
    <mergeCell ref="J37:P37"/>
    <mergeCell ref="J38:P38"/>
    <mergeCell ref="B35:F35"/>
    <mergeCell ref="G35:I35"/>
    <mergeCell ref="J35:K35"/>
    <mergeCell ref="L35:M35"/>
    <mergeCell ref="N35:O35"/>
  </mergeCells>
  <conditionalFormatting sqref="J23:J34 L23:L34 N23:N34 P23:P34 R23:R34 T23:T34 V23:V34 X23:X34">
    <cfRule type="cellIs" dxfId="0" priority="1" operator="equal">
      <formula>"ย้ายออก"</formula>
    </cfRule>
  </conditionalFormatting>
  <printOptions horizontalCentered="1"/>
  <pageMargins left="8.3333333333333329E-2" right="3.3333333333333333E-2" top="0.27500000000000002" bottom="9.375E-2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1C00-000001000000}">
          <x14:formula1>
            <xm:f>รายการ!$M$2:$M$3</xm:f>
          </x14:formula1>
          <xm:sqref>AA2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86">
    <pageSetUpPr fitToPage="1"/>
  </sheetPr>
  <dimension ref="A1:Z40"/>
  <sheetViews>
    <sheetView workbookViewId="0">
      <selection activeCell="S39" sqref="S39"/>
    </sheetView>
  </sheetViews>
  <sheetFormatPr defaultColWidth="4.5546875" defaultRowHeight="18"/>
  <cols>
    <col min="1" max="1" width="1.5546875" style="1" customWidth="1"/>
    <col min="2" max="23" width="3.5546875" style="1" customWidth="1"/>
    <col min="24" max="24" width="28" style="1" hidden="1" customWidth="1"/>
    <col min="25" max="25" width="23.5546875" style="1" hidden="1" customWidth="1"/>
    <col min="26" max="26" width="1.44140625" style="1" hidden="1" customWidth="1"/>
    <col min="27" max="16384" width="4.5546875" style="1"/>
  </cols>
  <sheetData>
    <row r="1" spans="1:26" ht="23.25" customHeight="1">
      <c r="A1" s="87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769" t="s">
        <v>125</v>
      </c>
      <c r="W1" s="769"/>
      <c r="X1" s="176" t="s">
        <v>139</v>
      </c>
      <c r="Y1" s="173" t="s">
        <v>137</v>
      </c>
      <c r="Z1" s="180" t="str">
        <f>_xlfn.IFNA(IF(VLOOKUP(Y1,รายการ!$K$1:$L$37,2,FALSE)="","",HYPERLINK("#" &amp; VLOOKUP(Y1,รายการ!$K$1:$L$37,2,FALSE)  &amp; "","คลิก")),"")</f>
        <v>คลิก</v>
      </c>
    </row>
    <row r="2" spans="1:26" ht="18" customHeight="1">
      <c r="A2" s="87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769" t="s">
        <v>41</v>
      </c>
      <c r="T2" s="769"/>
      <c r="U2" s="769"/>
      <c r="V2" s="769">
        <f>IF(ตั้งค่า!I19="","",ตั้งค่า!I19)</f>
        <v>2</v>
      </c>
      <c r="W2" s="769"/>
      <c r="X2" s="36"/>
      <c r="Y2" s="36"/>
      <c r="Z2" s="36"/>
    </row>
    <row r="3" spans="1:26" ht="18" customHeight="1">
      <c r="A3" s="87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36"/>
      <c r="Y3" s="36"/>
      <c r="Z3" s="36"/>
    </row>
    <row r="4" spans="1:26" ht="18" customHeight="1">
      <c r="A4" s="87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36"/>
      <c r="Y4" s="36"/>
      <c r="Z4" s="36"/>
    </row>
    <row r="5" spans="1:26" ht="28.5" customHeight="1">
      <c r="A5" s="87"/>
      <c r="B5" s="776" t="s">
        <v>112</v>
      </c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  <c r="N5" s="776"/>
      <c r="O5" s="776"/>
      <c r="P5" s="776"/>
      <c r="Q5" s="776"/>
      <c r="R5" s="776"/>
      <c r="S5" s="776"/>
      <c r="T5" s="776"/>
      <c r="U5" s="776"/>
      <c r="V5" s="776"/>
      <c r="W5" s="776"/>
      <c r="X5" s="36"/>
      <c r="Y5" s="36"/>
      <c r="Z5" s="36"/>
    </row>
    <row r="6" spans="1:26" ht="24.9" customHeight="1">
      <c r="A6" s="342"/>
      <c r="B6" s="776" t="str">
        <f>"ชั้นมัธยมศึกษาที่ " &amp; ตั้งค่า!I9 &amp; "/" &amp; ตั้งค่า!I10</f>
        <v>ชั้นมัธยมศึกษาที่ 1/1</v>
      </c>
      <c r="C6" s="776"/>
      <c r="D6" s="776"/>
      <c r="E6" s="776"/>
      <c r="F6" s="776"/>
      <c r="G6" s="776"/>
      <c r="H6" s="776"/>
      <c r="I6" s="776"/>
      <c r="J6" s="776"/>
      <c r="K6" s="776"/>
      <c r="L6" s="776"/>
      <c r="M6" s="776"/>
      <c r="N6" s="776"/>
      <c r="O6" s="776"/>
      <c r="P6" s="776"/>
      <c r="Q6" s="776"/>
      <c r="R6" s="776"/>
      <c r="S6" s="776"/>
      <c r="T6" s="776"/>
      <c r="U6" s="776"/>
      <c r="V6" s="776"/>
      <c r="W6" s="776"/>
      <c r="X6" s="36"/>
      <c r="Y6" s="36"/>
      <c r="Z6" s="36"/>
    </row>
    <row r="7" spans="1:26" ht="21" customHeight="1">
      <c r="A7" s="87"/>
      <c r="B7" s="769" t="s">
        <v>113</v>
      </c>
      <c r="C7" s="769"/>
      <c r="D7" s="777" t="str">
        <f>IF(ตั้งค่า!I4="","",ตั้งค่า!I4)</f>
        <v>ศาลาพัน</v>
      </c>
      <c r="E7" s="777"/>
      <c r="F7" s="777"/>
      <c r="G7" s="777"/>
      <c r="H7" s="777"/>
      <c r="I7" s="777"/>
      <c r="J7" s="777"/>
      <c r="K7" s="777"/>
      <c r="L7" s="777"/>
      <c r="M7" s="769" t="s">
        <v>203</v>
      </c>
      <c r="N7" s="769"/>
      <c r="O7" s="769"/>
      <c r="P7" s="777" t="str">
        <f>IF(ตั้งค่า!I5="","",ตั้งค่า!I5)</f>
        <v>เชียงรากน้อย</v>
      </c>
      <c r="Q7" s="777"/>
      <c r="R7" s="777"/>
      <c r="S7" s="777"/>
      <c r="T7" s="777"/>
      <c r="U7" s="777"/>
      <c r="V7" s="777"/>
      <c r="W7" s="777"/>
      <c r="X7" s="36"/>
      <c r="Y7" s="36"/>
      <c r="Z7" s="36"/>
    </row>
    <row r="8" spans="1:26" ht="21" customHeight="1">
      <c r="A8" s="87"/>
      <c r="B8" s="779" t="s">
        <v>204</v>
      </c>
      <c r="C8" s="779"/>
      <c r="D8" s="779"/>
      <c r="E8" s="777" t="str">
        <f>IF(ตั้งค่า!I6="","",ตั้งค่า!I6)</f>
        <v>สามโคก</v>
      </c>
      <c r="F8" s="777"/>
      <c r="G8" s="777"/>
      <c r="H8" s="777"/>
      <c r="I8" s="777"/>
      <c r="J8" s="777"/>
      <c r="K8" s="777"/>
      <c r="L8" s="777"/>
      <c r="M8" s="769" t="s">
        <v>114</v>
      </c>
      <c r="N8" s="769"/>
      <c r="O8" s="769"/>
      <c r="P8" s="777" t="str">
        <f>IF(ตั้งค่า!I7="","",ตั้งค่า!I7)</f>
        <v>ปทุมธานี</v>
      </c>
      <c r="Q8" s="777"/>
      <c r="R8" s="777"/>
      <c r="S8" s="777"/>
      <c r="T8" s="777"/>
      <c r="U8" s="777"/>
      <c r="V8" s="777"/>
      <c r="W8" s="777"/>
      <c r="X8" s="36"/>
      <c r="Y8" s="36"/>
      <c r="Z8" s="36"/>
    </row>
    <row r="9" spans="1:26" ht="21.6" customHeight="1">
      <c r="A9" s="87"/>
      <c r="B9" s="778" t="s">
        <v>221</v>
      </c>
      <c r="C9" s="778"/>
      <c r="D9" s="778"/>
      <c r="E9" s="778"/>
      <c r="F9" s="778"/>
      <c r="G9" s="777" t="str">
        <f>IF(ตั้งค่า!I8="","",ตั้งค่า!I8)</f>
        <v>ประถมศึกษาปทุมธานี เขต 1</v>
      </c>
      <c r="H9" s="777"/>
      <c r="I9" s="777"/>
      <c r="J9" s="777"/>
      <c r="K9" s="777"/>
      <c r="L9" s="777"/>
      <c r="M9" s="769" t="s">
        <v>115</v>
      </c>
      <c r="N9" s="769"/>
      <c r="O9" s="769"/>
      <c r="P9" s="777">
        <f>IF(ตั้งค่า!I3="","",ตั้งค่า!I3)</f>
        <v>2568</v>
      </c>
      <c r="Q9" s="777"/>
      <c r="R9" s="778" t="s">
        <v>122</v>
      </c>
      <c r="S9" s="778"/>
      <c r="T9" s="778"/>
      <c r="U9" s="778"/>
      <c r="V9" s="343">
        <f>IF(COUNTA(ข้อมูลนักเรียน!G3:G62)=0,"",COUNTA(ข้อมูลนักเรียน!G3:G62))</f>
        <v>22</v>
      </c>
      <c r="W9" s="47" t="s">
        <v>222</v>
      </c>
      <c r="X9" s="36"/>
      <c r="Y9" s="36"/>
      <c r="Z9" s="36"/>
    </row>
    <row r="10" spans="1:26" ht="6" customHeight="1" thickBot="1">
      <c r="A10" s="87"/>
      <c r="B10" s="45"/>
      <c r="C10" s="45"/>
      <c r="D10" s="344"/>
      <c r="E10" s="4"/>
      <c r="F10" s="344"/>
      <c r="G10" s="45"/>
      <c r="H10" s="45"/>
      <c r="I10" s="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45"/>
      <c r="W10" s="45"/>
      <c r="X10" s="36"/>
      <c r="Y10" s="36"/>
      <c r="Z10" s="36"/>
    </row>
    <row r="11" spans="1:26" ht="21" customHeight="1" thickBot="1">
      <c r="A11" s="87"/>
      <c r="B11" s="770" t="s">
        <v>21</v>
      </c>
      <c r="C11" s="772" t="s">
        <v>144</v>
      </c>
      <c r="D11" s="772"/>
      <c r="E11" s="772"/>
      <c r="F11" s="772"/>
      <c r="G11" s="773"/>
      <c r="H11" s="787" t="s">
        <v>223</v>
      </c>
      <c r="I11" s="788"/>
      <c r="J11" s="788"/>
      <c r="K11" s="788"/>
      <c r="L11" s="788"/>
      <c r="M11" s="788"/>
      <c r="N11" s="788"/>
      <c r="O11" s="789"/>
      <c r="P11" s="790" t="s">
        <v>143</v>
      </c>
      <c r="Q11" s="791"/>
      <c r="R11" s="791"/>
      <c r="S11" s="792"/>
      <c r="T11" s="791" t="s">
        <v>224</v>
      </c>
      <c r="U11" s="791"/>
      <c r="V11" s="791"/>
      <c r="W11" s="792"/>
      <c r="X11" s="36"/>
      <c r="Y11" s="36"/>
      <c r="Z11" s="36"/>
    </row>
    <row r="12" spans="1:26" ht="21" customHeight="1" thickBot="1">
      <c r="A12" s="87"/>
      <c r="B12" s="771"/>
      <c r="C12" s="774"/>
      <c r="D12" s="774"/>
      <c r="E12" s="774"/>
      <c r="F12" s="774"/>
      <c r="G12" s="775"/>
      <c r="H12" s="348">
        <v>4</v>
      </c>
      <c r="I12" s="349">
        <v>3.5</v>
      </c>
      <c r="J12" s="350">
        <v>3</v>
      </c>
      <c r="K12" s="349">
        <v>2.5</v>
      </c>
      <c r="L12" s="350">
        <v>2</v>
      </c>
      <c r="M12" s="349">
        <v>1.5</v>
      </c>
      <c r="N12" s="350">
        <v>1</v>
      </c>
      <c r="O12" s="351">
        <v>0</v>
      </c>
      <c r="P12" s="352">
        <v>3</v>
      </c>
      <c r="Q12" s="353">
        <v>2</v>
      </c>
      <c r="R12" s="353">
        <v>1</v>
      </c>
      <c r="S12" s="354">
        <v>0</v>
      </c>
      <c r="T12" s="355">
        <v>3</v>
      </c>
      <c r="U12" s="356">
        <v>2</v>
      </c>
      <c r="V12" s="356">
        <v>1</v>
      </c>
      <c r="W12" s="357">
        <v>0</v>
      </c>
      <c r="X12" s="36"/>
      <c r="Y12" s="36"/>
      <c r="Z12" s="36"/>
    </row>
    <row r="13" spans="1:26" ht="21" customHeight="1">
      <c r="A13" s="87"/>
      <c r="B13" s="346">
        <f>IF(C13="","",1)</f>
        <v>1</v>
      </c>
      <c r="C13" s="797" t="str">
        <f>IF(ตั้งค่าวิชาเรียน!F5="","",ตั้งค่าวิชาเรียน!F5)</f>
        <v>ภาษาไทย 2</v>
      </c>
      <c r="D13" s="798"/>
      <c r="E13" s="798"/>
      <c r="F13" s="798"/>
      <c r="G13" s="799"/>
      <c r="H13" s="358">
        <f>IF($C$13="","",IF(COUNTIF(รวมเกรด1!$E$5:$E$31,H$12)=0,"",COUNTIF(รวมเกรด1!$E$5:$E$31,H$12)))</f>
        <v>1</v>
      </c>
      <c r="I13" s="359" t="str">
        <f>IF($C$13="","",IF(COUNTIF(รวมเกรด1!$E$5:$E$31,I$12)=0,"",COUNTIF(รวมเกรด1!$E$5:$E$31,I$12)))</f>
        <v/>
      </c>
      <c r="J13" s="359" t="str">
        <f>IF($C$13="","",IF(COUNTIF(รวมเกรด1!$E$5:$E$31,J$12)=0,"",COUNTIF(รวมเกรด1!$E$5:$E$31,J$12)))</f>
        <v/>
      </c>
      <c r="K13" s="359" t="str">
        <f>IF($C$13="","",IF(COUNTIF(รวมเกรด1!$E$5:$E$31,K$12)=0,"",COUNTIF(รวมเกรด1!$E$5:$E$31,K$12)))</f>
        <v/>
      </c>
      <c r="L13" s="359" t="str">
        <f>IF($C$13="","",IF(COUNTIF(รวมเกรด1!$E$5:$E$31,L$12)=0,"",COUNTIF(รวมเกรด1!$E$5:$E$31,L$12)))</f>
        <v/>
      </c>
      <c r="M13" s="359" t="str">
        <f>IF($C$13="","",IF(COUNTIF(รวมเกรด1!$E$5:$E$31,M$12)=0,"",COUNTIF(รวมเกรด1!$E$5:$E$31,M$12)))</f>
        <v/>
      </c>
      <c r="N13" s="359" t="str">
        <f>IF($C$13="","",IF(COUNTIF(รวมเกรด1!$E$5:$E$31,N$12)=0,"",COUNTIF(รวมเกรด1!$E$5:$E$31,N$12)))</f>
        <v/>
      </c>
      <c r="O13" s="360" t="str">
        <f>IF($C$13="","",IF(COUNTIF(รวมเกรด1!$E$5:$E$31,O$12)=0,"",COUNTIF(รวมเกรด1!$E$5:$E$31,O$12)))</f>
        <v/>
      </c>
      <c r="P13" s="191"/>
      <c r="Q13" s="189"/>
      <c r="R13" s="189"/>
      <c r="S13" s="190"/>
      <c r="T13" s="191"/>
      <c r="U13" s="192"/>
      <c r="V13" s="192"/>
      <c r="W13" s="193"/>
      <c r="X13" s="36"/>
      <c r="Y13" s="36"/>
      <c r="Z13" s="36"/>
    </row>
    <row r="14" spans="1:26" ht="21" customHeight="1">
      <c r="A14" s="87"/>
      <c r="B14" s="361">
        <f>IF(C14="","",IF(B13="","",B13+1))</f>
        <v>2</v>
      </c>
      <c r="C14" s="781" t="str">
        <f>IF(ตั้งค่าวิชาเรียน!F6="","",ตั้งค่าวิชาเรียน!F6)</f>
        <v>คณิตศาสตร์ 2</v>
      </c>
      <c r="D14" s="782"/>
      <c r="E14" s="782"/>
      <c r="F14" s="782"/>
      <c r="G14" s="783"/>
      <c r="H14" s="362" t="str">
        <f>IF($C$14="","",IF(COUNTIF(รวมเกรด1!$I$5:$I$31,H$12)=0,"",COUNTIF(รวมเกรด1!$I$5:$I$31,H$12)))</f>
        <v/>
      </c>
      <c r="I14" s="363" t="str">
        <f>IF($C$14="","",IF(COUNTIF(รวมเกรด1!$I$5:$I$31,I$12)=0,"",COUNTIF(รวมเกรด1!$I$5:$I$31,I$12)))</f>
        <v/>
      </c>
      <c r="J14" s="363" t="str">
        <f>IF($C$14="","",IF(COUNTIF(รวมเกรด1!$I$5:$I$31,J$12)=0,"",COUNTIF(รวมเกรด1!$I$5:$I$31,J$12)))</f>
        <v/>
      </c>
      <c r="K14" s="363" t="str">
        <f>IF($C$14="","",IF(COUNTIF(รวมเกรด1!$I$5:$I$31,K$12)=0,"",COUNTIF(รวมเกรด1!$I$5:$I$31,K$12)))</f>
        <v/>
      </c>
      <c r="L14" s="363" t="str">
        <f>IF($C$14="","",IF(COUNTIF(รวมเกรด1!$I$5:$I$31,L$12)=0,"",COUNTIF(รวมเกรด1!$I$5:$I$31,L$12)))</f>
        <v/>
      </c>
      <c r="M14" s="363" t="str">
        <f>IF($C$14="","",IF(COUNTIF(รวมเกรด1!$I$5:$I$31,M$12)=0,"",COUNTIF(รวมเกรด1!$I$5:$I$31,M$12)))</f>
        <v/>
      </c>
      <c r="N14" s="363" t="str">
        <f>IF($C$14="","",IF(COUNTIF(รวมเกรด1!$I$5:$I$31,N$12)=0,"",COUNTIF(รวมเกรด1!$I$5:$I$31,N$12)))</f>
        <v/>
      </c>
      <c r="O14" s="364">
        <f>IF($C$14="","",IF(COUNTIF(รวมเกรด1!$I$5:$I$31,O$12)=0,"",COUNTIF(รวมเกรด1!$I$5:$I$31,O$12)))</f>
        <v>1</v>
      </c>
      <c r="P14" s="341"/>
      <c r="Q14" s="194"/>
      <c r="R14" s="194"/>
      <c r="S14" s="195"/>
      <c r="T14" s="196"/>
      <c r="U14" s="197"/>
      <c r="V14" s="197"/>
      <c r="W14" s="198"/>
      <c r="X14" s="36"/>
      <c r="Y14" s="36"/>
      <c r="Z14" s="36"/>
    </row>
    <row r="15" spans="1:26" ht="21" customHeight="1">
      <c r="A15" s="87"/>
      <c r="B15" s="361">
        <f t="shared" ref="B15:B22" si="0">IF(C15="","",IF(B14="","",B14+1))</f>
        <v>3</v>
      </c>
      <c r="C15" s="781" t="str">
        <f>IF(ตั้งค่าวิชาเรียน!F7="","",ตั้งค่าวิชาเรียน!F7)</f>
        <v>วิทยาศาสตร์ 2</v>
      </c>
      <c r="D15" s="782"/>
      <c r="E15" s="782"/>
      <c r="F15" s="782"/>
      <c r="G15" s="783"/>
      <c r="H15" s="362" t="str">
        <f>IF($C$15="","",IF(COUNTIF(รวมเกรด1!$M$5:$M$31,H$12)=0,"",COUNTIF(รวมเกรด1!$M$5:$M$31,H$12)))</f>
        <v/>
      </c>
      <c r="I15" s="363" t="str">
        <f>IF($C$15="","",IF(COUNTIF(รวมเกรด1!$M$5:$M$31,I$12)=0,"",COUNTIF(รวมเกรด1!$M$5:$M$31,I$12)))</f>
        <v/>
      </c>
      <c r="J15" s="363" t="str">
        <f>IF($C$15="","",IF(COUNTIF(รวมเกรด1!$M$5:$M$31,J$12)=0,"",COUNTIF(รวมเกรด1!$M$5:$M$31,J$12)))</f>
        <v/>
      </c>
      <c r="K15" s="363" t="str">
        <f>IF($C$15="","",IF(COUNTIF(รวมเกรด1!$M$5:$M$31,K$12)=0,"",COUNTIF(รวมเกรด1!$M$5:$M$31,K$12)))</f>
        <v/>
      </c>
      <c r="L15" s="363" t="str">
        <f>IF($C$15="","",IF(COUNTIF(รวมเกรด1!$M$5:$M$31,L$12)=0,"",COUNTIF(รวมเกรด1!$M$5:$M$31,L$12)))</f>
        <v/>
      </c>
      <c r="M15" s="363" t="str">
        <f>IF($C$15="","",IF(COUNTIF(รวมเกรด1!$M$5:$M$31,M$12)=0,"",COUNTIF(รวมเกรด1!$M$5:$M$31,M$12)))</f>
        <v/>
      </c>
      <c r="N15" s="363" t="str">
        <f>IF($C$15="","",IF(COUNTIF(รวมเกรด1!$M$5:$M$31,N$12)=0,"",COUNTIF(รวมเกรด1!$M$5:$M$31,N$12)))</f>
        <v/>
      </c>
      <c r="O15" s="364">
        <f>IF($C$15="","",IF(COUNTIF(รวมเกรด1!$M$5:$M$31,O$12)=0,"",COUNTIF(รวมเกรด1!$M$5:$M$31,O$12)))</f>
        <v>1</v>
      </c>
      <c r="P15" s="341"/>
      <c r="Q15" s="194"/>
      <c r="R15" s="194"/>
      <c r="S15" s="195"/>
      <c r="T15" s="196"/>
      <c r="U15" s="197"/>
      <c r="V15" s="197"/>
      <c r="W15" s="198"/>
      <c r="X15" s="36"/>
      <c r="Y15" s="36"/>
      <c r="Z15" s="36"/>
    </row>
    <row r="16" spans="1:26" ht="21" customHeight="1">
      <c r="A16" s="87"/>
      <c r="B16" s="361">
        <f t="shared" si="0"/>
        <v>4</v>
      </c>
      <c r="C16" s="781" t="str">
        <f>IF(ตั้งค่าวิชาเรียน!F8="","",ตั้งค่าวิชาเรียน!F8)</f>
        <v>สังคมศึกษาฯ 2</v>
      </c>
      <c r="D16" s="782"/>
      <c r="E16" s="782"/>
      <c r="F16" s="782"/>
      <c r="G16" s="783"/>
      <c r="H16" s="362" t="str">
        <f>IF($C$16="","",IF(COUNTIF(รวมเกรด1!$Q$5:$Q$31,H$12)=0,"",COUNTIF(รวมเกรด1!$Q$5:$Q$31,H$12)))</f>
        <v/>
      </c>
      <c r="I16" s="363" t="str">
        <f>IF($C$16="","",IF(COUNTIF(รวมเกรด1!$Q$5:$Q$31,I$12)=0,"",COUNTIF(รวมเกรด1!$Q$5:$Q$31,I$12)))</f>
        <v/>
      </c>
      <c r="J16" s="363" t="str">
        <f>IF($C$16="","",IF(COUNTIF(รวมเกรด1!$Q$5:$Q$31,J$12)=0,"",COUNTIF(รวมเกรด1!$Q$5:$Q$31,J$12)))</f>
        <v/>
      </c>
      <c r="K16" s="363" t="str">
        <f>IF($C$16="","",IF(COUNTIF(รวมเกรด1!$Q$5:$Q$31,K$12)=0,"",COUNTIF(รวมเกรด1!$Q$5:$Q$31,K$12)))</f>
        <v/>
      </c>
      <c r="L16" s="363" t="str">
        <f>IF($C$16="","",IF(COUNTIF(รวมเกรด1!$Q$5:$Q$31,L$12)=0,"",COUNTIF(รวมเกรด1!$Q$5:$Q$31,L$12)))</f>
        <v/>
      </c>
      <c r="M16" s="363" t="str">
        <f>IF($C$16="","",IF(COUNTIF(รวมเกรด1!$Q$5:$Q$31,M$12)=0,"",COUNTIF(รวมเกรด1!$Q$5:$Q$31,M$12)))</f>
        <v/>
      </c>
      <c r="N16" s="363" t="str">
        <f>IF($C$16="","",IF(COUNTIF(รวมเกรด1!$Q$5:$Q$31,N$12)=0,"",COUNTIF(รวมเกรด1!$Q$5:$Q$31,N$12)))</f>
        <v/>
      </c>
      <c r="O16" s="364">
        <f>IF($C$16="","",IF(COUNTIF(รวมเกรด1!$Q$5:$Q$31,O$12)=0,"",COUNTIF(รวมเกรด1!$Q$5:$Q$31,O$12)))</f>
        <v>1</v>
      </c>
      <c r="P16" s="341"/>
      <c r="Q16" s="194"/>
      <c r="R16" s="194"/>
      <c r="S16" s="195"/>
      <c r="T16" s="196"/>
      <c r="U16" s="197"/>
      <c r="V16" s="197"/>
      <c r="W16" s="198"/>
      <c r="X16" s="36"/>
      <c r="Y16" s="36"/>
      <c r="Z16" s="36"/>
    </row>
    <row r="17" spans="1:26" ht="21" customHeight="1">
      <c r="A17" s="87"/>
      <c r="B17" s="361">
        <f t="shared" si="0"/>
        <v>5</v>
      </c>
      <c r="C17" s="781" t="str">
        <f>IF(ตั้งค่าวิชาเรียน!F9="","",ตั้งค่าวิชาเรียน!F9)</f>
        <v>ประวัติศาสตร์ 2</v>
      </c>
      <c r="D17" s="782"/>
      <c r="E17" s="782"/>
      <c r="F17" s="782"/>
      <c r="G17" s="783"/>
      <c r="H17" s="362" t="str">
        <f>IF($C$17="","",IF(COUNTIF(รวมเกรด1!$U$5:$U$31,H$12)=0,"",COUNTIF(รวมเกรด1!$U$5:$U$31,H$12)))</f>
        <v/>
      </c>
      <c r="I17" s="363" t="str">
        <f>IF($C$17="","",IF(COUNTIF(รวมเกรด1!$U$5:$U$31,I$12)=0,"",COUNTIF(รวมเกรด1!$U$5:$U$31,I$12)))</f>
        <v/>
      </c>
      <c r="J17" s="363" t="str">
        <f>IF($C$17="","",IF(COUNTIF(รวมเกรด1!$U$5:$U$31,J$12)=0,"",COUNTIF(รวมเกรด1!$U$5:$U$31,J$12)))</f>
        <v/>
      </c>
      <c r="K17" s="363" t="str">
        <f>IF($C$17="","",IF(COUNTIF(รวมเกรด1!$U$5:$U$31,K$12)=0,"",COUNTIF(รวมเกรด1!$U$5:$U$31,K$12)))</f>
        <v/>
      </c>
      <c r="L17" s="363" t="str">
        <f>IF($C$17="","",IF(COUNTIF(รวมเกรด1!$U$5:$U$31,L$12)=0,"",COUNTIF(รวมเกรด1!$U$5:$U$31,L$12)))</f>
        <v/>
      </c>
      <c r="M17" s="363" t="str">
        <f>IF($C$17="","",IF(COUNTIF(รวมเกรด1!$U$5:$U$31,M$12)=0,"",COUNTIF(รวมเกรด1!$U$5:$U$31,M$12)))</f>
        <v/>
      </c>
      <c r="N17" s="363" t="str">
        <f>IF($C$17="","",IF(COUNTIF(รวมเกรด1!$U$5:$U$31,N$12)=0,"",COUNTIF(รวมเกรด1!$U$5:$U$31,N$12)))</f>
        <v/>
      </c>
      <c r="O17" s="364">
        <f>IF($C$17="","",IF(COUNTIF(รวมเกรด1!$U$5:$U$31,O$12)=0,"",COUNTIF(รวมเกรด1!$U$5:$U$31,O$12)))</f>
        <v>1</v>
      </c>
      <c r="P17" s="341"/>
      <c r="Q17" s="194"/>
      <c r="R17" s="194"/>
      <c r="S17" s="195"/>
      <c r="T17" s="196"/>
      <c r="U17" s="197"/>
      <c r="V17" s="197"/>
      <c r="W17" s="198"/>
      <c r="X17" s="36"/>
      <c r="Y17" s="36"/>
      <c r="Z17" s="36"/>
    </row>
    <row r="18" spans="1:26" ht="21" customHeight="1">
      <c r="A18" s="87"/>
      <c r="B18" s="361">
        <f t="shared" si="0"/>
        <v>6</v>
      </c>
      <c r="C18" s="781" t="str">
        <f>IF(ตั้งค่าวิชาเรียน!F10="","",ตั้งค่าวิชาเรียน!F10)</f>
        <v>สุขศึกษาและพลศึกษา 2</v>
      </c>
      <c r="D18" s="782"/>
      <c r="E18" s="782"/>
      <c r="F18" s="782"/>
      <c r="G18" s="783"/>
      <c r="H18" s="362" t="str">
        <f>IF($C$18="","",IF(COUNTIF(รวมเกรด1!$Y$5:$Y$31,H$12)=0,"",COUNTIF(รวมเกรด1!$Y$5:$Y$31,H$12)))</f>
        <v/>
      </c>
      <c r="I18" s="363" t="str">
        <f>IF($C$18="","",IF(COUNTIF(รวมเกรด1!$Y$5:$Y$31,I$12)=0,"",COUNTIF(รวมเกรด1!$Y$5:$Y$31,I$12)))</f>
        <v/>
      </c>
      <c r="J18" s="363" t="str">
        <f>IF($C$18="","",IF(COUNTIF(รวมเกรด1!$Y$5:$Y$31,J$12)=0,"",COUNTIF(รวมเกรด1!$Y$5:$Y$31,J$12)))</f>
        <v/>
      </c>
      <c r="K18" s="363" t="str">
        <f>IF($C$18="","",IF(COUNTIF(รวมเกรด1!$Y$5:$Y$31,K$12)=0,"",COUNTIF(รวมเกรด1!$Y$5:$Y$31,K$12)))</f>
        <v/>
      </c>
      <c r="L18" s="363" t="str">
        <f>IF($C$18="","",IF(COUNTIF(รวมเกรด1!$Y$5:$Y$31,L$12)=0,"",COUNTIF(รวมเกรด1!$Y$5:$Y$31,L$12)))</f>
        <v/>
      </c>
      <c r="M18" s="363" t="str">
        <f>IF($C$18="","",IF(COUNTIF(รวมเกรด1!$Y$5:$Y$31,M$12)=0,"",COUNTIF(รวมเกรด1!$Y$5:$Y$31,M$12)))</f>
        <v/>
      </c>
      <c r="N18" s="363" t="str">
        <f>IF($C$18="","",IF(COUNTIF(รวมเกรด1!$Y$5:$Y$31,N$12)=0,"",COUNTIF(รวมเกรด1!$Y$5:$Y$31,N$12)))</f>
        <v/>
      </c>
      <c r="O18" s="364">
        <f>IF($C$18="","",IF(COUNTIF(รวมเกรด1!$Y$5:$Y$31,O$12)=0,"",COUNTIF(รวมเกรด1!$Y$5:$Y$31,O$12)))</f>
        <v>1</v>
      </c>
      <c r="P18" s="341"/>
      <c r="Q18" s="194"/>
      <c r="R18" s="194"/>
      <c r="S18" s="195"/>
      <c r="T18" s="196"/>
      <c r="U18" s="197"/>
      <c r="V18" s="197"/>
      <c r="W18" s="198"/>
      <c r="X18" s="36"/>
      <c r="Y18" s="36"/>
      <c r="Z18" s="36"/>
    </row>
    <row r="19" spans="1:26" ht="21" customHeight="1">
      <c r="A19" s="87"/>
      <c r="B19" s="361">
        <f t="shared" si="0"/>
        <v>7</v>
      </c>
      <c r="C19" s="781" t="str">
        <f>IF(ตั้งค่าวิชาเรียน!F11="","",ตั้งค่าวิชาเรียน!F11)</f>
        <v>ศิลปะ 2</v>
      </c>
      <c r="D19" s="782"/>
      <c r="E19" s="782"/>
      <c r="F19" s="782"/>
      <c r="G19" s="783"/>
      <c r="H19" s="362">
        <f>IF($C$19="","",IF(COUNTIF(รวมเกรด2!$E$5:$E$31,H$12)=0,"",COUNTIF(รวมเกรด2!$E$5:$E$31,H$12)))</f>
        <v>1</v>
      </c>
      <c r="I19" s="363" t="str">
        <f>IF($C$19="","",IF(COUNTIF(รวมเกรด2!$E$5:$E$31,I$12)=0,"",COUNTIF(รวมเกรด2!$E$5:$E$31,I$12)))</f>
        <v/>
      </c>
      <c r="J19" s="363" t="str">
        <f>IF($C$19="","",IF(COUNTIF(รวมเกรด2!$E$5:$E$31,J$12)=0,"",COUNTIF(รวมเกรด2!$E$5:$E$31,J$12)))</f>
        <v/>
      </c>
      <c r="K19" s="363" t="str">
        <f>IF($C$19="","",IF(COUNTIF(รวมเกรด2!$E$5:$E$31,K$12)=0,"",COUNTIF(รวมเกรด2!$E$5:$E$31,K$12)))</f>
        <v/>
      </c>
      <c r="L19" s="363" t="str">
        <f>IF($C$19="","",IF(COUNTIF(รวมเกรด2!$E$5:$E$31,L$12)=0,"",COUNTIF(รวมเกรด2!$E$5:$E$31,L$12)))</f>
        <v/>
      </c>
      <c r="M19" s="363" t="str">
        <f>IF($C$19="","",IF(COUNTIF(รวมเกรด2!$E$5:$E$31,M$12)=0,"",COUNTIF(รวมเกรด2!$E$5:$E$31,M$12)))</f>
        <v/>
      </c>
      <c r="N19" s="363" t="str">
        <f>IF($C$19="","",IF(COUNTIF(รวมเกรด2!$E$5:$E$31,N$12)=0,"",COUNTIF(รวมเกรด2!$E$5:$E$31,N$12)))</f>
        <v/>
      </c>
      <c r="O19" s="364" t="str">
        <f>IF($C$19="","",IF(COUNTIF(รวมเกรด2!$E$5:$E$31,O$12)=0,"",COUNTIF(รวมเกรด2!$E$5:$E$31,O$12)))</f>
        <v/>
      </c>
      <c r="P19" s="341"/>
      <c r="Q19" s="194"/>
      <c r="R19" s="194"/>
      <c r="S19" s="195"/>
      <c r="T19" s="196"/>
      <c r="U19" s="197"/>
      <c r="V19" s="197"/>
      <c r="W19" s="198"/>
      <c r="X19" s="36"/>
      <c r="Y19" s="36"/>
      <c r="Z19" s="36"/>
    </row>
    <row r="20" spans="1:26" ht="21" customHeight="1">
      <c r="A20" s="87"/>
      <c r="B20" s="361">
        <f t="shared" si="0"/>
        <v>8</v>
      </c>
      <c r="C20" s="781" t="str">
        <f>IF(ตั้งค่าวิชาเรียน!F12="","",ตั้งค่าวิชาเรียน!F12)</f>
        <v>การงานอาชีพ 2</v>
      </c>
      <c r="D20" s="782"/>
      <c r="E20" s="782"/>
      <c r="F20" s="782"/>
      <c r="G20" s="783"/>
      <c r="H20" s="362" t="str">
        <f>IF($C$20="","",IF(COUNTIF(รวมเกรด2!$I$5:$I$31,H$12)=0,"",COUNTIF(รวมเกรด2!$I$5:$I$31,H$12)))</f>
        <v/>
      </c>
      <c r="I20" s="363" t="str">
        <f>IF($C$20="","",IF(COUNTIF(รวมเกรด2!$I$5:$I$31,I$12)=0,"",COUNTIF(รวมเกรด2!$I$5:$I$31,I$12)))</f>
        <v/>
      </c>
      <c r="J20" s="363" t="str">
        <f>IF($C$20="","",IF(COUNTIF(รวมเกรด2!$I$5:$I$31,J$12)=0,"",COUNTIF(รวมเกรด2!$I$5:$I$31,J$12)))</f>
        <v/>
      </c>
      <c r="K20" s="363" t="str">
        <f>IF($C$20="","",IF(COUNTIF(รวมเกรด2!$I$5:$I$31,K$12)=0,"",COUNTIF(รวมเกรด2!$I$5:$I$31,K$12)))</f>
        <v/>
      </c>
      <c r="L20" s="363" t="str">
        <f>IF($C$20="","",IF(COUNTIF(รวมเกรด2!$I$5:$I$31,L$12)=0,"",COUNTIF(รวมเกรด2!$I$5:$I$31,L$12)))</f>
        <v/>
      </c>
      <c r="M20" s="363" t="str">
        <f>IF($C$20="","",IF(COUNTIF(รวมเกรด2!$I$5:$I$31,M$12)=0,"",COUNTIF(รวมเกรด2!$I$5:$I$31,M$12)))</f>
        <v/>
      </c>
      <c r="N20" s="363" t="str">
        <f>IF($C$20="","",IF(COUNTIF(รวมเกรด2!$I$5:$I$31,N$12)=0,"",COUNTIF(รวมเกรด2!$I$5:$I$31,N$12)))</f>
        <v/>
      </c>
      <c r="O20" s="364">
        <f>IF($C$20="","",IF(COUNTIF(รวมเกรด2!$I$5:$I$31,O$12)=0,"",COUNTIF(รวมเกรด2!$I$5:$I$31,O$12)))</f>
        <v>1</v>
      </c>
      <c r="P20" s="341"/>
      <c r="Q20" s="194"/>
      <c r="R20" s="194"/>
      <c r="S20" s="195"/>
      <c r="T20" s="196"/>
      <c r="U20" s="197"/>
      <c r="V20" s="197"/>
      <c r="W20" s="198"/>
      <c r="X20" s="36"/>
      <c r="Y20" s="36"/>
      <c r="Z20" s="36"/>
    </row>
    <row r="21" spans="1:26" ht="21" customHeight="1">
      <c r="A21" s="87"/>
      <c r="B21" s="361">
        <f t="shared" si="0"/>
        <v>9</v>
      </c>
      <c r="C21" s="781" t="str">
        <f>IF(ตั้งค่าวิชาเรียน!F13="","",ตั้งค่าวิชาเรียน!F13)</f>
        <v>ภาษาอังกฤษ 2</v>
      </c>
      <c r="D21" s="782"/>
      <c r="E21" s="782"/>
      <c r="F21" s="782"/>
      <c r="G21" s="783"/>
      <c r="H21" s="362" t="str">
        <f>IF($C$21="","",IF(COUNTIF(รวมเกรด2!$M$5:$M$31,H$12)=0,"",COUNTIF(รวมเกรด2!$M$5:$M$31,H$12)))</f>
        <v/>
      </c>
      <c r="I21" s="363" t="str">
        <f>IF($C$21="","",IF(COUNTIF(รวมเกรด2!$M$5:$M$31,I$12)=0,"",COUNTIF(รวมเกรด2!$M$5:$M$31,I$12)))</f>
        <v/>
      </c>
      <c r="J21" s="363" t="str">
        <f>IF($C$21="","",IF(COUNTIF(รวมเกรด2!$M$5:$M$31,J$12)=0,"",COUNTIF(รวมเกรด2!$M$5:$M$31,J$12)))</f>
        <v/>
      </c>
      <c r="K21" s="363" t="str">
        <f>IF($C$21="","",IF(COUNTIF(รวมเกรด2!$M$5:$M$31,K$12)=0,"",COUNTIF(รวมเกรด2!$M$5:$M$31,K$12)))</f>
        <v/>
      </c>
      <c r="L21" s="363" t="str">
        <f>IF($C$21="","",IF(COUNTIF(รวมเกรด2!$M$5:$M$31,L$12)=0,"",COUNTIF(รวมเกรด2!$M$5:$M$31,L$12)))</f>
        <v/>
      </c>
      <c r="M21" s="363" t="str">
        <f>IF($C$21="","",IF(COUNTIF(รวมเกรด2!$M$5:$M$31,M$12)=0,"",COUNTIF(รวมเกรด2!$M$5:$M$31,M$12)))</f>
        <v/>
      </c>
      <c r="N21" s="363" t="str">
        <f>IF($C$21="","",IF(COUNTIF(รวมเกรด2!$M$5:$M$31,N$12)=0,"",COUNTIF(รวมเกรด2!$M$5:$M$31,N$12)))</f>
        <v/>
      </c>
      <c r="O21" s="364">
        <f>IF($C$21="","",IF(COUNTIF(รวมเกรด2!$M$5:$M$31,O$12)=0,"",COUNTIF(รวมเกรด2!$M$5:$M$31,O$12)))</f>
        <v>1</v>
      </c>
      <c r="P21" s="341"/>
      <c r="Q21" s="194"/>
      <c r="R21" s="194"/>
      <c r="S21" s="195"/>
      <c r="T21" s="196"/>
      <c r="U21" s="197"/>
      <c r="V21" s="197"/>
      <c r="W21" s="198"/>
      <c r="X21" s="36"/>
      <c r="Y21" s="36"/>
      <c r="Z21" s="36"/>
    </row>
    <row r="22" spans="1:26" ht="21" customHeight="1">
      <c r="A22" s="87"/>
      <c r="B22" s="361">
        <f t="shared" si="0"/>
        <v>10</v>
      </c>
      <c r="C22" s="781" t="str">
        <f>IF(ตั้งค่าวิชาเรียน!F14="","",ตั้งค่าวิชาเรียน!F14)</f>
        <v>หน้าที่พลเมือง 2</v>
      </c>
      <c r="D22" s="782"/>
      <c r="E22" s="782"/>
      <c r="F22" s="782"/>
      <c r="G22" s="783"/>
      <c r="H22" s="362" t="str">
        <f>IF($C$22="","",IF(COUNTIF(รวมเกรด2!$Q$5:$Q$31,H$12)=0,"",COUNTIF(รวมเกรด2!$Q$5:$Q$31,H$12)))</f>
        <v/>
      </c>
      <c r="I22" s="363" t="str">
        <f>IF($C$22="","",IF(COUNTIF(รวมเกรด2!$Q$5:$Q$31,I$12)=0,"",COUNTIF(รวมเกรด2!$Q$5:$Q$31,I$12)))</f>
        <v/>
      </c>
      <c r="J22" s="363" t="str">
        <f>IF($C$22="","",IF(COUNTIF(รวมเกรด2!$Q$5:$Q$31,J$12)=0,"",COUNTIF(รวมเกรด2!$Q$5:$Q$31,J$12)))</f>
        <v/>
      </c>
      <c r="K22" s="363" t="str">
        <f>IF($C$22="","",IF(COUNTIF(รวมเกรด2!$Q$5:$Q$31,K$12)=0,"",COUNTIF(รวมเกรด2!$Q$5:$Q$31,K$12)))</f>
        <v/>
      </c>
      <c r="L22" s="363" t="str">
        <f>IF($C$22="","",IF(COUNTIF(รวมเกรด2!$Q$5:$Q$31,L$12)=0,"",COUNTIF(รวมเกรด2!$Q$5:$Q$31,L$12)))</f>
        <v/>
      </c>
      <c r="M22" s="363" t="str">
        <f>IF($C$22="","",IF(COUNTIF(รวมเกรด2!$Q$5:$Q$31,M$12)=0,"",COUNTIF(รวมเกรด2!$Q$5:$Q$31,M$12)))</f>
        <v/>
      </c>
      <c r="N22" s="363" t="str">
        <f>IF($C$22="","",IF(COUNTIF(รวมเกรด2!$Q$5:$Q$31,N$12)=0,"",COUNTIF(รวมเกรด2!$Q$5:$Q$31,N$12)))</f>
        <v/>
      </c>
      <c r="O22" s="364">
        <f>IF($C$22="","",IF(COUNTIF(รวมเกรด2!$Q$5:$Q$31,O$12)=0,"",COUNTIF(รวมเกรด2!$Q$5:$Q$31,O$12)))</f>
        <v>1</v>
      </c>
      <c r="P22" s="341"/>
      <c r="Q22" s="194"/>
      <c r="R22" s="194"/>
      <c r="S22" s="195"/>
      <c r="T22" s="196"/>
      <c r="U22" s="197"/>
      <c r="V22" s="197"/>
      <c r="W22" s="198"/>
      <c r="X22" s="36"/>
      <c r="Y22" s="36"/>
      <c r="Z22" s="36"/>
    </row>
    <row r="23" spans="1:26" ht="21" customHeight="1">
      <c r="A23" s="87"/>
      <c r="B23" s="361">
        <f>IF(C23="","",IF(B22="","",B22+1))</f>
        <v>11</v>
      </c>
      <c r="C23" s="781" t="str">
        <f>IF(ตั้งค่าวิชาเรียน!F15="","",ตั้งค่าวิชาเรียน!F15)</f>
        <v>การงานฯ (เพิ่ม)</v>
      </c>
      <c r="D23" s="782"/>
      <c r="E23" s="782"/>
      <c r="F23" s="782"/>
      <c r="G23" s="783"/>
      <c r="H23" s="362" t="str">
        <f>IF($C$23="","",IF(COUNTIF(รวมเกรด2!$U$5:$U$31,H$12)=0,"",COUNTIF(รวมเกรด2!$U$5:$U$31,H$12)))</f>
        <v/>
      </c>
      <c r="I23" s="363" t="str">
        <f>IF($C$23="","",IF(COUNTIF(รวมเกรด2!$U$5:$U$31,I$12)=0,"",COUNTIF(รวมเกรด2!$U$5:$U$31,I$12)))</f>
        <v/>
      </c>
      <c r="J23" s="363" t="str">
        <f>IF($C$23="","",IF(COUNTIF(รวมเกรด2!$U$5:$U$31,J$12)=0,"",COUNTIF(รวมเกรด2!$U$5:$U$31,J$12)))</f>
        <v/>
      </c>
      <c r="K23" s="363" t="str">
        <f>IF($C$23="","",IF(COUNTIF(รวมเกรด2!$U$5:$U$31,K$12)=0,"",COUNTIF(รวมเกรด2!$U$5:$U$31,K$12)))</f>
        <v/>
      </c>
      <c r="L23" s="363" t="str">
        <f>IF($C$23="","",IF(COUNTIF(รวมเกรด2!$U$5:$U$31,L$12)=0,"",COUNTIF(รวมเกรด2!$U$5:$U$31,L$12)))</f>
        <v/>
      </c>
      <c r="M23" s="363" t="str">
        <f>IF($C$23="","",IF(COUNTIF(รวมเกรด2!$U$5:$U$31,M$12)=0,"",COUNTIF(รวมเกรด2!$U$5:$U$31,M$12)))</f>
        <v/>
      </c>
      <c r="N23" s="363" t="str">
        <f>IF($C$23="","",IF(COUNTIF(รวมเกรด2!$U$5:$U$31,N$12)=0,"",COUNTIF(รวมเกรด2!$U$5:$U$31,N$12)))</f>
        <v/>
      </c>
      <c r="O23" s="364">
        <f>IF($C$23="","",IF(COUNTIF(รวมเกรด2!$U$5:$U$31,O$12)=0,"",COUNTIF(รวมเกรด2!$U$5:$U$31,O$12)))</f>
        <v>1</v>
      </c>
      <c r="P23" s="341"/>
      <c r="Q23" s="194"/>
      <c r="R23" s="194"/>
      <c r="S23" s="195"/>
      <c r="T23" s="196"/>
      <c r="U23" s="197"/>
      <c r="V23" s="197"/>
      <c r="W23" s="198"/>
      <c r="X23" s="36"/>
      <c r="Y23" s="36"/>
      <c r="Z23" s="36"/>
    </row>
    <row r="24" spans="1:26" ht="21" customHeight="1">
      <c r="A24" s="87"/>
      <c r="B24" s="365">
        <f>IF(C23="","",IF(B23="","",B23+1))</f>
        <v>12</v>
      </c>
      <c r="C24" s="784" t="str">
        <f>IF(ตั้งค่าวิชาเรียน!F16="","",ตั้งค่าวิชาเรียน!F16)</f>
        <v>คอมพิวเตอร์ 2</v>
      </c>
      <c r="D24" s="785"/>
      <c r="E24" s="785"/>
      <c r="F24" s="785"/>
      <c r="G24" s="786"/>
      <c r="H24" s="366" t="str">
        <f>IF($C$24="","",IF(COUNTIF(รวมเกรด2!$Y$5:$Y$31,H$12)=0,"",COUNTIF(รวมเกรด2!$Y$5:$Y$31,H$12)))</f>
        <v/>
      </c>
      <c r="I24" s="367" t="str">
        <f>IF($C$24="","",IF(COUNTIF(รวมเกรด2!$Y$5:$Y$31,I$12)=0,"",COUNTIF(รวมเกรด2!$Y$5:$Y$31,I$12)))</f>
        <v/>
      </c>
      <c r="J24" s="367" t="str">
        <f>IF($C$24="","",IF(COUNTIF(รวมเกรด2!$Y$5:$Y$31,J$12)=0,"",COUNTIF(รวมเกรด2!$Y$5:$Y$31,J$12)))</f>
        <v/>
      </c>
      <c r="K24" s="367" t="str">
        <f>IF($C$24="","",IF(COUNTIF(รวมเกรด2!$Y$5:$Y$31,K$12)=0,"",COUNTIF(รวมเกรด2!$Y$5:$Y$31,K$12)))</f>
        <v/>
      </c>
      <c r="L24" s="367" t="str">
        <f>IF($C$24="","",IF(COUNTIF(รวมเกรด2!$Y$5:$Y$31,L$12)=0,"",COUNTIF(รวมเกรด2!$Y$5:$Y$31,L$12)))</f>
        <v/>
      </c>
      <c r="M24" s="367" t="str">
        <f>IF($C$24="","",IF(COUNTIF(รวมเกรด2!$Y$5:$Y$31,M$12)=0,"",COUNTIF(รวมเกรด2!$Y$5:$Y$31,M$12)))</f>
        <v/>
      </c>
      <c r="N24" s="367" t="str">
        <f>IF($C$24="","",IF(COUNTIF(รวมเกรด2!$Y$5:$Y$31,N$12)=0,"",COUNTIF(รวมเกรด2!$Y$5:$Y$31,N$12)))</f>
        <v/>
      </c>
      <c r="O24" s="368">
        <f>IF($C$24="","",IF(COUNTIF(รวมเกรด2!$Y$5:$Y$31,O$12)=0,"",COUNTIF(รวมเกรด2!$Y$5:$Y$31,O$12)))</f>
        <v>1</v>
      </c>
      <c r="P24" s="338"/>
      <c r="Q24" s="336"/>
      <c r="R24" s="336"/>
      <c r="S24" s="337"/>
      <c r="T24" s="338"/>
      <c r="U24" s="339"/>
      <c r="V24" s="339"/>
      <c r="W24" s="340"/>
      <c r="X24" s="36"/>
      <c r="Y24" s="36"/>
      <c r="Z24" s="36"/>
    </row>
    <row r="25" spans="1:26" ht="21" customHeight="1" thickBot="1">
      <c r="A25" s="87"/>
      <c r="B25" s="347">
        <f>IF(C24="","",IF(B24="","",B24+1))</f>
        <v>13</v>
      </c>
      <c r="C25" s="766" t="str">
        <f>IF(ตั้งค่าวิชาเรียน!F17="","",ตั้งค่าวิชาเรียน!F17)</f>
        <v>การป้องกันการทุจริต 2</v>
      </c>
      <c r="D25" s="767"/>
      <c r="E25" s="767"/>
      <c r="F25" s="767"/>
      <c r="G25" s="768"/>
      <c r="H25" s="369" t="str">
        <f>IF($C$25="","",IF(COUNTIF(รวมเกรด3!$E$5:$E$31,H$12)=0,"",COUNTIF(รวมเกรด3!$E$5:$E$31,H$12)))</f>
        <v/>
      </c>
      <c r="I25" s="370" t="str">
        <f>IF($C$25="","",IF(COUNTIF(รวมเกรด3!$E$5:$E$31,I$12)=0,"",COUNTIF(รวมเกรด3!$E$5:$E$31,I$12)))</f>
        <v/>
      </c>
      <c r="J25" s="370">
        <f>IF($C$25="","",IF(COUNTIF(รวมเกรด3!$E$5:$E$31,J$12)=0,"",COUNTIF(รวมเกรด3!$E$5:$E$31,J$12)))</f>
        <v>1</v>
      </c>
      <c r="K25" s="370" t="str">
        <f>IF($C$25="","",IF(COUNTIF(รวมเกรด3!$E$5:$E$31,K$12)=0,"",COUNTIF(รวมเกรด3!$E$5:$E$31,K$12)))</f>
        <v/>
      </c>
      <c r="L25" s="370" t="str">
        <f>IF($C$25="","",IF(COUNTIF(รวมเกรด3!$E$5:$E$31,L$12)=0,"",COUNTIF(รวมเกรด3!$E$5:$E$31,L$12)))</f>
        <v/>
      </c>
      <c r="M25" s="370" t="str">
        <f>IF($C$25="","",IF(COUNTIF(รวมเกรด3!$E$5:$E$31,M$12)=0,"",COUNTIF(รวมเกรด3!$E$5:$E$31,M$12)))</f>
        <v/>
      </c>
      <c r="N25" s="370" t="str">
        <f>IF($C$25="","",IF(COUNTIF(รวมเกรด3!$E$5:$E$31,N$12)=0,"",COUNTIF(รวมเกรด3!$E$5:$E$31,N$12)))</f>
        <v/>
      </c>
      <c r="O25" s="371" t="str">
        <f>IF($C$25="","",IF(COUNTIF(รวมเกรด3!$E$5:$E$31,O$12)=0,"",COUNTIF(รวมเกรด3!$E$5:$E$31,O$12)))</f>
        <v/>
      </c>
      <c r="P25" s="199"/>
      <c r="Q25" s="200"/>
      <c r="R25" s="200"/>
      <c r="S25" s="201"/>
      <c r="T25" s="199"/>
      <c r="U25" s="200"/>
      <c r="V25" s="200"/>
      <c r="W25" s="201"/>
      <c r="X25" s="36"/>
      <c r="Y25" s="36"/>
      <c r="Z25" s="36"/>
    </row>
    <row r="26" spans="1:26" ht="21" customHeight="1">
      <c r="A26" s="87"/>
      <c r="B26" s="780" t="s">
        <v>123</v>
      </c>
      <c r="C26" s="780"/>
      <c r="D26" s="777"/>
      <c r="E26" s="777"/>
      <c r="F26" s="777"/>
      <c r="G26" s="777"/>
      <c r="H26" s="777"/>
      <c r="I26" s="777"/>
      <c r="J26" s="777"/>
      <c r="K26" s="777"/>
      <c r="L26" s="780" t="s">
        <v>123</v>
      </c>
      <c r="M26" s="780"/>
      <c r="N26" s="777"/>
      <c r="O26" s="777"/>
      <c r="P26" s="777"/>
      <c r="Q26" s="777"/>
      <c r="R26" s="777"/>
      <c r="S26" s="777"/>
      <c r="T26" s="777"/>
      <c r="U26" s="777"/>
      <c r="V26" s="372"/>
      <c r="W26" s="372"/>
      <c r="X26" s="36"/>
      <c r="Y26" s="36"/>
      <c r="Z26" s="36"/>
    </row>
    <row r="27" spans="1:26" ht="21" customHeight="1">
      <c r="A27" s="87"/>
      <c r="B27" s="103"/>
      <c r="C27" s="101"/>
      <c r="D27" s="795" t="str">
        <f>IF(ตั้งค่า!I14="","","( " &amp; ตั้งค่า!I14 &amp; " )")</f>
        <v>( นายกานต์ สุขกลาง )</v>
      </c>
      <c r="E27" s="795"/>
      <c r="F27" s="795"/>
      <c r="G27" s="795"/>
      <c r="H27" s="795"/>
      <c r="I27" s="795"/>
      <c r="J27" s="795"/>
      <c r="K27" s="795"/>
      <c r="L27" s="372"/>
      <c r="M27" s="372"/>
      <c r="N27" s="796" t="str">
        <f>IF(ตั้งค่า!I15="","","( " &amp; ตั้งค่า!I15 &amp; " )")</f>
        <v/>
      </c>
      <c r="O27" s="796"/>
      <c r="P27" s="796"/>
      <c r="Q27" s="796"/>
      <c r="R27" s="796"/>
      <c r="S27" s="796"/>
      <c r="T27" s="796"/>
      <c r="U27" s="796"/>
      <c r="V27" s="372"/>
      <c r="W27" s="372"/>
      <c r="X27" s="36"/>
      <c r="Y27" s="36"/>
      <c r="Z27" s="36"/>
    </row>
    <row r="28" spans="1:26" ht="20.399999999999999" customHeight="1">
      <c r="A28" s="87"/>
      <c r="B28" s="4"/>
      <c r="C28" s="45"/>
      <c r="D28" s="795" t="s">
        <v>121</v>
      </c>
      <c r="E28" s="795"/>
      <c r="F28" s="795"/>
      <c r="G28" s="795"/>
      <c r="H28" s="795"/>
      <c r="I28" s="795"/>
      <c r="J28" s="795"/>
      <c r="K28" s="795"/>
      <c r="L28" s="45"/>
      <c r="M28" s="45"/>
      <c r="N28" s="796" t="str">
        <f>D28</f>
        <v>ครูประจำชั้น</v>
      </c>
      <c r="O28" s="796"/>
      <c r="P28" s="796"/>
      <c r="Q28" s="796"/>
      <c r="R28" s="796"/>
      <c r="S28" s="796"/>
      <c r="T28" s="796"/>
      <c r="U28" s="796"/>
      <c r="V28" s="45"/>
      <c r="W28" s="45"/>
      <c r="X28" s="36"/>
      <c r="Y28" s="36"/>
      <c r="Z28" s="36"/>
    </row>
    <row r="29" spans="1:26" ht="21" customHeight="1">
      <c r="A29" s="87"/>
      <c r="B29" s="45"/>
      <c r="C29" s="45"/>
      <c r="D29" s="45"/>
      <c r="E29" s="45"/>
      <c r="F29" s="45"/>
      <c r="G29" s="45"/>
      <c r="H29" s="794" t="s">
        <v>123</v>
      </c>
      <c r="I29" s="794"/>
      <c r="J29" s="777"/>
      <c r="K29" s="777"/>
      <c r="L29" s="777"/>
      <c r="M29" s="777"/>
      <c r="N29" s="777"/>
      <c r="O29" s="777"/>
      <c r="P29" s="777"/>
      <c r="Q29" s="777"/>
      <c r="R29" s="45"/>
      <c r="S29" s="45"/>
      <c r="T29" s="45"/>
      <c r="U29" s="45"/>
      <c r="V29" s="45"/>
      <c r="W29" s="45"/>
      <c r="X29" s="36"/>
      <c r="Y29" s="36"/>
      <c r="Z29" s="36"/>
    </row>
    <row r="30" spans="1:26" ht="21" customHeight="1">
      <c r="A30" s="87"/>
      <c r="B30" s="45"/>
      <c r="C30" s="103"/>
      <c r="D30" s="45"/>
      <c r="E30" s="45"/>
      <c r="F30" s="45"/>
      <c r="G30" s="45"/>
      <c r="H30" s="45"/>
      <c r="I30" s="45"/>
      <c r="J30" s="780" t="s">
        <v>439</v>
      </c>
      <c r="K30" s="780"/>
      <c r="L30" s="780"/>
      <c r="M30" s="780"/>
      <c r="N30" s="780"/>
      <c r="O30" s="780"/>
      <c r="P30" s="780"/>
      <c r="Q30" s="780"/>
      <c r="R30" s="45"/>
      <c r="S30" s="45"/>
      <c r="T30" s="45"/>
      <c r="U30" s="45"/>
      <c r="V30" s="45"/>
      <c r="W30" s="45"/>
      <c r="X30" s="36"/>
      <c r="Y30" s="36"/>
      <c r="Z30" s="36"/>
    </row>
    <row r="31" spans="1:26" ht="21" customHeight="1">
      <c r="A31" s="87"/>
      <c r="B31" s="45"/>
      <c r="C31" s="45"/>
      <c r="D31" s="45"/>
      <c r="E31" s="45"/>
      <c r="F31" s="45"/>
      <c r="G31" s="45"/>
      <c r="H31" s="45"/>
      <c r="I31" s="45"/>
      <c r="J31" s="780" t="s">
        <v>433</v>
      </c>
      <c r="K31" s="780"/>
      <c r="L31" s="780"/>
      <c r="M31" s="780"/>
      <c r="N31" s="780"/>
      <c r="O31" s="780"/>
      <c r="P31" s="780"/>
      <c r="Q31" s="780"/>
      <c r="R31" s="45"/>
      <c r="S31" s="45"/>
      <c r="T31" s="45"/>
      <c r="U31" s="45"/>
      <c r="V31" s="45"/>
      <c r="W31" s="45"/>
      <c r="X31" s="36"/>
      <c r="Y31" s="36"/>
      <c r="Z31" s="36"/>
    </row>
    <row r="32" spans="1:26" ht="21" customHeight="1">
      <c r="A32" s="87"/>
      <c r="B32" s="45"/>
      <c r="C32" s="45"/>
      <c r="D32" s="45"/>
      <c r="E32" s="45"/>
      <c r="F32" s="45"/>
      <c r="G32" s="794" t="s">
        <v>123</v>
      </c>
      <c r="H32" s="794"/>
      <c r="I32" s="794"/>
      <c r="J32" s="777"/>
      <c r="K32" s="777"/>
      <c r="L32" s="777"/>
      <c r="M32" s="777"/>
      <c r="N32" s="777"/>
      <c r="O32" s="777"/>
      <c r="P32" s="777"/>
      <c r="Q32" s="777"/>
      <c r="R32" s="45"/>
      <c r="S32" s="45"/>
      <c r="T32" s="45"/>
      <c r="U32" s="45"/>
      <c r="V32" s="45"/>
      <c r="W32" s="45"/>
      <c r="X32" s="36"/>
      <c r="Y32" s="36"/>
      <c r="Z32" s="36"/>
    </row>
    <row r="33" spans="1:26" ht="21" customHeight="1">
      <c r="A33" s="87"/>
      <c r="B33" s="45"/>
      <c r="C33" s="45"/>
      <c r="D33" s="45"/>
      <c r="E33" s="45"/>
      <c r="F33" s="45"/>
      <c r="G33" s="45"/>
      <c r="H33" s="373"/>
      <c r="I33" s="45"/>
      <c r="J33" s="780" t="str">
        <f>IF(ตั้งค่า!I16="","","( " &amp; ตั้งค่า!I16 &amp; " )")</f>
        <v>( นายกานต์ สุขกลาง )</v>
      </c>
      <c r="K33" s="780"/>
      <c r="L33" s="780"/>
      <c r="M33" s="780"/>
      <c r="N33" s="780"/>
      <c r="O33" s="780"/>
      <c r="P33" s="780"/>
      <c r="Q33" s="780"/>
      <c r="R33" s="45"/>
      <c r="S33" s="45"/>
      <c r="T33" s="45"/>
      <c r="U33" s="45"/>
      <c r="V33" s="45"/>
      <c r="W33" s="45"/>
      <c r="X33" s="36"/>
      <c r="Y33" s="36"/>
      <c r="Z33" s="36"/>
    </row>
    <row r="34" spans="1:26" ht="21" customHeight="1">
      <c r="A34" s="87"/>
      <c r="B34" s="45"/>
      <c r="C34" s="45"/>
      <c r="D34" s="45"/>
      <c r="E34" s="45"/>
      <c r="F34" s="45"/>
      <c r="G34" s="45"/>
      <c r="H34" s="45"/>
      <c r="I34" s="45"/>
      <c r="J34" s="780" t="s">
        <v>124</v>
      </c>
      <c r="K34" s="780"/>
      <c r="L34" s="780"/>
      <c r="M34" s="780"/>
      <c r="N34" s="780"/>
      <c r="O34" s="780"/>
      <c r="P34" s="780"/>
      <c r="Q34" s="780"/>
      <c r="R34" s="45"/>
      <c r="S34" s="45"/>
      <c r="T34" s="45"/>
      <c r="U34" s="45"/>
      <c r="V34" s="45"/>
      <c r="W34" s="45"/>
      <c r="X34" s="36"/>
      <c r="Y34" s="36"/>
      <c r="Z34" s="36"/>
    </row>
    <row r="35" spans="1:26" ht="21" customHeight="1" thickBot="1">
      <c r="A35" s="87"/>
      <c r="B35" s="45"/>
      <c r="C35" s="45"/>
      <c r="D35" s="45"/>
      <c r="E35" s="45"/>
      <c r="F35" s="45"/>
      <c r="G35" s="45"/>
      <c r="H35" s="45"/>
      <c r="I35" s="45"/>
      <c r="J35" s="4"/>
      <c r="K35" s="4"/>
      <c r="L35" s="4"/>
      <c r="M35" s="4"/>
      <c r="N35" s="4"/>
      <c r="O35" s="4"/>
      <c r="P35" s="4"/>
      <c r="Q35" s="4"/>
      <c r="R35" s="45"/>
      <c r="S35" s="45"/>
      <c r="T35" s="45"/>
      <c r="U35" s="45"/>
      <c r="V35" s="45"/>
      <c r="W35" s="45"/>
      <c r="X35" s="36"/>
      <c r="Y35" s="36"/>
      <c r="Z35" s="36"/>
    </row>
    <row r="36" spans="1:26" ht="21" customHeight="1" thickBot="1">
      <c r="A36" s="87"/>
      <c r="B36" s="45"/>
      <c r="C36" s="45"/>
      <c r="D36" s="373"/>
      <c r="E36" s="45"/>
      <c r="F36" s="45"/>
      <c r="G36" s="45"/>
      <c r="H36" s="45"/>
      <c r="I36" s="45"/>
      <c r="J36" s="45"/>
      <c r="K36" s="374"/>
      <c r="L36" s="780" t="s">
        <v>225</v>
      </c>
      <c r="M36" s="780"/>
      <c r="N36" s="374"/>
      <c r="O36" s="780" t="s">
        <v>226</v>
      </c>
      <c r="P36" s="780"/>
      <c r="Q36" s="780"/>
      <c r="R36" s="45"/>
      <c r="S36" s="45"/>
      <c r="T36" s="45"/>
      <c r="U36" s="45"/>
      <c r="V36" s="45"/>
      <c r="W36" s="45"/>
      <c r="X36" s="36"/>
      <c r="Y36" s="36"/>
      <c r="Z36" s="36"/>
    </row>
    <row r="37" spans="1:26" ht="21" customHeight="1">
      <c r="A37" s="87"/>
      <c r="B37" s="45"/>
      <c r="C37" s="45"/>
      <c r="D37" s="45"/>
      <c r="E37" s="45"/>
      <c r="F37" s="45"/>
      <c r="G37" s="794" t="s">
        <v>123</v>
      </c>
      <c r="H37" s="794"/>
      <c r="I37" s="794"/>
      <c r="J37" s="777"/>
      <c r="K37" s="777"/>
      <c r="L37" s="777"/>
      <c r="M37" s="777"/>
      <c r="N37" s="777"/>
      <c r="O37" s="777"/>
      <c r="P37" s="777"/>
      <c r="Q37" s="777"/>
      <c r="R37" s="45"/>
      <c r="S37" s="45"/>
      <c r="T37" s="45"/>
      <c r="U37" s="45"/>
      <c r="V37" s="45"/>
      <c r="W37" s="45"/>
      <c r="X37" s="36"/>
      <c r="Y37" s="36"/>
      <c r="Z37" s="36"/>
    </row>
    <row r="38" spans="1:26" ht="21" customHeight="1">
      <c r="A38" s="87"/>
      <c r="B38" s="45"/>
      <c r="C38" s="45"/>
      <c r="D38" s="45"/>
      <c r="E38" s="45"/>
      <c r="F38" s="45"/>
      <c r="G38" s="45"/>
      <c r="H38" s="45"/>
      <c r="I38" s="45"/>
      <c r="J38" s="780" t="str">
        <f>IF(ตั้งค่า!I17="","","( " &amp; ตั้งค่า!I17 &amp; " )")</f>
        <v>( นางสาวศิริลักษณ์ สืบไทย )</v>
      </c>
      <c r="K38" s="780"/>
      <c r="L38" s="780"/>
      <c r="M38" s="780"/>
      <c r="N38" s="780"/>
      <c r="O38" s="780"/>
      <c r="P38" s="780"/>
      <c r="Q38" s="780"/>
      <c r="R38" s="45"/>
      <c r="S38" s="45"/>
      <c r="T38" s="45"/>
      <c r="U38" s="45"/>
      <c r="V38" s="45"/>
      <c r="W38" s="45"/>
      <c r="X38" s="36"/>
      <c r="Y38" s="36"/>
      <c r="Z38" s="36"/>
    </row>
    <row r="39" spans="1:26" ht="21" customHeight="1">
      <c r="A39" s="87"/>
      <c r="B39" s="87"/>
      <c r="C39" s="87"/>
      <c r="D39" s="87"/>
      <c r="E39" s="87"/>
      <c r="F39" s="87"/>
      <c r="G39" s="45"/>
      <c r="H39" s="45"/>
      <c r="I39" s="45"/>
      <c r="J39" s="780" t="str">
        <f>IF(ตั้งค่า!I18="","",ตั้งค่า!I18)</f>
        <v>ผู้อำนวยการโรงเรียนศาลาพัน</v>
      </c>
      <c r="K39" s="780"/>
      <c r="L39" s="780"/>
      <c r="M39" s="780"/>
      <c r="N39" s="780"/>
      <c r="O39" s="780"/>
      <c r="P39" s="780"/>
      <c r="Q39" s="780"/>
      <c r="R39" s="87"/>
      <c r="S39" s="87"/>
      <c r="T39" s="87"/>
      <c r="U39" s="87"/>
      <c r="V39" s="87"/>
      <c r="W39" s="87"/>
      <c r="X39" s="36"/>
      <c r="Y39" s="36"/>
      <c r="Z39" s="36"/>
    </row>
    <row r="40" spans="1:26" ht="24.75" customHeight="1">
      <c r="A40" s="46"/>
      <c r="B40" s="46"/>
      <c r="C40" s="46"/>
      <c r="D40" s="46"/>
      <c r="E40" s="46"/>
      <c r="F40" s="46"/>
      <c r="G40" s="46"/>
      <c r="H40" s="46"/>
      <c r="I40" s="46"/>
      <c r="J40" s="793" t="s">
        <v>566</v>
      </c>
      <c r="K40" s="793"/>
      <c r="L40" s="793"/>
      <c r="M40" s="793"/>
      <c r="N40" s="793"/>
      <c r="O40" s="793"/>
      <c r="P40" s="793"/>
      <c r="Q40" s="793"/>
      <c r="R40" s="46"/>
      <c r="S40" s="46"/>
      <c r="T40" s="46"/>
      <c r="U40" s="46"/>
      <c r="V40" s="46"/>
      <c r="W40" s="46"/>
      <c r="X40" s="36"/>
      <c r="Y40" s="36"/>
      <c r="Z40" s="36"/>
    </row>
  </sheetData>
  <sheetProtection algorithmName="SHA-512" hashValue="iRkZkTgdJ2eNnrKzwdftiIc8+vK7sPB0xzI1PiV7zPG2BaGpHJ9AFYHBtBEmCvAcME+kltyff0dB4uuecX9Pgg==" saltValue="HRs31LxjBX4R2yHjLkClyw==" spinCount="100000" sheet="1" objects="1" scenarios="1" formatColumns="0" formatRows="0"/>
  <protectedRanges>
    <protectedRange sqref="Y1" name="ช่วง1"/>
  </protectedRanges>
  <mergeCells count="59">
    <mergeCell ref="V1:W1"/>
    <mergeCell ref="H29:I29"/>
    <mergeCell ref="J29:Q29"/>
    <mergeCell ref="D27:K27"/>
    <mergeCell ref="D28:K28"/>
    <mergeCell ref="L26:M26"/>
    <mergeCell ref="N26:U26"/>
    <mergeCell ref="N27:U27"/>
    <mergeCell ref="N28:U28"/>
    <mergeCell ref="T11:W11"/>
    <mergeCell ref="C13:G13"/>
    <mergeCell ref="C14:G14"/>
    <mergeCell ref="M8:O8"/>
    <mergeCell ref="P8:W8"/>
    <mergeCell ref="B9:F9"/>
    <mergeCell ref="G9:L9"/>
    <mergeCell ref="J40:Q40"/>
    <mergeCell ref="G32:I32"/>
    <mergeCell ref="J32:Q32"/>
    <mergeCell ref="J33:Q33"/>
    <mergeCell ref="J34:Q34"/>
    <mergeCell ref="L36:M36"/>
    <mergeCell ref="O36:Q36"/>
    <mergeCell ref="G37:I37"/>
    <mergeCell ref="J37:Q37"/>
    <mergeCell ref="J38:Q38"/>
    <mergeCell ref="J39:Q39"/>
    <mergeCell ref="J31:Q31"/>
    <mergeCell ref="J30:Q30"/>
    <mergeCell ref="C23:G23"/>
    <mergeCell ref="C24:G24"/>
    <mergeCell ref="H11:O11"/>
    <mergeCell ref="P11:S11"/>
    <mergeCell ref="C20:G20"/>
    <mergeCell ref="C21:G21"/>
    <mergeCell ref="C22:G22"/>
    <mergeCell ref="C15:G15"/>
    <mergeCell ref="C16:G16"/>
    <mergeCell ref="C17:G17"/>
    <mergeCell ref="C18:G18"/>
    <mergeCell ref="C19:G19"/>
    <mergeCell ref="B26:C26"/>
    <mergeCell ref="D26:K26"/>
    <mergeCell ref="C25:G25"/>
    <mergeCell ref="S2:U2"/>
    <mergeCell ref="V2:W2"/>
    <mergeCell ref="B11:B12"/>
    <mergeCell ref="C11:G12"/>
    <mergeCell ref="B5:W5"/>
    <mergeCell ref="B6:W6"/>
    <mergeCell ref="B7:C7"/>
    <mergeCell ref="D7:L7"/>
    <mergeCell ref="M7:O7"/>
    <mergeCell ref="P7:W7"/>
    <mergeCell ref="M9:O9"/>
    <mergeCell ref="P9:Q9"/>
    <mergeCell ref="R9:U9"/>
    <mergeCell ref="B8:D8"/>
    <mergeCell ref="E8:L8"/>
  </mergeCells>
  <printOptions horizontalCentered="1" verticalCentered="1"/>
  <pageMargins left="0.7" right="0.7" top="0.75" bottom="0.75" header="0.3" footer="0.3"/>
  <pageSetup paperSize="9" scale="9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D00-000000000000}">
          <x14:formula1>
            <xm:f>รายการ!$K$2:$K$37</xm:f>
          </x14:formula1>
          <xm:sqref>Y1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Z40"/>
  <sheetViews>
    <sheetView zoomScaleNormal="100" workbookViewId="0">
      <selection activeCell="P29" sqref="P29:W29"/>
    </sheetView>
  </sheetViews>
  <sheetFormatPr defaultColWidth="4.5546875" defaultRowHeight="18"/>
  <cols>
    <col min="1" max="1" width="1.5546875" style="1" customWidth="1"/>
    <col min="2" max="23" width="3.5546875" style="1" customWidth="1"/>
    <col min="24" max="24" width="8.5546875" style="1" hidden="1" customWidth="1"/>
    <col min="25" max="25" width="23.5546875" style="1" hidden="1" customWidth="1"/>
    <col min="26" max="26" width="9.5546875" style="1" hidden="1" customWidth="1"/>
    <col min="27" max="16384" width="4.5546875" style="1"/>
  </cols>
  <sheetData>
    <row r="1" spans="1:26" ht="27.75" customHeight="1">
      <c r="A1" s="87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823" t="s">
        <v>110</v>
      </c>
      <c r="R1" s="824"/>
      <c r="S1" s="824"/>
      <c r="T1" s="825"/>
      <c r="U1" s="45"/>
      <c r="V1" s="823" t="s">
        <v>125</v>
      </c>
      <c r="W1" s="825"/>
      <c r="X1" s="176" t="s">
        <v>139</v>
      </c>
      <c r="Y1" s="173" t="s">
        <v>137</v>
      </c>
      <c r="Z1" s="180" t="str">
        <f>_xlfn.IFNA(IF(VLOOKUP(Y1,รายการ!$K$1:$L$37,2,FALSE)="","",HYPERLINK("#" &amp; VLOOKUP(Y1,รายการ!$K$1:$L$37,2,FALSE)  &amp; "","คลิก")),"")</f>
        <v>คลิก</v>
      </c>
    </row>
    <row r="2" spans="1:26" ht="3" customHeight="1">
      <c r="A2" s="87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36"/>
      <c r="Y2" s="36"/>
      <c r="Z2" s="36"/>
    </row>
    <row r="3" spans="1:26" ht="3.6" customHeight="1">
      <c r="A3" s="87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36"/>
      <c r="Y3" s="36"/>
      <c r="Z3" s="36"/>
    </row>
    <row r="4" spans="1:26" ht="4.2" customHeight="1">
      <c r="A4" s="87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36"/>
      <c r="Y4" s="36"/>
      <c r="Z4" s="36"/>
    </row>
    <row r="5" spans="1:26" ht="28.5" customHeight="1">
      <c r="A5" s="87"/>
      <c r="B5" s="776" t="s">
        <v>112</v>
      </c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  <c r="N5" s="776"/>
      <c r="O5" s="776"/>
      <c r="P5" s="776"/>
      <c r="Q5" s="776"/>
      <c r="R5" s="776"/>
      <c r="S5" s="776"/>
      <c r="T5" s="776"/>
      <c r="U5" s="776"/>
      <c r="V5" s="776"/>
      <c r="W5" s="776"/>
      <c r="X5" s="36"/>
      <c r="Y5" s="36"/>
      <c r="Z5" s="36"/>
    </row>
    <row r="6" spans="1:26" ht="24.9" customHeight="1">
      <c r="A6" s="342"/>
      <c r="B6" s="776" t="str">
        <f>"ชั้นมัธยมศึกษาที่ " &amp; ตั้งค่า!I9 &amp; "/" &amp; ตั้งค่า!I10</f>
        <v>ชั้นมัธยมศึกษาที่ 1/1</v>
      </c>
      <c r="C6" s="776"/>
      <c r="D6" s="776"/>
      <c r="E6" s="776"/>
      <c r="F6" s="776"/>
      <c r="G6" s="776"/>
      <c r="H6" s="776"/>
      <c r="I6" s="776"/>
      <c r="J6" s="776"/>
      <c r="K6" s="776"/>
      <c r="L6" s="776"/>
      <c r="M6" s="776"/>
      <c r="N6" s="776"/>
      <c r="O6" s="776"/>
      <c r="P6" s="776"/>
      <c r="Q6" s="776"/>
      <c r="R6" s="776"/>
      <c r="S6" s="776"/>
      <c r="T6" s="776"/>
      <c r="U6" s="776"/>
      <c r="V6" s="776"/>
      <c r="W6" s="776"/>
      <c r="X6" s="36"/>
      <c r="Y6" s="36"/>
      <c r="Z6" s="36"/>
    </row>
    <row r="7" spans="1:26" ht="21" customHeight="1">
      <c r="A7" s="87"/>
      <c r="B7" s="769" t="s">
        <v>113</v>
      </c>
      <c r="C7" s="769"/>
      <c r="D7" s="777" t="str">
        <f>IF(ตั้งค่า!I4="","",ตั้งค่า!I4)</f>
        <v>ศาลาพัน</v>
      </c>
      <c r="E7" s="777"/>
      <c r="F7" s="777"/>
      <c r="G7" s="777"/>
      <c r="H7" s="777"/>
      <c r="I7" s="777"/>
      <c r="J7" s="777"/>
      <c r="K7" s="777"/>
      <c r="L7" s="777"/>
      <c r="M7" s="769" t="s">
        <v>203</v>
      </c>
      <c r="N7" s="769"/>
      <c r="O7" s="769"/>
      <c r="P7" s="777" t="str">
        <f>IF(ตั้งค่า!I5="","",ตั้งค่า!I5)</f>
        <v>เชียงรากน้อย</v>
      </c>
      <c r="Q7" s="777"/>
      <c r="R7" s="777"/>
      <c r="S7" s="777"/>
      <c r="T7" s="777"/>
      <c r="U7" s="777"/>
      <c r="V7" s="777"/>
      <c r="W7" s="777"/>
      <c r="X7" s="36"/>
      <c r="Y7" s="36"/>
      <c r="Z7" s="36"/>
    </row>
    <row r="8" spans="1:26" ht="21" customHeight="1">
      <c r="A8" s="87"/>
      <c r="B8" s="769" t="s">
        <v>204</v>
      </c>
      <c r="C8" s="769"/>
      <c r="D8" s="769"/>
      <c r="E8" s="777" t="str">
        <f>IF(ตั้งค่า!I6="","",ตั้งค่า!I6)</f>
        <v>สามโคก</v>
      </c>
      <c r="F8" s="777"/>
      <c r="G8" s="777"/>
      <c r="H8" s="777"/>
      <c r="I8" s="777"/>
      <c r="J8" s="777"/>
      <c r="K8" s="777"/>
      <c r="L8" s="777"/>
      <c r="M8" s="769" t="s">
        <v>114</v>
      </c>
      <c r="N8" s="769"/>
      <c r="O8" s="769"/>
      <c r="P8" s="777" t="str">
        <f>IF(ตั้งค่า!I7="","",ตั้งค่า!I7)</f>
        <v>ปทุมธานี</v>
      </c>
      <c r="Q8" s="777"/>
      <c r="R8" s="777"/>
      <c r="S8" s="777"/>
      <c r="T8" s="777"/>
      <c r="U8" s="777"/>
      <c r="V8" s="777"/>
      <c r="W8" s="777"/>
      <c r="X8" s="36"/>
      <c r="Y8" s="36"/>
      <c r="Z8" s="36"/>
    </row>
    <row r="9" spans="1:26" ht="21.6" customHeight="1">
      <c r="A9" s="87"/>
      <c r="B9" s="778" t="s">
        <v>221</v>
      </c>
      <c r="C9" s="778"/>
      <c r="D9" s="778"/>
      <c r="E9" s="778"/>
      <c r="F9" s="778"/>
      <c r="G9" s="777" t="str">
        <f>IF(ตั้งค่า!I8="","",ตั้งค่า!I8)</f>
        <v>ประถมศึกษาปทุมธานี เขต 1</v>
      </c>
      <c r="H9" s="777"/>
      <c r="I9" s="777"/>
      <c r="J9" s="777"/>
      <c r="K9" s="777"/>
      <c r="L9" s="777"/>
      <c r="M9" s="769" t="s">
        <v>115</v>
      </c>
      <c r="N9" s="769"/>
      <c r="O9" s="769"/>
      <c r="P9" s="777">
        <f>IF(ตั้งค่า!I3="","",ตั้งค่า!I3)</f>
        <v>2568</v>
      </c>
      <c r="Q9" s="777"/>
      <c r="R9" s="778" t="s">
        <v>122</v>
      </c>
      <c r="S9" s="778"/>
      <c r="T9" s="778"/>
      <c r="U9" s="778"/>
      <c r="V9" s="343">
        <f>IF(COUNTA(ข้อมูลนักเรียน!G3:G62)=0,"",COUNTA(ข้อมูลนักเรียน!G3:G62))</f>
        <v>22</v>
      </c>
      <c r="W9" s="47" t="s">
        <v>222</v>
      </c>
      <c r="X9" s="36"/>
      <c r="Y9" s="36"/>
      <c r="Z9" s="36"/>
    </row>
    <row r="10" spans="1:26" ht="6" customHeight="1">
      <c r="A10" s="87"/>
      <c r="B10" s="45"/>
      <c r="C10" s="45"/>
      <c r="D10" s="344"/>
      <c r="E10" s="4"/>
      <c r="F10" s="344"/>
      <c r="G10" s="45"/>
      <c r="H10" s="45"/>
      <c r="I10" s="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45"/>
      <c r="W10" s="45"/>
      <c r="X10" s="36"/>
      <c r="Y10" s="36"/>
      <c r="Z10" s="36"/>
    </row>
    <row r="11" spans="1:26" ht="21" customHeight="1">
      <c r="A11" s="8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375"/>
      <c r="Q11" s="375"/>
      <c r="R11" s="375"/>
      <c r="S11" s="375"/>
      <c r="T11" s="375"/>
      <c r="U11" s="375"/>
      <c r="V11" s="375"/>
      <c r="W11" s="375"/>
      <c r="X11" s="36"/>
      <c r="Y11" s="36"/>
      <c r="Z11" s="36"/>
    </row>
    <row r="12" spans="1:26" ht="21" customHeight="1">
      <c r="A12" s="87"/>
      <c r="B12" s="779" t="s">
        <v>402</v>
      </c>
      <c r="C12" s="779"/>
      <c r="D12" s="779"/>
      <c r="E12" s="779"/>
      <c r="F12" s="779"/>
      <c r="G12" s="779"/>
      <c r="H12" s="779"/>
      <c r="I12" s="809" t="s">
        <v>401</v>
      </c>
      <c r="J12" s="809"/>
      <c r="K12" s="809"/>
      <c r="L12" s="809"/>
      <c r="M12" s="376"/>
      <c r="N12" s="809" t="s">
        <v>400</v>
      </c>
      <c r="O12" s="809"/>
      <c r="P12" s="809"/>
      <c r="Q12" s="809"/>
      <c r="R12" s="103"/>
      <c r="S12" s="809" t="s">
        <v>399</v>
      </c>
      <c r="T12" s="809"/>
      <c r="U12" s="809"/>
      <c r="V12" s="809"/>
      <c r="W12" s="103"/>
      <c r="X12" s="36"/>
      <c r="Y12" s="36"/>
      <c r="Z12" s="36"/>
    </row>
    <row r="13" spans="1:26" ht="21" customHeight="1">
      <c r="A13" s="87"/>
      <c r="B13" s="805" t="s">
        <v>403</v>
      </c>
      <c r="C13" s="805"/>
      <c r="D13" s="805"/>
      <c r="E13" s="805"/>
      <c r="F13" s="805"/>
      <c r="G13" s="805"/>
      <c r="H13" s="805"/>
      <c r="I13" s="809" t="s">
        <v>401</v>
      </c>
      <c r="J13" s="809"/>
      <c r="K13" s="809"/>
      <c r="L13" s="809"/>
      <c r="M13" s="372"/>
      <c r="N13" s="809" t="s">
        <v>400</v>
      </c>
      <c r="O13" s="809"/>
      <c r="P13" s="809"/>
      <c r="Q13" s="809"/>
      <c r="R13" s="372"/>
      <c r="S13" s="809" t="s">
        <v>399</v>
      </c>
      <c r="T13" s="809"/>
      <c r="U13" s="809"/>
      <c r="V13" s="809"/>
      <c r="W13" s="372"/>
      <c r="X13" s="36"/>
      <c r="Y13" s="36"/>
      <c r="Z13" s="36"/>
    </row>
    <row r="14" spans="1:26" ht="21" customHeight="1">
      <c r="A14" s="87"/>
      <c r="B14" s="805" t="s">
        <v>404</v>
      </c>
      <c r="C14" s="805"/>
      <c r="D14" s="805"/>
      <c r="E14" s="805"/>
      <c r="F14" s="805"/>
      <c r="G14" s="805"/>
      <c r="H14" s="805"/>
      <c r="I14" s="809" t="s">
        <v>401</v>
      </c>
      <c r="J14" s="809"/>
      <c r="K14" s="809"/>
      <c r="L14" s="809"/>
      <c r="M14" s="372"/>
      <c r="N14" s="809" t="s">
        <v>400</v>
      </c>
      <c r="O14" s="809"/>
      <c r="P14" s="809"/>
      <c r="Q14" s="809"/>
      <c r="R14" s="372"/>
      <c r="S14" s="809" t="s">
        <v>399</v>
      </c>
      <c r="T14" s="809"/>
      <c r="U14" s="809"/>
      <c r="V14" s="809"/>
      <c r="W14" s="372"/>
      <c r="X14" s="36"/>
      <c r="Y14" s="36"/>
      <c r="Z14" s="36"/>
    </row>
    <row r="15" spans="1:26" ht="21" customHeight="1">
      <c r="A15" s="87"/>
      <c r="B15" s="779" t="s">
        <v>405</v>
      </c>
      <c r="C15" s="779"/>
      <c r="D15" s="779"/>
      <c r="E15" s="779"/>
      <c r="F15" s="779"/>
      <c r="G15" s="779"/>
      <c r="H15" s="779"/>
      <c r="I15" s="809" t="s">
        <v>401</v>
      </c>
      <c r="J15" s="809"/>
      <c r="K15" s="809"/>
      <c r="L15" s="809"/>
      <c r="M15" s="372"/>
      <c r="N15" s="809" t="s">
        <v>400</v>
      </c>
      <c r="O15" s="809"/>
      <c r="P15" s="809"/>
      <c r="Q15" s="809"/>
      <c r="R15" s="372"/>
      <c r="S15" s="809" t="s">
        <v>399</v>
      </c>
      <c r="T15" s="809"/>
      <c r="U15" s="809"/>
      <c r="V15" s="809"/>
      <c r="W15" s="372"/>
      <c r="X15" s="36"/>
      <c r="Y15" s="36"/>
      <c r="Z15" s="36"/>
    </row>
    <row r="16" spans="1:26" ht="21" customHeight="1">
      <c r="A16" s="87"/>
      <c r="B16" s="779" t="s">
        <v>406</v>
      </c>
      <c r="C16" s="779"/>
      <c r="D16" s="779"/>
      <c r="E16" s="779"/>
      <c r="F16" s="779"/>
      <c r="G16" s="779"/>
      <c r="H16" s="779"/>
      <c r="I16" s="809" t="s">
        <v>401</v>
      </c>
      <c r="J16" s="809"/>
      <c r="K16" s="809"/>
      <c r="L16" s="809"/>
      <c r="M16" s="372"/>
      <c r="N16" s="809" t="s">
        <v>400</v>
      </c>
      <c r="O16" s="809"/>
      <c r="P16" s="809"/>
      <c r="Q16" s="809"/>
      <c r="R16" s="372"/>
      <c r="S16" s="809" t="s">
        <v>399</v>
      </c>
      <c r="T16" s="809"/>
      <c r="U16" s="809"/>
      <c r="V16" s="809"/>
      <c r="W16" s="372"/>
      <c r="X16" s="36"/>
      <c r="Y16" s="36"/>
      <c r="Z16" s="36"/>
    </row>
    <row r="17" spans="1:26" ht="21" customHeight="1">
      <c r="A17" s="87"/>
      <c r="B17" s="103"/>
      <c r="C17" s="101"/>
      <c r="D17" s="101"/>
      <c r="E17" s="101"/>
      <c r="F17" s="101"/>
      <c r="G17" s="101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372"/>
      <c r="S17" s="372"/>
      <c r="T17" s="372"/>
      <c r="U17" s="372"/>
      <c r="V17" s="372"/>
      <c r="W17" s="372"/>
      <c r="X17" s="36"/>
      <c r="Y17" s="36"/>
      <c r="Z17" s="36"/>
    </row>
    <row r="18" spans="1:26" ht="21" customHeight="1">
      <c r="A18" s="87"/>
      <c r="B18" s="779" t="s">
        <v>408</v>
      </c>
      <c r="C18" s="779"/>
      <c r="D18" s="779"/>
      <c r="E18" s="779"/>
      <c r="F18" s="779"/>
      <c r="G18" s="804" t="str">
        <f>IF(ตั้งค่า!I14="","","" &amp; ตั้งค่า!I14 &amp; "")</f>
        <v>นายกานต์ สุขกลาง</v>
      </c>
      <c r="H18" s="804"/>
      <c r="I18" s="804"/>
      <c r="J18" s="804"/>
      <c r="K18" s="804"/>
      <c r="L18" s="101"/>
      <c r="M18" s="812" t="s">
        <v>121</v>
      </c>
      <c r="N18" s="812"/>
      <c r="O18" s="812"/>
      <c r="P18" s="812"/>
      <c r="Q18" s="829" t="str">
        <f>IF(ตั้งค่า!I15="",""," " &amp; ตั้งค่า!I15 &amp; "")</f>
        <v/>
      </c>
      <c r="R18" s="829"/>
      <c r="S18" s="829"/>
      <c r="T18" s="829"/>
      <c r="U18" s="829"/>
      <c r="V18" s="829"/>
      <c r="W18" s="372"/>
      <c r="X18" s="36"/>
      <c r="Y18" s="36"/>
      <c r="Z18" s="36"/>
    </row>
    <row r="19" spans="1:26" ht="9.6" customHeight="1">
      <c r="A19" s="87"/>
      <c r="B19" s="103"/>
      <c r="C19" s="101"/>
      <c r="D19" s="101"/>
      <c r="E19" s="101"/>
      <c r="F19" s="101"/>
      <c r="G19" s="101"/>
      <c r="H19" s="372"/>
      <c r="I19" s="372"/>
      <c r="J19" s="372"/>
      <c r="K19" s="372"/>
      <c r="L19" s="372"/>
      <c r="M19" s="372"/>
      <c r="N19" s="372"/>
      <c r="O19" s="372"/>
      <c r="P19" s="372"/>
      <c r="Q19" s="372"/>
      <c r="R19" s="372"/>
      <c r="S19" s="372"/>
      <c r="T19" s="372"/>
      <c r="U19" s="372"/>
      <c r="V19" s="372"/>
      <c r="W19" s="372"/>
      <c r="X19" s="36"/>
      <c r="Y19" s="36"/>
      <c r="Z19" s="36"/>
    </row>
    <row r="20" spans="1:26" ht="21" customHeight="1">
      <c r="A20" s="87"/>
      <c r="B20" s="103"/>
      <c r="C20" s="803" t="s">
        <v>407</v>
      </c>
      <c r="D20" s="803"/>
      <c r="E20" s="803"/>
      <c r="F20" s="803"/>
      <c r="G20" s="803"/>
      <c r="H20" s="804" t="str">
        <f>IF(ตั้งค่า!I17="","","" &amp; ตั้งค่า!I17 &amp; "")</f>
        <v>นางสาวศิริลักษณ์ สืบไทย</v>
      </c>
      <c r="I20" s="804"/>
      <c r="J20" s="804"/>
      <c r="K20" s="804"/>
      <c r="L20" s="804"/>
      <c r="M20" s="804"/>
      <c r="N20" s="372"/>
      <c r="O20" s="372"/>
      <c r="P20" s="372"/>
      <c r="Q20" s="372"/>
      <c r="R20" s="372"/>
      <c r="S20" s="372"/>
      <c r="T20" s="372"/>
      <c r="U20" s="372"/>
      <c r="V20" s="372"/>
      <c r="W20" s="372"/>
      <c r="X20" s="36"/>
      <c r="Y20" s="36"/>
      <c r="Z20" s="36"/>
    </row>
    <row r="21" spans="1:26" ht="21" customHeight="1">
      <c r="A21" s="87"/>
      <c r="B21" s="103"/>
      <c r="C21" s="101"/>
      <c r="D21" s="101"/>
      <c r="E21" s="101"/>
      <c r="F21" s="101"/>
      <c r="G21" s="101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  <c r="U21" s="372"/>
      <c r="V21" s="372"/>
      <c r="W21" s="372"/>
      <c r="X21" s="36"/>
      <c r="Y21" s="36"/>
      <c r="Z21" s="36"/>
    </row>
    <row r="22" spans="1:26" ht="21" customHeight="1">
      <c r="A22" s="87"/>
      <c r="B22" s="808" t="s">
        <v>409</v>
      </c>
      <c r="C22" s="808"/>
      <c r="D22" s="808"/>
      <c r="E22" s="808"/>
      <c r="F22" s="808"/>
      <c r="G22" s="808"/>
      <c r="H22" s="808"/>
      <c r="I22" s="813" t="s">
        <v>410</v>
      </c>
      <c r="J22" s="813"/>
      <c r="K22" s="813"/>
      <c r="L22" s="813"/>
      <c r="M22" s="813"/>
      <c r="N22" s="813"/>
      <c r="O22" s="813"/>
      <c r="P22" s="826" t="s">
        <v>411</v>
      </c>
      <c r="Q22" s="827"/>
      <c r="R22" s="827"/>
      <c r="S22" s="827"/>
      <c r="T22" s="827"/>
      <c r="U22" s="827"/>
      <c r="V22" s="827"/>
      <c r="W22" s="828"/>
      <c r="X22" s="36"/>
      <c r="Y22" s="36"/>
      <c r="Z22" s="36"/>
    </row>
    <row r="23" spans="1:26" ht="39" customHeight="1">
      <c r="A23" s="87"/>
      <c r="B23" s="814" t="s">
        <v>440</v>
      </c>
      <c r="C23" s="815"/>
      <c r="D23" s="815"/>
      <c r="E23" s="815"/>
      <c r="F23" s="815"/>
      <c r="G23" s="815"/>
      <c r="H23" s="816"/>
      <c r="I23" s="814" t="s">
        <v>473</v>
      </c>
      <c r="J23" s="815"/>
      <c r="K23" s="815"/>
      <c r="L23" s="815"/>
      <c r="M23" s="815"/>
      <c r="N23" s="815"/>
      <c r="O23" s="816"/>
      <c r="P23" s="800" t="s">
        <v>412</v>
      </c>
      <c r="Q23" s="801"/>
      <c r="R23" s="801"/>
      <c r="S23" s="801"/>
      <c r="T23" s="801"/>
      <c r="U23" s="801"/>
      <c r="V23" s="801"/>
      <c r="W23" s="802"/>
      <c r="X23" s="36"/>
      <c r="Y23" s="36"/>
      <c r="Z23" s="36"/>
    </row>
    <row r="24" spans="1:26" ht="21" customHeight="1">
      <c r="A24" s="47" t="str">
        <f>IF(C25="","",IF(B24="","",B24+1))</f>
        <v/>
      </c>
      <c r="B24" s="806" t="s">
        <v>422</v>
      </c>
      <c r="C24" s="778"/>
      <c r="D24" s="778"/>
      <c r="E24" s="778"/>
      <c r="F24" s="778"/>
      <c r="G24" s="778"/>
      <c r="H24" s="807"/>
      <c r="I24" s="806" t="s">
        <v>424</v>
      </c>
      <c r="J24" s="778"/>
      <c r="K24" s="778"/>
      <c r="L24" s="778"/>
      <c r="M24" s="778"/>
      <c r="N24" s="778"/>
      <c r="O24" s="807"/>
      <c r="P24" s="377" t="s">
        <v>413</v>
      </c>
      <c r="Q24" s="801" t="s">
        <v>99</v>
      </c>
      <c r="R24" s="801"/>
      <c r="S24" s="378"/>
      <c r="T24" s="379" t="s">
        <v>413</v>
      </c>
      <c r="U24" s="801" t="s">
        <v>100</v>
      </c>
      <c r="V24" s="801"/>
      <c r="W24" s="802"/>
      <c r="X24" s="36"/>
      <c r="Y24" s="36"/>
      <c r="Z24" s="36"/>
    </row>
    <row r="25" spans="1:26" ht="21" customHeight="1">
      <c r="A25" s="47"/>
      <c r="B25" s="810"/>
      <c r="C25" s="780"/>
      <c r="D25" s="780"/>
      <c r="E25" s="780"/>
      <c r="F25" s="780"/>
      <c r="G25" s="780"/>
      <c r="H25" s="811"/>
      <c r="I25" s="810"/>
      <c r="J25" s="780"/>
      <c r="K25" s="780"/>
      <c r="L25" s="780"/>
      <c r="M25" s="780"/>
      <c r="N25" s="780"/>
      <c r="O25" s="811"/>
      <c r="P25" s="800"/>
      <c r="Q25" s="801"/>
      <c r="R25" s="801"/>
      <c r="S25" s="801"/>
      <c r="T25" s="801"/>
      <c r="U25" s="801"/>
      <c r="V25" s="801"/>
      <c r="W25" s="802"/>
      <c r="X25" s="36"/>
      <c r="Y25" s="36"/>
      <c r="Z25" s="36"/>
    </row>
    <row r="26" spans="1:26" ht="21" customHeight="1">
      <c r="A26" s="87"/>
      <c r="B26" s="817" t="s">
        <v>441</v>
      </c>
      <c r="C26" s="818"/>
      <c r="D26" s="818"/>
      <c r="E26" s="818"/>
      <c r="F26" s="818"/>
      <c r="G26" s="818"/>
      <c r="H26" s="819"/>
      <c r="I26" s="817" t="s">
        <v>474</v>
      </c>
      <c r="J26" s="818"/>
      <c r="K26" s="818"/>
      <c r="L26" s="818"/>
      <c r="M26" s="818"/>
      <c r="N26" s="818"/>
      <c r="O26" s="819"/>
      <c r="P26" s="820" t="s">
        <v>414</v>
      </c>
      <c r="Q26" s="821"/>
      <c r="R26" s="821"/>
      <c r="S26" s="821"/>
      <c r="T26" s="821"/>
      <c r="U26" s="821"/>
      <c r="V26" s="821"/>
      <c r="W26" s="822"/>
      <c r="X26" s="36"/>
      <c r="Y26" s="36"/>
      <c r="Z26" s="36"/>
    </row>
    <row r="27" spans="1:26" ht="21" customHeight="1">
      <c r="A27" s="87"/>
      <c r="B27" s="806" t="s">
        <v>448</v>
      </c>
      <c r="C27" s="778"/>
      <c r="D27" s="778"/>
      <c r="E27" s="778"/>
      <c r="F27" s="778"/>
      <c r="G27" s="778"/>
      <c r="H27" s="807"/>
      <c r="I27" s="806" t="s">
        <v>423</v>
      </c>
      <c r="J27" s="778"/>
      <c r="K27" s="778"/>
      <c r="L27" s="778"/>
      <c r="M27" s="778"/>
      <c r="N27" s="778"/>
      <c r="O27" s="807"/>
      <c r="P27" s="800" t="str">
        <f>IF(ตั้งค่า!I17="","","(" &amp; ตั้งค่า!I17 &amp; ")")</f>
        <v>(นางสาวศิริลักษณ์ สืบไทย)</v>
      </c>
      <c r="Q27" s="801"/>
      <c r="R27" s="801"/>
      <c r="S27" s="801"/>
      <c r="T27" s="801"/>
      <c r="U27" s="801"/>
      <c r="V27" s="801"/>
      <c r="W27" s="802"/>
      <c r="X27" s="36"/>
      <c r="Y27" s="36"/>
      <c r="Z27" s="36"/>
    </row>
    <row r="28" spans="1:26" ht="24.6" customHeight="1">
      <c r="A28" s="87"/>
      <c r="B28" s="810"/>
      <c r="C28" s="780"/>
      <c r="D28" s="780"/>
      <c r="E28" s="780"/>
      <c r="F28" s="780"/>
      <c r="G28" s="780"/>
      <c r="H28" s="811"/>
      <c r="I28" s="810"/>
      <c r="J28" s="780"/>
      <c r="K28" s="780"/>
      <c r="L28" s="780"/>
      <c r="M28" s="780"/>
      <c r="N28" s="780"/>
      <c r="O28" s="811"/>
      <c r="P28" s="800" t="s">
        <v>364</v>
      </c>
      <c r="Q28" s="801"/>
      <c r="R28" s="801"/>
      <c r="S28" s="801"/>
      <c r="T28" s="801"/>
      <c r="U28" s="801"/>
      <c r="V28" s="801"/>
      <c r="W28" s="802"/>
      <c r="X28" s="36"/>
      <c r="Y28" s="36"/>
      <c r="Z28" s="36"/>
    </row>
    <row r="29" spans="1:26" ht="21" customHeight="1">
      <c r="A29" s="87"/>
      <c r="B29" s="817" t="s">
        <v>441</v>
      </c>
      <c r="C29" s="818"/>
      <c r="D29" s="818"/>
      <c r="E29" s="818"/>
      <c r="F29" s="818"/>
      <c r="G29" s="818"/>
      <c r="H29" s="819"/>
      <c r="I29" s="817" t="s">
        <v>474</v>
      </c>
      <c r="J29" s="818"/>
      <c r="K29" s="818"/>
      <c r="L29" s="818"/>
      <c r="M29" s="818"/>
      <c r="N29" s="818"/>
      <c r="O29" s="819"/>
      <c r="P29" s="800"/>
      <c r="Q29" s="801"/>
      <c r="R29" s="801"/>
      <c r="S29" s="801"/>
      <c r="T29" s="801"/>
      <c r="U29" s="801"/>
      <c r="V29" s="801"/>
      <c r="W29" s="802"/>
      <c r="X29" s="36"/>
      <c r="Y29" s="36"/>
      <c r="Z29" s="36"/>
    </row>
    <row r="30" spans="1:26" ht="22.2" customHeight="1">
      <c r="A30" s="87"/>
      <c r="B30" s="806" t="s">
        <v>439</v>
      </c>
      <c r="C30" s="778"/>
      <c r="D30" s="778"/>
      <c r="E30" s="778"/>
      <c r="F30" s="778"/>
      <c r="G30" s="778"/>
      <c r="H30" s="807"/>
      <c r="I30" s="806" t="s">
        <v>420</v>
      </c>
      <c r="J30" s="778"/>
      <c r="K30" s="778"/>
      <c r="L30" s="778"/>
      <c r="M30" s="778"/>
      <c r="N30" s="778"/>
      <c r="O30" s="807"/>
      <c r="P30" s="800" t="s">
        <v>415</v>
      </c>
      <c r="Q30" s="801"/>
      <c r="R30" s="801"/>
      <c r="S30" s="801"/>
      <c r="T30" s="801"/>
      <c r="U30" s="801"/>
      <c r="V30" s="801"/>
      <c r="W30" s="802"/>
      <c r="X30" s="36"/>
      <c r="Y30" s="36"/>
      <c r="Z30" s="36"/>
    </row>
    <row r="31" spans="1:26" ht="6" customHeight="1">
      <c r="A31" s="87"/>
      <c r="B31" s="810"/>
      <c r="C31" s="780"/>
      <c r="D31" s="780"/>
      <c r="E31" s="780"/>
      <c r="F31" s="780"/>
      <c r="G31" s="780"/>
      <c r="H31" s="811"/>
      <c r="I31" s="810"/>
      <c r="J31" s="780"/>
      <c r="K31" s="780"/>
      <c r="L31" s="780"/>
      <c r="M31" s="780"/>
      <c r="N31" s="780"/>
      <c r="O31" s="811"/>
      <c r="P31" s="800"/>
      <c r="Q31" s="801"/>
      <c r="R31" s="801"/>
      <c r="S31" s="801"/>
      <c r="T31" s="801"/>
      <c r="U31" s="801"/>
      <c r="V31" s="801"/>
      <c r="W31" s="802"/>
      <c r="X31" s="36"/>
      <c r="Y31" s="36"/>
      <c r="Z31" s="36"/>
    </row>
    <row r="32" spans="1:26" ht="20.399999999999999" customHeight="1">
      <c r="A32" s="87"/>
      <c r="B32" s="849" t="s">
        <v>567</v>
      </c>
      <c r="C32" s="850"/>
      <c r="D32" s="850"/>
      <c r="E32" s="850"/>
      <c r="F32" s="850"/>
      <c r="G32" s="850"/>
      <c r="H32" s="851"/>
      <c r="I32" s="849" t="s">
        <v>567</v>
      </c>
      <c r="J32" s="850"/>
      <c r="K32" s="850"/>
      <c r="L32" s="850"/>
      <c r="M32" s="850"/>
      <c r="N32" s="850"/>
      <c r="O32" s="851"/>
      <c r="P32" s="835" t="s">
        <v>567</v>
      </c>
      <c r="Q32" s="836"/>
      <c r="R32" s="836"/>
      <c r="S32" s="836"/>
      <c r="T32" s="836"/>
      <c r="U32" s="836"/>
      <c r="V32" s="836"/>
      <c r="W32" s="837"/>
      <c r="X32" s="36"/>
      <c r="Y32" s="36"/>
      <c r="Z32" s="36"/>
    </row>
    <row r="33" spans="1:26" ht="21" hidden="1" customHeight="1">
      <c r="A33" s="87"/>
      <c r="B33" s="810"/>
      <c r="C33" s="780"/>
      <c r="D33" s="780"/>
      <c r="E33" s="780"/>
      <c r="F33" s="780"/>
      <c r="G33" s="780"/>
      <c r="H33" s="811"/>
      <c r="I33" s="847"/>
      <c r="J33" s="796"/>
      <c r="K33" s="796"/>
      <c r="L33" s="796"/>
      <c r="M33" s="796"/>
      <c r="N33" s="796"/>
      <c r="O33" s="848"/>
      <c r="P33" s="847"/>
      <c r="Q33" s="796"/>
      <c r="R33" s="796"/>
      <c r="S33" s="796"/>
      <c r="T33" s="796"/>
      <c r="U33" s="796"/>
      <c r="V33" s="848"/>
      <c r="W33" s="380"/>
      <c r="X33" s="36"/>
      <c r="Y33" s="36"/>
      <c r="Z33" s="36"/>
    </row>
    <row r="34" spans="1:26" ht="21" customHeight="1">
      <c r="A34" s="87"/>
      <c r="B34" s="844"/>
      <c r="C34" s="845"/>
      <c r="D34" s="845"/>
      <c r="E34" s="845"/>
      <c r="F34" s="845"/>
      <c r="G34" s="845"/>
      <c r="H34" s="846"/>
      <c r="I34" s="838"/>
      <c r="J34" s="839"/>
      <c r="K34" s="839"/>
      <c r="L34" s="839"/>
      <c r="M34" s="839"/>
      <c r="N34" s="839"/>
      <c r="O34" s="840"/>
      <c r="P34" s="838"/>
      <c r="Q34" s="839"/>
      <c r="R34" s="839"/>
      <c r="S34" s="839"/>
      <c r="T34" s="839"/>
      <c r="U34" s="839"/>
      <c r="V34" s="839"/>
      <c r="W34" s="840"/>
      <c r="X34" s="36"/>
      <c r="Y34" s="36"/>
      <c r="Z34" s="36"/>
    </row>
    <row r="35" spans="1:26" ht="21" customHeight="1">
      <c r="A35" s="87"/>
      <c r="B35" s="45"/>
      <c r="C35" s="45"/>
      <c r="D35" s="45"/>
      <c r="E35" s="45"/>
      <c r="F35" s="45"/>
      <c r="G35" s="45"/>
      <c r="H35" s="45"/>
      <c r="I35" s="45"/>
      <c r="J35" s="4"/>
      <c r="K35" s="4"/>
      <c r="L35" s="4"/>
      <c r="M35" s="4"/>
      <c r="N35" s="4"/>
      <c r="O35" s="4"/>
      <c r="P35" s="4"/>
      <c r="Q35" s="4"/>
      <c r="R35" s="45"/>
      <c r="S35" s="45"/>
      <c r="T35" s="45"/>
      <c r="U35" s="45"/>
      <c r="V35" s="45"/>
      <c r="W35" s="45"/>
      <c r="X35" s="36"/>
      <c r="Y35" s="36"/>
      <c r="Z35" s="36"/>
    </row>
    <row r="36" spans="1:26" ht="21" customHeight="1">
      <c r="A36" s="87"/>
      <c r="B36" s="841" t="s">
        <v>427</v>
      </c>
      <c r="C36" s="842"/>
      <c r="D36" s="842"/>
      <c r="E36" s="842"/>
      <c r="F36" s="842"/>
      <c r="G36" s="842"/>
      <c r="H36" s="842"/>
      <c r="I36" s="842"/>
      <c r="J36" s="842"/>
      <c r="K36" s="842"/>
      <c r="L36" s="842"/>
      <c r="M36" s="842"/>
      <c r="N36" s="842"/>
      <c r="O36" s="842"/>
      <c r="P36" s="842"/>
      <c r="Q36" s="842"/>
      <c r="R36" s="842"/>
      <c r="S36" s="842"/>
      <c r="T36" s="842"/>
      <c r="U36" s="842"/>
      <c r="V36" s="842"/>
      <c r="W36" s="843"/>
      <c r="X36" s="36"/>
      <c r="Y36" s="36"/>
      <c r="Z36" s="36"/>
    </row>
    <row r="37" spans="1:26" ht="21" customHeight="1">
      <c r="A37" s="87"/>
      <c r="B37" s="830" t="s">
        <v>425</v>
      </c>
      <c r="C37" s="779"/>
      <c r="D37" s="779"/>
      <c r="E37" s="779"/>
      <c r="F37" s="779"/>
      <c r="G37" s="779"/>
      <c r="H37" s="779"/>
      <c r="I37" s="779"/>
      <c r="J37" s="779"/>
      <c r="K37" s="779"/>
      <c r="L37" s="779"/>
      <c r="M37" s="779"/>
      <c r="N37" s="779"/>
      <c r="O37" s="779"/>
      <c r="P37" s="779"/>
      <c r="Q37" s="779"/>
      <c r="R37" s="779"/>
      <c r="S37" s="779"/>
      <c r="T37" s="779"/>
      <c r="U37" s="779"/>
      <c r="V37" s="779"/>
      <c r="W37" s="831"/>
      <c r="X37" s="36"/>
      <c r="Y37" s="36"/>
      <c r="Z37" s="36"/>
    </row>
    <row r="38" spans="1:26" ht="21" customHeight="1">
      <c r="A38" s="87"/>
      <c r="B38" s="830" t="s">
        <v>426</v>
      </c>
      <c r="C38" s="779"/>
      <c r="D38" s="779"/>
      <c r="E38" s="779"/>
      <c r="F38" s="779"/>
      <c r="G38" s="779"/>
      <c r="H38" s="779"/>
      <c r="I38" s="779"/>
      <c r="J38" s="779"/>
      <c r="K38" s="779"/>
      <c r="L38" s="779"/>
      <c r="M38" s="779"/>
      <c r="N38" s="779"/>
      <c r="O38" s="779"/>
      <c r="P38" s="779"/>
      <c r="Q38" s="779"/>
      <c r="R38" s="779"/>
      <c r="S38" s="779"/>
      <c r="T38" s="779"/>
      <c r="U38" s="779"/>
      <c r="V38" s="779"/>
      <c r="W38" s="831"/>
      <c r="X38" s="36"/>
      <c r="Y38" s="36"/>
      <c r="Z38" s="36"/>
    </row>
    <row r="39" spans="1:26" ht="21" customHeight="1">
      <c r="A39" s="87"/>
      <c r="B39" s="832" t="s">
        <v>428</v>
      </c>
      <c r="C39" s="833"/>
      <c r="D39" s="833"/>
      <c r="E39" s="833"/>
      <c r="F39" s="833"/>
      <c r="G39" s="833"/>
      <c r="H39" s="833"/>
      <c r="I39" s="833"/>
      <c r="J39" s="833"/>
      <c r="K39" s="833"/>
      <c r="L39" s="833"/>
      <c r="M39" s="833"/>
      <c r="N39" s="833"/>
      <c r="O39" s="833"/>
      <c r="P39" s="833"/>
      <c r="Q39" s="833"/>
      <c r="R39" s="833"/>
      <c r="S39" s="833"/>
      <c r="T39" s="833"/>
      <c r="U39" s="833"/>
      <c r="V39" s="833"/>
      <c r="W39" s="834"/>
      <c r="X39" s="36"/>
      <c r="Y39" s="36"/>
      <c r="Z39" s="36"/>
    </row>
    <row r="40" spans="1:26" ht="24.75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36"/>
      <c r="Y40" s="36"/>
      <c r="Z40" s="36"/>
    </row>
  </sheetData>
  <protectedRanges>
    <protectedRange sqref="Y1" name="ช่วง1"/>
  </protectedRanges>
  <mergeCells count="87">
    <mergeCell ref="B38:W38"/>
    <mergeCell ref="B39:W39"/>
    <mergeCell ref="P31:W31"/>
    <mergeCell ref="P32:W32"/>
    <mergeCell ref="P34:W34"/>
    <mergeCell ref="B36:W36"/>
    <mergeCell ref="B37:W37"/>
    <mergeCell ref="B34:H34"/>
    <mergeCell ref="I34:O34"/>
    <mergeCell ref="P33:V33"/>
    <mergeCell ref="B31:H31"/>
    <mergeCell ref="B33:H33"/>
    <mergeCell ref="I33:O33"/>
    <mergeCell ref="I31:O31"/>
    <mergeCell ref="B32:H32"/>
    <mergeCell ref="I32:O32"/>
    <mergeCell ref="Q1:T1"/>
    <mergeCell ref="P22:W22"/>
    <mergeCell ref="P23:W23"/>
    <mergeCell ref="U24:W24"/>
    <mergeCell ref="P25:W25"/>
    <mergeCell ref="Q24:R24"/>
    <mergeCell ref="V1:W1"/>
    <mergeCell ref="S12:V12"/>
    <mergeCell ref="N12:Q12"/>
    <mergeCell ref="I23:O23"/>
    <mergeCell ref="Q18:V18"/>
    <mergeCell ref="I14:L14"/>
    <mergeCell ref="I15:L15"/>
    <mergeCell ref="I16:L16"/>
    <mergeCell ref="N14:Q14"/>
    <mergeCell ref="N15:Q15"/>
    <mergeCell ref="B28:H28"/>
    <mergeCell ref="I28:O28"/>
    <mergeCell ref="B29:H29"/>
    <mergeCell ref="I29:O29"/>
    <mergeCell ref="P28:W28"/>
    <mergeCell ref="P29:W29"/>
    <mergeCell ref="B26:H26"/>
    <mergeCell ref="I26:O26"/>
    <mergeCell ref="B27:H27"/>
    <mergeCell ref="I27:O27"/>
    <mergeCell ref="P26:W26"/>
    <mergeCell ref="P27:W27"/>
    <mergeCell ref="I24:O24"/>
    <mergeCell ref="B25:H25"/>
    <mergeCell ref="I25:O25"/>
    <mergeCell ref="M18:P18"/>
    <mergeCell ref="I22:O22"/>
    <mergeCell ref="B23:H23"/>
    <mergeCell ref="I12:L12"/>
    <mergeCell ref="S13:V13"/>
    <mergeCell ref="B5:W5"/>
    <mergeCell ref="B6:W6"/>
    <mergeCell ref="B7:C7"/>
    <mergeCell ref="D7:L7"/>
    <mergeCell ref="M7:O7"/>
    <mergeCell ref="P7:W7"/>
    <mergeCell ref="B12:H12"/>
    <mergeCell ref="B13:H13"/>
    <mergeCell ref="I13:L13"/>
    <mergeCell ref="N13:Q13"/>
    <mergeCell ref="B8:D8"/>
    <mergeCell ref="E8:L8"/>
    <mergeCell ref="M8:O8"/>
    <mergeCell ref="P8:W8"/>
    <mergeCell ref="P30:W30"/>
    <mergeCell ref="C20:G20"/>
    <mergeCell ref="H20:M20"/>
    <mergeCell ref="B14:H14"/>
    <mergeCell ref="B15:H15"/>
    <mergeCell ref="B16:H16"/>
    <mergeCell ref="B30:H30"/>
    <mergeCell ref="I30:O30"/>
    <mergeCell ref="B22:H22"/>
    <mergeCell ref="S14:V14"/>
    <mergeCell ref="S15:V15"/>
    <mergeCell ref="S16:V16"/>
    <mergeCell ref="B18:F18"/>
    <mergeCell ref="G18:K18"/>
    <mergeCell ref="N16:Q16"/>
    <mergeCell ref="B24:H24"/>
    <mergeCell ref="B9:F9"/>
    <mergeCell ref="G9:L9"/>
    <mergeCell ref="M9:O9"/>
    <mergeCell ref="P9:Q9"/>
    <mergeCell ref="R9:U9"/>
  </mergeCells>
  <printOptions horizontalCentered="1" verticalCentered="1"/>
  <pageMargins left="0.7" right="0.7" top="0.75" bottom="0.75" header="0.3" footer="0.3"/>
  <pageSetup paperSize="9" scale="9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0000000}">
          <x14:formula1>
            <xm:f>รายการ!$K$2:$K$37</xm:f>
          </x14:formula1>
          <xm:sqref>Y1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tBackCover"/>
  <dimension ref="A1:Z34"/>
  <sheetViews>
    <sheetView tabSelected="1" workbookViewId="0">
      <selection activeCell="Y11" sqref="Y11"/>
    </sheetView>
  </sheetViews>
  <sheetFormatPr defaultColWidth="5.5546875" defaultRowHeight="19.8"/>
  <cols>
    <col min="1" max="1" width="2.5546875" style="62" customWidth="1"/>
    <col min="2" max="3" width="3.109375" style="62" customWidth="1"/>
    <col min="4" max="23" width="3.5546875" style="62" customWidth="1"/>
    <col min="24" max="24" width="8.5546875" style="62" customWidth="1"/>
    <col min="25" max="25" width="23.5546875" style="62" customWidth="1"/>
    <col min="26" max="26" width="9.5546875" style="62" customWidth="1"/>
    <col min="27" max="16384" width="5.5546875" style="62"/>
  </cols>
  <sheetData>
    <row r="1" spans="1:26" ht="22.5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7"/>
      <c r="O1" s="87"/>
      <c r="P1" s="87"/>
      <c r="Q1" s="87"/>
      <c r="R1" s="87"/>
      <c r="S1" s="87"/>
      <c r="T1" s="87"/>
      <c r="U1" s="87"/>
      <c r="V1" s="87"/>
      <c r="W1" s="98"/>
      <c r="X1" s="176" t="s">
        <v>139</v>
      </c>
      <c r="Y1" s="173" t="s">
        <v>137</v>
      </c>
      <c r="Z1" s="172" t="str">
        <f>_xlfn.IFNA(IF(VLOOKUP(Y1,รายการ!$K$1:$L$37,2,FALSE)="","",HYPERLINK("#" &amp; VLOOKUP(Y1,รายการ!$K$1:$L$37,2,FALSE)  &amp; "","คลิก")),"")</f>
        <v>คลิก</v>
      </c>
    </row>
    <row r="2" spans="1:26" ht="20.25" customHeight="1">
      <c r="A2" s="47"/>
      <c r="B2" s="776" t="s">
        <v>236</v>
      </c>
      <c r="C2" s="776"/>
      <c r="D2" s="776"/>
      <c r="E2" s="776"/>
      <c r="F2" s="776"/>
      <c r="G2" s="776"/>
      <c r="H2" s="776"/>
      <c r="I2" s="776"/>
      <c r="J2" s="776"/>
      <c r="K2" s="776"/>
      <c r="L2" s="776"/>
      <c r="M2" s="776"/>
      <c r="N2" s="776"/>
      <c r="O2" s="776"/>
      <c r="P2" s="776"/>
      <c r="Q2" s="776"/>
      <c r="R2" s="776"/>
      <c r="S2" s="776"/>
      <c r="T2" s="776"/>
      <c r="U2" s="776"/>
      <c r="V2" s="776"/>
      <c r="W2" s="46"/>
      <c r="X2" s="174"/>
      <c r="Y2" s="175"/>
      <c r="Z2" s="36"/>
    </row>
    <row r="3" spans="1:26" ht="20.25" customHeight="1">
      <c r="A3" s="47"/>
      <c r="B3" s="776"/>
      <c r="C3" s="776"/>
      <c r="D3" s="776"/>
      <c r="E3" s="776"/>
      <c r="F3" s="776"/>
      <c r="G3" s="776"/>
      <c r="H3" s="776"/>
      <c r="I3" s="776"/>
      <c r="J3" s="776"/>
      <c r="K3" s="776"/>
      <c r="L3" s="776"/>
      <c r="M3" s="776"/>
      <c r="N3" s="776"/>
      <c r="O3" s="776"/>
      <c r="P3" s="776"/>
      <c r="Q3" s="776"/>
      <c r="R3" s="776"/>
      <c r="S3" s="776"/>
      <c r="T3" s="776"/>
      <c r="U3" s="776"/>
      <c r="V3" s="776"/>
      <c r="W3" s="46"/>
      <c r="X3" s="63"/>
      <c r="Y3" s="63"/>
      <c r="Z3" s="63"/>
    </row>
    <row r="4" spans="1:26">
      <c r="A4" s="47"/>
      <c r="B4" s="854" t="s">
        <v>146</v>
      </c>
      <c r="C4" s="854"/>
      <c r="D4" s="854"/>
      <c r="E4" s="854"/>
      <c r="F4" s="854"/>
      <c r="G4" s="854"/>
      <c r="H4" s="854" t="s">
        <v>237</v>
      </c>
      <c r="I4" s="854"/>
      <c r="J4" s="854"/>
      <c r="K4" s="854"/>
      <c r="L4" s="854"/>
      <c r="M4" s="854"/>
      <c r="N4" s="854"/>
      <c r="O4" s="854"/>
      <c r="P4" s="854"/>
      <c r="Q4" s="854" t="s">
        <v>147</v>
      </c>
      <c r="R4" s="854"/>
      <c r="S4" s="854"/>
      <c r="T4" s="854"/>
      <c r="U4" s="854"/>
      <c r="V4" s="854"/>
      <c r="W4" s="46"/>
      <c r="X4" s="63"/>
      <c r="Y4" s="63"/>
      <c r="Z4" s="63"/>
    </row>
    <row r="5" spans="1:26">
      <c r="A5" s="47"/>
      <c r="B5" s="852">
        <v>4</v>
      </c>
      <c r="C5" s="852"/>
      <c r="D5" s="852"/>
      <c r="E5" s="852"/>
      <c r="F5" s="852"/>
      <c r="G5" s="852"/>
      <c r="H5" s="853" t="s">
        <v>238</v>
      </c>
      <c r="I5" s="853"/>
      <c r="J5" s="853"/>
      <c r="K5" s="853"/>
      <c r="L5" s="853"/>
      <c r="M5" s="853"/>
      <c r="N5" s="853"/>
      <c r="O5" s="853"/>
      <c r="P5" s="853"/>
      <c r="Q5" s="852" t="s">
        <v>148</v>
      </c>
      <c r="R5" s="852"/>
      <c r="S5" s="852"/>
      <c r="T5" s="852"/>
      <c r="U5" s="852"/>
      <c r="V5" s="852"/>
      <c r="W5" s="47"/>
      <c r="X5" s="63"/>
      <c r="Y5" s="63"/>
      <c r="Z5" s="63"/>
    </row>
    <row r="6" spans="1:26">
      <c r="A6" s="47"/>
      <c r="B6" s="852">
        <v>3.5</v>
      </c>
      <c r="C6" s="852"/>
      <c r="D6" s="852"/>
      <c r="E6" s="852"/>
      <c r="F6" s="852"/>
      <c r="G6" s="852"/>
      <c r="H6" s="853" t="s">
        <v>239</v>
      </c>
      <c r="I6" s="853"/>
      <c r="J6" s="853"/>
      <c r="K6" s="853"/>
      <c r="L6" s="853"/>
      <c r="M6" s="853"/>
      <c r="N6" s="853"/>
      <c r="O6" s="853"/>
      <c r="P6" s="853"/>
      <c r="Q6" s="852" t="s">
        <v>150</v>
      </c>
      <c r="R6" s="852"/>
      <c r="S6" s="852"/>
      <c r="T6" s="852"/>
      <c r="U6" s="852"/>
      <c r="V6" s="852"/>
      <c r="W6" s="47"/>
      <c r="X6" s="63"/>
      <c r="Y6" s="63"/>
      <c r="Z6" s="63"/>
    </row>
    <row r="7" spans="1:26">
      <c r="A7" s="99"/>
      <c r="B7" s="852">
        <v>3</v>
      </c>
      <c r="C7" s="852"/>
      <c r="D7" s="852"/>
      <c r="E7" s="852"/>
      <c r="F7" s="852"/>
      <c r="G7" s="852"/>
      <c r="H7" s="853" t="s">
        <v>240</v>
      </c>
      <c r="I7" s="853"/>
      <c r="J7" s="853"/>
      <c r="K7" s="853"/>
      <c r="L7" s="853"/>
      <c r="M7" s="853"/>
      <c r="N7" s="853"/>
      <c r="O7" s="853"/>
      <c r="P7" s="853"/>
      <c r="Q7" s="852" t="s">
        <v>152</v>
      </c>
      <c r="R7" s="852"/>
      <c r="S7" s="852"/>
      <c r="T7" s="852"/>
      <c r="U7" s="852"/>
      <c r="V7" s="852"/>
      <c r="W7" s="99"/>
      <c r="X7" s="63"/>
      <c r="Y7" s="63"/>
      <c r="Z7" s="63"/>
    </row>
    <row r="8" spans="1:26">
      <c r="A8" s="99"/>
      <c r="B8" s="852">
        <v>2.5</v>
      </c>
      <c r="C8" s="852"/>
      <c r="D8" s="852"/>
      <c r="E8" s="852"/>
      <c r="F8" s="852"/>
      <c r="G8" s="852"/>
      <c r="H8" s="853" t="s">
        <v>241</v>
      </c>
      <c r="I8" s="853"/>
      <c r="J8" s="853"/>
      <c r="K8" s="853"/>
      <c r="L8" s="853"/>
      <c r="M8" s="853"/>
      <c r="N8" s="853"/>
      <c r="O8" s="853"/>
      <c r="P8" s="853"/>
      <c r="Q8" s="852" t="s">
        <v>154</v>
      </c>
      <c r="R8" s="852"/>
      <c r="S8" s="852"/>
      <c r="T8" s="852"/>
      <c r="U8" s="852"/>
      <c r="V8" s="852"/>
      <c r="W8" s="99"/>
      <c r="X8" s="63"/>
      <c r="Y8" s="63"/>
      <c r="Z8" s="63"/>
    </row>
    <row r="9" spans="1:26">
      <c r="A9" s="99"/>
      <c r="B9" s="852">
        <v>2</v>
      </c>
      <c r="C9" s="852"/>
      <c r="D9" s="852"/>
      <c r="E9" s="852"/>
      <c r="F9" s="852"/>
      <c r="G9" s="852"/>
      <c r="H9" s="853" t="s">
        <v>242</v>
      </c>
      <c r="I9" s="853"/>
      <c r="J9" s="853"/>
      <c r="K9" s="853"/>
      <c r="L9" s="853"/>
      <c r="M9" s="853"/>
      <c r="N9" s="853"/>
      <c r="O9" s="853"/>
      <c r="P9" s="853"/>
      <c r="Q9" s="852" t="s">
        <v>149</v>
      </c>
      <c r="R9" s="852"/>
      <c r="S9" s="852"/>
      <c r="T9" s="852"/>
      <c r="U9" s="852"/>
      <c r="V9" s="852"/>
      <c r="W9" s="99"/>
      <c r="X9" s="63"/>
      <c r="Y9" s="63"/>
      <c r="Z9" s="63"/>
    </row>
    <row r="10" spans="1:26" ht="21" customHeight="1">
      <c r="A10" s="47"/>
      <c r="B10" s="852">
        <v>1.5</v>
      </c>
      <c r="C10" s="852"/>
      <c r="D10" s="852"/>
      <c r="E10" s="852"/>
      <c r="F10" s="852"/>
      <c r="G10" s="852"/>
      <c r="H10" s="853" t="s">
        <v>243</v>
      </c>
      <c r="I10" s="853"/>
      <c r="J10" s="853"/>
      <c r="K10" s="853"/>
      <c r="L10" s="853"/>
      <c r="M10" s="853"/>
      <c r="N10" s="853"/>
      <c r="O10" s="853"/>
      <c r="P10" s="853"/>
      <c r="Q10" s="852" t="s">
        <v>151</v>
      </c>
      <c r="R10" s="852"/>
      <c r="S10" s="852"/>
      <c r="T10" s="852"/>
      <c r="U10" s="852"/>
      <c r="V10" s="852"/>
      <c r="W10" s="47"/>
      <c r="X10" s="63"/>
      <c r="Y10" s="63"/>
      <c r="Z10" s="63"/>
    </row>
    <row r="11" spans="1:26">
      <c r="A11" s="47"/>
      <c r="B11" s="852">
        <v>1</v>
      </c>
      <c r="C11" s="852"/>
      <c r="D11" s="852"/>
      <c r="E11" s="852"/>
      <c r="F11" s="852"/>
      <c r="G11" s="852"/>
      <c r="H11" s="853" t="s">
        <v>244</v>
      </c>
      <c r="I11" s="853"/>
      <c r="J11" s="853"/>
      <c r="K11" s="853"/>
      <c r="L11" s="853"/>
      <c r="M11" s="853"/>
      <c r="N11" s="853"/>
      <c r="O11" s="853"/>
      <c r="P11" s="853"/>
      <c r="Q11" s="852" t="s">
        <v>153</v>
      </c>
      <c r="R11" s="852"/>
      <c r="S11" s="852"/>
      <c r="T11" s="852"/>
      <c r="U11" s="852"/>
      <c r="V11" s="852"/>
      <c r="W11" s="47"/>
      <c r="X11" s="63"/>
      <c r="Y11" s="63"/>
      <c r="Z11" s="63"/>
    </row>
    <row r="12" spans="1:26">
      <c r="A12" s="47"/>
      <c r="B12" s="852">
        <v>0</v>
      </c>
      <c r="C12" s="852"/>
      <c r="D12" s="852"/>
      <c r="E12" s="852"/>
      <c r="F12" s="852"/>
      <c r="G12" s="852"/>
      <c r="H12" s="853" t="s">
        <v>245</v>
      </c>
      <c r="I12" s="853"/>
      <c r="J12" s="853"/>
      <c r="K12" s="853"/>
      <c r="L12" s="853"/>
      <c r="M12" s="853"/>
      <c r="N12" s="853"/>
      <c r="O12" s="853"/>
      <c r="P12" s="853"/>
      <c r="Q12" s="852" t="s">
        <v>155</v>
      </c>
      <c r="R12" s="852"/>
      <c r="S12" s="852"/>
      <c r="T12" s="852"/>
      <c r="U12" s="852"/>
      <c r="V12" s="852"/>
      <c r="W12" s="47"/>
      <c r="X12" s="63"/>
      <c r="Y12" s="63"/>
      <c r="Z12" s="63"/>
    </row>
    <row r="13" spans="1:26">
      <c r="A13" s="47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100"/>
      <c r="Q13" s="100"/>
      <c r="R13" s="100"/>
      <c r="S13" s="100"/>
      <c r="T13" s="100"/>
      <c r="U13" s="101"/>
      <c r="V13" s="101"/>
      <c r="W13" s="47"/>
      <c r="X13" s="63"/>
      <c r="Y13" s="63"/>
      <c r="Z13" s="63"/>
    </row>
    <row r="14" spans="1:26" ht="21" customHeight="1">
      <c r="A14" s="4"/>
      <c r="B14" s="769" t="s">
        <v>132</v>
      </c>
      <c r="C14" s="769"/>
      <c r="D14" s="769"/>
      <c r="E14" s="769"/>
      <c r="F14" s="769"/>
      <c r="G14" s="855" t="s">
        <v>246</v>
      </c>
      <c r="H14" s="855"/>
      <c r="I14" s="855"/>
      <c r="J14" s="855"/>
      <c r="K14" s="855"/>
      <c r="L14" s="855"/>
      <c r="M14" s="855"/>
      <c r="N14" s="855"/>
      <c r="O14" s="855"/>
      <c r="P14" s="855"/>
      <c r="Q14" s="855"/>
      <c r="R14" s="855"/>
      <c r="S14" s="855"/>
      <c r="T14" s="855"/>
      <c r="U14" s="855"/>
      <c r="V14" s="855"/>
      <c r="W14" s="45"/>
      <c r="X14" s="63"/>
      <c r="Y14" s="63"/>
      <c r="Z14" s="63"/>
    </row>
    <row r="15" spans="1:26">
      <c r="A15" s="4"/>
      <c r="B15" s="769" t="s">
        <v>247</v>
      </c>
      <c r="C15" s="769"/>
      <c r="D15" s="769"/>
      <c r="E15" s="769"/>
      <c r="F15" s="769"/>
      <c r="G15" s="856" t="s">
        <v>248</v>
      </c>
      <c r="H15" s="856"/>
      <c r="I15" s="856"/>
      <c r="J15" s="856"/>
      <c r="K15" s="856"/>
      <c r="L15" s="856"/>
      <c r="M15" s="856"/>
      <c r="N15" s="856"/>
      <c r="O15" s="856"/>
      <c r="P15" s="856"/>
      <c r="Q15" s="856"/>
      <c r="R15" s="856"/>
      <c r="S15" s="856"/>
      <c r="T15" s="856"/>
      <c r="U15" s="856"/>
      <c r="V15" s="856"/>
      <c r="W15" s="45"/>
      <c r="X15" s="63"/>
      <c r="Y15" s="63"/>
      <c r="Z15" s="63"/>
    </row>
    <row r="16" spans="1:26">
      <c r="A16" s="4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02"/>
      <c r="Q16" s="102"/>
      <c r="R16" s="102"/>
      <c r="S16" s="47"/>
      <c r="T16" s="47"/>
      <c r="U16" s="45"/>
      <c r="V16" s="45"/>
      <c r="W16" s="45"/>
      <c r="X16" s="63"/>
      <c r="Y16" s="63"/>
      <c r="Z16" s="63"/>
    </row>
    <row r="17" spans="1:26" ht="22.2">
      <c r="A17" s="4"/>
      <c r="B17" s="47" t="s">
        <v>249</v>
      </c>
      <c r="C17" s="47"/>
      <c r="D17" s="47"/>
      <c r="E17" s="47"/>
      <c r="F17" s="47"/>
      <c r="G17" s="8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5"/>
      <c r="X17" s="63"/>
      <c r="Y17" s="63"/>
      <c r="Z17" s="63"/>
    </row>
    <row r="18" spans="1:26">
      <c r="A18" s="4"/>
      <c r="B18" s="854" t="s">
        <v>111</v>
      </c>
      <c r="C18" s="854"/>
      <c r="D18" s="854"/>
      <c r="E18" s="854"/>
      <c r="F18" s="854"/>
      <c r="G18" s="854"/>
      <c r="H18" s="854" t="s">
        <v>237</v>
      </c>
      <c r="I18" s="854"/>
      <c r="J18" s="854"/>
      <c r="K18" s="854"/>
      <c r="L18" s="854"/>
      <c r="M18" s="854"/>
      <c r="N18" s="854"/>
      <c r="O18" s="854"/>
      <c r="P18" s="854"/>
      <c r="Q18" s="854" t="s">
        <v>147</v>
      </c>
      <c r="R18" s="854"/>
      <c r="S18" s="854"/>
      <c r="T18" s="854"/>
      <c r="U18" s="854"/>
      <c r="V18" s="854"/>
      <c r="W18" s="45"/>
      <c r="X18" s="63"/>
      <c r="Y18" s="63"/>
      <c r="Z18" s="63"/>
    </row>
    <row r="19" spans="1:26">
      <c r="A19" s="4"/>
      <c r="B19" s="852">
        <v>3</v>
      </c>
      <c r="C19" s="852"/>
      <c r="D19" s="852"/>
      <c r="E19" s="852"/>
      <c r="F19" s="852"/>
      <c r="G19" s="852"/>
      <c r="H19" s="853" t="s">
        <v>250</v>
      </c>
      <c r="I19" s="853"/>
      <c r="J19" s="853"/>
      <c r="K19" s="853"/>
      <c r="L19" s="853"/>
      <c r="M19" s="853"/>
      <c r="N19" s="853"/>
      <c r="O19" s="853"/>
      <c r="P19" s="853"/>
      <c r="Q19" s="852" t="str">
        <f>ตั้งค่าการประเมิน!C4 &amp; " - " &amp; ตั้งค่าการประเมิน!D4</f>
        <v>2.5 - 3</v>
      </c>
      <c r="R19" s="852"/>
      <c r="S19" s="852"/>
      <c r="T19" s="852"/>
      <c r="U19" s="852"/>
      <c r="V19" s="852"/>
      <c r="W19" s="45"/>
      <c r="X19" s="63"/>
      <c r="Y19" s="63"/>
      <c r="Z19" s="63"/>
    </row>
    <row r="20" spans="1:26">
      <c r="A20" s="4"/>
      <c r="B20" s="852">
        <v>2</v>
      </c>
      <c r="C20" s="852"/>
      <c r="D20" s="852"/>
      <c r="E20" s="852"/>
      <c r="F20" s="852"/>
      <c r="G20" s="852"/>
      <c r="H20" s="853" t="s">
        <v>251</v>
      </c>
      <c r="I20" s="853"/>
      <c r="J20" s="853"/>
      <c r="K20" s="853"/>
      <c r="L20" s="853"/>
      <c r="M20" s="853"/>
      <c r="N20" s="853"/>
      <c r="O20" s="853"/>
      <c r="P20" s="853"/>
      <c r="Q20" s="852" t="str">
        <f>ตั้งค่าการประเมิน!C5 &amp; " - " &amp; ตั้งค่าการประเมิน!D5</f>
        <v>1.5 - 2.49</v>
      </c>
      <c r="R20" s="852"/>
      <c r="S20" s="852"/>
      <c r="T20" s="852"/>
      <c r="U20" s="852"/>
      <c r="V20" s="852"/>
      <c r="W20" s="45"/>
      <c r="X20" s="63"/>
      <c r="Y20" s="63"/>
      <c r="Z20" s="63"/>
    </row>
    <row r="21" spans="1:26">
      <c r="A21" s="4"/>
      <c r="B21" s="852">
        <v>1</v>
      </c>
      <c r="C21" s="852"/>
      <c r="D21" s="852"/>
      <c r="E21" s="852"/>
      <c r="F21" s="852"/>
      <c r="G21" s="852"/>
      <c r="H21" s="853" t="s">
        <v>252</v>
      </c>
      <c r="I21" s="853"/>
      <c r="J21" s="853"/>
      <c r="K21" s="853"/>
      <c r="L21" s="853"/>
      <c r="M21" s="853"/>
      <c r="N21" s="853"/>
      <c r="O21" s="853"/>
      <c r="P21" s="853"/>
      <c r="Q21" s="852" t="str">
        <f>ตั้งค่าการประเมิน!C6 &amp; " - " &amp; ตั้งค่าการประเมิน!D6</f>
        <v>1 - 1.49</v>
      </c>
      <c r="R21" s="852"/>
      <c r="S21" s="852"/>
      <c r="T21" s="852"/>
      <c r="U21" s="852"/>
      <c r="V21" s="852"/>
      <c r="W21" s="45"/>
      <c r="X21" s="63"/>
      <c r="Y21" s="63"/>
      <c r="Z21" s="63"/>
    </row>
    <row r="22" spans="1:26">
      <c r="A22" s="4"/>
      <c r="B22" s="852">
        <v>0</v>
      </c>
      <c r="C22" s="852"/>
      <c r="D22" s="852"/>
      <c r="E22" s="852"/>
      <c r="F22" s="852"/>
      <c r="G22" s="852"/>
      <c r="H22" s="853" t="s">
        <v>253</v>
      </c>
      <c r="I22" s="853"/>
      <c r="J22" s="853"/>
      <c r="K22" s="853"/>
      <c r="L22" s="853"/>
      <c r="M22" s="853"/>
      <c r="N22" s="853"/>
      <c r="O22" s="853"/>
      <c r="P22" s="853"/>
      <c r="Q22" s="852" t="str">
        <f>ตั้งค่าการประเมิน!C7 &amp; " - " &amp; ตั้งค่าการประเมิน!D7</f>
        <v>0 - 0.99</v>
      </c>
      <c r="R22" s="852"/>
      <c r="S22" s="852"/>
      <c r="T22" s="852"/>
      <c r="U22" s="852"/>
      <c r="V22" s="852"/>
      <c r="W22" s="45"/>
      <c r="X22" s="63"/>
      <c r="Y22" s="63"/>
      <c r="Z22" s="63"/>
    </row>
    <row r="23" spans="1:26">
      <c r="A23" s="4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5"/>
      <c r="X23" s="63"/>
      <c r="Y23" s="63"/>
      <c r="Z23" s="63"/>
    </row>
    <row r="24" spans="1:26">
      <c r="A24" s="4"/>
      <c r="B24" s="47" t="s">
        <v>254</v>
      </c>
      <c r="C24" s="47"/>
      <c r="D24" s="47"/>
      <c r="E24" s="45"/>
      <c r="F24" s="45"/>
      <c r="G24" s="45"/>
      <c r="H24" s="45"/>
      <c r="I24" s="857" t="s">
        <v>255</v>
      </c>
      <c r="J24" s="857"/>
      <c r="K24" s="857"/>
      <c r="L24" s="857"/>
      <c r="M24" s="857"/>
      <c r="N24" s="857"/>
      <c r="O24" s="857"/>
      <c r="P24" s="857"/>
      <c r="Q24" s="857"/>
      <c r="R24" s="857"/>
      <c r="S24" s="857"/>
      <c r="T24" s="857"/>
      <c r="U24" s="857"/>
      <c r="V24" s="857"/>
      <c r="W24" s="45"/>
      <c r="X24" s="63"/>
      <c r="Y24" s="63"/>
      <c r="Z24" s="63"/>
    </row>
    <row r="25" spans="1:26">
      <c r="A25" s="4"/>
      <c r="B25" s="47"/>
      <c r="C25" s="45"/>
      <c r="D25" s="103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63"/>
      <c r="Y25" s="63"/>
      <c r="Z25" s="63"/>
    </row>
    <row r="26" spans="1:26">
      <c r="A26" s="4"/>
      <c r="B26" s="769" t="s">
        <v>256</v>
      </c>
      <c r="C26" s="769"/>
      <c r="D26" s="769"/>
      <c r="E26" s="769"/>
      <c r="F26" s="769"/>
      <c r="G26" s="769"/>
      <c r="H26" s="769"/>
      <c r="I26" s="4" t="s">
        <v>257</v>
      </c>
      <c r="J26" s="845" t="s">
        <v>258</v>
      </c>
      <c r="K26" s="845"/>
      <c r="L26" s="845"/>
      <c r="M26" s="845"/>
      <c r="N26" s="845"/>
      <c r="O26" s="845"/>
      <c r="P26" s="845"/>
      <c r="Q26" s="45"/>
      <c r="R26" s="45"/>
      <c r="S26" s="45"/>
      <c r="T26" s="45"/>
      <c r="U26" s="45"/>
      <c r="V26" s="45"/>
      <c r="W26" s="45"/>
      <c r="X26" s="63"/>
      <c r="Y26" s="63"/>
      <c r="Z26" s="63"/>
    </row>
    <row r="27" spans="1:26">
      <c r="A27" s="4"/>
      <c r="B27" s="47"/>
      <c r="C27" s="47"/>
      <c r="D27" s="47"/>
      <c r="E27" s="47"/>
      <c r="F27" s="47"/>
      <c r="G27" s="47"/>
      <c r="H27" s="47"/>
      <c r="I27" s="47"/>
      <c r="J27" s="780" t="s">
        <v>259</v>
      </c>
      <c r="K27" s="780"/>
      <c r="L27" s="780"/>
      <c r="M27" s="780"/>
      <c r="N27" s="780"/>
      <c r="O27" s="780"/>
      <c r="P27" s="780"/>
      <c r="Q27" s="47"/>
      <c r="R27" s="47"/>
      <c r="S27" s="47"/>
      <c r="T27" s="47"/>
      <c r="U27" s="47"/>
      <c r="V27" s="47"/>
      <c r="W27" s="45"/>
      <c r="X27" s="63"/>
      <c r="Y27" s="63"/>
      <c r="Z27" s="63"/>
    </row>
    <row r="28" spans="1:26">
      <c r="A28" s="4"/>
      <c r="B28" s="47"/>
      <c r="C28" s="47"/>
      <c r="D28" s="47"/>
      <c r="E28" s="47"/>
      <c r="F28" s="47"/>
      <c r="G28" s="47"/>
      <c r="H28" s="47"/>
      <c r="I28" s="45"/>
      <c r="J28" s="45"/>
      <c r="K28" s="45"/>
      <c r="L28" s="45"/>
      <c r="M28" s="45"/>
      <c r="N28" s="45"/>
      <c r="O28" s="45"/>
      <c r="P28" s="45"/>
      <c r="Q28" s="47"/>
      <c r="R28" s="47"/>
      <c r="S28" s="47"/>
      <c r="T28" s="47"/>
      <c r="U28" s="47"/>
      <c r="V28" s="47"/>
      <c r="W28" s="45"/>
      <c r="X28" s="63"/>
      <c r="Y28" s="63"/>
      <c r="Z28" s="63"/>
    </row>
    <row r="29" spans="1:26">
      <c r="A29" s="47"/>
      <c r="B29" s="769" t="s">
        <v>260</v>
      </c>
      <c r="C29" s="769"/>
      <c r="D29" s="769"/>
      <c r="E29" s="769"/>
      <c r="F29" s="769"/>
      <c r="G29" s="769"/>
      <c r="H29" s="769"/>
      <c r="I29" s="4" t="s">
        <v>257</v>
      </c>
      <c r="J29" s="845" t="s">
        <v>261</v>
      </c>
      <c r="K29" s="845"/>
      <c r="L29" s="845"/>
      <c r="M29" s="845"/>
      <c r="N29" s="845"/>
      <c r="O29" s="845"/>
      <c r="P29" s="845"/>
      <c r="Q29" s="47"/>
      <c r="R29" s="47"/>
      <c r="S29" s="47"/>
      <c r="T29" s="47"/>
      <c r="U29" s="47"/>
      <c r="V29" s="47"/>
      <c r="W29" s="47"/>
      <c r="X29" s="63"/>
      <c r="Y29" s="63"/>
      <c r="Z29" s="63"/>
    </row>
    <row r="30" spans="1:26">
      <c r="A30" s="47"/>
      <c r="B30" s="47"/>
      <c r="C30" s="47"/>
      <c r="D30" s="47"/>
      <c r="E30" s="47"/>
      <c r="F30" s="47"/>
      <c r="G30" s="47"/>
      <c r="H30" s="47"/>
      <c r="I30" s="47"/>
      <c r="J30" s="780" t="s">
        <v>262</v>
      </c>
      <c r="K30" s="780"/>
      <c r="L30" s="780"/>
      <c r="M30" s="780"/>
      <c r="N30" s="780"/>
      <c r="O30" s="780"/>
      <c r="P30" s="780"/>
      <c r="Q30" s="47"/>
      <c r="R30" s="47"/>
      <c r="S30" s="47"/>
      <c r="T30" s="47"/>
      <c r="U30" s="47"/>
      <c r="V30" s="47"/>
      <c r="W30" s="47"/>
      <c r="X30" s="63"/>
      <c r="Y30" s="63"/>
      <c r="Z30" s="63"/>
    </row>
    <row r="31" spans="1:26" ht="22.5" customHeight="1">
      <c r="A31" s="47"/>
      <c r="B31" s="46"/>
      <c r="C31" s="46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2"/>
      <c r="V31" s="102"/>
      <c r="W31" s="45"/>
      <c r="X31" s="63"/>
      <c r="Y31" s="63"/>
      <c r="Z31" s="63"/>
    </row>
    <row r="32" spans="1:26">
      <c r="A32" s="47"/>
      <c r="B32" s="769" t="s">
        <v>263</v>
      </c>
      <c r="C32" s="769"/>
      <c r="D32" s="769"/>
      <c r="E32" s="769"/>
      <c r="F32" s="769"/>
      <c r="G32" s="769"/>
      <c r="H32" s="769"/>
      <c r="I32" s="4" t="s">
        <v>257</v>
      </c>
      <c r="J32" s="845" t="s">
        <v>264</v>
      </c>
      <c r="K32" s="845"/>
      <c r="L32" s="845"/>
      <c r="M32" s="845"/>
      <c r="N32" s="845"/>
      <c r="O32" s="845"/>
      <c r="P32" s="845"/>
      <c r="Q32" s="101"/>
      <c r="R32" s="101"/>
      <c r="S32" s="101"/>
      <c r="T32" s="102"/>
      <c r="U32" s="102"/>
      <c r="V32" s="102"/>
      <c r="W32" s="45"/>
      <c r="X32" s="63"/>
      <c r="Y32" s="63"/>
      <c r="Z32" s="63"/>
    </row>
    <row r="33" spans="1:26">
      <c r="A33" s="47"/>
      <c r="B33" s="47"/>
      <c r="C33" s="47"/>
      <c r="D33" s="47"/>
      <c r="E33" s="47"/>
      <c r="F33" s="47"/>
      <c r="G33" s="47"/>
      <c r="H33" s="47"/>
      <c r="I33" s="47"/>
      <c r="J33" s="780" t="s">
        <v>265</v>
      </c>
      <c r="K33" s="780"/>
      <c r="L33" s="780"/>
      <c r="M33" s="780"/>
      <c r="N33" s="780"/>
      <c r="O33" s="780"/>
      <c r="P33" s="780"/>
      <c r="Q33" s="101"/>
      <c r="R33" s="101"/>
      <c r="S33" s="101"/>
      <c r="T33" s="102"/>
      <c r="U33" s="102"/>
      <c r="V33" s="102"/>
      <c r="W33" s="46"/>
      <c r="X33" s="63"/>
      <c r="Y33" s="63"/>
      <c r="Z33" s="63"/>
    </row>
    <row r="34" spans="1:26" ht="12.75" customHeight="1">
      <c r="A34" s="47"/>
      <c r="B34" s="47"/>
      <c r="C34" s="47"/>
      <c r="D34" s="47"/>
      <c r="E34" s="47"/>
      <c r="F34" s="47"/>
      <c r="G34" s="104"/>
      <c r="H34" s="103"/>
      <c r="I34" s="103"/>
      <c r="J34" s="104"/>
      <c r="K34" s="103"/>
      <c r="L34" s="103"/>
      <c r="M34" s="104"/>
      <c r="N34" s="103"/>
      <c r="O34" s="46"/>
      <c r="P34" s="46"/>
      <c r="Q34" s="46"/>
      <c r="R34" s="46"/>
      <c r="S34" s="46"/>
      <c r="T34" s="46"/>
      <c r="U34" s="46"/>
      <c r="V34" s="46"/>
      <c r="W34" s="46"/>
      <c r="X34" s="63"/>
      <c r="Y34" s="63"/>
      <c r="Z34" s="63"/>
    </row>
  </sheetData>
  <sheetProtection algorithmName="SHA-512" hashValue="pRZIpguhwnNLE0MSrG/ZOX6g/nfg/Y6s6LOTZ5vWOIc9OoMYt0IoYZRZxylnUd8CLQ5HfbMMfx573PsufUTwRw==" saltValue="MLyGD3ERGoVPjn4ncjDXhA==" spinCount="100000" sheet="1" objects="1" scenarios="1"/>
  <protectedRanges>
    <protectedRange sqref="Y1" name="ช่วง1"/>
  </protectedRanges>
  <mergeCells count="57">
    <mergeCell ref="J30:P30"/>
    <mergeCell ref="B32:H32"/>
    <mergeCell ref="J32:P32"/>
    <mergeCell ref="J33:P33"/>
    <mergeCell ref="I24:V24"/>
    <mergeCell ref="B26:H26"/>
    <mergeCell ref="J26:P26"/>
    <mergeCell ref="J27:P27"/>
    <mergeCell ref="B29:H29"/>
    <mergeCell ref="J29:P29"/>
    <mergeCell ref="H21:P21"/>
    <mergeCell ref="Q21:V21"/>
    <mergeCell ref="B22:G22"/>
    <mergeCell ref="H22:P22"/>
    <mergeCell ref="Q22:V22"/>
    <mergeCell ref="H19:P19"/>
    <mergeCell ref="Q19:V19"/>
    <mergeCell ref="B20:G20"/>
    <mergeCell ref="H20:P20"/>
    <mergeCell ref="Q20:V20"/>
    <mergeCell ref="B14:F14"/>
    <mergeCell ref="G14:V14"/>
    <mergeCell ref="B15:F15"/>
    <mergeCell ref="G15:V15"/>
    <mergeCell ref="B18:G18"/>
    <mergeCell ref="H18:P18"/>
    <mergeCell ref="Q18:V18"/>
    <mergeCell ref="Q10:V10"/>
    <mergeCell ref="B11:G11"/>
    <mergeCell ref="H11:P11"/>
    <mergeCell ref="Q11:V11"/>
    <mergeCell ref="B12:G12"/>
    <mergeCell ref="H12:P12"/>
    <mergeCell ref="Q12:V12"/>
    <mergeCell ref="B2:V3"/>
    <mergeCell ref="B4:G4"/>
    <mergeCell ref="H4:P4"/>
    <mergeCell ref="Q4:V4"/>
    <mergeCell ref="B5:G5"/>
    <mergeCell ref="H5:P5"/>
    <mergeCell ref="Q5:V5"/>
    <mergeCell ref="B6:G6"/>
    <mergeCell ref="H6:P6"/>
    <mergeCell ref="Q6:V6"/>
    <mergeCell ref="B19:G19"/>
    <mergeCell ref="B21:G21"/>
    <mergeCell ref="B7:G7"/>
    <mergeCell ref="H7:P7"/>
    <mergeCell ref="Q7:V7"/>
    <mergeCell ref="B8:G8"/>
    <mergeCell ref="H8:P8"/>
    <mergeCell ref="Q8:V8"/>
    <mergeCell ref="B9:G9"/>
    <mergeCell ref="H9:P9"/>
    <mergeCell ref="Q9:V9"/>
    <mergeCell ref="B10:G10"/>
    <mergeCell ref="H10:P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F00-000000000000}">
          <x14:formula1>
            <xm:f>รายการ!$K$2:$K$37</xm:f>
          </x14:formula1>
          <xm:sqref>Y1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</sheetPr>
  <dimension ref="A1:G10"/>
  <sheetViews>
    <sheetView workbookViewId="0">
      <selection activeCell="F20" sqref="F20"/>
    </sheetView>
  </sheetViews>
  <sheetFormatPr defaultColWidth="5.5546875" defaultRowHeight="18"/>
  <cols>
    <col min="1" max="1" width="12.44140625" style="1" customWidth="1"/>
    <col min="2" max="2" width="19" style="1" customWidth="1"/>
    <col min="3" max="3" width="9.5546875" style="1" customWidth="1"/>
    <col min="4" max="4" width="7.44140625" style="1" customWidth="1"/>
    <col min="5" max="5" width="10.5546875" style="1" customWidth="1"/>
    <col min="6" max="6" width="34.5546875" style="1" customWidth="1"/>
    <col min="7" max="7" width="10.5546875" style="1" customWidth="1"/>
    <col min="8" max="16384" width="5.5546875" style="1"/>
  </cols>
  <sheetData>
    <row r="1" spans="1:7" ht="23.4">
      <c r="A1" s="176" t="s">
        <v>139</v>
      </c>
      <c r="B1" s="173" t="s">
        <v>137</v>
      </c>
      <c r="C1" s="172" t="str">
        <f>_xlfn.IFNA(IF(VLOOKUP(B1,รายการ!$K$1:$L$37,2,FALSE)="","",HYPERLINK("#" &amp; VLOOKUP(B1,รายการ!$K$1:$L$37,2,FALSE)  &amp; "","คลิก")),"")</f>
        <v>คลิก</v>
      </c>
      <c r="D1" s="422" t="s">
        <v>176</v>
      </c>
      <c r="E1" s="422"/>
      <c r="F1" s="422"/>
      <c r="G1" s="422"/>
    </row>
    <row r="2" spans="1:7">
      <c r="A2" s="36"/>
      <c r="B2" s="36"/>
      <c r="C2" s="36"/>
      <c r="D2" s="422"/>
      <c r="E2" s="422"/>
      <c r="F2" s="422"/>
      <c r="G2" s="422"/>
    </row>
    <row r="3" spans="1:7">
      <c r="A3" s="36"/>
      <c r="B3" s="36"/>
      <c r="C3" s="36"/>
      <c r="D3" s="417" t="s">
        <v>177</v>
      </c>
      <c r="E3" s="417" t="s">
        <v>178</v>
      </c>
      <c r="F3" s="417" t="s">
        <v>179</v>
      </c>
      <c r="G3" s="417" t="s">
        <v>118</v>
      </c>
    </row>
    <row r="4" spans="1:7">
      <c r="A4" s="36"/>
      <c r="B4" s="36"/>
      <c r="C4" s="36"/>
      <c r="D4" s="417"/>
      <c r="E4" s="417"/>
      <c r="F4" s="417"/>
      <c r="G4" s="417"/>
    </row>
    <row r="5" spans="1:7">
      <c r="A5" s="36"/>
      <c r="B5" s="36"/>
      <c r="C5" s="36"/>
      <c r="D5" s="70">
        <v>1</v>
      </c>
      <c r="E5" s="23" t="s">
        <v>353</v>
      </c>
      <c r="F5" s="71" t="s">
        <v>357</v>
      </c>
      <c r="G5" s="23">
        <v>40</v>
      </c>
    </row>
    <row r="6" spans="1:7">
      <c r="A6" s="36"/>
      <c r="B6" s="36"/>
      <c r="C6" s="36"/>
      <c r="D6" s="70">
        <v>2</v>
      </c>
      <c r="E6" s="23" t="s">
        <v>354</v>
      </c>
      <c r="F6" s="71" t="s">
        <v>358</v>
      </c>
      <c r="G6" s="23">
        <v>40</v>
      </c>
    </row>
    <row r="7" spans="1:7">
      <c r="A7" s="36"/>
      <c r="B7" s="36"/>
      <c r="C7" s="36"/>
      <c r="D7" s="70">
        <v>3</v>
      </c>
      <c r="E7" s="23" t="s">
        <v>355</v>
      </c>
      <c r="F7" s="71" t="s">
        <v>180</v>
      </c>
      <c r="G7" s="23">
        <v>40</v>
      </c>
    </row>
    <row r="8" spans="1:7">
      <c r="A8" s="36"/>
      <c r="B8" s="36"/>
      <c r="C8" s="36"/>
      <c r="D8" s="70">
        <v>4</v>
      </c>
      <c r="E8" s="23" t="s">
        <v>356</v>
      </c>
      <c r="F8" s="71" t="s">
        <v>181</v>
      </c>
      <c r="G8" s="23">
        <v>10</v>
      </c>
    </row>
    <row r="9" spans="1:7">
      <c r="A9" s="36"/>
      <c r="B9" s="36"/>
      <c r="C9" s="36"/>
      <c r="D9" s="70">
        <v>5</v>
      </c>
      <c r="E9" s="23"/>
      <c r="F9" s="71"/>
      <c r="G9" s="23"/>
    </row>
    <row r="10" spans="1:7">
      <c r="A10" s="36"/>
      <c r="B10" s="36"/>
      <c r="C10" s="36"/>
      <c r="D10" s="70">
        <v>6</v>
      </c>
      <c r="E10" s="23"/>
      <c r="F10" s="71"/>
      <c r="G10" s="23"/>
    </row>
  </sheetData>
  <sheetProtection algorithmName="SHA-512" hashValue="XJxXHdoCvpq91kCSWi2tH9JCwy+/WarkUq1MnJZ4DXd8iEVQE2/FWgc7sQgx8p1E+oAiQ5yFsW2s87wgZEsBmA==" saltValue="P6CQnEelnDT2XSmUet6MWg==" spinCount="100000" sheet="1" objects="1" scenarios="1"/>
  <protectedRanges>
    <protectedRange sqref="E5:G10" name="ช่วง1"/>
    <protectedRange sqref="B1" name="ช่วง4"/>
  </protectedRanges>
  <mergeCells count="5">
    <mergeCell ref="D1:G2"/>
    <mergeCell ref="D3:D4"/>
    <mergeCell ref="E3:E4"/>
    <mergeCell ref="F3:F4"/>
    <mergeCell ref="G3:G4"/>
  </mergeCells>
  <pageMargins left="0.7" right="0.7" top="0.75" bottom="0.75" header="0.3" footer="0.3"/>
  <pageSetup paperSize="0" orientation="portrait" horizontalDpi="0" verticalDpi="0" copies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รายการ!$K$2:$K$37</xm:f>
          </x14:formula1>
          <xm:sqref>B1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C00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7" sqref="E7"/>
    </sheetView>
  </sheetViews>
  <sheetFormatPr defaultColWidth="5.5546875" defaultRowHeight="18"/>
  <cols>
    <col min="1" max="1" width="4.44140625" style="1" customWidth="1"/>
    <col min="2" max="2" width="69.5546875" style="1" customWidth="1"/>
    <col min="3" max="4" width="9" style="1"/>
    <col min="5" max="5" width="11.5546875" style="1" customWidth="1"/>
    <col min="6" max="6" width="14" style="1" customWidth="1"/>
    <col min="7" max="7" width="9.109375" style="1" customWidth="1"/>
    <col min="8" max="8" width="25" style="1" customWidth="1"/>
    <col min="9" max="9" width="8.5546875" style="1" customWidth="1"/>
    <col min="10" max="16384" width="5.5546875" style="1"/>
  </cols>
  <sheetData>
    <row r="1" spans="1:9" ht="31.5" customHeight="1">
      <c r="A1" s="41" t="s">
        <v>21</v>
      </c>
      <c r="B1" s="6" t="s">
        <v>82</v>
      </c>
      <c r="C1" s="426" t="s">
        <v>91</v>
      </c>
      <c r="D1" s="427"/>
      <c r="E1" s="427"/>
      <c r="F1" s="427"/>
      <c r="G1" s="176" t="s">
        <v>139</v>
      </c>
      <c r="H1" s="173" t="s">
        <v>137</v>
      </c>
      <c r="I1" s="172" t="str">
        <f>_xlfn.IFNA(IF(VLOOKUP(H1,รายการ!$K$1:$L$37,2,FALSE)="","",HYPERLINK("#" &amp; VLOOKUP(H1,รายการ!$K$1:$L$37,2,FALSE)  &amp; "","คลิก")),"")</f>
        <v>คลิก</v>
      </c>
    </row>
    <row r="2" spans="1:9" ht="21">
      <c r="A2" s="42">
        <v>1</v>
      </c>
      <c r="B2" s="29" t="s">
        <v>83</v>
      </c>
      <c r="C2" s="428" t="s">
        <v>92</v>
      </c>
      <c r="D2" s="429"/>
      <c r="E2" s="420" t="s">
        <v>93</v>
      </c>
      <c r="F2" s="420" t="s">
        <v>94</v>
      </c>
      <c r="G2" s="36"/>
      <c r="H2" s="36"/>
      <c r="I2" s="36"/>
    </row>
    <row r="3" spans="1:9" ht="21">
      <c r="A3" s="43">
        <f>A2+1</f>
        <v>2</v>
      </c>
      <c r="B3" s="30" t="s">
        <v>84</v>
      </c>
      <c r="C3" s="33" t="s">
        <v>95</v>
      </c>
      <c r="D3" s="65" t="s">
        <v>96</v>
      </c>
      <c r="E3" s="420"/>
      <c r="F3" s="420"/>
      <c r="G3" s="36"/>
      <c r="H3" s="36"/>
      <c r="I3" s="36"/>
    </row>
    <row r="4" spans="1:9" ht="21">
      <c r="A4" s="43">
        <f t="shared" ref="A4:A21" si="0">A3+1</f>
        <v>3</v>
      </c>
      <c r="B4" s="30" t="s">
        <v>85</v>
      </c>
      <c r="C4" s="32">
        <v>2.5</v>
      </c>
      <c r="D4" s="32">
        <v>3</v>
      </c>
      <c r="E4" s="33">
        <v>3</v>
      </c>
      <c r="F4" s="33" t="s">
        <v>97</v>
      </c>
      <c r="G4" s="36"/>
      <c r="H4" s="36"/>
      <c r="I4" s="36"/>
    </row>
    <row r="5" spans="1:9" ht="21">
      <c r="A5" s="43">
        <f t="shared" si="0"/>
        <v>4</v>
      </c>
      <c r="B5" s="30" t="s">
        <v>86</v>
      </c>
      <c r="C5" s="32">
        <v>1.5</v>
      </c>
      <c r="D5" s="32">
        <v>2.4900000000000002</v>
      </c>
      <c r="E5" s="33">
        <v>2</v>
      </c>
      <c r="F5" s="33" t="s">
        <v>98</v>
      </c>
      <c r="G5" s="36"/>
      <c r="H5" s="36"/>
      <c r="I5" s="36"/>
    </row>
    <row r="6" spans="1:9" ht="21">
      <c r="A6" s="43">
        <f t="shared" si="0"/>
        <v>5</v>
      </c>
      <c r="B6" s="30" t="s">
        <v>87</v>
      </c>
      <c r="C6" s="32">
        <v>1</v>
      </c>
      <c r="D6" s="32">
        <v>1.49</v>
      </c>
      <c r="E6" s="33">
        <v>1</v>
      </c>
      <c r="F6" s="33" t="s">
        <v>99</v>
      </c>
      <c r="G6" s="36"/>
      <c r="H6" s="36"/>
      <c r="I6" s="36"/>
    </row>
    <row r="7" spans="1:9" ht="21">
      <c r="A7" s="43">
        <f t="shared" si="0"/>
        <v>6</v>
      </c>
      <c r="B7" s="30" t="s">
        <v>88</v>
      </c>
      <c r="C7" s="32">
        <v>0</v>
      </c>
      <c r="D7" s="32">
        <v>0.99</v>
      </c>
      <c r="E7" s="33">
        <v>0</v>
      </c>
      <c r="F7" s="34" t="s">
        <v>100</v>
      </c>
      <c r="G7" s="36"/>
      <c r="H7" s="36"/>
      <c r="I7" s="36"/>
    </row>
    <row r="8" spans="1:9" ht="21">
      <c r="A8" s="43">
        <f t="shared" si="0"/>
        <v>7</v>
      </c>
      <c r="B8" s="30" t="s">
        <v>89</v>
      </c>
      <c r="C8" s="430" t="s">
        <v>101</v>
      </c>
      <c r="D8" s="431"/>
      <c r="E8" s="431"/>
      <c r="F8" s="432"/>
      <c r="G8" s="36"/>
      <c r="H8" s="36"/>
      <c r="I8" s="36"/>
    </row>
    <row r="9" spans="1:9" ht="21">
      <c r="A9" s="43">
        <f t="shared" si="0"/>
        <v>8</v>
      </c>
      <c r="B9" s="30" t="s">
        <v>90</v>
      </c>
      <c r="C9" s="433" t="s">
        <v>102</v>
      </c>
      <c r="D9" s="434"/>
      <c r="E9" s="434"/>
      <c r="F9" s="435"/>
      <c r="G9" s="36"/>
      <c r="H9" s="36"/>
      <c r="I9" s="36"/>
    </row>
    <row r="10" spans="1:9" ht="21">
      <c r="A10" s="43">
        <f t="shared" si="0"/>
        <v>9</v>
      </c>
      <c r="B10" s="30"/>
      <c r="C10" s="423" t="s">
        <v>103</v>
      </c>
      <c r="D10" s="424"/>
      <c r="E10" s="424"/>
      <c r="F10" s="425"/>
      <c r="G10" s="36"/>
      <c r="H10" s="36"/>
      <c r="I10" s="36"/>
    </row>
    <row r="11" spans="1:9" ht="21">
      <c r="A11" s="43">
        <f t="shared" si="0"/>
        <v>10</v>
      </c>
      <c r="B11" s="30"/>
      <c r="C11" s="423" t="s">
        <v>104</v>
      </c>
      <c r="D11" s="424"/>
      <c r="E11" s="424"/>
      <c r="F11" s="425"/>
      <c r="G11" s="36"/>
      <c r="H11" s="36"/>
      <c r="I11" s="36"/>
    </row>
    <row r="12" spans="1:9">
      <c r="A12" s="43">
        <f t="shared" si="0"/>
        <v>11</v>
      </c>
      <c r="B12" s="30"/>
      <c r="C12" s="35"/>
      <c r="D12" s="36"/>
      <c r="E12" s="36"/>
      <c r="F12" s="37"/>
      <c r="G12" s="36"/>
      <c r="H12" s="36"/>
      <c r="I12" s="36"/>
    </row>
    <row r="13" spans="1:9">
      <c r="A13" s="43">
        <f t="shared" si="0"/>
        <v>12</v>
      </c>
      <c r="B13" s="30"/>
      <c r="C13" s="35"/>
      <c r="D13" s="36"/>
      <c r="E13" s="36"/>
      <c r="F13" s="37"/>
      <c r="G13" s="36"/>
      <c r="H13" s="36"/>
      <c r="I13" s="36"/>
    </row>
    <row r="14" spans="1:9">
      <c r="A14" s="43">
        <f t="shared" si="0"/>
        <v>13</v>
      </c>
      <c r="B14" s="30"/>
      <c r="C14" s="35"/>
      <c r="D14" s="36"/>
      <c r="E14" s="36"/>
      <c r="F14" s="37"/>
      <c r="G14" s="36"/>
      <c r="H14" s="36"/>
      <c r="I14" s="36"/>
    </row>
    <row r="15" spans="1:9">
      <c r="A15" s="43">
        <f t="shared" si="0"/>
        <v>14</v>
      </c>
      <c r="B15" s="30"/>
      <c r="C15" s="35"/>
      <c r="D15" s="36"/>
      <c r="E15" s="36"/>
      <c r="F15" s="37"/>
      <c r="G15" s="36"/>
      <c r="H15" s="36"/>
      <c r="I15" s="36"/>
    </row>
    <row r="16" spans="1:9">
      <c r="A16" s="43">
        <f t="shared" si="0"/>
        <v>15</v>
      </c>
      <c r="B16" s="30"/>
      <c r="C16" s="35"/>
      <c r="D16" s="36"/>
      <c r="E16" s="36"/>
      <c r="F16" s="37"/>
      <c r="G16" s="36"/>
      <c r="H16" s="36"/>
      <c r="I16" s="36"/>
    </row>
    <row r="17" spans="1:9">
      <c r="A17" s="43">
        <f t="shared" si="0"/>
        <v>16</v>
      </c>
      <c r="B17" s="30"/>
      <c r="C17" s="35"/>
      <c r="D17" s="36"/>
      <c r="E17" s="36"/>
      <c r="F17" s="37"/>
      <c r="G17" s="36"/>
      <c r="H17" s="36"/>
      <c r="I17" s="36"/>
    </row>
    <row r="18" spans="1:9">
      <c r="A18" s="43">
        <f t="shared" si="0"/>
        <v>17</v>
      </c>
      <c r="B18" s="30"/>
      <c r="C18" s="35"/>
      <c r="D18" s="36"/>
      <c r="E18" s="36"/>
      <c r="F18" s="37"/>
      <c r="G18" s="36"/>
      <c r="H18" s="36"/>
      <c r="I18" s="36"/>
    </row>
    <row r="19" spans="1:9">
      <c r="A19" s="43">
        <f t="shared" si="0"/>
        <v>18</v>
      </c>
      <c r="B19" s="30"/>
      <c r="C19" s="35"/>
      <c r="D19" s="36"/>
      <c r="E19" s="36"/>
      <c r="F19" s="37"/>
      <c r="G19" s="36"/>
      <c r="H19" s="36"/>
      <c r="I19" s="36"/>
    </row>
    <row r="20" spans="1:9">
      <c r="A20" s="43">
        <f t="shared" si="0"/>
        <v>19</v>
      </c>
      <c r="B20" s="30"/>
      <c r="C20" s="35"/>
      <c r="D20" s="36"/>
      <c r="E20" s="36"/>
      <c r="F20" s="37"/>
      <c r="G20" s="36"/>
      <c r="H20" s="36"/>
      <c r="I20" s="36"/>
    </row>
    <row r="21" spans="1:9">
      <c r="A21" s="44">
        <f t="shared" si="0"/>
        <v>20</v>
      </c>
      <c r="B21" s="31"/>
      <c r="C21" s="38"/>
      <c r="D21" s="39"/>
      <c r="E21" s="39"/>
      <c r="F21" s="40"/>
      <c r="G21" s="36"/>
      <c r="H21" s="36"/>
      <c r="I21" s="36"/>
    </row>
  </sheetData>
  <sheetProtection algorithmName="SHA-512" hashValue="9kBopcfkeWsZSnzBt0xbjlrcCnndX1wiAt4kNqpyD3A95vVobHVOwgdaDTzBDd7mg2uaZsoLcffieM7zBuvjXw==" saltValue="USAnR5kmIjf1+fkQlS8zaQ==" spinCount="100000" sheet="1" objects="1" scenarios="1"/>
  <protectedRanges>
    <protectedRange sqref="C4:D7" name="ช่วง2"/>
    <protectedRange sqref="B2:B21" name="ช่วง1_2"/>
    <protectedRange sqref="H1" name="ช่วง4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รายการ!$K$2:$K$37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C000"/>
  </sheetPr>
  <dimension ref="A1:L12"/>
  <sheetViews>
    <sheetView workbookViewId="0">
      <selection activeCell="D3" sqref="D3"/>
    </sheetView>
  </sheetViews>
  <sheetFormatPr defaultColWidth="9" defaultRowHeight="18"/>
  <cols>
    <col min="1" max="1" width="5.44140625" style="3" customWidth="1"/>
    <col min="2" max="2" width="14.109375" style="1" customWidth="1"/>
    <col min="3" max="3" width="8.44140625" style="1" customWidth="1"/>
    <col min="4" max="10" width="9" style="1"/>
    <col min="11" max="11" width="24.44140625" style="1" customWidth="1"/>
    <col min="12" max="16384" width="9" style="1"/>
  </cols>
  <sheetData>
    <row r="1" spans="1:12" ht="25.5" customHeight="1">
      <c r="A1" s="7" t="s">
        <v>21</v>
      </c>
      <c r="B1" s="7" t="s">
        <v>29</v>
      </c>
      <c r="C1" s="7" t="s">
        <v>41</v>
      </c>
      <c r="D1" s="7" t="s">
        <v>40</v>
      </c>
      <c r="E1" s="36"/>
      <c r="F1" s="36"/>
      <c r="G1" s="36"/>
      <c r="H1" s="36"/>
      <c r="I1" s="36"/>
      <c r="J1" s="176" t="s">
        <v>139</v>
      </c>
      <c r="K1" s="173" t="s">
        <v>137</v>
      </c>
      <c r="L1" s="172" t="str">
        <f>_xlfn.IFNA(IF(VLOOKUP(K1,รายการ!$K$1:$L$37,2,FALSE)="","",HYPERLINK("#" &amp; VLOOKUP(K1,รายการ!$K$1:$L$37,2,FALSE)  &amp; "","คลิก")),"")</f>
        <v>คลิก</v>
      </c>
    </row>
    <row r="2" spans="1:12">
      <c r="A2" s="9">
        <v>1</v>
      </c>
      <c r="B2" s="6" t="s">
        <v>30</v>
      </c>
      <c r="C2" s="8">
        <v>1</v>
      </c>
      <c r="D2" s="8">
        <v>2568</v>
      </c>
      <c r="E2" s="36"/>
      <c r="F2" s="36"/>
      <c r="G2" s="36"/>
      <c r="H2" s="36"/>
      <c r="I2" s="36"/>
      <c r="J2" s="64"/>
      <c r="K2" s="64"/>
      <c r="L2" s="64"/>
    </row>
    <row r="3" spans="1:12">
      <c r="A3" s="9">
        <f>A2+1</f>
        <v>2</v>
      </c>
      <c r="B3" s="6" t="s">
        <v>421</v>
      </c>
      <c r="C3" s="8">
        <v>1</v>
      </c>
      <c r="D3" s="10">
        <f>IF($D$2="","",$D$2)</f>
        <v>2568</v>
      </c>
      <c r="E3" s="36"/>
      <c r="F3" s="36"/>
      <c r="G3" s="36"/>
      <c r="H3" s="36"/>
      <c r="I3" s="36"/>
      <c r="J3" s="64"/>
      <c r="K3" s="64"/>
      <c r="L3" s="64"/>
    </row>
    <row r="4" spans="1:12">
      <c r="A4" s="9">
        <f t="shared" ref="A4:A12" si="0">A3+1</f>
        <v>3</v>
      </c>
      <c r="B4" s="6" t="s">
        <v>31</v>
      </c>
      <c r="C4" s="8">
        <v>1</v>
      </c>
      <c r="D4" s="10">
        <f t="shared" ref="D4:D9" si="1">IF($D$2="","",$D$2)</f>
        <v>2568</v>
      </c>
      <c r="E4" s="36"/>
      <c r="F4" s="36"/>
      <c r="G4" s="36"/>
      <c r="H4" s="36"/>
      <c r="I4" s="36"/>
      <c r="J4" s="64"/>
      <c r="K4" s="64"/>
      <c r="L4" s="64"/>
    </row>
    <row r="5" spans="1:12">
      <c r="A5" s="9">
        <f t="shared" si="0"/>
        <v>4</v>
      </c>
      <c r="B5" s="6" t="s">
        <v>32</v>
      </c>
      <c r="C5" s="8">
        <v>1</v>
      </c>
      <c r="D5" s="10">
        <f t="shared" si="1"/>
        <v>2568</v>
      </c>
      <c r="E5" s="36"/>
      <c r="F5" s="36"/>
      <c r="G5" s="36"/>
      <c r="H5" s="36"/>
      <c r="I5" s="36"/>
      <c r="J5" s="64"/>
      <c r="K5" s="64"/>
      <c r="L5" s="64"/>
    </row>
    <row r="6" spans="1:12">
      <c r="A6" s="9">
        <f t="shared" si="0"/>
        <v>5</v>
      </c>
      <c r="B6" s="6" t="s">
        <v>33</v>
      </c>
      <c r="C6" s="8">
        <v>1</v>
      </c>
      <c r="D6" s="10">
        <f t="shared" si="1"/>
        <v>2568</v>
      </c>
      <c r="E6" s="36"/>
      <c r="F6" s="36"/>
      <c r="G6" s="36"/>
      <c r="H6" s="36"/>
      <c r="I6" s="36"/>
      <c r="J6" s="64"/>
      <c r="K6" s="64"/>
      <c r="L6" s="64"/>
    </row>
    <row r="7" spans="1:12">
      <c r="A7" s="9">
        <f t="shared" si="0"/>
        <v>6</v>
      </c>
      <c r="B7" s="6" t="s">
        <v>34</v>
      </c>
      <c r="C7" s="8">
        <v>1</v>
      </c>
      <c r="D7" s="10">
        <f t="shared" si="1"/>
        <v>2568</v>
      </c>
      <c r="E7" s="36"/>
      <c r="F7" s="36"/>
      <c r="G7" s="36"/>
      <c r="H7" s="36"/>
      <c r="I7" s="36"/>
      <c r="J7" s="64"/>
      <c r="K7" s="64"/>
      <c r="L7" s="64"/>
    </row>
    <row r="8" spans="1:12">
      <c r="A8" s="9">
        <f t="shared" si="0"/>
        <v>7</v>
      </c>
      <c r="B8" s="6" t="s">
        <v>35</v>
      </c>
      <c r="C8" s="8">
        <v>2</v>
      </c>
      <c r="D8" s="10">
        <f t="shared" si="1"/>
        <v>2568</v>
      </c>
      <c r="E8" s="36"/>
      <c r="F8" s="36"/>
      <c r="G8" s="36"/>
      <c r="H8" s="36"/>
      <c r="I8" s="36"/>
      <c r="J8" s="64"/>
      <c r="K8" s="64"/>
      <c r="L8" s="64"/>
    </row>
    <row r="9" spans="1:12">
      <c r="A9" s="9">
        <f t="shared" si="0"/>
        <v>8</v>
      </c>
      <c r="B9" s="6" t="s">
        <v>36</v>
      </c>
      <c r="C9" s="8">
        <v>2</v>
      </c>
      <c r="D9" s="10">
        <f t="shared" si="1"/>
        <v>2568</v>
      </c>
      <c r="E9" s="36"/>
      <c r="F9" s="36"/>
      <c r="G9" s="36"/>
      <c r="H9" s="36"/>
      <c r="I9" s="36"/>
      <c r="J9" s="64"/>
      <c r="K9" s="64"/>
      <c r="L9" s="64"/>
    </row>
    <row r="10" spans="1:12">
      <c r="A10" s="9">
        <f t="shared" si="0"/>
        <v>9</v>
      </c>
      <c r="B10" s="6" t="s">
        <v>37</v>
      </c>
      <c r="C10" s="8">
        <v>2</v>
      </c>
      <c r="D10" s="10">
        <f t="shared" ref="D10:D12" si="2">IF($D$2="","",$D$2+1)</f>
        <v>2569</v>
      </c>
      <c r="E10" s="36"/>
      <c r="F10" s="36"/>
      <c r="G10" s="36"/>
      <c r="H10" s="36"/>
      <c r="I10" s="36"/>
      <c r="J10" s="64"/>
      <c r="K10" s="64"/>
      <c r="L10" s="64"/>
    </row>
    <row r="11" spans="1:12">
      <c r="A11" s="9">
        <f t="shared" si="0"/>
        <v>10</v>
      </c>
      <c r="B11" s="6" t="s">
        <v>38</v>
      </c>
      <c r="C11" s="8">
        <v>2</v>
      </c>
      <c r="D11" s="10">
        <f t="shared" si="2"/>
        <v>2569</v>
      </c>
      <c r="E11" s="36"/>
      <c r="F11" s="36"/>
      <c r="G11" s="36"/>
      <c r="H11" s="36"/>
      <c r="I11" s="36"/>
      <c r="J11" s="64"/>
      <c r="K11" s="64"/>
      <c r="L11" s="64"/>
    </row>
    <row r="12" spans="1:12" ht="24" customHeight="1">
      <c r="A12" s="9">
        <f t="shared" si="0"/>
        <v>11</v>
      </c>
      <c r="B12" s="6" t="s">
        <v>39</v>
      </c>
      <c r="C12" s="8">
        <v>2</v>
      </c>
      <c r="D12" s="10">
        <f t="shared" si="2"/>
        <v>2569</v>
      </c>
      <c r="E12" s="36"/>
      <c r="F12" s="36"/>
      <c r="G12" s="36"/>
      <c r="H12" s="36"/>
      <c r="I12" s="36"/>
      <c r="J12" s="64"/>
      <c r="K12" s="64"/>
      <c r="L12" s="64"/>
    </row>
  </sheetData>
  <sheetProtection algorithmName="SHA-512" hashValue="sy/0B9CWDPJLpwc2imXCJzZX8Mk/Jx6fqJfq6tMvISEP5YByCQ0FcUh06R8m7d3VyQ6wq4GSS1+eEqjOQYrNQw==" saltValue="1qYOwpAuWMZx82+3355VVA==" spinCount="100000" sheet="1" objects="1" scenarios="1"/>
  <protectedRanges>
    <protectedRange sqref="K1" name="ช่วง4"/>
    <protectedRange sqref="D2" name="ช่วง1"/>
  </protectedRanges>
  <phoneticPr fontId="3" type="noConversion"/>
  <conditionalFormatting sqref="C2:C12">
    <cfRule type="cellIs" dxfId="186" priority="1" operator="equal">
      <formula>2</formula>
    </cfRule>
    <cfRule type="cellIs" dxfId="185" priority="2" operator="equal">
      <formula>1</formula>
    </cfRule>
  </conditionalFormatting>
  <pageMargins left="0.7" right="0.7" top="0.75" bottom="0.75" header="0.3" footer="0.3"/>
  <pageSetup paperSize="0" orientation="portrait" horizontalDpi="0" verticalDpi="0" copies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รายการ!$K$2:$K$37</xm:f>
          </x14:formula1>
          <xm:sqref>K1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0">
    <tabColor rgb="FFFFC000"/>
  </sheetPr>
  <dimension ref="A1:X20"/>
  <sheetViews>
    <sheetView workbookViewId="0">
      <selection activeCell="B1" sqref="B1:U1"/>
    </sheetView>
  </sheetViews>
  <sheetFormatPr defaultColWidth="5.5546875" defaultRowHeight="18"/>
  <cols>
    <col min="1" max="1" width="4.109375" style="1" customWidth="1"/>
    <col min="2" max="10" width="5.5546875" style="1"/>
    <col min="11" max="11" width="6.5546875" style="1" customWidth="1"/>
    <col min="12" max="20" width="5.5546875" style="1"/>
    <col min="21" max="21" width="7.5546875" style="1" customWidth="1"/>
    <col min="22" max="22" width="9.109375" style="1" customWidth="1"/>
    <col min="23" max="23" width="25" style="1" customWidth="1"/>
    <col min="24" max="24" width="8.5546875" style="1" customWidth="1"/>
    <col min="25" max="16384" width="5.5546875" style="1"/>
  </cols>
  <sheetData>
    <row r="1" spans="1:24" ht="24" thickBot="1">
      <c r="A1" s="451" t="s">
        <v>186</v>
      </c>
      <c r="B1" s="454" t="s">
        <v>273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5"/>
      <c r="V1" s="176" t="s">
        <v>139</v>
      </c>
      <c r="W1" s="173" t="s">
        <v>137</v>
      </c>
      <c r="X1" s="172" t="str">
        <f>_xlfn.IFNA(IF(VLOOKUP(W1,รายการ!$K$1:$L$37,2,FALSE)="","",HYPERLINK("#" &amp; VLOOKUP(W1,รายการ!$K$1:$L$37,2,FALSE)  &amp; "","คลิก")),"")</f>
        <v>คลิก</v>
      </c>
    </row>
    <row r="2" spans="1:24" ht="18.600000000000001" thickBot="1">
      <c r="A2" s="452"/>
      <c r="B2" s="456" t="s">
        <v>274</v>
      </c>
      <c r="C2" s="457"/>
      <c r="D2" s="457"/>
      <c r="E2" s="457"/>
      <c r="F2" s="457"/>
      <c r="G2" s="457"/>
      <c r="H2" s="457"/>
      <c r="I2" s="457"/>
      <c r="J2" s="457"/>
      <c r="K2" s="458"/>
      <c r="L2" s="459" t="s">
        <v>275</v>
      </c>
      <c r="M2" s="457"/>
      <c r="N2" s="457"/>
      <c r="O2" s="457"/>
      <c r="P2" s="457"/>
      <c r="Q2" s="457"/>
      <c r="R2" s="457"/>
      <c r="S2" s="457"/>
      <c r="T2" s="457"/>
      <c r="U2" s="458"/>
      <c r="V2" s="36"/>
      <c r="W2" s="36"/>
      <c r="X2" s="36"/>
    </row>
    <row r="3" spans="1:24" ht="21.75" customHeight="1">
      <c r="A3" s="452"/>
      <c r="B3" s="460" t="s">
        <v>279</v>
      </c>
      <c r="C3" s="447"/>
      <c r="D3" s="445" t="s">
        <v>280</v>
      </c>
      <c r="E3" s="445"/>
      <c r="F3" s="446" t="s">
        <v>281</v>
      </c>
      <c r="G3" s="446"/>
      <c r="H3" s="445" t="s">
        <v>282</v>
      </c>
      <c r="I3" s="445"/>
      <c r="J3" s="447" t="s">
        <v>283</v>
      </c>
      <c r="K3" s="448"/>
      <c r="L3" s="466" t="s">
        <v>279</v>
      </c>
      <c r="M3" s="447"/>
      <c r="N3" s="445" t="s">
        <v>280</v>
      </c>
      <c r="O3" s="445"/>
      <c r="P3" s="446" t="s">
        <v>281</v>
      </c>
      <c r="Q3" s="446"/>
      <c r="R3" s="445" t="s">
        <v>282</v>
      </c>
      <c r="S3" s="445"/>
      <c r="T3" s="447" t="s">
        <v>283</v>
      </c>
      <c r="U3" s="448"/>
      <c r="V3" s="36"/>
      <c r="W3" s="36"/>
      <c r="X3" s="36"/>
    </row>
    <row r="4" spans="1:24" ht="18.600000000000001" thickBot="1">
      <c r="A4" s="453"/>
      <c r="B4" s="139" t="s">
        <v>276</v>
      </c>
      <c r="C4" s="137" t="s">
        <v>277</v>
      </c>
      <c r="D4" s="136" t="s">
        <v>276</v>
      </c>
      <c r="E4" s="136" t="s">
        <v>277</v>
      </c>
      <c r="F4" s="135" t="s">
        <v>276</v>
      </c>
      <c r="G4" s="135" t="s">
        <v>277</v>
      </c>
      <c r="H4" s="136" t="s">
        <v>276</v>
      </c>
      <c r="I4" s="136" t="s">
        <v>277</v>
      </c>
      <c r="J4" s="137" t="s">
        <v>276</v>
      </c>
      <c r="K4" s="138" t="s">
        <v>277</v>
      </c>
      <c r="L4" s="139" t="s">
        <v>276</v>
      </c>
      <c r="M4" s="137" t="s">
        <v>277</v>
      </c>
      <c r="N4" s="136" t="s">
        <v>276</v>
      </c>
      <c r="O4" s="136" t="s">
        <v>277</v>
      </c>
      <c r="P4" s="135" t="s">
        <v>276</v>
      </c>
      <c r="Q4" s="135" t="s">
        <v>277</v>
      </c>
      <c r="R4" s="136" t="s">
        <v>276</v>
      </c>
      <c r="S4" s="136" t="s">
        <v>277</v>
      </c>
      <c r="T4" s="137" t="s">
        <v>276</v>
      </c>
      <c r="U4" s="138" t="s">
        <v>277</v>
      </c>
      <c r="V4" s="36"/>
      <c r="W4" s="36"/>
      <c r="X4" s="36"/>
    </row>
    <row r="5" spans="1:24">
      <c r="A5" s="112">
        <v>4</v>
      </c>
      <c r="B5" s="113">
        <v>0</v>
      </c>
      <c r="C5" s="114">
        <v>10.74</v>
      </c>
      <c r="D5" s="114">
        <f>C5+0.01</f>
        <v>10.75</v>
      </c>
      <c r="E5" s="114">
        <v>13.92</v>
      </c>
      <c r="F5" s="114">
        <f>E5+0.01</f>
        <v>13.93</v>
      </c>
      <c r="G5" s="114">
        <v>17.14</v>
      </c>
      <c r="H5" s="114">
        <f>G5+0.01</f>
        <v>17.150000000000002</v>
      </c>
      <c r="I5" s="114">
        <v>20.309999999999999</v>
      </c>
      <c r="J5" s="114">
        <f>I5+0.01</f>
        <v>20.32</v>
      </c>
      <c r="K5" s="449" t="s">
        <v>278</v>
      </c>
      <c r="L5" s="113">
        <v>0</v>
      </c>
      <c r="M5" s="114">
        <v>10.25</v>
      </c>
      <c r="N5" s="114">
        <f>M5+0.01</f>
        <v>10.26</v>
      </c>
      <c r="O5" s="114">
        <v>13.35</v>
      </c>
      <c r="P5" s="114">
        <f>O5+0.01</f>
        <v>13.36</v>
      </c>
      <c r="Q5" s="114">
        <v>16.52</v>
      </c>
      <c r="R5" s="114">
        <f>Q5+0.01</f>
        <v>16.53</v>
      </c>
      <c r="S5" s="114">
        <v>19.68</v>
      </c>
      <c r="T5" s="114">
        <f>S5+0.01</f>
        <v>19.690000000000001</v>
      </c>
      <c r="U5" s="449" t="s">
        <v>278</v>
      </c>
      <c r="V5" s="36"/>
      <c r="W5" s="36"/>
      <c r="X5" s="36"/>
    </row>
    <row r="6" spans="1:24">
      <c r="A6" s="115">
        <f>A5+1</f>
        <v>5</v>
      </c>
      <c r="B6" s="116">
        <v>0</v>
      </c>
      <c r="C6" s="117">
        <v>11.14</v>
      </c>
      <c r="D6" s="117">
        <f t="shared" ref="D6:D7" si="0">C6+0.01</f>
        <v>11.15</v>
      </c>
      <c r="E6" s="117">
        <v>14.16</v>
      </c>
      <c r="F6" s="117">
        <f t="shared" ref="F6:F7" si="1">E6+0.01</f>
        <v>14.17</v>
      </c>
      <c r="G6" s="117">
        <v>17.239999999999998</v>
      </c>
      <c r="H6" s="117">
        <f t="shared" ref="H6:H7" si="2">G6+0.01</f>
        <v>17.25</v>
      </c>
      <c r="I6" s="117">
        <v>20.420000000000002</v>
      </c>
      <c r="J6" s="117">
        <f t="shared" ref="J6:J7" si="3">I6+0.01</f>
        <v>20.430000000000003</v>
      </c>
      <c r="K6" s="449"/>
      <c r="L6" s="116">
        <v>0</v>
      </c>
      <c r="M6" s="117">
        <v>10.34</v>
      </c>
      <c r="N6" s="117">
        <f t="shared" ref="N6:N7" si="4">M6+0.01</f>
        <v>10.35</v>
      </c>
      <c r="O6" s="117">
        <v>13.51</v>
      </c>
      <c r="P6" s="117">
        <f t="shared" ref="P6:P7" si="5">O6+0.01</f>
        <v>13.52</v>
      </c>
      <c r="Q6" s="117">
        <v>16.739999999999998</v>
      </c>
      <c r="R6" s="117">
        <f t="shared" ref="R6:R7" si="6">Q6+0.01</f>
        <v>16.75</v>
      </c>
      <c r="S6" s="117">
        <v>20.05</v>
      </c>
      <c r="T6" s="117">
        <f t="shared" ref="T6:T7" si="7">S6+0.01</f>
        <v>20.060000000000002</v>
      </c>
      <c r="U6" s="449"/>
      <c r="V6" s="36"/>
      <c r="W6" s="36"/>
      <c r="X6" s="36"/>
    </row>
    <row r="7" spans="1:24" ht="18.600000000000001" thickBot="1">
      <c r="A7" s="118">
        <f t="shared" ref="A7:A19" si="8">A6+1</f>
        <v>6</v>
      </c>
      <c r="B7" s="119">
        <v>0</v>
      </c>
      <c r="C7" s="120">
        <v>11.27</v>
      </c>
      <c r="D7" s="120">
        <f t="shared" si="0"/>
        <v>11.28</v>
      </c>
      <c r="E7" s="120">
        <v>14.55</v>
      </c>
      <c r="F7" s="120">
        <f t="shared" si="1"/>
        <v>14.56</v>
      </c>
      <c r="G7" s="120">
        <v>17.809999999999999</v>
      </c>
      <c r="H7" s="120">
        <f t="shared" si="2"/>
        <v>17.82</v>
      </c>
      <c r="I7" s="120">
        <v>21.02</v>
      </c>
      <c r="J7" s="120">
        <f t="shared" si="3"/>
        <v>21.03</v>
      </c>
      <c r="K7" s="449"/>
      <c r="L7" s="121">
        <v>0</v>
      </c>
      <c r="M7" s="122">
        <v>10.61</v>
      </c>
      <c r="N7" s="122">
        <f t="shared" si="4"/>
        <v>10.62</v>
      </c>
      <c r="O7" s="122">
        <v>13.82</v>
      </c>
      <c r="P7" s="122">
        <f t="shared" si="5"/>
        <v>13.83</v>
      </c>
      <c r="Q7" s="122">
        <v>17.05</v>
      </c>
      <c r="R7" s="122">
        <f t="shared" si="6"/>
        <v>17.060000000000002</v>
      </c>
      <c r="S7" s="122">
        <v>20.309999999999999</v>
      </c>
      <c r="T7" s="122">
        <f t="shared" si="7"/>
        <v>20.32</v>
      </c>
      <c r="U7" s="450"/>
      <c r="V7" s="36"/>
      <c r="W7" s="36"/>
      <c r="X7" s="36"/>
    </row>
    <row r="8" spans="1:24">
      <c r="A8" s="123">
        <f t="shared" si="8"/>
        <v>7</v>
      </c>
      <c r="B8" s="124">
        <v>0</v>
      </c>
      <c r="C8" s="125">
        <v>10.23</v>
      </c>
      <c r="D8" s="125">
        <f>C8+0.01</f>
        <v>10.24</v>
      </c>
      <c r="E8" s="125">
        <v>13.63</v>
      </c>
      <c r="F8" s="125">
        <f>E8+0.01</f>
        <v>13.64</v>
      </c>
      <c r="G8" s="125">
        <v>16.93</v>
      </c>
      <c r="H8" s="125">
        <f>G8+0.01</f>
        <v>16.940000000000001</v>
      </c>
      <c r="I8" s="125">
        <v>20.16</v>
      </c>
      <c r="J8" s="125">
        <f>I8+0.01</f>
        <v>20.170000000000002</v>
      </c>
      <c r="K8" s="439" t="s">
        <v>278</v>
      </c>
      <c r="L8" s="126">
        <v>0</v>
      </c>
      <c r="M8" s="125">
        <v>10.96</v>
      </c>
      <c r="N8" s="125">
        <f>M8+0.01</f>
        <v>10.97</v>
      </c>
      <c r="O8" s="125">
        <v>14.27</v>
      </c>
      <c r="P8" s="125">
        <f>O8+0.01</f>
        <v>14.28</v>
      </c>
      <c r="Q8" s="125">
        <v>17.36</v>
      </c>
      <c r="R8" s="125">
        <f>Q8+0.01</f>
        <v>17.37</v>
      </c>
      <c r="S8" s="125">
        <v>20.49</v>
      </c>
      <c r="T8" s="125">
        <f>S8+0.01</f>
        <v>20.5</v>
      </c>
      <c r="U8" s="442" t="s">
        <v>278</v>
      </c>
      <c r="V8" s="36"/>
      <c r="W8" s="36"/>
      <c r="X8" s="36"/>
    </row>
    <row r="9" spans="1:24">
      <c r="A9" s="127">
        <f t="shared" si="8"/>
        <v>8</v>
      </c>
      <c r="B9" s="128">
        <v>0</v>
      </c>
      <c r="C9" s="129">
        <v>10.47</v>
      </c>
      <c r="D9" s="129">
        <f t="shared" ref="D9:J13" si="9">C9+0.01</f>
        <v>10.48</v>
      </c>
      <c r="E9" s="129">
        <v>14.86</v>
      </c>
      <c r="F9" s="129">
        <f t="shared" si="9"/>
        <v>14.87</v>
      </c>
      <c r="G9" s="129">
        <v>17.95</v>
      </c>
      <c r="H9" s="129">
        <f t="shared" si="9"/>
        <v>17.96</v>
      </c>
      <c r="I9" s="129">
        <v>21.03</v>
      </c>
      <c r="J9" s="129">
        <f t="shared" si="9"/>
        <v>21.040000000000003</v>
      </c>
      <c r="K9" s="440"/>
      <c r="L9" s="130">
        <v>0</v>
      </c>
      <c r="M9" s="129">
        <v>10.99</v>
      </c>
      <c r="N9" s="129">
        <f t="shared" ref="N9:N13" si="10">M9+0.01</f>
        <v>11</v>
      </c>
      <c r="O9" s="129">
        <v>14.89</v>
      </c>
      <c r="P9" s="129">
        <f t="shared" ref="P9:P13" si="11">O9+0.01</f>
        <v>14.9</v>
      </c>
      <c r="Q9" s="129">
        <v>18.2</v>
      </c>
      <c r="R9" s="129">
        <f t="shared" ref="R9:R13" si="12">Q9+0.01</f>
        <v>18.21</v>
      </c>
      <c r="S9" s="129">
        <v>21.54</v>
      </c>
      <c r="T9" s="129">
        <f t="shared" ref="T9:T13" si="13">S9+0.01</f>
        <v>21.55</v>
      </c>
      <c r="U9" s="443"/>
      <c r="V9" s="36"/>
      <c r="W9" s="36"/>
      <c r="X9" s="36"/>
    </row>
    <row r="10" spans="1:24">
      <c r="A10" s="127">
        <f t="shared" si="8"/>
        <v>9</v>
      </c>
      <c r="B10" s="128">
        <v>0</v>
      </c>
      <c r="C10" s="129">
        <v>10.86</v>
      </c>
      <c r="D10" s="129">
        <f t="shared" si="9"/>
        <v>10.87</v>
      </c>
      <c r="E10" s="129">
        <v>15.01</v>
      </c>
      <c r="F10" s="129">
        <f t="shared" si="9"/>
        <v>15.02</v>
      </c>
      <c r="G10" s="129">
        <v>18.579999999999998</v>
      </c>
      <c r="H10" s="129">
        <f t="shared" si="9"/>
        <v>18.59</v>
      </c>
      <c r="I10" s="129">
        <v>22.14</v>
      </c>
      <c r="J10" s="129">
        <f t="shared" si="9"/>
        <v>22.150000000000002</v>
      </c>
      <c r="K10" s="440"/>
      <c r="L10" s="130">
        <v>0</v>
      </c>
      <c r="M10" s="129">
        <v>11.03</v>
      </c>
      <c r="N10" s="129">
        <f t="shared" si="10"/>
        <v>11.04</v>
      </c>
      <c r="O10" s="129">
        <v>15.07</v>
      </c>
      <c r="P10" s="129">
        <f t="shared" si="11"/>
        <v>15.08</v>
      </c>
      <c r="Q10" s="129">
        <v>18.75</v>
      </c>
      <c r="R10" s="129">
        <f t="shared" si="12"/>
        <v>18.760000000000002</v>
      </c>
      <c r="S10" s="129">
        <v>22.39</v>
      </c>
      <c r="T10" s="129">
        <f t="shared" si="13"/>
        <v>22.400000000000002</v>
      </c>
      <c r="U10" s="443"/>
      <c r="V10" s="36"/>
      <c r="W10" s="36"/>
      <c r="X10" s="36"/>
    </row>
    <row r="11" spans="1:24">
      <c r="A11" s="127">
        <f t="shared" si="8"/>
        <v>10</v>
      </c>
      <c r="B11" s="128">
        <v>0</v>
      </c>
      <c r="C11" s="129">
        <v>10.97</v>
      </c>
      <c r="D11" s="129">
        <f t="shared" si="9"/>
        <v>10.98</v>
      </c>
      <c r="E11" s="129">
        <v>15.26</v>
      </c>
      <c r="F11" s="129">
        <f t="shared" si="9"/>
        <v>15.27</v>
      </c>
      <c r="G11" s="129">
        <v>19.22</v>
      </c>
      <c r="H11" s="129">
        <f t="shared" si="9"/>
        <v>19.23</v>
      </c>
      <c r="I11" s="129">
        <v>23.18</v>
      </c>
      <c r="J11" s="129">
        <f t="shared" si="9"/>
        <v>23.19</v>
      </c>
      <c r="K11" s="440"/>
      <c r="L11" s="130">
        <v>0</v>
      </c>
      <c r="M11" s="129">
        <v>11.25</v>
      </c>
      <c r="N11" s="129">
        <f t="shared" si="10"/>
        <v>11.26</v>
      </c>
      <c r="O11" s="129">
        <v>15.89</v>
      </c>
      <c r="P11" s="129">
        <f t="shared" si="11"/>
        <v>15.9</v>
      </c>
      <c r="Q11" s="129">
        <v>19.75</v>
      </c>
      <c r="R11" s="129">
        <f t="shared" si="12"/>
        <v>19.760000000000002</v>
      </c>
      <c r="S11" s="129">
        <v>23.63</v>
      </c>
      <c r="T11" s="129">
        <f t="shared" si="13"/>
        <v>23.64</v>
      </c>
      <c r="U11" s="443"/>
      <c r="V11" s="36"/>
      <c r="W11" s="36"/>
      <c r="X11" s="36"/>
    </row>
    <row r="12" spans="1:24">
      <c r="A12" s="127">
        <f t="shared" si="8"/>
        <v>11</v>
      </c>
      <c r="B12" s="128">
        <v>0</v>
      </c>
      <c r="C12" s="129">
        <v>11.57</v>
      </c>
      <c r="D12" s="129">
        <f t="shared" si="9"/>
        <v>11.58</v>
      </c>
      <c r="E12" s="129">
        <v>16.45</v>
      </c>
      <c r="F12" s="129">
        <f t="shared" si="9"/>
        <v>16.46</v>
      </c>
      <c r="G12" s="129">
        <v>20.45</v>
      </c>
      <c r="H12" s="129">
        <f t="shared" si="9"/>
        <v>20.46</v>
      </c>
      <c r="I12" s="129">
        <v>24.45</v>
      </c>
      <c r="J12" s="129">
        <f t="shared" si="9"/>
        <v>24.46</v>
      </c>
      <c r="K12" s="440"/>
      <c r="L12" s="130">
        <v>0</v>
      </c>
      <c r="M12" s="129">
        <v>11.9</v>
      </c>
      <c r="N12" s="129">
        <f t="shared" si="10"/>
        <v>11.91</v>
      </c>
      <c r="O12" s="129">
        <v>16.41</v>
      </c>
      <c r="P12" s="129">
        <f t="shared" si="11"/>
        <v>16.420000000000002</v>
      </c>
      <c r="Q12" s="129">
        <v>20.5</v>
      </c>
      <c r="R12" s="129">
        <f t="shared" si="12"/>
        <v>20.51</v>
      </c>
      <c r="S12" s="129">
        <v>24.61</v>
      </c>
      <c r="T12" s="129">
        <f t="shared" si="13"/>
        <v>24.62</v>
      </c>
      <c r="U12" s="443"/>
      <c r="V12" s="36"/>
      <c r="W12" s="36"/>
      <c r="X12" s="36"/>
    </row>
    <row r="13" spans="1:24" ht="18.600000000000001" thickBot="1">
      <c r="A13" s="131">
        <f t="shared" si="8"/>
        <v>12</v>
      </c>
      <c r="B13" s="132">
        <v>0</v>
      </c>
      <c r="C13" s="133">
        <v>11.89</v>
      </c>
      <c r="D13" s="133">
        <f t="shared" si="9"/>
        <v>11.9</v>
      </c>
      <c r="E13" s="133">
        <v>17.05</v>
      </c>
      <c r="F13" s="133">
        <f t="shared" si="9"/>
        <v>17.060000000000002</v>
      </c>
      <c r="G13" s="133">
        <v>21.26</v>
      </c>
      <c r="H13" s="133">
        <f t="shared" si="9"/>
        <v>21.270000000000003</v>
      </c>
      <c r="I13" s="133">
        <v>25.41</v>
      </c>
      <c r="J13" s="133">
        <f t="shared" si="9"/>
        <v>25.42</v>
      </c>
      <c r="K13" s="441"/>
      <c r="L13" s="134">
        <v>0</v>
      </c>
      <c r="M13" s="133">
        <v>11.04</v>
      </c>
      <c r="N13" s="133">
        <f t="shared" si="10"/>
        <v>11.049999999999999</v>
      </c>
      <c r="O13" s="133">
        <v>17.27</v>
      </c>
      <c r="P13" s="133">
        <f t="shared" si="11"/>
        <v>17.28</v>
      </c>
      <c r="Q13" s="133">
        <v>21.58</v>
      </c>
      <c r="R13" s="133">
        <f t="shared" si="12"/>
        <v>21.59</v>
      </c>
      <c r="S13" s="133">
        <v>25.87</v>
      </c>
      <c r="T13" s="133">
        <f t="shared" si="13"/>
        <v>25.880000000000003</v>
      </c>
      <c r="U13" s="444"/>
      <c r="V13" s="36"/>
      <c r="W13" s="36"/>
      <c r="X13" s="36"/>
    </row>
    <row r="14" spans="1:24">
      <c r="A14" s="140">
        <f t="shared" si="8"/>
        <v>13</v>
      </c>
      <c r="B14" s="141">
        <v>0</v>
      </c>
      <c r="C14" s="142">
        <v>12.02</v>
      </c>
      <c r="D14" s="142">
        <f>C14+0.01</f>
        <v>12.03</v>
      </c>
      <c r="E14" s="142">
        <v>17.420000000000002</v>
      </c>
      <c r="F14" s="142">
        <f>E14+0.01</f>
        <v>17.430000000000003</v>
      </c>
      <c r="G14" s="142">
        <v>21.6</v>
      </c>
      <c r="H14" s="142">
        <f>G14+0.01</f>
        <v>21.610000000000003</v>
      </c>
      <c r="I14" s="142">
        <v>25.76</v>
      </c>
      <c r="J14" s="142">
        <f>I14+0.01</f>
        <v>25.770000000000003</v>
      </c>
      <c r="K14" s="461" t="s">
        <v>278</v>
      </c>
      <c r="L14" s="143">
        <v>0</v>
      </c>
      <c r="M14" s="142">
        <v>12.74</v>
      </c>
      <c r="N14" s="142">
        <f>M14+0.01</f>
        <v>12.75</v>
      </c>
      <c r="O14" s="142">
        <v>17.36</v>
      </c>
      <c r="P14" s="142">
        <f>O14+0.01</f>
        <v>17.37</v>
      </c>
      <c r="Q14" s="142">
        <v>21.64</v>
      </c>
      <c r="R14" s="142">
        <f>Q14+0.01</f>
        <v>21.650000000000002</v>
      </c>
      <c r="S14" s="142">
        <v>25.85</v>
      </c>
      <c r="T14" s="142">
        <f>S14+0.01</f>
        <v>25.860000000000003</v>
      </c>
      <c r="U14" s="464" t="s">
        <v>278</v>
      </c>
      <c r="V14" s="36"/>
      <c r="W14" s="36"/>
      <c r="X14" s="36"/>
    </row>
    <row r="15" spans="1:24">
      <c r="A15" s="144">
        <f t="shared" si="8"/>
        <v>14</v>
      </c>
      <c r="B15" s="145">
        <v>0</v>
      </c>
      <c r="C15" s="146">
        <v>12.53</v>
      </c>
      <c r="D15" s="146">
        <f t="shared" ref="D15:D19" si="14">C15+0.01</f>
        <v>12.54</v>
      </c>
      <c r="E15" s="146">
        <v>17.649999999999999</v>
      </c>
      <c r="F15" s="146">
        <f t="shared" ref="F15:F19" si="15">E15+0.01</f>
        <v>17.66</v>
      </c>
      <c r="G15" s="146">
        <v>21.95</v>
      </c>
      <c r="H15" s="146">
        <f t="shared" ref="H15:H19" si="16">G15+0.01</f>
        <v>21.96</v>
      </c>
      <c r="I15" s="146">
        <v>26.26</v>
      </c>
      <c r="J15" s="146">
        <f t="shared" ref="J15:J19" si="17">I15+0.01</f>
        <v>26.270000000000003</v>
      </c>
      <c r="K15" s="462"/>
      <c r="L15" s="147">
        <v>0</v>
      </c>
      <c r="M15" s="146">
        <v>13.19</v>
      </c>
      <c r="N15" s="146">
        <f t="shared" ref="N15:N19" si="18">M15+0.01</f>
        <v>13.2</v>
      </c>
      <c r="O15" s="146">
        <v>18.05</v>
      </c>
      <c r="P15" s="146">
        <f t="shared" ref="P15:P19" si="19">O15+0.01</f>
        <v>18.060000000000002</v>
      </c>
      <c r="Q15" s="146">
        <v>22.93</v>
      </c>
      <c r="R15" s="146">
        <f t="shared" ref="R15:R19" si="20">Q15+0.01</f>
        <v>22.94</v>
      </c>
      <c r="S15" s="146">
        <v>26.91</v>
      </c>
      <c r="T15" s="146">
        <f t="shared" ref="T15:T19" si="21">S15+0.01</f>
        <v>26.92</v>
      </c>
      <c r="U15" s="465"/>
      <c r="V15" s="36"/>
      <c r="W15" s="36"/>
      <c r="X15" s="36"/>
    </row>
    <row r="16" spans="1:24">
      <c r="A16" s="144">
        <f t="shared" si="8"/>
        <v>15</v>
      </c>
      <c r="B16" s="145">
        <v>0</v>
      </c>
      <c r="C16" s="146">
        <v>12.72</v>
      </c>
      <c r="D16" s="146">
        <f t="shared" si="14"/>
        <v>12.73</v>
      </c>
      <c r="E16" s="146">
        <v>18.649999999999999</v>
      </c>
      <c r="F16" s="146">
        <f t="shared" si="15"/>
        <v>18.66</v>
      </c>
      <c r="G16" s="146">
        <v>23.24</v>
      </c>
      <c r="H16" s="146">
        <f t="shared" si="16"/>
        <v>23.25</v>
      </c>
      <c r="I16" s="146">
        <v>27.41</v>
      </c>
      <c r="J16" s="146">
        <f t="shared" si="17"/>
        <v>27.42</v>
      </c>
      <c r="K16" s="462"/>
      <c r="L16" s="147">
        <v>0</v>
      </c>
      <c r="M16" s="146">
        <v>13.65</v>
      </c>
      <c r="N16" s="146">
        <f t="shared" si="18"/>
        <v>13.66</v>
      </c>
      <c r="O16" s="146">
        <v>19.649999999999999</v>
      </c>
      <c r="P16" s="146">
        <f t="shared" si="19"/>
        <v>19.66</v>
      </c>
      <c r="Q16" s="146">
        <v>23.8</v>
      </c>
      <c r="R16" s="146">
        <f t="shared" si="20"/>
        <v>23.810000000000002</v>
      </c>
      <c r="S16" s="146">
        <v>27.89</v>
      </c>
      <c r="T16" s="146">
        <f t="shared" si="21"/>
        <v>27.900000000000002</v>
      </c>
      <c r="U16" s="465"/>
      <c r="V16" s="36"/>
      <c r="W16" s="36"/>
      <c r="X16" s="36"/>
    </row>
    <row r="17" spans="1:24">
      <c r="A17" s="144">
        <f t="shared" si="8"/>
        <v>16</v>
      </c>
      <c r="B17" s="145">
        <v>0</v>
      </c>
      <c r="C17" s="146">
        <v>13.3</v>
      </c>
      <c r="D17" s="146">
        <f t="shared" si="14"/>
        <v>13.31</v>
      </c>
      <c r="E17" s="146">
        <v>18.57</v>
      </c>
      <c r="F17" s="146">
        <f t="shared" si="15"/>
        <v>18.580000000000002</v>
      </c>
      <c r="G17" s="146">
        <v>23.6</v>
      </c>
      <c r="H17" s="146">
        <f t="shared" si="16"/>
        <v>23.610000000000003</v>
      </c>
      <c r="I17" s="146">
        <v>28.2</v>
      </c>
      <c r="J17" s="146">
        <f t="shared" si="17"/>
        <v>28.21</v>
      </c>
      <c r="K17" s="462"/>
      <c r="L17" s="147">
        <v>0</v>
      </c>
      <c r="M17" s="146">
        <v>13.88</v>
      </c>
      <c r="N17" s="146">
        <f t="shared" si="18"/>
        <v>13.89</v>
      </c>
      <c r="O17" s="146">
        <v>20.059999999999999</v>
      </c>
      <c r="P17" s="146">
        <f t="shared" si="19"/>
        <v>20.07</v>
      </c>
      <c r="Q17" s="146">
        <v>24.34</v>
      </c>
      <c r="R17" s="146">
        <f t="shared" si="20"/>
        <v>24.35</v>
      </c>
      <c r="S17" s="146">
        <v>28.47</v>
      </c>
      <c r="T17" s="146">
        <f t="shared" si="21"/>
        <v>28.48</v>
      </c>
      <c r="U17" s="465"/>
      <c r="V17" s="36"/>
      <c r="W17" s="36"/>
      <c r="X17" s="36"/>
    </row>
    <row r="18" spans="1:24">
      <c r="A18" s="144">
        <f t="shared" si="8"/>
        <v>17</v>
      </c>
      <c r="B18" s="145">
        <v>0</v>
      </c>
      <c r="C18" s="146">
        <v>13.88</v>
      </c>
      <c r="D18" s="146">
        <f t="shared" si="14"/>
        <v>13.89</v>
      </c>
      <c r="E18" s="146">
        <v>19.059999999999999</v>
      </c>
      <c r="F18" s="146">
        <f t="shared" si="15"/>
        <v>19.07</v>
      </c>
      <c r="G18" s="146">
        <v>23.87</v>
      </c>
      <c r="H18" s="146">
        <f t="shared" si="16"/>
        <v>23.880000000000003</v>
      </c>
      <c r="I18" s="146">
        <v>28.69</v>
      </c>
      <c r="J18" s="146">
        <f t="shared" si="17"/>
        <v>28.700000000000003</v>
      </c>
      <c r="K18" s="462"/>
      <c r="L18" s="147">
        <v>0</v>
      </c>
      <c r="M18" s="146">
        <v>13.92</v>
      </c>
      <c r="N18" s="146">
        <f t="shared" si="18"/>
        <v>13.93</v>
      </c>
      <c r="O18" s="146">
        <v>19.809999999999999</v>
      </c>
      <c r="P18" s="146">
        <f t="shared" si="19"/>
        <v>19.82</v>
      </c>
      <c r="Q18" s="146">
        <v>24.44</v>
      </c>
      <c r="R18" s="146">
        <f t="shared" si="20"/>
        <v>24.450000000000003</v>
      </c>
      <c r="S18" s="146">
        <v>28.91</v>
      </c>
      <c r="T18" s="146">
        <f t="shared" si="21"/>
        <v>28.92</v>
      </c>
      <c r="U18" s="465"/>
      <c r="V18" s="36"/>
      <c r="W18" s="36"/>
      <c r="X18" s="36"/>
    </row>
    <row r="19" spans="1:24" ht="18.600000000000001" thickBot="1">
      <c r="A19" s="148">
        <f t="shared" si="8"/>
        <v>18</v>
      </c>
      <c r="B19" s="149">
        <v>0</v>
      </c>
      <c r="C19" s="150">
        <v>13.97</v>
      </c>
      <c r="D19" s="150">
        <f t="shared" si="14"/>
        <v>13.98</v>
      </c>
      <c r="E19" s="150">
        <v>18.97</v>
      </c>
      <c r="F19" s="150">
        <f t="shared" si="15"/>
        <v>18.98</v>
      </c>
      <c r="G19" s="150">
        <v>23.86</v>
      </c>
      <c r="H19" s="150">
        <f t="shared" si="16"/>
        <v>23.87</v>
      </c>
      <c r="I19" s="150">
        <v>28.73</v>
      </c>
      <c r="J19" s="150">
        <f t="shared" si="17"/>
        <v>28.740000000000002</v>
      </c>
      <c r="K19" s="463"/>
      <c r="L19" s="151">
        <v>0</v>
      </c>
      <c r="M19" s="150">
        <v>14.18</v>
      </c>
      <c r="N19" s="150">
        <f t="shared" si="18"/>
        <v>14.19</v>
      </c>
      <c r="O19" s="150">
        <v>19.850000000000001</v>
      </c>
      <c r="P19" s="150">
        <f t="shared" si="19"/>
        <v>19.860000000000003</v>
      </c>
      <c r="Q19" s="150">
        <v>24.63</v>
      </c>
      <c r="R19" s="150">
        <f t="shared" si="20"/>
        <v>24.64</v>
      </c>
      <c r="S19" s="150">
        <v>29.4</v>
      </c>
      <c r="T19" s="150">
        <f t="shared" si="21"/>
        <v>29.41</v>
      </c>
      <c r="U19" s="465"/>
      <c r="V19" s="36"/>
      <c r="W19" s="36"/>
      <c r="X19" s="36"/>
    </row>
    <row r="20" spans="1:24" ht="22.5" customHeight="1" thickBot="1">
      <c r="A20" s="436" t="s">
        <v>284</v>
      </c>
      <c r="B20" s="437"/>
      <c r="C20" s="437"/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N20" s="437"/>
      <c r="O20" s="437"/>
      <c r="P20" s="437"/>
      <c r="Q20" s="437"/>
      <c r="R20" s="437"/>
      <c r="S20" s="437"/>
      <c r="T20" s="437"/>
      <c r="U20" s="438"/>
      <c r="V20" s="36"/>
      <c r="W20" s="36"/>
      <c r="X20" s="36"/>
    </row>
  </sheetData>
  <sheetProtection algorithmName="SHA-512" hashValue="0+SiviFCb3KJlcdOTRGHnthNd7CMQ4rP20O3l8pnb47Ho3Yp2uVE9S74wydXQfhigFq2LapyjYU1rrs6Twp5kw==" saltValue="o4qbgAprW6HeggN8S64fwg==" spinCount="100000" sheet="1" objects="1" scenarios="1"/>
  <protectedRanges>
    <protectedRange sqref="W1" name="ช่วง4_1"/>
  </protectedRanges>
  <mergeCells count="21">
    <mergeCell ref="K14:K19"/>
    <mergeCell ref="U14:U19"/>
    <mergeCell ref="H3:I3"/>
    <mergeCell ref="J3:K3"/>
    <mergeCell ref="L3:M3"/>
    <mergeCell ref="A20:U20"/>
    <mergeCell ref="K8:K13"/>
    <mergeCell ref="U8:U13"/>
    <mergeCell ref="N3:O3"/>
    <mergeCell ref="P3:Q3"/>
    <mergeCell ref="R3:S3"/>
    <mergeCell ref="T3:U3"/>
    <mergeCell ref="K5:K7"/>
    <mergeCell ref="U5:U7"/>
    <mergeCell ref="A1:A4"/>
    <mergeCell ref="B1:U1"/>
    <mergeCell ref="B2:K2"/>
    <mergeCell ref="L2:U2"/>
    <mergeCell ref="B3:C3"/>
    <mergeCell ref="D3:E3"/>
    <mergeCell ref="F3:G3"/>
  </mergeCells>
  <pageMargins left="0.7" right="0.7" top="0.75" bottom="0.75" header="0.3" footer="0.3"/>
  <pageSetup paperSize="0" orientation="portrait" horizontalDpi="0" verticalDpi="0" copies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รายการ!$K$2:$K$37</xm:f>
          </x14:formula1>
          <xm:sqref>W1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1">
    <tabColor rgb="FFFFC000"/>
  </sheetPr>
  <dimension ref="A1:X20"/>
  <sheetViews>
    <sheetView workbookViewId="0">
      <selection activeCell="V10" sqref="V10"/>
    </sheetView>
  </sheetViews>
  <sheetFormatPr defaultColWidth="5.5546875" defaultRowHeight="18"/>
  <cols>
    <col min="1" max="1" width="4.109375" style="1" customWidth="1"/>
    <col min="2" max="10" width="5.5546875" style="1"/>
    <col min="11" max="11" width="6.5546875" style="1" customWidth="1"/>
    <col min="12" max="20" width="5.5546875" style="1"/>
    <col min="21" max="21" width="7.5546875" style="1" customWidth="1"/>
    <col min="22" max="22" width="9.109375" style="1" customWidth="1"/>
    <col min="23" max="23" width="25" style="1" customWidth="1"/>
    <col min="24" max="24" width="8.5546875" style="1" customWidth="1"/>
    <col min="25" max="16384" width="5.5546875" style="1"/>
  </cols>
  <sheetData>
    <row r="1" spans="1:24" ht="24" thickBot="1">
      <c r="A1" s="451" t="s">
        <v>186</v>
      </c>
      <c r="B1" s="474" t="s">
        <v>286</v>
      </c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5"/>
      <c r="V1" s="176" t="s">
        <v>139</v>
      </c>
      <c r="W1" s="173" t="s">
        <v>137</v>
      </c>
      <c r="X1" s="172" t="str">
        <f>_xlfn.IFNA(IF(VLOOKUP(W1,รายการ!$K$1:$L$37,2,FALSE)="","",HYPERLINK("#" &amp; VLOOKUP(W1,รายการ!$K$1:$L$37,2,FALSE)  &amp; "","คลิก")),"")</f>
        <v>คลิก</v>
      </c>
    </row>
    <row r="2" spans="1:24" ht="18.600000000000001" thickBot="1">
      <c r="A2" s="452"/>
      <c r="B2" s="476" t="s">
        <v>274</v>
      </c>
      <c r="C2" s="477"/>
      <c r="D2" s="477"/>
      <c r="E2" s="477"/>
      <c r="F2" s="477"/>
      <c r="G2" s="477"/>
      <c r="H2" s="477"/>
      <c r="I2" s="477"/>
      <c r="J2" s="477"/>
      <c r="K2" s="478"/>
      <c r="L2" s="479" t="s">
        <v>275</v>
      </c>
      <c r="M2" s="480"/>
      <c r="N2" s="480"/>
      <c r="O2" s="480"/>
      <c r="P2" s="480"/>
      <c r="Q2" s="480"/>
      <c r="R2" s="480"/>
      <c r="S2" s="480"/>
      <c r="T2" s="480"/>
      <c r="U2" s="481"/>
      <c r="V2" s="36"/>
      <c r="W2" s="36"/>
      <c r="X2" s="36"/>
    </row>
    <row r="3" spans="1:24" ht="39.75" customHeight="1">
      <c r="A3" s="452"/>
      <c r="B3" s="482" t="s">
        <v>288</v>
      </c>
      <c r="C3" s="483"/>
      <c r="D3" s="484" t="s">
        <v>289</v>
      </c>
      <c r="E3" s="484"/>
      <c r="F3" s="485" t="s">
        <v>290</v>
      </c>
      <c r="G3" s="485"/>
      <c r="H3" s="484" t="s">
        <v>291</v>
      </c>
      <c r="I3" s="484"/>
      <c r="J3" s="483" t="s">
        <v>292</v>
      </c>
      <c r="K3" s="486"/>
      <c r="L3" s="482" t="s">
        <v>288</v>
      </c>
      <c r="M3" s="483"/>
      <c r="N3" s="484" t="s">
        <v>289</v>
      </c>
      <c r="O3" s="484"/>
      <c r="P3" s="485" t="s">
        <v>290</v>
      </c>
      <c r="Q3" s="485"/>
      <c r="R3" s="484" t="s">
        <v>291</v>
      </c>
      <c r="S3" s="484"/>
      <c r="T3" s="483" t="s">
        <v>292</v>
      </c>
      <c r="U3" s="486"/>
      <c r="V3" s="36"/>
      <c r="W3" s="36"/>
      <c r="X3" s="36"/>
    </row>
    <row r="4" spans="1:24" ht="18.600000000000001" thickBot="1">
      <c r="A4" s="453"/>
      <c r="B4" s="139" t="s">
        <v>276</v>
      </c>
      <c r="C4" s="137" t="s">
        <v>277</v>
      </c>
      <c r="D4" s="136" t="s">
        <v>276</v>
      </c>
      <c r="E4" s="136" t="s">
        <v>277</v>
      </c>
      <c r="F4" s="135" t="s">
        <v>276</v>
      </c>
      <c r="G4" s="135" t="s">
        <v>277</v>
      </c>
      <c r="H4" s="136" t="s">
        <v>276</v>
      </c>
      <c r="I4" s="136" t="s">
        <v>277</v>
      </c>
      <c r="J4" s="137" t="s">
        <v>276</v>
      </c>
      <c r="K4" s="138" t="s">
        <v>277</v>
      </c>
      <c r="L4" s="139" t="s">
        <v>276</v>
      </c>
      <c r="M4" s="137" t="s">
        <v>277</v>
      </c>
      <c r="N4" s="136" t="s">
        <v>276</v>
      </c>
      <c r="O4" s="136" t="s">
        <v>277</v>
      </c>
      <c r="P4" s="135" t="s">
        <v>276</v>
      </c>
      <c r="Q4" s="135" t="s">
        <v>277</v>
      </c>
      <c r="R4" s="136" t="s">
        <v>276</v>
      </c>
      <c r="S4" s="136" t="s">
        <v>277</v>
      </c>
      <c r="T4" s="137" t="s">
        <v>276</v>
      </c>
      <c r="U4" s="138" t="s">
        <v>277</v>
      </c>
      <c r="V4" s="36"/>
      <c r="W4" s="36"/>
      <c r="X4" s="36"/>
    </row>
    <row r="5" spans="1:24">
      <c r="A5" s="112">
        <v>4</v>
      </c>
      <c r="B5" s="113">
        <v>0</v>
      </c>
      <c r="C5" s="153">
        <v>93.7</v>
      </c>
      <c r="D5" s="153">
        <f>C5+0.1</f>
        <v>93.8</v>
      </c>
      <c r="E5" s="153">
        <v>95.8</v>
      </c>
      <c r="F5" s="153">
        <f>E5+0.1</f>
        <v>95.899999999999991</v>
      </c>
      <c r="G5" s="153">
        <v>108.2</v>
      </c>
      <c r="H5" s="153">
        <f>G5+0.1</f>
        <v>108.3</v>
      </c>
      <c r="I5" s="153">
        <v>110.2</v>
      </c>
      <c r="J5" s="153">
        <f>I5+0.1</f>
        <v>110.3</v>
      </c>
      <c r="K5" s="467" t="s">
        <v>278</v>
      </c>
      <c r="L5" s="163">
        <v>0</v>
      </c>
      <c r="M5" s="153">
        <v>92.8</v>
      </c>
      <c r="N5" s="153">
        <f>M5+0.1</f>
        <v>92.899999999999991</v>
      </c>
      <c r="O5" s="153">
        <v>94.9</v>
      </c>
      <c r="P5" s="153">
        <f>O5+0.1</f>
        <v>95</v>
      </c>
      <c r="Q5" s="153">
        <v>106.9</v>
      </c>
      <c r="R5" s="153">
        <f>Q5+0.1</f>
        <v>107</v>
      </c>
      <c r="S5" s="153">
        <v>108.9</v>
      </c>
      <c r="T5" s="153">
        <f>S5+0.1</f>
        <v>109</v>
      </c>
      <c r="U5" s="449" t="s">
        <v>278</v>
      </c>
      <c r="V5" s="36"/>
      <c r="W5" s="36"/>
      <c r="X5" s="36"/>
    </row>
    <row r="6" spans="1:24">
      <c r="A6" s="115">
        <f>A5+1</f>
        <v>5</v>
      </c>
      <c r="B6" s="116">
        <v>0</v>
      </c>
      <c r="C6" s="154">
        <v>99.8</v>
      </c>
      <c r="D6" s="154">
        <f>C6+0.1</f>
        <v>99.899999999999991</v>
      </c>
      <c r="E6" s="154">
        <v>101.9</v>
      </c>
      <c r="F6" s="154">
        <f>E6+0.1</f>
        <v>102</v>
      </c>
      <c r="G6" s="154">
        <v>115.1</v>
      </c>
      <c r="H6" s="154">
        <f>G6+0.1</f>
        <v>115.19999999999999</v>
      </c>
      <c r="I6" s="154">
        <v>117.3</v>
      </c>
      <c r="J6" s="154">
        <f>I6+0.1</f>
        <v>117.39999999999999</v>
      </c>
      <c r="K6" s="467"/>
      <c r="L6" s="164">
        <v>0</v>
      </c>
      <c r="M6" s="154">
        <v>98.9</v>
      </c>
      <c r="N6" s="154">
        <f>M6+0.1</f>
        <v>99</v>
      </c>
      <c r="O6" s="154">
        <v>101</v>
      </c>
      <c r="P6" s="154">
        <f>O6+0.1</f>
        <v>101.1</v>
      </c>
      <c r="Q6" s="154">
        <v>113.9</v>
      </c>
      <c r="R6" s="154">
        <f>Q6+0.1</f>
        <v>114</v>
      </c>
      <c r="S6" s="154">
        <v>116</v>
      </c>
      <c r="T6" s="154">
        <f>S6+0.1</f>
        <v>116.1</v>
      </c>
      <c r="U6" s="449"/>
      <c r="V6" s="36"/>
      <c r="W6" s="36"/>
      <c r="X6" s="36"/>
    </row>
    <row r="7" spans="1:24" ht="18.600000000000001" thickBot="1">
      <c r="A7" s="118">
        <f t="shared" ref="A7:A19" si="0">A6+1</f>
        <v>6</v>
      </c>
      <c r="B7" s="119">
        <v>0</v>
      </c>
      <c r="C7" s="155">
        <v>105.3</v>
      </c>
      <c r="D7" s="155">
        <f>C7+0.1</f>
        <v>105.39999999999999</v>
      </c>
      <c r="E7" s="155">
        <v>107.6</v>
      </c>
      <c r="F7" s="155">
        <f>E7+0.1</f>
        <v>107.69999999999999</v>
      </c>
      <c r="G7" s="155">
        <v>121.3</v>
      </c>
      <c r="H7" s="155">
        <f>G7+0.1</f>
        <v>121.39999999999999</v>
      </c>
      <c r="I7" s="155">
        <v>123.6</v>
      </c>
      <c r="J7" s="155">
        <f>I7+0.1</f>
        <v>123.69999999999999</v>
      </c>
      <c r="K7" s="467"/>
      <c r="L7" s="165">
        <v>0</v>
      </c>
      <c r="M7" s="162">
        <v>105.1</v>
      </c>
      <c r="N7" s="162">
        <f>M7+0.1</f>
        <v>105.19999999999999</v>
      </c>
      <c r="O7" s="162">
        <v>107.3</v>
      </c>
      <c r="P7" s="162">
        <f>O7+0.1</f>
        <v>107.39999999999999</v>
      </c>
      <c r="Q7" s="162">
        <v>120.8</v>
      </c>
      <c r="R7" s="162">
        <f>Q7+0.1</f>
        <v>120.89999999999999</v>
      </c>
      <c r="S7" s="162">
        <v>123</v>
      </c>
      <c r="T7" s="162">
        <f>S7+0.1</f>
        <v>123.1</v>
      </c>
      <c r="U7" s="450"/>
      <c r="V7" s="36"/>
      <c r="W7" s="36"/>
      <c r="X7" s="36"/>
    </row>
    <row r="8" spans="1:24">
      <c r="A8" s="123">
        <f t="shared" si="0"/>
        <v>7</v>
      </c>
      <c r="B8" s="124">
        <v>0</v>
      </c>
      <c r="C8" s="156">
        <v>110.3</v>
      </c>
      <c r="D8" s="156">
        <f t="shared" ref="D8:F19" si="1">C8+0.1</f>
        <v>110.39999999999999</v>
      </c>
      <c r="E8" s="156">
        <v>112.7</v>
      </c>
      <c r="F8" s="156">
        <f t="shared" si="1"/>
        <v>112.8</v>
      </c>
      <c r="G8" s="156">
        <v>127.4</v>
      </c>
      <c r="H8" s="156">
        <f t="shared" ref="H8" si="2">G8+0.1</f>
        <v>127.5</v>
      </c>
      <c r="I8" s="156">
        <v>129.80000000000001</v>
      </c>
      <c r="J8" s="156">
        <f t="shared" ref="J8" si="3">I8+0.1</f>
        <v>129.9</v>
      </c>
      <c r="K8" s="468" t="s">
        <v>278</v>
      </c>
      <c r="L8" s="166">
        <v>0</v>
      </c>
      <c r="M8" s="156">
        <v>109.8</v>
      </c>
      <c r="N8" s="156">
        <f t="shared" ref="N8" si="4">M8+0.1</f>
        <v>109.89999999999999</v>
      </c>
      <c r="O8" s="156">
        <v>112.3</v>
      </c>
      <c r="P8" s="156">
        <f t="shared" ref="P8" si="5">O8+0.1</f>
        <v>112.39999999999999</v>
      </c>
      <c r="Q8" s="156">
        <v>126.8</v>
      </c>
      <c r="R8" s="156">
        <f t="shared" ref="R8" si="6">Q8+0.1</f>
        <v>126.89999999999999</v>
      </c>
      <c r="S8" s="156">
        <v>129.19999999999999</v>
      </c>
      <c r="T8" s="156">
        <f t="shared" ref="T8" si="7">S8+0.1</f>
        <v>129.29999999999998</v>
      </c>
      <c r="U8" s="442" t="s">
        <v>278</v>
      </c>
      <c r="V8" s="36"/>
      <c r="W8" s="36"/>
      <c r="X8" s="36"/>
    </row>
    <row r="9" spans="1:24">
      <c r="A9" s="127">
        <f t="shared" si="0"/>
        <v>8</v>
      </c>
      <c r="B9" s="128">
        <v>0</v>
      </c>
      <c r="C9" s="157">
        <v>114.7</v>
      </c>
      <c r="D9" s="157">
        <f t="shared" si="1"/>
        <v>114.8</v>
      </c>
      <c r="E9" s="157">
        <v>117.7</v>
      </c>
      <c r="F9" s="157">
        <f t="shared" si="1"/>
        <v>117.8</v>
      </c>
      <c r="G9" s="157">
        <v>133.19999999999999</v>
      </c>
      <c r="H9" s="157">
        <f t="shared" ref="H9" si="8">G9+0.1</f>
        <v>133.29999999999998</v>
      </c>
      <c r="I9" s="157">
        <v>135.80000000000001</v>
      </c>
      <c r="J9" s="157">
        <f t="shared" ref="J9" si="9">I9+0.1</f>
        <v>135.9</v>
      </c>
      <c r="K9" s="469"/>
      <c r="L9" s="167">
        <v>0</v>
      </c>
      <c r="M9" s="157">
        <v>114.3</v>
      </c>
      <c r="N9" s="157">
        <f t="shared" ref="N9" si="10">M9+0.1</f>
        <v>114.39999999999999</v>
      </c>
      <c r="O9" s="157">
        <v>116.9</v>
      </c>
      <c r="P9" s="157">
        <f t="shared" ref="P9" si="11">O9+0.1</f>
        <v>117</v>
      </c>
      <c r="Q9" s="157">
        <v>132.5</v>
      </c>
      <c r="R9" s="157">
        <f t="shared" ref="R9" si="12">Q9+0.1</f>
        <v>132.6</v>
      </c>
      <c r="S9" s="157">
        <v>135.1</v>
      </c>
      <c r="T9" s="157">
        <f t="shared" ref="T9" si="13">S9+0.1</f>
        <v>135.19999999999999</v>
      </c>
      <c r="U9" s="443"/>
      <c r="V9" s="36"/>
      <c r="W9" s="36"/>
      <c r="X9" s="36"/>
    </row>
    <row r="10" spans="1:24">
      <c r="A10" s="127">
        <f t="shared" si="0"/>
        <v>9</v>
      </c>
      <c r="B10" s="128">
        <v>0</v>
      </c>
      <c r="C10" s="157">
        <v>118.9</v>
      </c>
      <c r="D10" s="157">
        <f t="shared" si="1"/>
        <v>119</v>
      </c>
      <c r="E10" s="157">
        <v>121.7</v>
      </c>
      <c r="F10" s="157">
        <f t="shared" si="1"/>
        <v>121.8</v>
      </c>
      <c r="G10" s="157">
        <v>138.30000000000001</v>
      </c>
      <c r="H10" s="157">
        <f t="shared" ref="H10" si="14">G10+0.1</f>
        <v>138.4</v>
      </c>
      <c r="I10" s="157">
        <v>140.9</v>
      </c>
      <c r="J10" s="157">
        <f t="shared" ref="J10" si="15">I10+0.1</f>
        <v>141</v>
      </c>
      <c r="K10" s="469"/>
      <c r="L10" s="167">
        <v>0</v>
      </c>
      <c r="M10" s="157">
        <v>119</v>
      </c>
      <c r="N10" s="157">
        <f t="shared" ref="N10" si="16">M10+0.1</f>
        <v>119.1</v>
      </c>
      <c r="O10" s="157">
        <v>121.8</v>
      </c>
      <c r="P10" s="157">
        <f t="shared" ref="P10" si="17">O10+0.1</f>
        <v>121.89999999999999</v>
      </c>
      <c r="Q10" s="157">
        <v>139.1</v>
      </c>
      <c r="R10" s="157">
        <f t="shared" ref="R10" si="18">Q10+0.1</f>
        <v>139.19999999999999</v>
      </c>
      <c r="S10" s="157">
        <v>142.1</v>
      </c>
      <c r="T10" s="157">
        <f t="shared" ref="T10" si="19">S10+0.1</f>
        <v>142.19999999999999</v>
      </c>
      <c r="U10" s="443"/>
      <c r="V10" s="36"/>
      <c r="W10" s="36"/>
      <c r="X10" s="36"/>
    </row>
    <row r="11" spans="1:24">
      <c r="A11" s="127">
        <f t="shared" si="0"/>
        <v>10</v>
      </c>
      <c r="B11" s="128">
        <v>0</v>
      </c>
      <c r="C11" s="157">
        <v>123.2</v>
      </c>
      <c r="D11" s="157">
        <f t="shared" si="1"/>
        <v>123.3</v>
      </c>
      <c r="E11" s="157">
        <v>126.1</v>
      </c>
      <c r="F11" s="157">
        <f t="shared" si="1"/>
        <v>126.19999999999999</v>
      </c>
      <c r="G11" s="157">
        <v>143.4</v>
      </c>
      <c r="H11" s="157">
        <f t="shared" ref="H11" si="20">G11+0.1</f>
        <v>143.5</v>
      </c>
      <c r="I11" s="157">
        <v>146.19999999999999</v>
      </c>
      <c r="J11" s="157">
        <f t="shared" ref="J11" si="21">I11+0.1</f>
        <v>146.29999999999998</v>
      </c>
      <c r="K11" s="469"/>
      <c r="L11" s="167">
        <v>0</v>
      </c>
      <c r="M11" s="157">
        <v>124</v>
      </c>
      <c r="N11" s="157">
        <f t="shared" ref="N11" si="22">M11+0.1</f>
        <v>124.1</v>
      </c>
      <c r="O11" s="157">
        <v>127</v>
      </c>
      <c r="P11" s="157">
        <f t="shared" ref="P11" si="23">O11+0.1</f>
        <v>127.1</v>
      </c>
      <c r="Q11" s="157">
        <v>146.1</v>
      </c>
      <c r="R11" s="157">
        <f t="shared" ref="R11" si="24">Q11+0.1</f>
        <v>146.19999999999999</v>
      </c>
      <c r="S11" s="157">
        <v>149.4</v>
      </c>
      <c r="T11" s="157">
        <f t="shared" ref="T11" si="25">S11+0.1</f>
        <v>149.5</v>
      </c>
      <c r="U11" s="443"/>
      <c r="V11" s="36"/>
      <c r="W11" s="36"/>
      <c r="X11" s="36"/>
    </row>
    <row r="12" spans="1:24">
      <c r="A12" s="127">
        <f t="shared" si="0"/>
        <v>11</v>
      </c>
      <c r="B12" s="128">
        <v>0</v>
      </c>
      <c r="C12" s="157">
        <v>127.4</v>
      </c>
      <c r="D12" s="157">
        <f t="shared" si="1"/>
        <v>127.5</v>
      </c>
      <c r="E12" s="157">
        <v>130.4</v>
      </c>
      <c r="F12" s="157">
        <f t="shared" si="1"/>
        <v>130.5</v>
      </c>
      <c r="G12" s="157">
        <v>149.4</v>
      </c>
      <c r="H12" s="157">
        <f t="shared" ref="H12" si="26">G12+0.1</f>
        <v>149.5</v>
      </c>
      <c r="I12" s="157">
        <v>152.80000000000001</v>
      </c>
      <c r="J12" s="157">
        <f t="shared" ref="J12" si="27">I12+0.1</f>
        <v>152.9</v>
      </c>
      <c r="K12" s="469"/>
      <c r="L12" s="167">
        <v>0</v>
      </c>
      <c r="M12" s="157">
        <v>129.4</v>
      </c>
      <c r="N12" s="157">
        <f t="shared" ref="N12" si="28">M12+0.1</f>
        <v>129.5</v>
      </c>
      <c r="O12" s="157">
        <v>132.80000000000001</v>
      </c>
      <c r="P12" s="157">
        <f t="shared" ref="P12" si="29">O12+0.1</f>
        <v>132.9</v>
      </c>
      <c r="Q12" s="157">
        <v>152.6</v>
      </c>
      <c r="R12" s="157">
        <f t="shared" ref="R12" si="30">Q12+0.1</f>
        <v>152.69999999999999</v>
      </c>
      <c r="S12" s="157">
        <v>155.80000000000001</v>
      </c>
      <c r="T12" s="157">
        <f t="shared" ref="T12" si="31">S12+0.1</f>
        <v>155.9</v>
      </c>
      <c r="U12" s="443"/>
      <c r="V12" s="36"/>
      <c r="W12" s="36"/>
      <c r="X12" s="36"/>
    </row>
    <row r="13" spans="1:24" ht="18.600000000000001" thickBot="1">
      <c r="A13" s="131">
        <f t="shared" si="0"/>
        <v>12</v>
      </c>
      <c r="B13" s="132">
        <v>0</v>
      </c>
      <c r="C13" s="158">
        <v>131.5</v>
      </c>
      <c r="D13" s="158">
        <f t="shared" si="1"/>
        <v>131.6</v>
      </c>
      <c r="E13" s="158">
        <v>135</v>
      </c>
      <c r="F13" s="158">
        <f t="shared" si="1"/>
        <v>135.1</v>
      </c>
      <c r="G13" s="158">
        <v>156.9</v>
      </c>
      <c r="H13" s="158">
        <f t="shared" ref="H13" si="32">G13+0.1</f>
        <v>157</v>
      </c>
      <c r="I13" s="158">
        <v>160.69999999999999</v>
      </c>
      <c r="J13" s="158">
        <f t="shared" ref="J13" si="33">I13+0.1</f>
        <v>160.79999999999998</v>
      </c>
      <c r="K13" s="470"/>
      <c r="L13" s="168">
        <v>0</v>
      </c>
      <c r="M13" s="158">
        <v>135.30000000000001</v>
      </c>
      <c r="N13" s="158">
        <f t="shared" ref="N13" si="34">M13+0.1</f>
        <v>135.4</v>
      </c>
      <c r="O13" s="158">
        <v>138.69999999999999</v>
      </c>
      <c r="P13" s="158">
        <f t="shared" ref="P13" si="35">O13+0.1</f>
        <v>138.79999999999998</v>
      </c>
      <c r="Q13" s="158">
        <v>156.9</v>
      </c>
      <c r="R13" s="158">
        <f t="shared" ref="R13" si="36">Q13+0.1</f>
        <v>157</v>
      </c>
      <c r="S13" s="158">
        <v>159.5</v>
      </c>
      <c r="T13" s="158">
        <f t="shared" ref="T13" si="37">S13+0.1</f>
        <v>159.6</v>
      </c>
      <c r="U13" s="444"/>
      <c r="V13" s="36"/>
      <c r="W13" s="36"/>
      <c r="X13" s="36"/>
    </row>
    <row r="14" spans="1:24">
      <c r="A14" s="140">
        <f t="shared" si="0"/>
        <v>13</v>
      </c>
      <c r="B14" s="141">
        <v>0</v>
      </c>
      <c r="C14" s="159">
        <v>136.69999999999999</v>
      </c>
      <c r="D14" s="159">
        <f t="shared" si="1"/>
        <v>136.79999999999998</v>
      </c>
      <c r="E14" s="159">
        <v>140.80000000000001</v>
      </c>
      <c r="F14" s="159">
        <f t="shared" si="1"/>
        <v>140.9</v>
      </c>
      <c r="G14" s="159">
        <v>164.4</v>
      </c>
      <c r="H14" s="159">
        <f t="shared" ref="H14" si="38">G14+0.1</f>
        <v>164.5</v>
      </c>
      <c r="I14" s="159">
        <v>168.2</v>
      </c>
      <c r="J14" s="159">
        <f t="shared" ref="J14" si="39">I14+0.1</f>
        <v>168.29999999999998</v>
      </c>
      <c r="K14" s="471" t="s">
        <v>278</v>
      </c>
      <c r="L14" s="169">
        <v>0</v>
      </c>
      <c r="M14" s="159">
        <v>140.4</v>
      </c>
      <c r="N14" s="159">
        <f t="shared" ref="N14" si="40">M14+0.1</f>
        <v>140.5</v>
      </c>
      <c r="O14" s="159">
        <v>143.4</v>
      </c>
      <c r="P14" s="159">
        <f t="shared" ref="P14" si="41">O14+0.1</f>
        <v>143.5</v>
      </c>
      <c r="Q14" s="159">
        <v>160.19999999999999</v>
      </c>
      <c r="R14" s="159">
        <f t="shared" ref="R14" si="42">Q14+0.1</f>
        <v>160.29999999999998</v>
      </c>
      <c r="S14" s="159">
        <v>162.69999999999999</v>
      </c>
      <c r="T14" s="159">
        <f t="shared" ref="T14" si="43">S14+0.1</f>
        <v>162.79999999999998</v>
      </c>
      <c r="U14" s="464" t="s">
        <v>278</v>
      </c>
      <c r="V14" s="36"/>
      <c r="W14" s="36"/>
      <c r="X14" s="36"/>
    </row>
    <row r="15" spans="1:24">
      <c r="A15" s="144">
        <f t="shared" si="0"/>
        <v>14</v>
      </c>
      <c r="B15" s="145">
        <v>0</v>
      </c>
      <c r="C15" s="160">
        <v>142.9</v>
      </c>
      <c r="D15" s="160">
        <f t="shared" si="1"/>
        <v>143</v>
      </c>
      <c r="E15" s="160">
        <v>147.19999999999999</v>
      </c>
      <c r="F15" s="160">
        <f t="shared" si="1"/>
        <v>147.29999999999998</v>
      </c>
      <c r="G15" s="160">
        <v>170</v>
      </c>
      <c r="H15" s="160">
        <f t="shared" ref="H15" si="44">G15+0.1</f>
        <v>170.1</v>
      </c>
      <c r="I15" s="160">
        <v>173.2</v>
      </c>
      <c r="J15" s="160">
        <f t="shared" ref="J15" si="45">I15+0.1</f>
        <v>173.29999999999998</v>
      </c>
      <c r="K15" s="472"/>
      <c r="L15" s="170">
        <v>0</v>
      </c>
      <c r="M15" s="160">
        <v>144.30000000000001</v>
      </c>
      <c r="N15" s="160">
        <f t="shared" ref="N15" si="46">M15+0.1</f>
        <v>144.4</v>
      </c>
      <c r="O15" s="160">
        <v>146.9</v>
      </c>
      <c r="P15" s="160">
        <f t="shared" ref="P15" si="47">O15+0.1</f>
        <v>147</v>
      </c>
      <c r="Q15" s="160">
        <v>162.30000000000001</v>
      </c>
      <c r="R15" s="160">
        <f t="shared" ref="R15" si="48">Q15+0.1</f>
        <v>162.4</v>
      </c>
      <c r="S15" s="160">
        <v>164.8</v>
      </c>
      <c r="T15" s="160">
        <f t="shared" ref="T15" si="49">S15+0.1</f>
        <v>164.9</v>
      </c>
      <c r="U15" s="465"/>
      <c r="V15" s="36"/>
      <c r="W15" s="36"/>
      <c r="X15" s="36"/>
    </row>
    <row r="16" spans="1:24">
      <c r="A16" s="144">
        <f t="shared" si="0"/>
        <v>15</v>
      </c>
      <c r="B16" s="145">
        <v>0</v>
      </c>
      <c r="C16" s="160">
        <v>149.69999999999999</v>
      </c>
      <c r="D16" s="160">
        <f t="shared" si="1"/>
        <v>149.79999999999998</v>
      </c>
      <c r="E16" s="160">
        <v>153.4</v>
      </c>
      <c r="F16" s="160">
        <f t="shared" si="1"/>
        <v>153.5</v>
      </c>
      <c r="G16" s="160">
        <v>173.2</v>
      </c>
      <c r="H16" s="160">
        <f t="shared" ref="H16" si="50">G16+0.1</f>
        <v>173.29999999999998</v>
      </c>
      <c r="I16" s="160">
        <v>176</v>
      </c>
      <c r="J16" s="160">
        <f t="shared" ref="J16" si="51">I16+0.1</f>
        <v>176.1</v>
      </c>
      <c r="K16" s="472"/>
      <c r="L16" s="170">
        <v>0</v>
      </c>
      <c r="M16" s="160">
        <v>145.80000000000001</v>
      </c>
      <c r="N16" s="160">
        <f t="shared" ref="N16" si="52">M16+0.1</f>
        <v>145.9</v>
      </c>
      <c r="O16" s="160">
        <v>148.30000000000001</v>
      </c>
      <c r="P16" s="160">
        <f t="shared" ref="P16" si="53">O16+0.1</f>
        <v>148.4</v>
      </c>
      <c r="Q16" s="160">
        <v>163.5</v>
      </c>
      <c r="R16" s="160">
        <f t="shared" ref="R16" si="54">Q16+0.1</f>
        <v>163.6</v>
      </c>
      <c r="S16" s="160">
        <v>166</v>
      </c>
      <c r="T16" s="160">
        <f t="shared" ref="T16" si="55">S16+0.1</f>
        <v>166.1</v>
      </c>
      <c r="U16" s="465"/>
      <c r="V16" s="36"/>
      <c r="W16" s="36"/>
      <c r="X16" s="36"/>
    </row>
    <row r="17" spans="1:24">
      <c r="A17" s="144">
        <f t="shared" si="0"/>
        <v>16</v>
      </c>
      <c r="B17" s="145">
        <v>0</v>
      </c>
      <c r="C17" s="160">
        <v>155.1</v>
      </c>
      <c r="D17" s="160">
        <f t="shared" si="1"/>
        <v>155.19999999999999</v>
      </c>
      <c r="E17" s="160">
        <v>158.19999999999999</v>
      </c>
      <c r="F17" s="160">
        <f t="shared" si="1"/>
        <v>158.29999999999998</v>
      </c>
      <c r="G17" s="160">
        <v>175.9</v>
      </c>
      <c r="H17" s="160">
        <f t="shared" ref="H17" si="56">G17+0.1</f>
        <v>176</v>
      </c>
      <c r="I17" s="160">
        <v>178.7</v>
      </c>
      <c r="J17" s="160">
        <f t="shared" ref="J17" si="57">I17+0.1</f>
        <v>178.79999999999998</v>
      </c>
      <c r="K17" s="472"/>
      <c r="L17" s="170">
        <v>0</v>
      </c>
      <c r="M17" s="160">
        <v>146.5</v>
      </c>
      <c r="N17" s="160">
        <f t="shared" ref="N17" si="58">M17+0.1</f>
        <v>146.6</v>
      </c>
      <c r="O17" s="160">
        <v>149</v>
      </c>
      <c r="P17" s="160">
        <f t="shared" ref="P17" si="59">O17+0.1</f>
        <v>149.1</v>
      </c>
      <c r="Q17" s="160">
        <v>164</v>
      </c>
      <c r="R17" s="160">
        <f t="shared" ref="R17" si="60">Q17+0.1</f>
        <v>164.1</v>
      </c>
      <c r="S17" s="160">
        <v>166.5</v>
      </c>
      <c r="T17" s="160">
        <f t="shared" ref="T17" si="61">S17+0.1</f>
        <v>166.6</v>
      </c>
      <c r="U17" s="465"/>
      <c r="V17" s="36"/>
      <c r="W17" s="36"/>
      <c r="X17" s="36"/>
    </row>
    <row r="18" spans="1:24">
      <c r="A18" s="144">
        <f t="shared" si="0"/>
        <v>17</v>
      </c>
      <c r="B18" s="145">
        <v>0</v>
      </c>
      <c r="C18" s="160">
        <v>157.30000000000001</v>
      </c>
      <c r="D18" s="160">
        <f t="shared" si="1"/>
        <v>157.4</v>
      </c>
      <c r="E18" s="160">
        <v>160.30000000000001</v>
      </c>
      <c r="F18" s="160">
        <f t="shared" si="1"/>
        <v>160.4</v>
      </c>
      <c r="G18" s="160">
        <v>177.2</v>
      </c>
      <c r="H18" s="160">
        <f t="shared" ref="H18" si="62">G18+0.1</f>
        <v>177.29999999999998</v>
      </c>
      <c r="I18" s="160">
        <v>179.8</v>
      </c>
      <c r="J18" s="160">
        <f t="shared" ref="J18" si="63">I18+0.1</f>
        <v>179.9</v>
      </c>
      <c r="K18" s="472"/>
      <c r="L18" s="170">
        <v>0</v>
      </c>
      <c r="M18" s="160">
        <v>146.9</v>
      </c>
      <c r="N18" s="160">
        <f t="shared" ref="N18" si="64">M18+0.1</f>
        <v>147</v>
      </c>
      <c r="O18" s="160">
        <v>149.4</v>
      </c>
      <c r="P18" s="160">
        <f t="shared" ref="P18" si="65">O18+0.1</f>
        <v>149.5</v>
      </c>
      <c r="Q18" s="160">
        <v>164.2</v>
      </c>
      <c r="R18" s="160">
        <f t="shared" ref="R18" si="66">Q18+0.1</f>
        <v>164.29999999999998</v>
      </c>
      <c r="S18" s="160">
        <v>166.6</v>
      </c>
      <c r="T18" s="160">
        <f t="shared" ref="T18" si="67">S18+0.1</f>
        <v>166.7</v>
      </c>
      <c r="U18" s="465"/>
      <c r="V18" s="36"/>
      <c r="W18" s="36"/>
      <c r="X18" s="36"/>
    </row>
    <row r="19" spans="1:24" ht="18.600000000000001" thickBot="1">
      <c r="A19" s="148">
        <f t="shared" si="0"/>
        <v>18</v>
      </c>
      <c r="B19" s="149">
        <v>0</v>
      </c>
      <c r="C19" s="161">
        <v>158.6</v>
      </c>
      <c r="D19" s="161">
        <f t="shared" si="1"/>
        <v>158.69999999999999</v>
      </c>
      <c r="E19" s="161">
        <v>161.30000000000001</v>
      </c>
      <c r="F19" s="161">
        <f t="shared" si="1"/>
        <v>161.4</v>
      </c>
      <c r="G19" s="161">
        <v>177.5</v>
      </c>
      <c r="H19" s="161">
        <f t="shared" ref="H19" si="68">G19+0.1</f>
        <v>177.6</v>
      </c>
      <c r="I19" s="161">
        <v>180.1</v>
      </c>
      <c r="J19" s="161">
        <f t="shared" ref="J19" si="69">I19+0.1</f>
        <v>180.2</v>
      </c>
      <c r="K19" s="473"/>
      <c r="L19" s="171">
        <v>0</v>
      </c>
      <c r="M19" s="161">
        <v>147.30000000000001</v>
      </c>
      <c r="N19" s="161">
        <f t="shared" ref="N19" si="70">M19+0.1</f>
        <v>147.4</v>
      </c>
      <c r="O19" s="161">
        <v>149.69999999999999</v>
      </c>
      <c r="P19" s="161">
        <f t="shared" ref="P19" si="71">O19+0.1</f>
        <v>149.79999999999998</v>
      </c>
      <c r="Q19" s="161">
        <v>164.2</v>
      </c>
      <c r="R19" s="161">
        <f t="shared" ref="R19" si="72">Q19+0.1</f>
        <v>164.29999999999998</v>
      </c>
      <c r="S19" s="161">
        <v>166.6</v>
      </c>
      <c r="T19" s="161">
        <f t="shared" ref="T19" si="73">S19+0.1</f>
        <v>166.7</v>
      </c>
      <c r="U19" s="465"/>
      <c r="V19" s="36"/>
      <c r="W19" s="36"/>
      <c r="X19" s="36"/>
    </row>
    <row r="20" spans="1:24" ht="22.5" customHeight="1" thickBot="1">
      <c r="A20" s="436" t="s">
        <v>287</v>
      </c>
      <c r="B20" s="437"/>
      <c r="C20" s="437"/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N20" s="437"/>
      <c r="O20" s="437"/>
      <c r="P20" s="437"/>
      <c r="Q20" s="437"/>
      <c r="R20" s="437"/>
      <c r="S20" s="437"/>
      <c r="T20" s="437"/>
      <c r="U20" s="438"/>
      <c r="V20" s="36"/>
      <c r="W20" s="36"/>
      <c r="X20" s="36"/>
    </row>
  </sheetData>
  <sheetProtection algorithmName="SHA-512" hashValue="W25GqSfINP/wA+7B9iH5sS1OpMS9Xy6aNQjgQGMDbvt7dGLsUd3nS9ANjy/+kyL+SZbdzYor8w5vTKerigCzuw==" saltValue="uWIig6wUoa1ugCShz1ju7w==" spinCount="100000" sheet="1" objects="1" scenarios="1"/>
  <protectedRanges>
    <protectedRange sqref="W1" name="ช่วง4"/>
  </protectedRanges>
  <mergeCells count="21">
    <mergeCell ref="A1:A4"/>
    <mergeCell ref="B1:U1"/>
    <mergeCell ref="B2:K2"/>
    <mergeCell ref="L2:U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A20:U20"/>
    <mergeCell ref="K5:K7"/>
    <mergeCell ref="U5:U7"/>
    <mergeCell ref="K8:K13"/>
    <mergeCell ref="U8:U13"/>
    <mergeCell ref="K14:K19"/>
    <mergeCell ref="U14:U19"/>
  </mergeCells>
  <pageMargins left="0.7" right="0.7" top="0.75" bottom="0.75" header="0.3" footer="0.3"/>
  <pageSetup paperSize="0" orientation="portrait" horizontalDpi="0" verticalDpi="0" copies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รายการ!$K$2:$K$37</xm:f>
          </x14:formula1>
          <xm:sqref>W1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92D050"/>
  </sheetPr>
  <dimension ref="A1:AW62"/>
  <sheetViews>
    <sheetView zoomScale="82" zoomScaleNormal="82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L9" sqref="L9"/>
    </sheetView>
  </sheetViews>
  <sheetFormatPr defaultColWidth="5.5546875" defaultRowHeight="18"/>
  <cols>
    <col min="1" max="1" width="9" style="1"/>
    <col min="2" max="2" width="24.44140625" style="1" customWidth="1"/>
    <col min="3" max="3" width="6.88671875" style="1" customWidth="1"/>
    <col min="4" max="4" width="6.5546875" style="1" customWidth="1"/>
    <col min="5" max="5" width="11" style="1" customWidth="1"/>
    <col min="6" max="6" width="19.44140625" style="1" customWidth="1"/>
    <col min="7" max="7" width="8.44140625" style="1" customWidth="1"/>
    <col min="8" max="8" width="20.5546875" style="1" customWidth="1"/>
    <col min="9" max="9" width="24.5546875" style="1" customWidth="1"/>
    <col min="10" max="10" width="6.5546875" style="1" customWidth="1"/>
    <col min="11" max="11" width="12.44140625" style="1" customWidth="1"/>
    <col min="12" max="12" width="22.44140625" style="1" customWidth="1"/>
    <col min="13" max="13" width="9" style="1"/>
    <col min="14" max="14" width="18.44140625" style="1" customWidth="1"/>
    <col min="15" max="15" width="5.109375" style="1" customWidth="1"/>
    <col min="16" max="16" width="9" style="1"/>
    <col min="17" max="17" width="18.44140625" style="1" customWidth="1"/>
    <col min="18" max="18" width="23.44140625" style="1" customWidth="1"/>
    <col min="19" max="19" width="19.44140625" style="1" customWidth="1"/>
    <col min="20" max="20" width="9" style="1"/>
    <col min="21" max="21" width="18.44140625" style="1" customWidth="1"/>
    <col min="22" max="22" width="23.44140625" style="1" customWidth="1"/>
    <col min="23" max="23" width="19.44140625" style="1" customWidth="1"/>
    <col min="24" max="24" width="9" style="1"/>
    <col min="25" max="25" width="18.44140625" style="1" customWidth="1"/>
    <col min="26" max="26" width="23.44140625" style="1" customWidth="1"/>
    <col min="27" max="27" width="17.5546875" style="1" customWidth="1"/>
    <col min="28" max="28" width="19.44140625" style="1" customWidth="1"/>
    <col min="29" max="29" width="56.44140625" style="1" customWidth="1"/>
    <col min="30" max="30" width="19.44140625" style="1" customWidth="1"/>
    <col min="31" max="33" width="8.88671875" style="1" customWidth="1"/>
    <col min="34" max="34" width="18.109375" style="1" customWidth="1"/>
    <col min="35" max="37" width="8.88671875" style="1" customWidth="1"/>
    <col min="38" max="38" width="18.44140625" style="1" customWidth="1"/>
    <col min="39" max="40" width="17.5546875" style="1" customWidth="1"/>
    <col min="41" max="43" width="15.44140625" style="1" customWidth="1"/>
    <col min="44" max="44" width="10.44140625" style="1" customWidth="1"/>
    <col min="45" max="45" width="9" style="1" customWidth="1"/>
    <col min="46" max="46" width="8.88671875" style="1" customWidth="1"/>
    <col min="47" max="47" width="11.44140625" style="1" customWidth="1"/>
    <col min="48" max="48" width="10.44140625" style="1" customWidth="1"/>
    <col min="49" max="49" width="19.44140625" style="1" customWidth="1"/>
    <col min="50" max="16384" width="5.5546875" style="1"/>
  </cols>
  <sheetData>
    <row r="1" spans="1:49" ht="23.4">
      <c r="A1" s="176" t="s">
        <v>139</v>
      </c>
      <c r="B1" s="173" t="s">
        <v>137</v>
      </c>
      <c r="C1" s="172" t="str">
        <f>_xlfn.IFNA(IF(VLOOKUP(B1,รายการ!$K$1:$L$37,2,FALSE)="","",HYPERLINK("#" &amp; VLOOKUP(B1,รายการ!$K$1:$L$37,2,FALSE)  &amp; "","คลิก")),"")</f>
        <v>คลิก</v>
      </c>
      <c r="D1" s="496" t="s">
        <v>131</v>
      </c>
      <c r="E1" s="489" t="s">
        <v>182</v>
      </c>
      <c r="F1" s="489" t="s">
        <v>23</v>
      </c>
      <c r="G1" s="489" t="s">
        <v>11</v>
      </c>
      <c r="H1" s="489" t="s">
        <v>24</v>
      </c>
      <c r="I1" s="489" t="s">
        <v>25</v>
      </c>
      <c r="J1" s="489" t="s">
        <v>26</v>
      </c>
      <c r="K1" s="489" t="s">
        <v>74</v>
      </c>
      <c r="L1" s="489" t="s">
        <v>183</v>
      </c>
      <c r="M1" s="489" t="s">
        <v>184</v>
      </c>
      <c r="N1" s="489" t="s">
        <v>185</v>
      </c>
      <c r="O1" s="489" t="s">
        <v>186</v>
      </c>
      <c r="P1" s="491" t="s">
        <v>187</v>
      </c>
      <c r="Q1" s="491"/>
      <c r="R1" s="491"/>
      <c r="S1" s="491"/>
      <c r="T1" s="492" t="s">
        <v>188</v>
      </c>
      <c r="U1" s="492"/>
      <c r="V1" s="492"/>
      <c r="W1" s="492"/>
      <c r="X1" s="493" t="s">
        <v>189</v>
      </c>
      <c r="Y1" s="493"/>
      <c r="Z1" s="493"/>
      <c r="AA1" s="493"/>
      <c r="AB1" s="493"/>
      <c r="AC1" s="494" t="s">
        <v>190</v>
      </c>
      <c r="AD1" s="494" t="s">
        <v>191</v>
      </c>
      <c r="AE1" s="487" t="s">
        <v>192</v>
      </c>
      <c r="AF1" s="488"/>
      <c r="AG1" s="488"/>
      <c r="AH1" s="488"/>
      <c r="AI1" s="488"/>
      <c r="AJ1" s="488"/>
      <c r="AK1" s="488"/>
      <c r="AL1" s="488"/>
      <c r="AM1" s="488"/>
      <c r="AN1" s="488"/>
      <c r="AO1" s="488"/>
      <c r="AP1" s="488"/>
      <c r="AQ1" s="488"/>
      <c r="AR1" s="488"/>
      <c r="AS1" s="488"/>
      <c r="AT1" s="488"/>
      <c r="AU1" s="488"/>
      <c r="AV1" s="488"/>
      <c r="AW1" s="488"/>
    </row>
    <row r="2" spans="1:49">
      <c r="A2" s="36"/>
      <c r="B2" s="36"/>
      <c r="C2" s="36"/>
      <c r="D2" s="497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76" t="s">
        <v>11</v>
      </c>
      <c r="Q2" s="76" t="s">
        <v>24</v>
      </c>
      <c r="R2" s="76" t="s">
        <v>25</v>
      </c>
      <c r="S2" s="76" t="s">
        <v>193</v>
      </c>
      <c r="T2" s="77" t="s">
        <v>11</v>
      </c>
      <c r="U2" s="77" t="s">
        <v>24</v>
      </c>
      <c r="V2" s="77" t="s">
        <v>25</v>
      </c>
      <c r="W2" s="77" t="s">
        <v>193</v>
      </c>
      <c r="X2" s="78" t="s">
        <v>11</v>
      </c>
      <c r="Y2" s="78" t="s">
        <v>24</v>
      </c>
      <c r="Z2" s="78" t="s">
        <v>25</v>
      </c>
      <c r="AA2" s="78" t="s">
        <v>194</v>
      </c>
      <c r="AB2" s="78" t="s">
        <v>193</v>
      </c>
      <c r="AC2" s="495"/>
      <c r="AD2" s="495"/>
      <c r="AE2" s="79" t="s">
        <v>195</v>
      </c>
      <c r="AF2" s="79" t="s">
        <v>196</v>
      </c>
      <c r="AG2" s="79" t="s">
        <v>197</v>
      </c>
      <c r="AH2" s="79" t="s">
        <v>198</v>
      </c>
      <c r="AI2" s="79" t="s">
        <v>199</v>
      </c>
      <c r="AJ2" s="79" t="s">
        <v>200</v>
      </c>
      <c r="AK2" s="79" t="s">
        <v>201</v>
      </c>
      <c r="AL2" s="79" t="s">
        <v>202</v>
      </c>
      <c r="AM2" s="79" t="s">
        <v>203</v>
      </c>
      <c r="AN2" s="79" t="s">
        <v>204</v>
      </c>
      <c r="AO2" s="79" t="s">
        <v>114</v>
      </c>
      <c r="AP2" s="79" t="s">
        <v>205</v>
      </c>
      <c r="AQ2" s="79" t="s">
        <v>191</v>
      </c>
      <c r="AR2" s="79" t="s">
        <v>206</v>
      </c>
      <c r="AS2" s="79" t="s">
        <v>207</v>
      </c>
      <c r="AT2" s="79" t="s">
        <v>208</v>
      </c>
      <c r="AU2" s="79" t="s">
        <v>209</v>
      </c>
      <c r="AV2" s="79" t="s">
        <v>210</v>
      </c>
      <c r="AW2" s="80" t="s">
        <v>211</v>
      </c>
    </row>
    <row r="3" spans="1:49" ht="24.6">
      <c r="A3" s="36"/>
      <c r="B3" s="36"/>
      <c r="C3" s="36"/>
      <c r="D3" s="81">
        <f>IF(E3="","",1)</f>
        <v>1</v>
      </c>
      <c r="E3" s="382" t="s">
        <v>475</v>
      </c>
      <c r="F3" s="381" t="s">
        <v>476</v>
      </c>
      <c r="G3" s="179" t="s">
        <v>12</v>
      </c>
      <c r="H3" s="179" t="s">
        <v>477</v>
      </c>
      <c r="I3" s="179" t="s">
        <v>478</v>
      </c>
      <c r="J3" s="86" t="str">
        <f>_xlfn.IFNA(VLOOKUP(G3,รายการ!$A$2:$B$11,2,FALSE),"")</f>
        <v>ชาย</v>
      </c>
      <c r="K3" s="59" t="s">
        <v>75</v>
      </c>
      <c r="L3" s="263" t="s">
        <v>562</v>
      </c>
      <c r="M3" s="23"/>
      <c r="N3" s="83"/>
      <c r="O3" s="185">
        <f>IF(H3="","",DATEDIF(N3,ตั้งค่า!$I$12,"Y"))</f>
        <v>669</v>
      </c>
      <c r="P3" s="59"/>
      <c r="Q3" s="75"/>
      <c r="R3" s="75"/>
      <c r="S3" s="75"/>
      <c r="T3" s="59"/>
      <c r="U3" s="75"/>
      <c r="V3" s="75"/>
      <c r="W3" s="75"/>
      <c r="X3" s="59"/>
      <c r="Y3" s="75"/>
      <c r="Z3" s="75"/>
      <c r="AA3" s="75"/>
      <c r="AB3" s="75"/>
      <c r="AC3" s="75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5"/>
      <c r="AS3" s="85"/>
      <c r="AT3" s="85"/>
      <c r="AU3" s="85"/>
      <c r="AV3" s="85"/>
      <c r="AW3" s="84"/>
    </row>
    <row r="4" spans="1:49" ht="24.6">
      <c r="A4" s="36"/>
      <c r="B4" s="36"/>
      <c r="C4" s="36"/>
      <c r="D4" s="81">
        <f>IF(G4="","",IF(D3="","",D3+1))</f>
        <v>2</v>
      </c>
      <c r="E4" s="382" t="s">
        <v>479</v>
      </c>
      <c r="F4" s="381" t="s">
        <v>480</v>
      </c>
      <c r="G4" s="179" t="s">
        <v>13</v>
      </c>
      <c r="H4" s="179" t="s">
        <v>481</v>
      </c>
      <c r="I4" s="179" t="s">
        <v>482</v>
      </c>
      <c r="J4" s="86" t="str">
        <f>_xlfn.IFNA(VLOOKUP(G4,รายการ!$A$2:$B$11,2,FALSE),"")</f>
        <v>หญิง</v>
      </c>
      <c r="K4" s="59" t="s">
        <v>75</v>
      </c>
      <c r="L4" s="264" t="s">
        <v>562</v>
      </c>
      <c r="M4" s="23"/>
      <c r="N4" s="83"/>
      <c r="O4" s="74">
        <f>IF(H4="","",DATEDIF(N4,ตั้งค่า!$I$12,"Y"))</f>
        <v>669</v>
      </c>
      <c r="P4" s="59"/>
      <c r="Q4" s="75"/>
      <c r="R4" s="75"/>
      <c r="S4" s="75"/>
      <c r="T4" s="59"/>
      <c r="U4" s="75"/>
      <c r="V4" s="75"/>
      <c r="W4" s="75"/>
      <c r="X4" s="59"/>
      <c r="Y4" s="75"/>
      <c r="Z4" s="75"/>
      <c r="AA4" s="75"/>
      <c r="AB4" s="75"/>
      <c r="AC4" s="75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5"/>
      <c r="AS4" s="85"/>
      <c r="AT4" s="85"/>
      <c r="AU4" s="85"/>
      <c r="AV4" s="85"/>
      <c r="AW4" s="84"/>
    </row>
    <row r="5" spans="1:49" ht="24.6">
      <c r="A5" s="36"/>
      <c r="B5" s="36"/>
      <c r="C5" s="36"/>
      <c r="D5" s="81">
        <f t="shared" ref="D5:D62" si="0">IF(G5="","",IF(D4="","",D4+1))</f>
        <v>3</v>
      </c>
      <c r="E5" s="382" t="s">
        <v>483</v>
      </c>
      <c r="F5" s="381" t="s">
        <v>484</v>
      </c>
      <c r="G5" s="179" t="s">
        <v>13</v>
      </c>
      <c r="H5" s="179" t="s">
        <v>485</v>
      </c>
      <c r="I5" s="179" t="s">
        <v>486</v>
      </c>
      <c r="J5" s="86" t="str">
        <f>_xlfn.IFNA(VLOOKUP(G5,รายการ!$A$2:$B$11,2,FALSE),"")</f>
        <v>หญิง</v>
      </c>
      <c r="K5" s="59" t="s">
        <v>75</v>
      </c>
      <c r="L5" s="264" t="s">
        <v>562</v>
      </c>
      <c r="M5" s="23"/>
      <c r="N5" s="83"/>
      <c r="O5" s="74">
        <f>IF(H5="","",DATEDIF(N5,ตั้งค่า!$I$12,"Y"))</f>
        <v>669</v>
      </c>
      <c r="P5" s="59"/>
      <c r="Q5" s="75"/>
      <c r="R5" s="75"/>
      <c r="S5" s="75"/>
      <c r="T5" s="59"/>
      <c r="U5" s="75"/>
      <c r="V5" s="75"/>
      <c r="W5" s="75"/>
      <c r="X5" s="59"/>
      <c r="Y5" s="75"/>
      <c r="Z5" s="75"/>
      <c r="AA5" s="75"/>
      <c r="AB5" s="75"/>
      <c r="AC5" s="75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5"/>
      <c r="AS5" s="85"/>
      <c r="AT5" s="85"/>
      <c r="AU5" s="85"/>
      <c r="AV5" s="85"/>
      <c r="AW5" s="84"/>
    </row>
    <row r="6" spans="1:49" ht="24.6">
      <c r="A6" s="36"/>
      <c r="B6" s="36"/>
      <c r="C6" s="36"/>
      <c r="D6" s="81">
        <f t="shared" si="0"/>
        <v>4</v>
      </c>
      <c r="E6" s="382" t="s">
        <v>487</v>
      </c>
      <c r="F6" s="381" t="s">
        <v>488</v>
      </c>
      <c r="G6" s="179" t="s">
        <v>13</v>
      </c>
      <c r="H6" s="179" t="s">
        <v>489</v>
      </c>
      <c r="I6" s="179" t="s">
        <v>472</v>
      </c>
      <c r="J6" s="86" t="str">
        <f>_xlfn.IFNA(VLOOKUP(G6,รายการ!$A$2:$B$11,2,FALSE),"")</f>
        <v>หญิง</v>
      </c>
      <c r="K6" s="59" t="s">
        <v>75</v>
      </c>
      <c r="L6" s="264" t="s">
        <v>562</v>
      </c>
      <c r="M6" s="23"/>
      <c r="N6" s="83"/>
      <c r="O6" s="74">
        <f>IF(H6="","",DATEDIF(N6,ตั้งค่า!$I$12,"Y"))</f>
        <v>669</v>
      </c>
      <c r="P6" s="59"/>
      <c r="Q6" s="75"/>
      <c r="R6" s="75"/>
      <c r="S6" s="75"/>
      <c r="T6" s="59"/>
      <c r="U6" s="75"/>
      <c r="V6" s="75"/>
      <c r="W6" s="75"/>
      <c r="X6" s="59"/>
      <c r="Y6" s="75"/>
      <c r="Z6" s="75"/>
      <c r="AA6" s="75"/>
      <c r="AB6" s="75"/>
      <c r="AC6" s="209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5"/>
      <c r="AS6" s="85"/>
      <c r="AT6" s="85"/>
      <c r="AU6" s="85"/>
      <c r="AV6" s="85"/>
      <c r="AW6" s="84"/>
    </row>
    <row r="7" spans="1:49" ht="24.6">
      <c r="A7" s="36"/>
      <c r="B7" s="36"/>
      <c r="C7" s="36"/>
      <c r="D7" s="81">
        <f t="shared" si="0"/>
        <v>5</v>
      </c>
      <c r="E7" s="382" t="s">
        <v>490</v>
      </c>
      <c r="F7" s="381" t="s">
        <v>491</v>
      </c>
      <c r="G7" s="179" t="s">
        <v>12</v>
      </c>
      <c r="H7" s="179" t="s">
        <v>492</v>
      </c>
      <c r="I7" s="179" t="s">
        <v>493</v>
      </c>
      <c r="J7" s="86" t="str">
        <f>_xlfn.IFNA(VLOOKUP(G7,รายการ!$A$2:$B$11,2,FALSE),"")</f>
        <v>ชาย</v>
      </c>
      <c r="K7" s="59" t="s">
        <v>75</v>
      </c>
      <c r="L7" s="264" t="s">
        <v>562</v>
      </c>
      <c r="M7" s="23"/>
      <c r="N7" s="83"/>
      <c r="O7" s="74">
        <f>IF(H7="","",DATEDIF(N7,ตั้งค่า!$I$12,"Y"))</f>
        <v>669</v>
      </c>
      <c r="P7" s="59"/>
      <c r="Q7" s="75"/>
      <c r="R7" s="75"/>
      <c r="S7" s="75"/>
      <c r="T7" s="59"/>
      <c r="U7" s="75"/>
      <c r="V7" s="75"/>
      <c r="W7" s="75"/>
      <c r="X7" s="59"/>
      <c r="Y7" s="75"/>
      <c r="Z7" s="75"/>
      <c r="AA7" s="75"/>
      <c r="AB7" s="75"/>
      <c r="AC7" s="209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5"/>
      <c r="AS7" s="85"/>
      <c r="AT7" s="85"/>
      <c r="AU7" s="85"/>
      <c r="AV7" s="85"/>
      <c r="AW7" s="84"/>
    </row>
    <row r="8" spans="1:49" ht="24.6">
      <c r="A8" s="36"/>
      <c r="B8" s="36"/>
      <c r="C8" s="36"/>
      <c r="D8" s="81">
        <f t="shared" si="0"/>
        <v>6</v>
      </c>
      <c r="E8" s="383" t="s">
        <v>494</v>
      </c>
      <c r="F8" s="384" t="s">
        <v>495</v>
      </c>
      <c r="G8" s="385" t="s">
        <v>12</v>
      </c>
      <c r="H8" s="179" t="s">
        <v>496</v>
      </c>
      <c r="I8" s="179" t="s">
        <v>497</v>
      </c>
      <c r="J8" s="86" t="str">
        <f>_xlfn.IFNA(VLOOKUP(G8,รายการ!$A$2:$B$11,2,FALSE),"")</f>
        <v>ชาย</v>
      </c>
      <c r="K8" s="59" t="s">
        <v>75</v>
      </c>
      <c r="L8" s="264" t="s">
        <v>563</v>
      </c>
      <c r="M8" s="23"/>
      <c r="N8" s="83"/>
      <c r="O8" s="74">
        <f>IF(H8="","",DATEDIF(N8,ตั้งค่า!$I$12,"Y"))</f>
        <v>669</v>
      </c>
      <c r="P8" s="59"/>
      <c r="Q8" s="75"/>
      <c r="R8" s="75"/>
      <c r="S8" s="75"/>
      <c r="T8" s="59"/>
      <c r="U8" s="75"/>
      <c r="V8" s="75"/>
      <c r="W8" s="75"/>
      <c r="X8" s="59"/>
      <c r="Y8" s="75"/>
      <c r="Z8" s="75"/>
      <c r="AA8" s="75"/>
      <c r="AB8" s="75"/>
      <c r="AC8" s="209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5"/>
      <c r="AS8" s="85"/>
      <c r="AT8" s="85"/>
      <c r="AU8" s="85"/>
      <c r="AV8" s="85"/>
      <c r="AW8" s="84"/>
    </row>
    <row r="9" spans="1:49" ht="24.6">
      <c r="A9" s="36"/>
      <c r="B9" s="36"/>
      <c r="C9" s="36"/>
      <c r="D9" s="81">
        <f t="shared" si="0"/>
        <v>7</v>
      </c>
      <c r="E9" s="382" t="s">
        <v>498</v>
      </c>
      <c r="F9" s="381" t="s">
        <v>499</v>
      </c>
      <c r="G9" s="179" t="s">
        <v>12</v>
      </c>
      <c r="H9" s="178" t="s">
        <v>500</v>
      </c>
      <c r="I9" s="179" t="s">
        <v>501</v>
      </c>
      <c r="J9" s="86" t="str">
        <f>_xlfn.IFNA(VLOOKUP(G9,รายการ!$A$2:$B$11,2,FALSE),"")</f>
        <v>ชาย</v>
      </c>
      <c r="K9" s="59" t="s">
        <v>75</v>
      </c>
      <c r="L9" s="264" t="s">
        <v>562</v>
      </c>
      <c r="M9" s="23"/>
      <c r="N9" s="83"/>
      <c r="O9" s="74">
        <f>IF(H9="","",DATEDIF(N9,ตั้งค่า!$I$12,"Y"))</f>
        <v>669</v>
      </c>
      <c r="P9" s="59"/>
      <c r="Q9" s="75"/>
      <c r="R9" s="75"/>
      <c r="S9" s="75"/>
      <c r="T9" s="59"/>
      <c r="U9" s="75"/>
      <c r="V9" s="75"/>
      <c r="W9" s="75"/>
      <c r="X9" s="59"/>
      <c r="Y9" s="75"/>
      <c r="Z9" s="75"/>
      <c r="AA9" s="75"/>
      <c r="AB9" s="75"/>
      <c r="AC9" s="209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5"/>
      <c r="AS9" s="85"/>
      <c r="AT9" s="85"/>
      <c r="AU9" s="85"/>
      <c r="AV9" s="85"/>
      <c r="AW9" s="84"/>
    </row>
    <row r="10" spans="1:49" ht="24.6">
      <c r="A10" s="36"/>
      <c r="B10" s="36"/>
      <c r="C10" s="36"/>
      <c r="D10" s="81">
        <f t="shared" si="0"/>
        <v>8</v>
      </c>
      <c r="E10" s="382" t="s">
        <v>502</v>
      </c>
      <c r="F10" s="381" t="s">
        <v>503</v>
      </c>
      <c r="G10" s="179" t="s">
        <v>12</v>
      </c>
      <c r="H10" s="178" t="s">
        <v>504</v>
      </c>
      <c r="I10" s="179" t="s">
        <v>505</v>
      </c>
      <c r="J10" s="86" t="str">
        <f>_xlfn.IFNA(VLOOKUP(G10,รายการ!$A$2:$B$11,2,FALSE),"")</f>
        <v>ชาย</v>
      </c>
      <c r="K10" s="59" t="s">
        <v>75</v>
      </c>
      <c r="L10" s="264" t="s">
        <v>562</v>
      </c>
      <c r="M10" s="23"/>
      <c r="N10" s="83"/>
      <c r="O10" s="74">
        <f>IF(H10="","",DATEDIF(N10,ตั้งค่า!$I$12,"Y"))</f>
        <v>669</v>
      </c>
      <c r="P10" s="59"/>
      <c r="Q10" s="75"/>
      <c r="R10" s="75"/>
      <c r="S10" s="75"/>
      <c r="T10" s="59"/>
      <c r="U10" s="75"/>
      <c r="V10" s="75"/>
      <c r="W10" s="75"/>
      <c r="X10" s="59"/>
      <c r="Y10" s="75"/>
      <c r="Z10" s="75"/>
      <c r="AA10" s="75"/>
      <c r="AB10" s="75"/>
      <c r="AC10" s="209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5"/>
      <c r="AS10" s="85"/>
      <c r="AT10" s="85"/>
      <c r="AU10" s="85"/>
      <c r="AV10" s="85"/>
      <c r="AW10" s="84"/>
    </row>
    <row r="11" spans="1:49" ht="24.6">
      <c r="A11" s="36"/>
      <c r="B11" s="36"/>
      <c r="C11" s="36"/>
      <c r="D11" s="81">
        <f t="shared" si="0"/>
        <v>9</v>
      </c>
      <c r="E11" s="382" t="s">
        <v>506</v>
      </c>
      <c r="F11" s="381" t="s">
        <v>507</v>
      </c>
      <c r="G11" s="179" t="s">
        <v>12</v>
      </c>
      <c r="H11" s="178" t="s">
        <v>508</v>
      </c>
      <c r="I11" s="179" t="s">
        <v>509</v>
      </c>
      <c r="J11" s="86" t="str">
        <f>_xlfn.IFNA(VLOOKUP(G11,รายการ!$A$2:$B$11,2,FALSE),"")</f>
        <v>ชาย</v>
      </c>
      <c r="K11" s="59" t="s">
        <v>75</v>
      </c>
      <c r="L11" s="264" t="s">
        <v>562</v>
      </c>
      <c r="M11" s="23"/>
      <c r="N11" s="83"/>
      <c r="O11" s="74">
        <f>IF(H11="","",DATEDIF(N11,ตั้งค่า!$I$12,"Y"))</f>
        <v>669</v>
      </c>
      <c r="P11" s="59"/>
      <c r="Q11" s="75"/>
      <c r="R11" s="75"/>
      <c r="S11" s="75"/>
      <c r="T11" s="59"/>
      <c r="U11" s="75"/>
      <c r="V11" s="75"/>
      <c r="W11" s="75"/>
      <c r="X11" s="59"/>
      <c r="Y11" s="75"/>
      <c r="Z11" s="75"/>
      <c r="AA11" s="75"/>
      <c r="AB11" s="75"/>
      <c r="AC11" s="209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5"/>
      <c r="AS11" s="85"/>
      <c r="AT11" s="85"/>
      <c r="AU11" s="85"/>
      <c r="AV11" s="85"/>
      <c r="AW11" s="84"/>
    </row>
    <row r="12" spans="1:49" ht="24.6">
      <c r="A12" s="36"/>
      <c r="B12" s="36"/>
      <c r="C12" s="36"/>
      <c r="D12" s="81">
        <f>IF(G12="","",IF(D11="","",D11+1))</f>
        <v>10</v>
      </c>
      <c r="E12" s="382" t="s">
        <v>510</v>
      </c>
      <c r="F12" s="381" t="s">
        <v>511</v>
      </c>
      <c r="G12" s="179" t="s">
        <v>13</v>
      </c>
      <c r="H12" s="178" t="s">
        <v>512</v>
      </c>
      <c r="I12" s="179" t="s">
        <v>513</v>
      </c>
      <c r="J12" s="86" t="str">
        <f>_xlfn.IFNA(VLOOKUP(G12,รายการ!$A$2:$B$11,2,FALSE),"")</f>
        <v>หญิง</v>
      </c>
      <c r="K12" s="59" t="s">
        <v>75</v>
      </c>
      <c r="L12" s="264" t="s">
        <v>562</v>
      </c>
      <c r="M12" s="23"/>
      <c r="N12" s="83"/>
      <c r="O12" s="74">
        <f>IF(H12="","",DATEDIF(N12,ตั้งค่า!$I$12,"Y"))</f>
        <v>669</v>
      </c>
      <c r="P12" s="59"/>
      <c r="Q12" s="75"/>
      <c r="R12" s="75"/>
      <c r="S12" s="75"/>
      <c r="T12" s="59"/>
      <c r="U12" s="75"/>
      <c r="V12" s="75"/>
      <c r="W12" s="75"/>
      <c r="X12" s="59"/>
      <c r="Y12" s="75"/>
      <c r="Z12" s="75"/>
      <c r="AA12" s="75"/>
      <c r="AB12" s="75"/>
      <c r="AC12" s="209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5"/>
      <c r="AS12" s="85"/>
      <c r="AT12" s="85"/>
      <c r="AU12" s="85"/>
      <c r="AV12" s="85"/>
      <c r="AW12" s="84"/>
    </row>
    <row r="13" spans="1:49" ht="24.6">
      <c r="A13" s="36"/>
      <c r="B13" s="36"/>
      <c r="C13" s="36"/>
      <c r="D13" s="81">
        <f>IF(G13="","",IF(D12="","",D12+1))</f>
        <v>11</v>
      </c>
      <c r="E13" s="382" t="s">
        <v>514</v>
      </c>
      <c r="F13" s="381" t="s">
        <v>515</v>
      </c>
      <c r="G13" s="179" t="s">
        <v>12</v>
      </c>
      <c r="H13" s="179" t="s">
        <v>516</v>
      </c>
      <c r="I13" s="179" t="s">
        <v>517</v>
      </c>
      <c r="J13" s="86" t="str">
        <f>_xlfn.IFNA(VLOOKUP(G13,รายการ!$A$2:$B$11,2,FALSE),"")</f>
        <v>ชาย</v>
      </c>
      <c r="K13" s="59" t="s">
        <v>75</v>
      </c>
      <c r="L13" s="264" t="s">
        <v>562</v>
      </c>
      <c r="M13" s="23"/>
      <c r="N13" s="83"/>
      <c r="O13" s="74">
        <f>IF(H13="","",DATEDIF(N13,ตั้งค่า!$I$12,"Y"))</f>
        <v>669</v>
      </c>
      <c r="P13" s="59"/>
      <c r="Q13" s="75"/>
      <c r="R13" s="75"/>
      <c r="S13" s="75"/>
      <c r="T13" s="59"/>
      <c r="U13" s="75"/>
      <c r="V13" s="75"/>
      <c r="W13" s="75"/>
      <c r="X13" s="59"/>
      <c r="Y13" s="75"/>
      <c r="Z13" s="75"/>
      <c r="AA13" s="75"/>
      <c r="AB13" s="75"/>
      <c r="AC13" s="209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5"/>
      <c r="AS13" s="85"/>
      <c r="AT13" s="85"/>
      <c r="AU13" s="85"/>
      <c r="AV13" s="85"/>
      <c r="AW13" s="84"/>
    </row>
    <row r="14" spans="1:49" ht="24.6">
      <c r="A14" s="36"/>
      <c r="B14" s="36"/>
      <c r="C14" s="36"/>
      <c r="D14" s="81">
        <f>IF(G14="","",IF(D13="","",D13+1))</f>
        <v>12</v>
      </c>
      <c r="E14" s="382" t="s">
        <v>518</v>
      </c>
      <c r="F14" s="381" t="s">
        <v>519</v>
      </c>
      <c r="G14" s="179" t="s">
        <v>12</v>
      </c>
      <c r="H14" s="179" t="s">
        <v>520</v>
      </c>
      <c r="I14" s="179" t="s">
        <v>521</v>
      </c>
      <c r="J14" s="86" t="str">
        <f>_xlfn.IFNA(VLOOKUP(G14,รายการ!$A$2:$B$11,2,FALSE),"")</f>
        <v>ชาย</v>
      </c>
      <c r="K14" s="59" t="s">
        <v>75</v>
      </c>
      <c r="L14" s="264" t="s">
        <v>562</v>
      </c>
      <c r="M14" s="23"/>
      <c r="N14" s="83"/>
      <c r="O14" s="74">
        <f>IF(H14="","",DATEDIF(N14,ตั้งค่า!$I$12,"Y"))</f>
        <v>669</v>
      </c>
      <c r="P14" s="59"/>
      <c r="Q14" s="75"/>
      <c r="R14" s="75"/>
      <c r="S14" s="75"/>
      <c r="T14" s="59"/>
      <c r="U14" s="75"/>
      <c r="V14" s="75"/>
      <c r="W14" s="75"/>
      <c r="X14" s="59"/>
      <c r="Y14" s="75"/>
      <c r="Z14" s="75"/>
      <c r="AA14" s="75"/>
      <c r="AB14" s="75"/>
      <c r="AC14" s="209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5"/>
      <c r="AS14" s="85"/>
      <c r="AT14" s="85"/>
      <c r="AU14" s="85"/>
      <c r="AV14" s="85"/>
      <c r="AW14" s="84"/>
    </row>
    <row r="15" spans="1:49" ht="24.6">
      <c r="A15" s="36"/>
      <c r="B15" s="36"/>
      <c r="C15" s="36"/>
      <c r="D15" s="81">
        <f>IF(G15="","",IF(D14="","",D14+1))</f>
        <v>13</v>
      </c>
      <c r="E15" s="382" t="s">
        <v>522</v>
      </c>
      <c r="F15" s="381" t="s">
        <v>523</v>
      </c>
      <c r="G15" s="179" t="s">
        <v>12</v>
      </c>
      <c r="H15" s="179" t="s">
        <v>524</v>
      </c>
      <c r="I15" s="179" t="s">
        <v>525</v>
      </c>
      <c r="J15" s="86" t="str">
        <f>_xlfn.IFNA(VLOOKUP(G15,รายการ!$A$2:$B$11,2,FALSE),"")</f>
        <v>ชาย</v>
      </c>
      <c r="K15" s="59" t="s">
        <v>75</v>
      </c>
      <c r="L15" s="264" t="s">
        <v>562</v>
      </c>
      <c r="M15" s="23"/>
      <c r="N15" s="83"/>
      <c r="O15" s="74">
        <f>IF(H15="","",DATEDIF(N15,ตั้งค่า!$I$12,"Y"))</f>
        <v>669</v>
      </c>
      <c r="P15" s="59"/>
      <c r="Q15" s="75"/>
      <c r="R15" s="75"/>
      <c r="S15" s="75"/>
      <c r="T15" s="59"/>
      <c r="U15" s="75"/>
      <c r="V15" s="75"/>
      <c r="W15" s="75"/>
      <c r="X15" s="59"/>
      <c r="Y15" s="75"/>
      <c r="Z15" s="75"/>
      <c r="AA15" s="75"/>
      <c r="AB15" s="75"/>
      <c r="AC15" s="209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5"/>
      <c r="AS15" s="85"/>
      <c r="AT15" s="85"/>
      <c r="AU15" s="85"/>
      <c r="AV15" s="85"/>
      <c r="AW15" s="84"/>
    </row>
    <row r="16" spans="1:49" ht="24.6">
      <c r="A16" s="36"/>
      <c r="B16" s="36"/>
      <c r="C16" s="36"/>
      <c r="D16" s="81">
        <f>IF(G16="","",IF(D15="","",D15+1))</f>
        <v>14</v>
      </c>
      <c r="E16" s="382" t="s">
        <v>526</v>
      </c>
      <c r="F16" s="381" t="s">
        <v>527</v>
      </c>
      <c r="G16" s="179" t="s">
        <v>13</v>
      </c>
      <c r="H16" s="179" t="s">
        <v>528</v>
      </c>
      <c r="I16" s="179" t="s">
        <v>529</v>
      </c>
      <c r="J16" s="86" t="str">
        <f>_xlfn.IFNA(VLOOKUP(G16,รายการ!$A$2:$B$11,2,FALSE),"")</f>
        <v>หญิง</v>
      </c>
      <c r="K16" s="59" t="s">
        <v>75</v>
      </c>
      <c r="L16" s="264" t="s">
        <v>562</v>
      </c>
      <c r="M16" s="23"/>
      <c r="N16" s="83"/>
      <c r="O16" s="74">
        <f>IF(H16="","",DATEDIF(N16,ตั้งค่า!$I$12,"Y"))</f>
        <v>669</v>
      </c>
      <c r="P16" s="59"/>
      <c r="Q16" s="75"/>
      <c r="R16" s="75"/>
      <c r="S16" s="75"/>
      <c r="T16" s="59"/>
      <c r="U16" s="75"/>
      <c r="V16" s="75"/>
      <c r="W16" s="75"/>
      <c r="X16" s="59"/>
      <c r="Y16" s="75"/>
      <c r="Z16" s="75"/>
      <c r="AA16" s="75"/>
      <c r="AB16" s="75"/>
      <c r="AC16" s="209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5"/>
      <c r="AS16" s="85"/>
      <c r="AT16" s="85"/>
      <c r="AU16" s="85"/>
      <c r="AV16" s="85"/>
      <c r="AW16" s="84"/>
    </row>
    <row r="17" spans="1:49" ht="24.6">
      <c r="A17" s="36"/>
      <c r="B17" s="36"/>
      <c r="C17" s="36"/>
      <c r="D17" s="81">
        <f t="shared" si="0"/>
        <v>15</v>
      </c>
      <c r="E17" s="382" t="s">
        <v>530</v>
      </c>
      <c r="F17" s="381" t="s">
        <v>531</v>
      </c>
      <c r="G17" s="179" t="s">
        <v>13</v>
      </c>
      <c r="H17" s="178" t="s">
        <v>532</v>
      </c>
      <c r="I17" s="179" t="s">
        <v>533</v>
      </c>
      <c r="J17" s="86" t="str">
        <f>_xlfn.IFNA(VLOOKUP(G17,รายการ!$A$2:$B$11,2,FALSE),"")</f>
        <v>หญิง</v>
      </c>
      <c r="K17" s="59" t="s">
        <v>75</v>
      </c>
      <c r="L17" s="264" t="s">
        <v>562</v>
      </c>
      <c r="M17" s="23"/>
      <c r="N17" s="83"/>
      <c r="O17" s="74">
        <f>IF(H17="","",DATEDIF(N17,ตั้งค่า!$I$12,"Y"))</f>
        <v>669</v>
      </c>
      <c r="P17" s="59"/>
      <c r="Q17" s="75"/>
      <c r="R17" s="75"/>
      <c r="S17" s="75"/>
      <c r="T17" s="59"/>
      <c r="U17" s="75"/>
      <c r="V17" s="75"/>
      <c r="W17" s="75"/>
      <c r="X17" s="59"/>
      <c r="Y17" s="75"/>
      <c r="Z17" s="75"/>
      <c r="AA17" s="75"/>
      <c r="AB17" s="75"/>
      <c r="AC17" s="209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5"/>
      <c r="AS17" s="85"/>
      <c r="AT17" s="85"/>
      <c r="AU17" s="85"/>
      <c r="AV17" s="85"/>
      <c r="AW17" s="84"/>
    </row>
    <row r="18" spans="1:49" ht="24.6">
      <c r="A18" s="36"/>
      <c r="B18" s="36"/>
      <c r="C18" s="36"/>
      <c r="D18" s="81">
        <f t="shared" si="0"/>
        <v>16</v>
      </c>
      <c r="E18" s="382" t="s">
        <v>534</v>
      </c>
      <c r="F18" s="381" t="s">
        <v>535</v>
      </c>
      <c r="G18" s="179" t="s">
        <v>13</v>
      </c>
      <c r="H18" s="178" t="s">
        <v>536</v>
      </c>
      <c r="I18" s="179" t="s">
        <v>537</v>
      </c>
      <c r="J18" s="86" t="str">
        <f>_xlfn.IFNA(VLOOKUP(G18,รายการ!$A$2:$B$11,2,FALSE),"")</f>
        <v>หญิง</v>
      </c>
      <c r="K18" s="59" t="s">
        <v>75</v>
      </c>
      <c r="L18" s="264" t="s">
        <v>562</v>
      </c>
      <c r="M18" s="23"/>
      <c r="N18" s="83"/>
      <c r="O18" s="74">
        <f>IF(H18="","",DATEDIF(N18,ตั้งค่า!$I$12,"Y"))</f>
        <v>669</v>
      </c>
      <c r="P18" s="59"/>
      <c r="Q18" s="75"/>
      <c r="R18" s="75"/>
      <c r="S18" s="75"/>
      <c r="T18" s="59"/>
      <c r="U18" s="75"/>
      <c r="V18" s="75"/>
      <c r="W18" s="75"/>
      <c r="X18" s="59"/>
      <c r="Y18" s="75"/>
      <c r="Z18" s="75"/>
      <c r="AA18" s="75"/>
      <c r="AB18" s="75"/>
      <c r="AC18" s="209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5"/>
      <c r="AS18" s="85"/>
      <c r="AT18" s="85"/>
      <c r="AU18" s="85"/>
      <c r="AV18" s="85"/>
      <c r="AW18" s="84"/>
    </row>
    <row r="19" spans="1:49" ht="24.6">
      <c r="A19" s="36"/>
      <c r="B19" s="36"/>
      <c r="C19" s="36"/>
      <c r="D19" s="81">
        <f t="shared" si="0"/>
        <v>17</v>
      </c>
      <c r="E19" s="382" t="s">
        <v>538</v>
      </c>
      <c r="F19" s="381" t="s">
        <v>539</v>
      </c>
      <c r="G19" s="179" t="s">
        <v>13</v>
      </c>
      <c r="H19" s="178" t="s">
        <v>540</v>
      </c>
      <c r="I19" s="179" t="s">
        <v>541</v>
      </c>
      <c r="J19" s="86" t="str">
        <f>_xlfn.IFNA(VLOOKUP(G19,รายการ!$A$2:$B$11,2,FALSE),"")</f>
        <v>หญิง</v>
      </c>
      <c r="K19" s="59" t="s">
        <v>75</v>
      </c>
      <c r="L19" s="264" t="s">
        <v>562</v>
      </c>
      <c r="M19" s="23"/>
      <c r="N19" s="83"/>
      <c r="O19" s="74">
        <f>IF(H19="","",DATEDIF(N19,ตั้งค่า!$I$12,"Y"))</f>
        <v>669</v>
      </c>
      <c r="P19" s="59"/>
      <c r="Q19" s="75"/>
      <c r="R19" s="75"/>
      <c r="S19" s="75"/>
      <c r="T19" s="59"/>
      <c r="U19" s="75"/>
      <c r="V19" s="75"/>
      <c r="W19" s="75"/>
      <c r="X19" s="59"/>
      <c r="Y19" s="75"/>
      <c r="Z19" s="75"/>
      <c r="AA19" s="75"/>
      <c r="AB19" s="75"/>
      <c r="AC19" s="209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5"/>
      <c r="AS19" s="85"/>
      <c r="AT19" s="85"/>
      <c r="AU19" s="85"/>
      <c r="AV19" s="85"/>
      <c r="AW19" s="84"/>
    </row>
    <row r="20" spans="1:49" ht="24.6">
      <c r="A20" s="36"/>
      <c r="B20" s="36"/>
      <c r="C20" s="36"/>
      <c r="D20" s="81">
        <f t="shared" si="0"/>
        <v>18</v>
      </c>
      <c r="E20" s="382" t="s">
        <v>542</v>
      </c>
      <c r="F20" s="381" t="s">
        <v>543</v>
      </c>
      <c r="G20" s="179" t="s">
        <v>13</v>
      </c>
      <c r="H20" s="178" t="s">
        <v>544</v>
      </c>
      <c r="I20" s="179" t="s">
        <v>545</v>
      </c>
      <c r="J20" s="86" t="str">
        <f>_xlfn.IFNA(VLOOKUP(G20,รายการ!$A$2:$B$11,2,FALSE),"")</f>
        <v>หญิง</v>
      </c>
      <c r="K20" s="59" t="s">
        <v>75</v>
      </c>
      <c r="L20" s="264" t="s">
        <v>562</v>
      </c>
      <c r="M20" s="23"/>
      <c r="N20" s="83"/>
      <c r="O20" s="74">
        <f>IF(H20="","",DATEDIF(N20,ตั้งค่า!$I$12,"Y"))</f>
        <v>669</v>
      </c>
      <c r="P20" s="59"/>
      <c r="Q20" s="75"/>
      <c r="R20" s="75"/>
      <c r="S20" s="75"/>
      <c r="T20" s="59"/>
      <c r="U20" s="75"/>
      <c r="V20" s="75"/>
      <c r="W20" s="75"/>
      <c r="X20" s="59"/>
      <c r="Y20" s="75"/>
      <c r="Z20" s="75"/>
      <c r="AA20" s="75"/>
      <c r="AB20" s="75"/>
      <c r="AC20" s="75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5"/>
      <c r="AS20" s="85"/>
      <c r="AT20" s="85"/>
      <c r="AU20" s="85"/>
      <c r="AV20" s="85"/>
      <c r="AW20" s="84"/>
    </row>
    <row r="21" spans="1:49" ht="24.6">
      <c r="A21" s="36"/>
      <c r="B21" s="36"/>
      <c r="C21" s="36"/>
      <c r="D21" s="81">
        <f t="shared" si="0"/>
        <v>19</v>
      </c>
      <c r="E21" s="382" t="s">
        <v>546</v>
      </c>
      <c r="F21" s="381" t="s">
        <v>547</v>
      </c>
      <c r="G21" s="179" t="s">
        <v>13</v>
      </c>
      <c r="H21" s="178" t="s">
        <v>548</v>
      </c>
      <c r="I21" s="179" t="s">
        <v>549</v>
      </c>
      <c r="J21" s="86" t="str">
        <f>_xlfn.IFNA(VLOOKUP(G21,รายการ!$A$2:$B$11,2,FALSE),"")</f>
        <v>หญิง</v>
      </c>
      <c r="K21" s="59" t="s">
        <v>75</v>
      </c>
      <c r="L21" s="264" t="s">
        <v>562</v>
      </c>
      <c r="M21" s="23"/>
      <c r="N21" s="83"/>
      <c r="O21" s="74">
        <f>IF(H21="","",DATEDIF(N21,ตั้งค่า!$I$12,"Y"))</f>
        <v>669</v>
      </c>
      <c r="P21" s="59"/>
      <c r="Q21" s="75"/>
      <c r="R21" s="75"/>
      <c r="S21" s="75"/>
      <c r="T21" s="59"/>
      <c r="U21" s="75"/>
      <c r="V21" s="75"/>
      <c r="W21" s="75"/>
      <c r="X21" s="59"/>
      <c r="Y21" s="75"/>
      <c r="Z21" s="75"/>
      <c r="AA21" s="75"/>
      <c r="AB21" s="75"/>
      <c r="AC21" s="75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5"/>
      <c r="AS21" s="85"/>
      <c r="AT21" s="85"/>
      <c r="AU21" s="85"/>
      <c r="AV21" s="85"/>
      <c r="AW21" s="84"/>
    </row>
    <row r="22" spans="1:49" ht="24.6">
      <c r="A22" s="36"/>
      <c r="B22" s="36"/>
      <c r="C22" s="36"/>
      <c r="D22" s="81">
        <f t="shared" si="0"/>
        <v>20</v>
      </c>
      <c r="E22" s="382" t="s">
        <v>550</v>
      </c>
      <c r="F22" s="381" t="s">
        <v>551</v>
      </c>
      <c r="G22" s="179" t="s">
        <v>13</v>
      </c>
      <c r="H22" s="178" t="s">
        <v>552</v>
      </c>
      <c r="I22" s="179" t="s">
        <v>553</v>
      </c>
      <c r="J22" s="86" t="str">
        <f>_xlfn.IFNA(VLOOKUP(G22,รายการ!$A$2:$B$11,2,FALSE),"")</f>
        <v>หญิง</v>
      </c>
      <c r="K22" s="59" t="s">
        <v>75</v>
      </c>
      <c r="L22" s="264" t="s">
        <v>562</v>
      </c>
      <c r="M22" s="23"/>
      <c r="N22" s="83"/>
      <c r="O22" s="74">
        <f>IF(H22="","",DATEDIF(N22,ตั้งค่า!$I$12,"Y"))</f>
        <v>669</v>
      </c>
      <c r="P22" s="59"/>
      <c r="Q22" s="75"/>
      <c r="R22" s="75"/>
      <c r="S22" s="75"/>
      <c r="T22" s="59"/>
      <c r="U22" s="75"/>
      <c r="V22" s="75"/>
      <c r="W22" s="75"/>
      <c r="X22" s="59"/>
      <c r="Y22" s="75"/>
      <c r="Z22" s="75"/>
      <c r="AA22" s="75"/>
      <c r="AB22" s="75"/>
      <c r="AC22" s="75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5"/>
      <c r="AS22" s="85"/>
      <c r="AT22" s="85"/>
      <c r="AU22" s="85"/>
      <c r="AV22" s="85"/>
      <c r="AW22" s="84"/>
    </row>
    <row r="23" spans="1:49" ht="24.6">
      <c r="A23" s="36"/>
      <c r="B23" s="36"/>
      <c r="C23" s="36"/>
      <c r="D23" s="81">
        <f t="shared" si="0"/>
        <v>21</v>
      </c>
      <c r="E23" s="382" t="s">
        <v>554</v>
      </c>
      <c r="F23" s="381" t="s">
        <v>555</v>
      </c>
      <c r="G23" s="179" t="s">
        <v>13</v>
      </c>
      <c r="H23" s="178" t="s">
        <v>556</v>
      </c>
      <c r="I23" s="179" t="s">
        <v>557</v>
      </c>
      <c r="J23" s="86" t="str">
        <f>_xlfn.IFNA(VLOOKUP(G23,รายการ!$A$2:$B$11,2,FALSE),"")</f>
        <v>หญิง</v>
      </c>
      <c r="K23" s="59" t="s">
        <v>75</v>
      </c>
      <c r="L23" s="264" t="s">
        <v>564</v>
      </c>
      <c r="M23" s="23"/>
      <c r="N23" s="83"/>
      <c r="O23" s="74">
        <f>IF(H23="","",DATEDIF(N23,ตั้งค่า!$I$12,"Y"))</f>
        <v>669</v>
      </c>
      <c r="P23" s="59"/>
      <c r="Q23" s="75"/>
      <c r="R23" s="75"/>
      <c r="S23" s="75"/>
      <c r="T23" s="59"/>
      <c r="U23" s="75"/>
      <c r="V23" s="75"/>
      <c r="W23" s="75"/>
      <c r="X23" s="59"/>
      <c r="Y23" s="75"/>
      <c r="Z23" s="75"/>
      <c r="AA23" s="75"/>
      <c r="AB23" s="75"/>
      <c r="AC23" s="75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5"/>
      <c r="AS23" s="85"/>
      <c r="AT23" s="85"/>
      <c r="AU23" s="85"/>
      <c r="AV23" s="85"/>
      <c r="AW23" s="84"/>
    </row>
    <row r="24" spans="1:49" ht="24.6">
      <c r="A24" s="36"/>
      <c r="B24" s="36"/>
      <c r="C24" s="36"/>
      <c r="D24" s="81">
        <f t="shared" si="0"/>
        <v>22</v>
      </c>
      <c r="E24" s="382" t="s">
        <v>558</v>
      </c>
      <c r="F24" s="381" t="s">
        <v>559</v>
      </c>
      <c r="G24" s="179" t="s">
        <v>12</v>
      </c>
      <c r="H24" s="178" t="s">
        <v>560</v>
      </c>
      <c r="I24" s="179" t="s">
        <v>561</v>
      </c>
      <c r="J24" s="86" t="str">
        <f>_xlfn.IFNA(VLOOKUP(G24,รายการ!$A$2:$B$11,2,FALSE),"")</f>
        <v>ชาย</v>
      </c>
      <c r="K24" s="59" t="s">
        <v>75</v>
      </c>
      <c r="L24" s="264" t="s">
        <v>565</v>
      </c>
      <c r="M24" s="23"/>
      <c r="N24" s="83"/>
      <c r="O24" s="74">
        <f>IF(H24="","",DATEDIF(N24,ตั้งค่า!$I$12,"Y"))</f>
        <v>669</v>
      </c>
      <c r="P24" s="59"/>
      <c r="Q24" s="75"/>
      <c r="R24" s="75"/>
      <c r="S24" s="75"/>
      <c r="T24" s="59"/>
      <c r="U24" s="75"/>
      <c r="V24" s="75"/>
      <c r="W24" s="75"/>
      <c r="X24" s="59"/>
      <c r="Y24" s="75"/>
      <c r="Z24" s="75"/>
      <c r="AA24" s="75"/>
      <c r="AB24" s="75"/>
      <c r="AC24" s="75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5"/>
      <c r="AS24" s="85"/>
      <c r="AT24" s="85"/>
      <c r="AU24" s="85"/>
      <c r="AV24" s="85"/>
      <c r="AW24" s="84"/>
    </row>
    <row r="25" spans="1:49">
      <c r="A25" s="36"/>
      <c r="B25" s="36"/>
      <c r="C25" s="36"/>
      <c r="D25" s="81" t="str">
        <f t="shared" si="0"/>
        <v/>
      </c>
      <c r="E25" s="8"/>
      <c r="F25" s="82"/>
      <c r="G25" s="23"/>
      <c r="H25" s="75"/>
      <c r="I25" s="75"/>
      <c r="J25" s="86" t="str">
        <f>_xlfn.IFNA(VLOOKUP(G25,รายการ!$A$2:$B$11,2,FALSE),"")</f>
        <v/>
      </c>
      <c r="K25" s="59"/>
      <c r="L25" s="83"/>
      <c r="M25" s="23"/>
      <c r="N25" s="83"/>
      <c r="O25" s="74" t="str">
        <f>IF(H25="","",DATEDIF(N25,ตั้งค่า!$I$12,"Y"))</f>
        <v/>
      </c>
      <c r="P25" s="59"/>
      <c r="Q25" s="75"/>
      <c r="R25" s="75"/>
      <c r="S25" s="75"/>
      <c r="T25" s="59"/>
      <c r="U25" s="75"/>
      <c r="V25" s="75"/>
      <c r="W25" s="75"/>
      <c r="X25" s="59"/>
      <c r="Y25" s="75"/>
      <c r="Z25" s="75"/>
      <c r="AA25" s="75"/>
      <c r="AB25" s="75"/>
      <c r="AC25" s="75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5"/>
      <c r="AS25" s="85"/>
      <c r="AT25" s="85"/>
      <c r="AU25" s="85"/>
      <c r="AV25" s="85"/>
      <c r="AW25" s="84"/>
    </row>
    <row r="26" spans="1:49">
      <c r="A26" s="36"/>
      <c r="B26" s="36"/>
      <c r="C26" s="36"/>
      <c r="D26" s="81" t="str">
        <f t="shared" si="0"/>
        <v/>
      </c>
      <c r="E26" s="8"/>
      <c r="F26" s="82"/>
      <c r="G26" s="23"/>
      <c r="H26" s="75"/>
      <c r="I26" s="75"/>
      <c r="J26" s="86" t="str">
        <f>_xlfn.IFNA(VLOOKUP(G26,รายการ!$A$2:$B$11,2,FALSE),"")</f>
        <v/>
      </c>
      <c r="K26" s="59"/>
      <c r="L26" s="83"/>
      <c r="M26" s="23"/>
      <c r="N26" s="83"/>
      <c r="O26" s="74" t="str">
        <f>IF(H26="","",DATEDIF(N26,ตั้งค่า!$I$12,"Y"))</f>
        <v/>
      </c>
      <c r="P26" s="59"/>
      <c r="Q26" s="75"/>
      <c r="R26" s="75"/>
      <c r="S26" s="75"/>
      <c r="T26" s="59"/>
      <c r="U26" s="75"/>
      <c r="V26" s="75"/>
      <c r="W26" s="75"/>
      <c r="X26" s="59"/>
      <c r="Y26" s="75"/>
      <c r="Z26" s="75"/>
      <c r="AA26" s="75"/>
      <c r="AB26" s="75"/>
      <c r="AC26" s="75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5"/>
      <c r="AS26" s="85"/>
      <c r="AT26" s="85"/>
      <c r="AU26" s="85"/>
      <c r="AV26" s="85"/>
      <c r="AW26" s="84"/>
    </row>
    <row r="27" spans="1:49">
      <c r="A27" s="36"/>
      <c r="B27" s="36"/>
      <c r="C27" s="36"/>
      <c r="D27" s="81" t="str">
        <f t="shared" si="0"/>
        <v/>
      </c>
      <c r="E27" s="8"/>
      <c r="F27" s="82"/>
      <c r="G27" s="23"/>
      <c r="H27" s="75"/>
      <c r="I27" s="75"/>
      <c r="J27" s="86" t="str">
        <f>_xlfn.IFNA(VLOOKUP(G27,รายการ!$A$2:$B$11,2,FALSE),"")</f>
        <v/>
      </c>
      <c r="K27" s="59"/>
      <c r="L27" s="83"/>
      <c r="M27" s="23"/>
      <c r="N27" s="83"/>
      <c r="O27" s="74" t="str">
        <f>IF(H27="","",DATEDIF(N27,ตั้งค่า!$I$12,"Y"))</f>
        <v/>
      </c>
      <c r="P27" s="59"/>
      <c r="Q27" s="75"/>
      <c r="R27" s="75"/>
      <c r="S27" s="75"/>
      <c r="T27" s="59"/>
      <c r="U27" s="75"/>
      <c r="V27" s="75"/>
      <c r="W27" s="75"/>
      <c r="X27" s="59"/>
      <c r="Y27" s="75"/>
      <c r="Z27" s="75"/>
      <c r="AA27" s="75"/>
      <c r="AB27" s="75"/>
      <c r="AC27" s="75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5"/>
      <c r="AS27" s="85"/>
      <c r="AT27" s="85"/>
      <c r="AU27" s="85"/>
      <c r="AV27" s="85"/>
      <c r="AW27" s="84"/>
    </row>
    <row r="28" spans="1:49">
      <c r="A28" s="36"/>
      <c r="B28" s="36"/>
      <c r="C28" s="36"/>
      <c r="D28" s="81" t="str">
        <f t="shared" si="0"/>
        <v/>
      </c>
      <c r="E28" s="8"/>
      <c r="F28" s="82"/>
      <c r="G28" s="23"/>
      <c r="H28" s="75"/>
      <c r="I28" s="75"/>
      <c r="J28" s="86" t="str">
        <f>_xlfn.IFNA(VLOOKUP(G28,รายการ!$A$2:$B$11,2,FALSE),"")</f>
        <v/>
      </c>
      <c r="K28" s="59"/>
      <c r="L28" s="83"/>
      <c r="M28" s="23"/>
      <c r="N28" s="83"/>
      <c r="O28" s="74" t="str">
        <f>IF(H28="","",DATEDIF(N28,ตั้งค่า!$I$12,"Y"))</f>
        <v/>
      </c>
      <c r="P28" s="59"/>
      <c r="Q28" s="75"/>
      <c r="R28" s="75"/>
      <c r="S28" s="75"/>
      <c r="T28" s="59"/>
      <c r="U28" s="75"/>
      <c r="V28" s="75"/>
      <c r="W28" s="75"/>
      <c r="X28" s="59"/>
      <c r="Y28" s="75"/>
      <c r="Z28" s="75"/>
      <c r="AA28" s="75"/>
      <c r="AB28" s="75"/>
      <c r="AC28" s="75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5"/>
      <c r="AS28" s="85"/>
      <c r="AT28" s="85"/>
      <c r="AU28" s="85"/>
      <c r="AV28" s="85"/>
      <c r="AW28" s="84"/>
    </row>
    <row r="29" spans="1:49">
      <c r="A29" s="36"/>
      <c r="B29" s="36"/>
      <c r="C29" s="36"/>
      <c r="D29" s="81" t="str">
        <f t="shared" si="0"/>
        <v/>
      </c>
      <c r="E29" s="8"/>
      <c r="F29" s="82"/>
      <c r="G29" s="23"/>
      <c r="H29" s="75"/>
      <c r="I29" s="75"/>
      <c r="J29" s="86" t="str">
        <f>_xlfn.IFNA(VLOOKUP(G29,รายการ!$A$2:$B$11,2,FALSE),"")</f>
        <v/>
      </c>
      <c r="K29" s="59"/>
      <c r="L29" s="83"/>
      <c r="M29" s="23"/>
      <c r="N29" s="83"/>
      <c r="O29" s="74" t="str">
        <f>IF(H29="","",DATEDIF(N29,ตั้งค่า!$I$12,"Y"))</f>
        <v/>
      </c>
      <c r="P29" s="59"/>
      <c r="Q29" s="75"/>
      <c r="R29" s="75"/>
      <c r="S29" s="75"/>
      <c r="T29" s="59"/>
      <c r="U29" s="75"/>
      <c r="V29" s="75"/>
      <c r="W29" s="75"/>
      <c r="X29" s="59"/>
      <c r="Y29" s="75"/>
      <c r="Z29" s="75"/>
      <c r="AA29" s="75"/>
      <c r="AB29" s="75"/>
      <c r="AC29" s="75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5"/>
      <c r="AS29" s="85"/>
      <c r="AT29" s="85"/>
      <c r="AU29" s="85"/>
      <c r="AV29" s="85"/>
      <c r="AW29" s="84"/>
    </row>
    <row r="30" spans="1:49">
      <c r="A30" s="36"/>
      <c r="B30" s="36"/>
      <c r="C30" s="36"/>
      <c r="D30" s="81" t="str">
        <f t="shared" si="0"/>
        <v/>
      </c>
      <c r="E30" s="8"/>
      <c r="F30" s="82"/>
      <c r="G30" s="23"/>
      <c r="H30" s="75"/>
      <c r="I30" s="75"/>
      <c r="J30" s="86" t="str">
        <f>_xlfn.IFNA(VLOOKUP(G30,รายการ!$A$2:$B$11,2,FALSE),"")</f>
        <v/>
      </c>
      <c r="K30" s="59"/>
      <c r="L30" s="83"/>
      <c r="M30" s="23"/>
      <c r="N30" s="83"/>
      <c r="O30" s="74" t="str">
        <f>IF(H30="","",DATEDIF(N30,ตั้งค่า!$I$12,"Y"))</f>
        <v/>
      </c>
      <c r="P30" s="59"/>
      <c r="Q30" s="75"/>
      <c r="R30" s="75"/>
      <c r="S30" s="75"/>
      <c r="T30" s="59"/>
      <c r="U30" s="75"/>
      <c r="V30" s="75"/>
      <c r="W30" s="75"/>
      <c r="X30" s="59"/>
      <c r="Y30" s="75"/>
      <c r="Z30" s="75"/>
      <c r="AA30" s="75"/>
      <c r="AB30" s="75"/>
      <c r="AC30" s="75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5"/>
      <c r="AS30" s="85"/>
      <c r="AT30" s="85"/>
      <c r="AU30" s="85"/>
      <c r="AV30" s="85"/>
      <c r="AW30" s="84"/>
    </row>
    <row r="31" spans="1:49">
      <c r="A31" s="36"/>
      <c r="B31" s="36"/>
      <c r="C31" s="36"/>
      <c r="D31" s="81" t="str">
        <f t="shared" si="0"/>
        <v/>
      </c>
      <c r="E31" s="8"/>
      <c r="F31" s="82"/>
      <c r="G31" s="23"/>
      <c r="H31" s="75"/>
      <c r="I31" s="75"/>
      <c r="J31" s="86" t="str">
        <f>_xlfn.IFNA(VLOOKUP(G31,รายการ!$A$2:$B$11,2,FALSE),"")</f>
        <v/>
      </c>
      <c r="K31" s="59"/>
      <c r="L31" s="83"/>
      <c r="M31" s="23"/>
      <c r="N31" s="83"/>
      <c r="O31" s="74" t="str">
        <f>IF(H31="","",DATEDIF(N31,ตั้งค่า!$I$12,"Y"))</f>
        <v/>
      </c>
      <c r="P31" s="59"/>
      <c r="Q31" s="75"/>
      <c r="R31" s="75"/>
      <c r="S31" s="75"/>
      <c r="T31" s="59"/>
      <c r="U31" s="75"/>
      <c r="V31" s="75"/>
      <c r="W31" s="75"/>
      <c r="X31" s="59"/>
      <c r="Y31" s="75"/>
      <c r="Z31" s="75"/>
      <c r="AA31" s="75"/>
      <c r="AB31" s="75"/>
      <c r="AC31" s="75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5"/>
      <c r="AS31" s="85"/>
      <c r="AT31" s="85"/>
      <c r="AU31" s="85"/>
      <c r="AV31" s="85"/>
      <c r="AW31" s="84"/>
    </row>
    <row r="32" spans="1:49">
      <c r="A32" s="36"/>
      <c r="B32" s="36"/>
      <c r="C32" s="36"/>
      <c r="D32" s="81" t="str">
        <f t="shared" si="0"/>
        <v/>
      </c>
      <c r="E32" s="8"/>
      <c r="F32" s="82"/>
      <c r="G32" s="23"/>
      <c r="H32" s="75"/>
      <c r="I32" s="75"/>
      <c r="J32" s="86" t="str">
        <f>_xlfn.IFNA(VLOOKUP(G32,รายการ!$A$2:$B$11,2,FALSE),"")</f>
        <v/>
      </c>
      <c r="K32" s="59"/>
      <c r="L32" s="83"/>
      <c r="M32" s="23"/>
      <c r="N32" s="83"/>
      <c r="O32" s="74" t="str">
        <f>IF(H32="","",DATEDIF(N32,ตั้งค่า!$I$12,"Y"))</f>
        <v/>
      </c>
      <c r="P32" s="59"/>
      <c r="Q32" s="75"/>
      <c r="R32" s="75"/>
      <c r="S32" s="75"/>
      <c r="T32" s="59"/>
      <c r="U32" s="75"/>
      <c r="V32" s="75"/>
      <c r="W32" s="75"/>
      <c r="X32" s="59"/>
      <c r="Y32" s="75"/>
      <c r="Z32" s="75"/>
      <c r="AA32" s="75"/>
      <c r="AB32" s="75"/>
      <c r="AC32" s="75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5"/>
      <c r="AS32" s="85"/>
      <c r="AT32" s="85"/>
      <c r="AU32" s="85"/>
      <c r="AV32" s="85"/>
      <c r="AW32" s="84"/>
    </row>
    <row r="33" spans="1:49">
      <c r="A33" s="36"/>
      <c r="B33" s="36"/>
      <c r="C33" s="36"/>
      <c r="D33" s="81" t="str">
        <f t="shared" si="0"/>
        <v/>
      </c>
      <c r="E33" s="8"/>
      <c r="F33" s="82"/>
      <c r="G33" s="23"/>
      <c r="H33" s="75"/>
      <c r="I33" s="75"/>
      <c r="J33" s="86" t="str">
        <f>_xlfn.IFNA(VLOOKUP(G33,รายการ!$A$2:$B$11,2,FALSE),"")</f>
        <v/>
      </c>
      <c r="K33" s="59"/>
      <c r="L33" s="83"/>
      <c r="M33" s="23"/>
      <c r="N33" s="83"/>
      <c r="O33" s="74" t="str">
        <f>IF(H33="","",DATEDIF(N33,ตั้งค่า!$I$12,"Y"))</f>
        <v/>
      </c>
      <c r="P33" s="59"/>
      <c r="Q33" s="75"/>
      <c r="R33" s="75"/>
      <c r="S33" s="75"/>
      <c r="T33" s="59"/>
      <c r="U33" s="75"/>
      <c r="V33" s="75"/>
      <c r="W33" s="75"/>
      <c r="X33" s="59"/>
      <c r="Y33" s="75"/>
      <c r="Z33" s="75"/>
      <c r="AA33" s="75"/>
      <c r="AB33" s="75"/>
      <c r="AC33" s="75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5"/>
      <c r="AS33" s="85"/>
      <c r="AT33" s="85"/>
      <c r="AU33" s="85"/>
      <c r="AV33" s="85"/>
      <c r="AW33" s="84"/>
    </row>
    <row r="34" spans="1:49">
      <c r="A34" s="36"/>
      <c r="B34" s="36"/>
      <c r="C34" s="36"/>
      <c r="D34" s="81" t="str">
        <f t="shared" si="0"/>
        <v/>
      </c>
      <c r="E34" s="8"/>
      <c r="F34" s="82"/>
      <c r="G34" s="23"/>
      <c r="H34" s="75"/>
      <c r="I34" s="75"/>
      <c r="J34" s="86" t="str">
        <f>_xlfn.IFNA(VLOOKUP(G34,รายการ!$A$2:$B$11,2,FALSE),"")</f>
        <v/>
      </c>
      <c r="K34" s="59"/>
      <c r="L34" s="83"/>
      <c r="M34" s="23"/>
      <c r="N34" s="83"/>
      <c r="O34" s="74" t="str">
        <f>IF(H34="","",DATEDIF(N34,ตั้งค่า!$I$12,"Y"))</f>
        <v/>
      </c>
      <c r="P34" s="59"/>
      <c r="Q34" s="75"/>
      <c r="R34" s="75"/>
      <c r="S34" s="75"/>
      <c r="T34" s="59"/>
      <c r="U34" s="75"/>
      <c r="V34" s="75"/>
      <c r="W34" s="75"/>
      <c r="X34" s="59"/>
      <c r="Y34" s="75"/>
      <c r="Z34" s="75"/>
      <c r="AA34" s="75"/>
      <c r="AB34" s="75"/>
      <c r="AC34" s="75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5"/>
      <c r="AS34" s="85"/>
      <c r="AT34" s="85"/>
      <c r="AU34" s="85"/>
      <c r="AV34" s="85"/>
      <c r="AW34" s="84"/>
    </row>
    <row r="35" spans="1:49">
      <c r="A35" s="36"/>
      <c r="B35" s="36"/>
      <c r="C35" s="36"/>
      <c r="D35" s="81" t="str">
        <f t="shared" si="0"/>
        <v/>
      </c>
      <c r="E35" s="8"/>
      <c r="F35" s="82"/>
      <c r="G35" s="23"/>
      <c r="H35" s="75"/>
      <c r="I35" s="75"/>
      <c r="J35" s="86" t="str">
        <f>_xlfn.IFNA(VLOOKUP(G35,รายการ!$A$2:$B$11,2,FALSE),"")</f>
        <v/>
      </c>
      <c r="K35" s="59"/>
      <c r="L35" s="83"/>
      <c r="M35" s="23"/>
      <c r="N35" s="83"/>
      <c r="O35" s="74" t="str">
        <f>IF(H35="","",DATEDIF(N35,ตั้งค่า!$I$12,"Y"))</f>
        <v/>
      </c>
      <c r="P35" s="59"/>
      <c r="Q35" s="75"/>
      <c r="R35" s="75"/>
      <c r="S35" s="75"/>
      <c r="T35" s="59"/>
      <c r="U35" s="75"/>
      <c r="V35" s="75"/>
      <c r="W35" s="75"/>
      <c r="X35" s="59"/>
      <c r="Y35" s="75"/>
      <c r="Z35" s="75"/>
      <c r="AA35" s="75"/>
      <c r="AB35" s="75"/>
      <c r="AC35" s="75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5"/>
      <c r="AS35" s="85"/>
      <c r="AT35" s="85"/>
      <c r="AU35" s="85"/>
      <c r="AV35" s="85"/>
      <c r="AW35" s="84"/>
    </row>
    <row r="36" spans="1:49">
      <c r="A36" s="36"/>
      <c r="B36" s="36"/>
      <c r="C36" s="36"/>
      <c r="D36" s="81" t="str">
        <f t="shared" si="0"/>
        <v/>
      </c>
      <c r="E36" s="8"/>
      <c r="F36" s="82"/>
      <c r="G36" s="23"/>
      <c r="H36" s="75"/>
      <c r="I36" s="75"/>
      <c r="J36" s="86" t="str">
        <f>_xlfn.IFNA(VLOOKUP(G36,รายการ!$A$2:$B$11,2,FALSE),"")</f>
        <v/>
      </c>
      <c r="K36" s="59"/>
      <c r="L36" s="83"/>
      <c r="M36" s="23"/>
      <c r="N36" s="83"/>
      <c r="O36" s="74" t="str">
        <f>IF(H36="","",DATEDIF(N36,ตั้งค่า!$I$12,"Y"))</f>
        <v/>
      </c>
      <c r="P36" s="59"/>
      <c r="Q36" s="75"/>
      <c r="R36" s="75"/>
      <c r="S36" s="75"/>
      <c r="T36" s="59"/>
      <c r="U36" s="75"/>
      <c r="V36" s="75"/>
      <c r="W36" s="75"/>
      <c r="X36" s="59"/>
      <c r="Y36" s="75"/>
      <c r="Z36" s="75"/>
      <c r="AA36" s="75"/>
      <c r="AB36" s="75"/>
      <c r="AC36" s="75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5"/>
      <c r="AS36" s="85"/>
      <c r="AT36" s="85"/>
      <c r="AU36" s="85"/>
      <c r="AV36" s="85"/>
      <c r="AW36" s="84"/>
    </row>
    <row r="37" spans="1:49">
      <c r="A37" s="36"/>
      <c r="B37" s="36"/>
      <c r="C37" s="36"/>
      <c r="D37" s="81" t="str">
        <f t="shared" si="0"/>
        <v/>
      </c>
      <c r="E37" s="8"/>
      <c r="F37" s="82"/>
      <c r="G37" s="23"/>
      <c r="H37" s="75"/>
      <c r="I37" s="75"/>
      <c r="J37" s="86" t="str">
        <f>_xlfn.IFNA(VLOOKUP(G37,รายการ!$A$2:$B$11,2,FALSE),"")</f>
        <v/>
      </c>
      <c r="K37" s="59"/>
      <c r="L37" s="83"/>
      <c r="M37" s="23"/>
      <c r="N37" s="83"/>
      <c r="O37" s="74" t="str">
        <f>IF(H37="","",DATEDIF(N37,ตั้งค่า!$I$12,"Y"))</f>
        <v/>
      </c>
      <c r="P37" s="59"/>
      <c r="Q37" s="75"/>
      <c r="R37" s="75"/>
      <c r="S37" s="75"/>
      <c r="T37" s="59"/>
      <c r="U37" s="75"/>
      <c r="V37" s="75"/>
      <c r="W37" s="75"/>
      <c r="X37" s="59"/>
      <c r="Y37" s="75"/>
      <c r="Z37" s="75"/>
      <c r="AA37" s="75"/>
      <c r="AB37" s="75"/>
      <c r="AC37" s="75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5"/>
      <c r="AS37" s="85"/>
      <c r="AT37" s="85"/>
      <c r="AU37" s="85"/>
      <c r="AV37" s="85"/>
      <c r="AW37" s="84"/>
    </row>
    <row r="38" spans="1:49">
      <c r="A38" s="36"/>
      <c r="B38" s="36"/>
      <c r="C38" s="36"/>
      <c r="D38" s="81" t="str">
        <f t="shared" si="0"/>
        <v/>
      </c>
      <c r="E38" s="8"/>
      <c r="F38" s="82"/>
      <c r="G38" s="23"/>
      <c r="H38" s="75"/>
      <c r="I38" s="75"/>
      <c r="J38" s="86" t="str">
        <f>_xlfn.IFNA(VLOOKUP(G38,รายการ!$A$2:$B$11,2,FALSE),"")</f>
        <v/>
      </c>
      <c r="K38" s="59"/>
      <c r="L38" s="83"/>
      <c r="M38" s="23"/>
      <c r="N38" s="83"/>
      <c r="O38" s="74" t="str">
        <f>IF(H38="","",DATEDIF(N38,ตั้งค่า!$I$12,"Y"))</f>
        <v/>
      </c>
      <c r="P38" s="59"/>
      <c r="Q38" s="75"/>
      <c r="R38" s="75"/>
      <c r="S38" s="75"/>
      <c r="T38" s="59"/>
      <c r="U38" s="75"/>
      <c r="V38" s="75"/>
      <c r="W38" s="75"/>
      <c r="X38" s="59"/>
      <c r="Y38" s="75"/>
      <c r="Z38" s="75"/>
      <c r="AA38" s="75"/>
      <c r="AB38" s="75"/>
      <c r="AC38" s="75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5"/>
      <c r="AS38" s="85"/>
      <c r="AT38" s="85"/>
      <c r="AU38" s="85"/>
      <c r="AV38" s="85"/>
      <c r="AW38" s="84"/>
    </row>
    <row r="39" spans="1:49">
      <c r="A39" s="36"/>
      <c r="B39" s="36"/>
      <c r="C39" s="36"/>
      <c r="D39" s="81" t="str">
        <f t="shared" si="0"/>
        <v/>
      </c>
      <c r="E39" s="8"/>
      <c r="F39" s="82"/>
      <c r="G39" s="23"/>
      <c r="H39" s="75"/>
      <c r="I39" s="75"/>
      <c r="J39" s="86" t="str">
        <f>_xlfn.IFNA(VLOOKUP(G39,รายการ!$A$2:$B$11,2,FALSE),"")</f>
        <v/>
      </c>
      <c r="K39" s="59"/>
      <c r="L39" s="83"/>
      <c r="M39" s="23"/>
      <c r="N39" s="83"/>
      <c r="O39" s="74" t="str">
        <f>IF(H39="","",DATEDIF(N39,ตั้งค่า!$I$12,"Y"))</f>
        <v/>
      </c>
      <c r="P39" s="59"/>
      <c r="Q39" s="75"/>
      <c r="R39" s="75"/>
      <c r="S39" s="75"/>
      <c r="T39" s="59"/>
      <c r="U39" s="75"/>
      <c r="V39" s="75"/>
      <c r="W39" s="75"/>
      <c r="X39" s="59"/>
      <c r="Y39" s="75"/>
      <c r="Z39" s="75"/>
      <c r="AA39" s="75"/>
      <c r="AB39" s="75"/>
      <c r="AC39" s="75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5"/>
      <c r="AS39" s="85"/>
      <c r="AT39" s="85"/>
      <c r="AU39" s="85"/>
      <c r="AV39" s="85"/>
      <c r="AW39" s="84"/>
    </row>
    <row r="40" spans="1:49">
      <c r="A40" s="36"/>
      <c r="B40" s="36"/>
      <c r="C40" s="36"/>
      <c r="D40" s="81" t="str">
        <f t="shared" si="0"/>
        <v/>
      </c>
      <c r="E40" s="8"/>
      <c r="F40" s="82"/>
      <c r="G40" s="23"/>
      <c r="H40" s="75"/>
      <c r="I40" s="75"/>
      <c r="J40" s="86" t="str">
        <f>_xlfn.IFNA(VLOOKUP(G40,รายการ!$A$2:$B$11,2,FALSE),"")</f>
        <v/>
      </c>
      <c r="K40" s="59"/>
      <c r="L40" s="83"/>
      <c r="M40" s="23"/>
      <c r="N40" s="83"/>
      <c r="O40" s="74" t="str">
        <f>IF(H40="","",DATEDIF(N40,ตั้งค่า!$I$12,"Y"))</f>
        <v/>
      </c>
      <c r="P40" s="59"/>
      <c r="Q40" s="75"/>
      <c r="R40" s="75"/>
      <c r="S40" s="75"/>
      <c r="T40" s="59"/>
      <c r="U40" s="75"/>
      <c r="V40" s="75"/>
      <c r="W40" s="75"/>
      <c r="X40" s="59"/>
      <c r="Y40" s="75"/>
      <c r="Z40" s="75"/>
      <c r="AA40" s="75"/>
      <c r="AB40" s="75"/>
      <c r="AC40" s="75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5"/>
      <c r="AS40" s="85"/>
      <c r="AT40" s="85"/>
      <c r="AU40" s="85"/>
      <c r="AV40" s="85"/>
      <c r="AW40" s="84"/>
    </row>
    <row r="41" spans="1:49">
      <c r="A41" s="36"/>
      <c r="B41" s="36"/>
      <c r="C41" s="36"/>
      <c r="D41" s="81" t="str">
        <f t="shared" si="0"/>
        <v/>
      </c>
      <c r="E41" s="8"/>
      <c r="F41" s="82"/>
      <c r="G41" s="23"/>
      <c r="H41" s="75"/>
      <c r="I41" s="75"/>
      <c r="J41" s="86" t="str">
        <f>_xlfn.IFNA(VLOOKUP(G41,รายการ!$A$2:$B$11,2,FALSE),"")</f>
        <v/>
      </c>
      <c r="K41" s="59"/>
      <c r="L41" s="83"/>
      <c r="M41" s="23"/>
      <c r="N41" s="83"/>
      <c r="O41" s="74" t="str">
        <f>IF(H41="","",DATEDIF(N41,ตั้งค่า!$I$12,"Y"))</f>
        <v/>
      </c>
      <c r="P41" s="59"/>
      <c r="Q41" s="75"/>
      <c r="R41" s="75"/>
      <c r="S41" s="75"/>
      <c r="T41" s="59"/>
      <c r="U41" s="75"/>
      <c r="V41" s="75"/>
      <c r="W41" s="75"/>
      <c r="X41" s="59"/>
      <c r="Y41" s="75"/>
      <c r="Z41" s="75"/>
      <c r="AA41" s="75"/>
      <c r="AB41" s="75"/>
      <c r="AC41" s="75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5"/>
      <c r="AS41" s="85"/>
      <c r="AT41" s="85"/>
      <c r="AU41" s="85"/>
      <c r="AV41" s="85"/>
      <c r="AW41" s="84"/>
    </row>
    <row r="42" spans="1:49">
      <c r="A42" s="36"/>
      <c r="B42" s="36"/>
      <c r="C42" s="36"/>
      <c r="D42" s="81" t="str">
        <f t="shared" si="0"/>
        <v/>
      </c>
      <c r="E42" s="8"/>
      <c r="F42" s="82"/>
      <c r="G42" s="23"/>
      <c r="H42" s="75"/>
      <c r="I42" s="75"/>
      <c r="J42" s="86" t="str">
        <f>_xlfn.IFNA(VLOOKUP(G42,รายการ!$A$2:$B$11,2,FALSE),"")</f>
        <v/>
      </c>
      <c r="K42" s="59"/>
      <c r="L42" s="83"/>
      <c r="M42" s="23"/>
      <c r="N42" s="83"/>
      <c r="O42" s="74" t="str">
        <f>IF(H42="","",DATEDIF(N42,ตั้งค่า!$I$12,"Y"))</f>
        <v/>
      </c>
      <c r="P42" s="59"/>
      <c r="Q42" s="75"/>
      <c r="R42" s="75"/>
      <c r="S42" s="75"/>
      <c r="T42" s="59"/>
      <c r="U42" s="75"/>
      <c r="V42" s="75"/>
      <c r="W42" s="75"/>
      <c r="X42" s="59"/>
      <c r="Y42" s="75"/>
      <c r="Z42" s="75"/>
      <c r="AA42" s="75"/>
      <c r="AB42" s="75"/>
      <c r="AC42" s="75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5"/>
      <c r="AS42" s="85"/>
      <c r="AT42" s="85"/>
      <c r="AU42" s="85"/>
      <c r="AV42" s="85"/>
      <c r="AW42" s="84"/>
    </row>
    <row r="43" spans="1:49">
      <c r="A43" s="36"/>
      <c r="B43" s="36"/>
      <c r="C43" s="36"/>
      <c r="D43" s="81" t="str">
        <f t="shared" si="0"/>
        <v/>
      </c>
      <c r="E43" s="8"/>
      <c r="F43" s="82"/>
      <c r="G43" s="23"/>
      <c r="H43" s="75"/>
      <c r="I43" s="75"/>
      <c r="J43" s="86" t="str">
        <f>_xlfn.IFNA(VLOOKUP(G43,รายการ!$A$2:$B$11,2,FALSE),"")</f>
        <v/>
      </c>
      <c r="K43" s="59"/>
      <c r="L43" s="83"/>
      <c r="M43" s="23"/>
      <c r="N43" s="83"/>
      <c r="O43" s="74" t="str">
        <f>IF(H43="","",DATEDIF(N43,ตั้งค่า!$I$12,"Y"))</f>
        <v/>
      </c>
      <c r="P43" s="59"/>
      <c r="Q43" s="75"/>
      <c r="R43" s="75"/>
      <c r="S43" s="75"/>
      <c r="T43" s="59"/>
      <c r="U43" s="75"/>
      <c r="V43" s="75"/>
      <c r="W43" s="75"/>
      <c r="X43" s="59"/>
      <c r="Y43" s="75"/>
      <c r="Z43" s="75"/>
      <c r="AA43" s="75"/>
      <c r="AB43" s="75"/>
      <c r="AC43" s="75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5"/>
      <c r="AS43" s="85"/>
      <c r="AT43" s="85"/>
      <c r="AU43" s="85"/>
      <c r="AV43" s="85"/>
      <c r="AW43" s="84"/>
    </row>
    <row r="44" spans="1:49">
      <c r="A44" s="36"/>
      <c r="B44" s="36"/>
      <c r="C44" s="36"/>
      <c r="D44" s="81" t="str">
        <f t="shared" si="0"/>
        <v/>
      </c>
      <c r="E44" s="8"/>
      <c r="F44" s="82"/>
      <c r="G44" s="23"/>
      <c r="H44" s="75"/>
      <c r="I44" s="75"/>
      <c r="J44" s="86" t="str">
        <f>_xlfn.IFNA(VLOOKUP(G44,รายการ!$A$2:$B$11,2,FALSE),"")</f>
        <v/>
      </c>
      <c r="K44" s="59"/>
      <c r="L44" s="83"/>
      <c r="M44" s="23"/>
      <c r="N44" s="83"/>
      <c r="O44" s="74" t="str">
        <f>IF(H44="","",DATEDIF(N44,ตั้งค่า!$I$12,"Y"))</f>
        <v/>
      </c>
      <c r="P44" s="59"/>
      <c r="Q44" s="75"/>
      <c r="R44" s="75"/>
      <c r="S44" s="75"/>
      <c r="T44" s="59"/>
      <c r="U44" s="75"/>
      <c r="V44" s="75"/>
      <c r="W44" s="75"/>
      <c r="X44" s="59"/>
      <c r="Y44" s="75"/>
      <c r="Z44" s="75"/>
      <c r="AA44" s="75"/>
      <c r="AB44" s="75"/>
      <c r="AC44" s="75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5"/>
      <c r="AS44" s="85"/>
      <c r="AT44" s="85"/>
      <c r="AU44" s="85"/>
      <c r="AV44" s="85"/>
      <c r="AW44" s="84"/>
    </row>
    <row r="45" spans="1:49">
      <c r="A45" s="36"/>
      <c r="B45" s="36"/>
      <c r="C45" s="36"/>
      <c r="D45" s="81" t="str">
        <f t="shared" si="0"/>
        <v/>
      </c>
      <c r="E45" s="8"/>
      <c r="F45" s="82"/>
      <c r="G45" s="23"/>
      <c r="H45" s="75"/>
      <c r="I45" s="75"/>
      <c r="J45" s="86" t="str">
        <f>_xlfn.IFNA(VLOOKUP(G45,รายการ!$A$2:$B$11,2,FALSE),"")</f>
        <v/>
      </c>
      <c r="K45" s="59"/>
      <c r="L45" s="83"/>
      <c r="M45" s="23"/>
      <c r="N45" s="83"/>
      <c r="O45" s="74" t="str">
        <f>IF(H45="","",DATEDIF(N45,ตั้งค่า!$I$12,"Y"))</f>
        <v/>
      </c>
      <c r="P45" s="59"/>
      <c r="Q45" s="75"/>
      <c r="R45" s="75"/>
      <c r="S45" s="75"/>
      <c r="T45" s="59"/>
      <c r="U45" s="75"/>
      <c r="V45" s="75"/>
      <c r="W45" s="75"/>
      <c r="X45" s="59"/>
      <c r="Y45" s="75"/>
      <c r="Z45" s="75"/>
      <c r="AA45" s="75"/>
      <c r="AB45" s="75"/>
      <c r="AC45" s="75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5"/>
      <c r="AS45" s="85"/>
      <c r="AT45" s="85"/>
      <c r="AU45" s="85"/>
      <c r="AV45" s="85"/>
      <c r="AW45" s="84"/>
    </row>
    <row r="46" spans="1:49">
      <c r="A46" s="36"/>
      <c r="B46" s="36"/>
      <c r="C46" s="36"/>
      <c r="D46" s="81" t="str">
        <f t="shared" si="0"/>
        <v/>
      </c>
      <c r="E46" s="8"/>
      <c r="F46" s="82"/>
      <c r="G46" s="23"/>
      <c r="H46" s="75"/>
      <c r="I46" s="75"/>
      <c r="J46" s="86" t="str">
        <f>_xlfn.IFNA(VLOOKUP(G46,รายการ!$A$2:$B$11,2,FALSE),"")</f>
        <v/>
      </c>
      <c r="K46" s="59"/>
      <c r="L46" s="83"/>
      <c r="M46" s="23"/>
      <c r="N46" s="83"/>
      <c r="O46" s="74" t="str">
        <f>IF(H46="","",DATEDIF(N46,ตั้งค่า!$I$12,"Y"))</f>
        <v/>
      </c>
      <c r="P46" s="59"/>
      <c r="Q46" s="75"/>
      <c r="R46" s="75"/>
      <c r="S46" s="75"/>
      <c r="T46" s="59"/>
      <c r="U46" s="75"/>
      <c r="V46" s="75"/>
      <c r="W46" s="75"/>
      <c r="X46" s="59"/>
      <c r="Y46" s="75"/>
      <c r="Z46" s="75"/>
      <c r="AA46" s="75"/>
      <c r="AB46" s="75"/>
      <c r="AC46" s="75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5"/>
      <c r="AS46" s="85"/>
      <c r="AT46" s="85"/>
      <c r="AU46" s="85"/>
      <c r="AV46" s="85"/>
      <c r="AW46" s="84"/>
    </row>
    <row r="47" spans="1:49">
      <c r="A47" s="36"/>
      <c r="B47" s="36"/>
      <c r="C47" s="36"/>
      <c r="D47" s="81" t="str">
        <f t="shared" si="0"/>
        <v/>
      </c>
      <c r="E47" s="8"/>
      <c r="F47" s="82"/>
      <c r="G47" s="23"/>
      <c r="H47" s="75"/>
      <c r="I47" s="75"/>
      <c r="J47" s="86" t="str">
        <f>_xlfn.IFNA(VLOOKUP(G47,รายการ!$A$2:$B$11,2,FALSE),"")</f>
        <v/>
      </c>
      <c r="K47" s="59"/>
      <c r="L47" s="83"/>
      <c r="M47" s="23"/>
      <c r="N47" s="83"/>
      <c r="O47" s="74" t="str">
        <f>IF(H47="","",DATEDIF(N47,ตั้งค่า!$I$12,"Y"))</f>
        <v/>
      </c>
      <c r="P47" s="59"/>
      <c r="Q47" s="75"/>
      <c r="R47" s="75"/>
      <c r="S47" s="75"/>
      <c r="T47" s="59"/>
      <c r="U47" s="75"/>
      <c r="V47" s="75"/>
      <c r="W47" s="75"/>
      <c r="X47" s="59"/>
      <c r="Y47" s="75"/>
      <c r="Z47" s="75"/>
      <c r="AA47" s="75"/>
      <c r="AB47" s="75"/>
      <c r="AC47" s="75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5"/>
      <c r="AS47" s="85"/>
      <c r="AT47" s="85"/>
      <c r="AU47" s="85"/>
      <c r="AV47" s="85"/>
      <c r="AW47" s="84"/>
    </row>
    <row r="48" spans="1:49">
      <c r="A48" s="36"/>
      <c r="B48" s="36"/>
      <c r="C48" s="36"/>
      <c r="D48" s="81" t="str">
        <f t="shared" si="0"/>
        <v/>
      </c>
      <c r="E48" s="8"/>
      <c r="F48" s="82"/>
      <c r="G48" s="23"/>
      <c r="H48" s="75"/>
      <c r="I48" s="75"/>
      <c r="J48" s="86" t="str">
        <f>_xlfn.IFNA(VLOOKUP(G48,รายการ!$A$2:$B$11,2,FALSE),"")</f>
        <v/>
      </c>
      <c r="K48" s="59"/>
      <c r="L48" s="83"/>
      <c r="M48" s="23"/>
      <c r="N48" s="83"/>
      <c r="O48" s="74" t="str">
        <f>IF(H48="","",DATEDIF(N48,ตั้งค่า!$I$12,"Y"))</f>
        <v/>
      </c>
      <c r="P48" s="59"/>
      <c r="Q48" s="75"/>
      <c r="R48" s="75"/>
      <c r="S48" s="75"/>
      <c r="T48" s="59"/>
      <c r="U48" s="75"/>
      <c r="V48" s="75"/>
      <c r="W48" s="75"/>
      <c r="X48" s="59"/>
      <c r="Y48" s="75"/>
      <c r="Z48" s="75"/>
      <c r="AA48" s="75"/>
      <c r="AB48" s="75"/>
      <c r="AC48" s="75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5"/>
      <c r="AS48" s="85"/>
      <c r="AT48" s="85"/>
      <c r="AU48" s="85"/>
      <c r="AV48" s="85"/>
      <c r="AW48" s="84"/>
    </row>
    <row r="49" spans="1:49">
      <c r="A49" s="36"/>
      <c r="B49" s="36"/>
      <c r="C49" s="36"/>
      <c r="D49" s="81" t="str">
        <f t="shared" si="0"/>
        <v/>
      </c>
      <c r="E49" s="8"/>
      <c r="F49" s="82"/>
      <c r="G49" s="23"/>
      <c r="H49" s="75"/>
      <c r="I49" s="75"/>
      <c r="J49" s="86" t="str">
        <f>_xlfn.IFNA(VLOOKUP(G49,รายการ!$A$2:$B$11,2,FALSE),"")</f>
        <v/>
      </c>
      <c r="K49" s="59"/>
      <c r="L49" s="83"/>
      <c r="M49" s="23"/>
      <c r="N49" s="83"/>
      <c r="O49" s="74" t="str">
        <f>IF(H49="","",DATEDIF(N49,ตั้งค่า!$I$12,"Y"))</f>
        <v/>
      </c>
      <c r="P49" s="59"/>
      <c r="Q49" s="75"/>
      <c r="R49" s="75"/>
      <c r="S49" s="75"/>
      <c r="T49" s="59"/>
      <c r="U49" s="75"/>
      <c r="V49" s="75"/>
      <c r="W49" s="75"/>
      <c r="X49" s="59"/>
      <c r="Y49" s="75"/>
      <c r="Z49" s="75"/>
      <c r="AA49" s="75"/>
      <c r="AB49" s="75"/>
      <c r="AC49" s="75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5"/>
      <c r="AS49" s="85"/>
      <c r="AT49" s="85"/>
      <c r="AU49" s="85"/>
      <c r="AV49" s="85"/>
      <c r="AW49" s="84"/>
    </row>
    <row r="50" spans="1:49">
      <c r="A50" s="36"/>
      <c r="B50" s="36"/>
      <c r="C50" s="36"/>
      <c r="D50" s="81" t="str">
        <f t="shared" si="0"/>
        <v/>
      </c>
      <c r="E50" s="8"/>
      <c r="F50" s="82"/>
      <c r="G50" s="23"/>
      <c r="H50" s="75"/>
      <c r="I50" s="75"/>
      <c r="J50" s="86" t="str">
        <f>_xlfn.IFNA(VLOOKUP(G50,รายการ!$A$2:$B$11,2,FALSE),"")</f>
        <v/>
      </c>
      <c r="K50" s="59"/>
      <c r="L50" s="83"/>
      <c r="M50" s="23"/>
      <c r="N50" s="83"/>
      <c r="O50" s="74" t="str">
        <f>IF(H50="","",DATEDIF(N50,ตั้งค่า!$I$12,"Y"))</f>
        <v/>
      </c>
      <c r="P50" s="59"/>
      <c r="Q50" s="75"/>
      <c r="R50" s="75"/>
      <c r="S50" s="75"/>
      <c r="T50" s="59"/>
      <c r="U50" s="75"/>
      <c r="V50" s="75"/>
      <c r="W50" s="75"/>
      <c r="X50" s="59"/>
      <c r="Y50" s="75"/>
      <c r="Z50" s="75"/>
      <c r="AA50" s="75"/>
      <c r="AB50" s="75"/>
      <c r="AC50" s="75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5"/>
      <c r="AS50" s="85"/>
      <c r="AT50" s="85"/>
      <c r="AU50" s="85"/>
      <c r="AV50" s="85"/>
      <c r="AW50" s="84"/>
    </row>
    <row r="51" spans="1:49">
      <c r="A51" s="36"/>
      <c r="B51" s="36"/>
      <c r="C51" s="36"/>
      <c r="D51" s="81" t="str">
        <f t="shared" si="0"/>
        <v/>
      </c>
      <c r="E51" s="8"/>
      <c r="F51" s="82"/>
      <c r="G51" s="23"/>
      <c r="H51" s="75"/>
      <c r="I51" s="75"/>
      <c r="J51" s="86" t="str">
        <f>_xlfn.IFNA(VLOOKUP(G51,รายการ!$A$2:$B$11,2,FALSE),"")</f>
        <v/>
      </c>
      <c r="K51" s="59"/>
      <c r="L51" s="83"/>
      <c r="M51" s="23"/>
      <c r="N51" s="83"/>
      <c r="O51" s="74" t="str">
        <f>IF(H51="","",DATEDIF(N51,ตั้งค่า!$I$12,"Y"))</f>
        <v/>
      </c>
      <c r="P51" s="59"/>
      <c r="Q51" s="75"/>
      <c r="R51" s="75"/>
      <c r="S51" s="75"/>
      <c r="T51" s="59"/>
      <c r="U51" s="75"/>
      <c r="V51" s="75"/>
      <c r="W51" s="75"/>
      <c r="X51" s="59"/>
      <c r="Y51" s="75"/>
      <c r="Z51" s="75"/>
      <c r="AA51" s="75"/>
      <c r="AB51" s="75"/>
      <c r="AC51" s="75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5"/>
      <c r="AS51" s="85"/>
      <c r="AT51" s="85"/>
      <c r="AU51" s="85"/>
      <c r="AV51" s="85"/>
      <c r="AW51" s="84"/>
    </row>
    <row r="52" spans="1:49">
      <c r="A52" s="36"/>
      <c r="B52" s="36"/>
      <c r="C52" s="36"/>
      <c r="D52" s="81" t="str">
        <f t="shared" si="0"/>
        <v/>
      </c>
      <c r="E52" s="8"/>
      <c r="F52" s="82"/>
      <c r="G52" s="23"/>
      <c r="H52" s="75"/>
      <c r="I52" s="75"/>
      <c r="J52" s="86" t="str">
        <f>_xlfn.IFNA(VLOOKUP(G52,รายการ!$A$2:$B$11,2,FALSE),"")</f>
        <v/>
      </c>
      <c r="K52" s="59"/>
      <c r="L52" s="83"/>
      <c r="M52" s="23"/>
      <c r="N52" s="83"/>
      <c r="O52" s="74" t="str">
        <f>IF(H52="","",DATEDIF(N52,ตั้งค่า!$I$12,"Y"))</f>
        <v/>
      </c>
      <c r="P52" s="59"/>
      <c r="Q52" s="75"/>
      <c r="R52" s="75"/>
      <c r="S52" s="75"/>
      <c r="T52" s="59"/>
      <c r="U52" s="75"/>
      <c r="V52" s="75"/>
      <c r="W52" s="75"/>
      <c r="X52" s="59"/>
      <c r="Y52" s="75"/>
      <c r="Z52" s="75"/>
      <c r="AA52" s="75"/>
      <c r="AB52" s="75"/>
      <c r="AC52" s="75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5"/>
      <c r="AS52" s="85"/>
      <c r="AT52" s="85"/>
      <c r="AU52" s="85"/>
      <c r="AV52" s="85"/>
      <c r="AW52" s="84"/>
    </row>
    <row r="53" spans="1:49">
      <c r="A53" s="36"/>
      <c r="B53" s="36"/>
      <c r="C53" s="36"/>
      <c r="D53" s="81" t="str">
        <f t="shared" si="0"/>
        <v/>
      </c>
      <c r="E53" s="8"/>
      <c r="F53" s="82"/>
      <c r="G53" s="23"/>
      <c r="H53" s="75"/>
      <c r="I53" s="75"/>
      <c r="J53" s="86" t="str">
        <f>_xlfn.IFNA(VLOOKUP(G53,รายการ!$A$2:$B$11,2,FALSE),"")</f>
        <v/>
      </c>
      <c r="K53" s="59"/>
      <c r="L53" s="83"/>
      <c r="M53" s="23"/>
      <c r="N53" s="83"/>
      <c r="O53" s="74" t="str">
        <f>IF(H53="","",DATEDIF(N53,ตั้งค่า!$I$12,"Y"))</f>
        <v/>
      </c>
      <c r="P53" s="59"/>
      <c r="Q53" s="75"/>
      <c r="R53" s="75"/>
      <c r="S53" s="75"/>
      <c r="T53" s="59"/>
      <c r="U53" s="75"/>
      <c r="V53" s="75"/>
      <c r="W53" s="75"/>
      <c r="X53" s="59"/>
      <c r="Y53" s="75"/>
      <c r="Z53" s="75"/>
      <c r="AA53" s="75"/>
      <c r="AB53" s="75"/>
      <c r="AC53" s="75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5"/>
      <c r="AS53" s="85"/>
      <c r="AT53" s="85"/>
      <c r="AU53" s="85"/>
      <c r="AV53" s="85"/>
      <c r="AW53" s="84"/>
    </row>
    <row r="54" spans="1:49">
      <c r="A54" s="36"/>
      <c r="B54" s="36"/>
      <c r="C54" s="36"/>
      <c r="D54" s="81" t="str">
        <f t="shared" si="0"/>
        <v/>
      </c>
      <c r="E54" s="8"/>
      <c r="F54" s="82"/>
      <c r="G54" s="23"/>
      <c r="H54" s="75"/>
      <c r="I54" s="75"/>
      <c r="J54" s="86" t="str">
        <f>_xlfn.IFNA(VLOOKUP(G54,รายการ!$A$2:$B$11,2,FALSE),"")</f>
        <v/>
      </c>
      <c r="K54" s="59"/>
      <c r="L54" s="83"/>
      <c r="M54" s="23"/>
      <c r="N54" s="83"/>
      <c r="O54" s="74" t="str">
        <f>IF(H54="","",DATEDIF(N54,ตั้งค่า!$I$12,"Y"))</f>
        <v/>
      </c>
      <c r="P54" s="59"/>
      <c r="Q54" s="75"/>
      <c r="R54" s="75"/>
      <c r="S54" s="75"/>
      <c r="T54" s="59"/>
      <c r="U54" s="75"/>
      <c r="V54" s="75"/>
      <c r="W54" s="75"/>
      <c r="X54" s="59"/>
      <c r="Y54" s="75"/>
      <c r="Z54" s="75"/>
      <c r="AA54" s="75"/>
      <c r="AB54" s="75"/>
      <c r="AC54" s="75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5"/>
      <c r="AS54" s="85"/>
      <c r="AT54" s="85"/>
      <c r="AU54" s="85"/>
      <c r="AV54" s="85"/>
      <c r="AW54" s="84"/>
    </row>
    <row r="55" spans="1:49">
      <c r="A55" s="36"/>
      <c r="B55" s="36"/>
      <c r="C55" s="36"/>
      <c r="D55" s="81" t="str">
        <f t="shared" si="0"/>
        <v/>
      </c>
      <c r="E55" s="8"/>
      <c r="F55" s="82"/>
      <c r="G55" s="23"/>
      <c r="H55" s="75"/>
      <c r="I55" s="75"/>
      <c r="J55" s="86" t="str">
        <f>_xlfn.IFNA(VLOOKUP(G55,รายการ!$A$2:$B$11,2,FALSE),"")</f>
        <v/>
      </c>
      <c r="K55" s="59"/>
      <c r="L55" s="83"/>
      <c r="M55" s="23"/>
      <c r="N55" s="83"/>
      <c r="O55" s="74" t="str">
        <f>IF(H55="","",DATEDIF(N55,ตั้งค่า!$I$12,"Y"))</f>
        <v/>
      </c>
      <c r="P55" s="59"/>
      <c r="Q55" s="75"/>
      <c r="R55" s="75"/>
      <c r="S55" s="75"/>
      <c r="T55" s="59"/>
      <c r="U55" s="75"/>
      <c r="V55" s="75"/>
      <c r="W55" s="75"/>
      <c r="X55" s="59"/>
      <c r="Y55" s="75"/>
      <c r="Z55" s="75"/>
      <c r="AA55" s="75"/>
      <c r="AB55" s="75"/>
      <c r="AC55" s="75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5"/>
      <c r="AS55" s="85"/>
      <c r="AT55" s="85"/>
      <c r="AU55" s="85"/>
      <c r="AV55" s="85"/>
      <c r="AW55" s="84"/>
    </row>
    <row r="56" spans="1:49">
      <c r="A56" s="36"/>
      <c r="B56" s="36"/>
      <c r="C56" s="36"/>
      <c r="D56" s="81" t="str">
        <f t="shared" si="0"/>
        <v/>
      </c>
      <c r="E56" s="8"/>
      <c r="F56" s="82"/>
      <c r="G56" s="23"/>
      <c r="H56" s="75"/>
      <c r="I56" s="75"/>
      <c r="J56" s="86" t="str">
        <f>_xlfn.IFNA(VLOOKUP(G56,รายการ!$A$2:$B$11,2,FALSE),"")</f>
        <v/>
      </c>
      <c r="K56" s="59"/>
      <c r="L56" s="83"/>
      <c r="M56" s="23"/>
      <c r="N56" s="83"/>
      <c r="O56" s="74" t="str">
        <f>IF(H56="","",DATEDIF(N56,ตั้งค่า!$I$12,"Y"))</f>
        <v/>
      </c>
      <c r="P56" s="59"/>
      <c r="Q56" s="75"/>
      <c r="R56" s="75"/>
      <c r="S56" s="75"/>
      <c r="T56" s="59"/>
      <c r="U56" s="75"/>
      <c r="V56" s="75"/>
      <c r="W56" s="75"/>
      <c r="X56" s="59"/>
      <c r="Y56" s="75"/>
      <c r="Z56" s="75"/>
      <c r="AA56" s="75"/>
      <c r="AB56" s="75"/>
      <c r="AC56" s="75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5"/>
      <c r="AS56" s="85"/>
      <c r="AT56" s="85"/>
      <c r="AU56" s="85"/>
      <c r="AV56" s="85"/>
      <c r="AW56" s="84"/>
    </row>
    <row r="57" spans="1:49">
      <c r="A57" s="36"/>
      <c r="B57" s="36"/>
      <c r="C57" s="36"/>
      <c r="D57" s="81" t="str">
        <f t="shared" si="0"/>
        <v/>
      </c>
      <c r="E57" s="8"/>
      <c r="F57" s="82"/>
      <c r="G57" s="23"/>
      <c r="H57" s="75"/>
      <c r="I57" s="75"/>
      <c r="J57" s="86" t="str">
        <f>_xlfn.IFNA(VLOOKUP(G57,รายการ!$A$2:$B$11,2,FALSE),"")</f>
        <v/>
      </c>
      <c r="K57" s="59"/>
      <c r="L57" s="83"/>
      <c r="M57" s="23"/>
      <c r="N57" s="83"/>
      <c r="O57" s="74" t="str">
        <f>IF(H57="","",DATEDIF(N57,ตั้งค่า!$I$12,"Y"))</f>
        <v/>
      </c>
      <c r="P57" s="59"/>
      <c r="Q57" s="75"/>
      <c r="R57" s="75"/>
      <c r="S57" s="75"/>
      <c r="T57" s="59"/>
      <c r="U57" s="75"/>
      <c r="V57" s="75"/>
      <c r="W57" s="75"/>
      <c r="X57" s="59"/>
      <c r="Y57" s="75"/>
      <c r="Z57" s="75"/>
      <c r="AA57" s="75"/>
      <c r="AB57" s="75"/>
      <c r="AC57" s="75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5"/>
      <c r="AS57" s="85"/>
      <c r="AT57" s="85"/>
      <c r="AU57" s="85"/>
      <c r="AV57" s="85"/>
      <c r="AW57" s="84"/>
    </row>
    <row r="58" spans="1:49">
      <c r="A58" s="36"/>
      <c r="B58" s="36"/>
      <c r="C58" s="36"/>
      <c r="D58" s="81" t="str">
        <f t="shared" si="0"/>
        <v/>
      </c>
      <c r="E58" s="8"/>
      <c r="F58" s="82"/>
      <c r="G58" s="23"/>
      <c r="H58" s="75"/>
      <c r="I58" s="75"/>
      <c r="J58" s="86" t="str">
        <f>_xlfn.IFNA(VLOOKUP(G58,รายการ!$A$2:$B$11,2,FALSE),"")</f>
        <v/>
      </c>
      <c r="K58" s="59"/>
      <c r="L58" s="83"/>
      <c r="M58" s="23"/>
      <c r="N58" s="83"/>
      <c r="O58" s="74" t="str">
        <f>IF(H58="","",DATEDIF(N58,ตั้งค่า!$I$12,"Y"))</f>
        <v/>
      </c>
      <c r="P58" s="59"/>
      <c r="Q58" s="75"/>
      <c r="R58" s="75"/>
      <c r="S58" s="75"/>
      <c r="T58" s="59"/>
      <c r="U58" s="75"/>
      <c r="V58" s="75"/>
      <c r="W58" s="75"/>
      <c r="X58" s="59"/>
      <c r="Y58" s="75"/>
      <c r="Z58" s="75"/>
      <c r="AA58" s="75"/>
      <c r="AB58" s="75"/>
      <c r="AC58" s="75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5"/>
      <c r="AS58" s="85"/>
      <c r="AT58" s="85"/>
      <c r="AU58" s="85"/>
      <c r="AV58" s="85"/>
      <c r="AW58" s="84"/>
    </row>
    <row r="59" spans="1:49">
      <c r="A59" s="36"/>
      <c r="B59" s="36"/>
      <c r="C59" s="36"/>
      <c r="D59" s="81" t="str">
        <f t="shared" si="0"/>
        <v/>
      </c>
      <c r="E59" s="8"/>
      <c r="F59" s="82"/>
      <c r="G59" s="23"/>
      <c r="H59" s="75"/>
      <c r="I59" s="75"/>
      <c r="J59" s="86" t="str">
        <f>_xlfn.IFNA(VLOOKUP(G59,รายการ!$A$2:$B$11,2,FALSE),"")</f>
        <v/>
      </c>
      <c r="K59" s="59"/>
      <c r="L59" s="83"/>
      <c r="M59" s="23"/>
      <c r="N59" s="83"/>
      <c r="O59" s="74" t="str">
        <f>IF(H59="","",DATEDIF(N59,ตั้งค่า!$I$12,"Y"))</f>
        <v/>
      </c>
      <c r="P59" s="59"/>
      <c r="Q59" s="75"/>
      <c r="R59" s="75"/>
      <c r="S59" s="75"/>
      <c r="T59" s="59"/>
      <c r="U59" s="75"/>
      <c r="V59" s="75"/>
      <c r="W59" s="75"/>
      <c r="X59" s="59"/>
      <c r="Y59" s="75"/>
      <c r="Z59" s="75"/>
      <c r="AA59" s="75"/>
      <c r="AB59" s="75"/>
      <c r="AC59" s="75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5"/>
      <c r="AS59" s="85"/>
      <c r="AT59" s="85"/>
      <c r="AU59" s="85"/>
      <c r="AV59" s="85"/>
      <c r="AW59" s="84"/>
    </row>
    <row r="60" spans="1:49">
      <c r="A60" s="36"/>
      <c r="B60" s="36"/>
      <c r="C60" s="36"/>
      <c r="D60" s="81" t="str">
        <f t="shared" si="0"/>
        <v/>
      </c>
      <c r="E60" s="8"/>
      <c r="F60" s="82"/>
      <c r="G60" s="23"/>
      <c r="H60" s="75"/>
      <c r="I60" s="75"/>
      <c r="J60" s="86" t="str">
        <f>_xlfn.IFNA(VLOOKUP(G60,รายการ!$A$2:$B$11,2,FALSE),"")</f>
        <v/>
      </c>
      <c r="K60" s="59"/>
      <c r="L60" s="83"/>
      <c r="M60" s="23"/>
      <c r="N60" s="83"/>
      <c r="O60" s="74" t="str">
        <f>IF(H60="","",DATEDIF(N60,ตั้งค่า!$I$12,"Y"))</f>
        <v/>
      </c>
      <c r="P60" s="59"/>
      <c r="Q60" s="75"/>
      <c r="R60" s="75"/>
      <c r="S60" s="75"/>
      <c r="T60" s="59"/>
      <c r="U60" s="75"/>
      <c r="V60" s="75"/>
      <c r="W60" s="75"/>
      <c r="X60" s="59"/>
      <c r="Y60" s="75"/>
      <c r="Z60" s="75"/>
      <c r="AA60" s="75"/>
      <c r="AB60" s="75"/>
      <c r="AC60" s="75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5"/>
      <c r="AS60" s="85"/>
      <c r="AT60" s="85"/>
      <c r="AU60" s="85"/>
      <c r="AV60" s="85"/>
      <c r="AW60" s="84"/>
    </row>
    <row r="61" spans="1:49">
      <c r="A61" s="36"/>
      <c r="B61" s="36"/>
      <c r="C61" s="36"/>
      <c r="D61" s="81" t="str">
        <f t="shared" si="0"/>
        <v/>
      </c>
      <c r="E61" s="8"/>
      <c r="F61" s="82"/>
      <c r="G61" s="23"/>
      <c r="H61" s="75"/>
      <c r="I61" s="75"/>
      <c r="J61" s="86" t="str">
        <f>_xlfn.IFNA(VLOOKUP(G61,รายการ!$A$2:$B$11,2,FALSE),"")</f>
        <v/>
      </c>
      <c r="K61" s="59"/>
      <c r="L61" s="83"/>
      <c r="M61" s="23"/>
      <c r="N61" s="83"/>
      <c r="O61" s="74" t="str">
        <f>IF(H61="","",DATEDIF(N61,ตั้งค่า!$I$12,"Y"))</f>
        <v/>
      </c>
      <c r="P61" s="59"/>
      <c r="Q61" s="75"/>
      <c r="R61" s="75"/>
      <c r="S61" s="75"/>
      <c r="T61" s="59"/>
      <c r="U61" s="75"/>
      <c r="V61" s="75"/>
      <c r="W61" s="75"/>
      <c r="X61" s="59"/>
      <c r="Y61" s="75"/>
      <c r="Z61" s="75"/>
      <c r="AA61" s="75"/>
      <c r="AB61" s="75"/>
      <c r="AC61" s="75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5"/>
      <c r="AS61" s="85"/>
      <c r="AT61" s="85"/>
      <c r="AU61" s="85"/>
      <c r="AV61" s="85"/>
      <c r="AW61" s="84"/>
    </row>
    <row r="62" spans="1:49">
      <c r="A62" s="36"/>
      <c r="B62" s="36"/>
      <c r="C62" s="36"/>
      <c r="D62" s="81" t="str">
        <f t="shared" si="0"/>
        <v/>
      </c>
      <c r="E62" s="8"/>
      <c r="F62" s="82"/>
      <c r="G62" s="23"/>
      <c r="H62" s="75"/>
      <c r="I62" s="75"/>
      <c r="J62" s="86" t="str">
        <f>_xlfn.IFNA(VLOOKUP(G62,รายการ!$A$2:$B$11,2,FALSE),"")</f>
        <v/>
      </c>
      <c r="K62" s="59"/>
      <c r="L62" s="83"/>
      <c r="M62" s="23"/>
      <c r="N62" s="83"/>
      <c r="O62" s="74" t="str">
        <f>IF(H62="","",DATEDIF(N62,ตั้งค่า!$I$12,"Y"))</f>
        <v/>
      </c>
      <c r="P62" s="59"/>
      <c r="Q62" s="75"/>
      <c r="R62" s="75"/>
      <c r="S62" s="75"/>
      <c r="T62" s="59"/>
      <c r="U62" s="75"/>
      <c r="V62" s="75"/>
      <c r="W62" s="75"/>
      <c r="X62" s="59"/>
      <c r="Y62" s="75"/>
      <c r="Z62" s="75"/>
      <c r="AA62" s="75"/>
      <c r="AB62" s="75"/>
      <c r="AC62" s="75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5"/>
      <c r="AS62" s="85"/>
      <c r="AT62" s="85"/>
      <c r="AU62" s="85"/>
      <c r="AV62" s="85"/>
      <c r="AW62" s="84"/>
    </row>
  </sheetData>
  <protectedRanges>
    <protectedRange sqref="E3:I62" name="ช่วง1"/>
    <protectedRange sqref="K3:N62" name="ช่วง2"/>
    <protectedRange sqref="P3:AW62" name="ช่วง3"/>
    <protectedRange sqref="B1" name="ช่วง4"/>
  </protectedRanges>
  <mergeCells count="18">
    <mergeCell ref="I1:I2"/>
    <mergeCell ref="D1:D2"/>
    <mergeCell ref="E1:E2"/>
    <mergeCell ref="F1:F2"/>
    <mergeCell ref="G1:G2"/>
    <mergeCell ref="H1:H2"/>
    <mergeCell ref="AE1:AW1"/>
    <mergeCell ref="J1:J2"/>
    <mergeCell ref="K1:K2"/>
    <mergeCell ref="L1:L2"/>
    <mergeCell ref="M1:M2"/>
    <mergeCell ref="N1:N2"/>
    <mergeCell ref="O1:O2"/>
    <mergeCell ref="P1:S1"/>
    <mergeCell ref="T1:W1"/>
    <mergeCell ref="X1:AB1"/>
    <mergeCell ref="AC1:AC2"/>
    <mergeCell ref="AD1:AD2"/>
  </mergeCells>
  <phoneticPr fontId="3" type="noConversion"/>
  <conditionalFormatting sqref="K3:K62">
    <cfRule type="cellIs" dxfId="184" priority="1" operator="equal">
      <formula>"ย้ายออก"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800-000000000000}">
          <x14:formula1>
            <xm:f>รายการ!$A$2:$A$7</xm:f>
          </x14:formula1>
          <xm:sqref>G3:G62</xm:sqref>
        </x14:dataValidation>
        <x14:dataValidation type="list" allowBlank="1" showInputMessage="1" showErrorMessage="1" xr:uid="{00000000-0002-0000-0800-000001000000}">
          <x14:formula1>
            <xm:f>รายการ!$H$2:$H$5</xm:f>
          </x14:formula1>
          <xm:sqref>K3:K62</xm:sqref>
        </x14:dataValidation>
        <x14:dataValidation type="list" allowBlank="1" showInputMessage="1" showErrorMessage="1" xr:uid="{00000000-0002-0000-0800-000002000000}">
          <x14:formula1>
            <xm:f>รายการ!$R$2:$R$102</xm:f>
          </x14:formula1>
          <xm:sqref>AR3:AV62</xm:sqref>
        </x14:dataValidation>
        <x14:dataValidation type="list" allowBlank="1" showInputMessage="1" showErrorMessage="1" xr:uid="{00000000-0002-0000-0800-000003000000}">
          <x14:formula1>
            <xm:f>รายการ!$O$2:$O$5</xm:f>
          </x14:formula1>
          <xm:sqref>AW3:AW62</xm:sqref>
        </x14:dataValidation>
        <x14:dataValidation type="list" allowBlank="1" showInputMessage="1" showErrorMessage="1" xr:uid="{00000000-0002-0000-0800-000004000000}">
          <x14:formula1>
            <xm:f>รายการ!$Q$2:$Q$5</xm:f>
          </x14:formula1>
          <xm:sqref>M3:M62</xm:sqref>
        </x14:dataValidation>
        <x14:dataValidation type="list" allowBlank="1" showInputMessage="1" showErrorMessage="1" xr:uid="{00000000-0002-0000-0800-000005000000}">
          <x14:formula1>
            <xm:f>รายการ!$K$2:$K$37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17</vt:i4>
      </vt:variant>
    </vt:vector>
  </HeadingPairs>
  <TitlesOfParts>
    <vt:vector size="50" baseType="lpstr">
      <vt:lpstr>รายการ</vt:lpstr>
      <vt:lpstr>ตั้งค่า</vt:lpstr>
      <vt:lpstr>ตั้งค่าวิชาเรียน</vt:lpstr>
      <vt:lpstr>ตั้งค่ากิจกรรม</vt:lpstr>
      <vt:lpstr>ตั้งค่าการประเมิน</vt:lpstr>
      <vt:lpstr>ตั้งค่าเดือน</vt:lpstr>
      <vt:lpstr>เกณฑ์ดัชนีมวลกาย</vt:lpstr>
      <vt:lpstr>เกณฑ์ความสูง</vt:lpstr>
      <vt:lpstr>ข้อมูลนักเรียน</vt:lpstr>
      <vt:lpstr>น้ำหนักและส่วนสูง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รวมเกรด1</vt:lpstr>
      <vt:lpstr>รวมเกรด2</vt:lpstr>
      <vt:lpstr>รวมเกรด3</vt:lpstr>
      <vt:lpstr>การตัดสิน</vt:lpstr>
      <vt:lpstr>หน้าสรุป</vt:lpstr>
      <vt:lpstr>พิมพ์ปกปพ.5</vt:lpstr>
      <vt:lpstr>พิมพ์ปกปพ.5 (2)</vt:lpstr>
      <vt:lpstr>พิมพ์เกณฑ์การประเมิน</vt:lpstr>
      <vt:lpstr>list</vt:lpstr>
      <vt:lpstr>การตัดสิน!Print_Area</vt:lpstr>
      <vt:lpstr>พิมพ์เกณฑ์การประเมิน!Print_Area</vt:lpstr>
      <vt:lpstr>พิมพ์เวลาเรียน!Print_Area</vt:lpstr>
      <vt:lpstr>พิมพ์ปกปพ.5!Print_Area</vt:lpstr>
      <vt:lpstr>'พิมพ์ปกปพ.5 (2)'!Print_Area</vt:lpstr>
      <vt:lpstr>พิมพ์รายชื่อนักเรียน!Print_Area</vt:lpstr>
      <vt:lpstr>พิมพ์สรุปเวลาเรียน!Print_Area</vt:lpstr>
      <vt:lpstr>รวมเกรด1!Print_Area</vt:lpstr>
      <vt:lpstr>รวมเกรด2!Print_Area</vt:lpstr>
      <vt:lpstr>รวมเกรด3!Print_Area</vt:lpstr>
      <vt:lpstr>หน้าสรุป!Print_Area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หน้าสรุป!tests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2023-10-01T09:55:19Z</cp:lastPrinted>
  <dcterms:created xsi:type="dcterms:W3CDTF">2020-03-31T12:59:46Z</dcterms:created>
  <dcterms:modified xsi:type="dcterms:W3CDTF">2026-03-05T07:24:56Z</dcterms:modified>
</cp:coreProperties>
</file>