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1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ต้านทุจริต-มัธยม\"/>
    </mc:Choice>
  </mc:AlternateContent>
  <xr:revisionPtr revIDLastSave="0" documentId="13_ncr:1_{DDD6136A-7E10-43DC-9BB1-4A7ECC6AFF7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70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 localSheetId="23">#REF!</definedName>
    <definedName name="StudentNo">#REF!</definedName>
    <definedName name="StudentPicture" localSheetId="22">#REF!</definedName>
    <definedName name="StudentPicture" localSheetId="23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 localSheetId="23">INDEX(พิมพ์สรุปผลการประเมิน!StudentPicture,MATCH(#REF!,พิมพ์สรุปผลการประเมิน!StudentNo,0))</definedName>
    <definedName name="StuPic">INDEX(StudentPicture,MATCH(#REF!,StudentNo,0))</definedName>
    <definedName name="tests" localSheetId="23">[1]พิมพ์การตัดสิน!$A$35:$A$36</definedName>
    <definedName name="tests">พิมพ์การตัดสิน!$A$34:$A$35</definedName>
    <definedName name="พิมพ์ผลการตัดสิน" localSheetId="23">INDEX(พิมพ์สรุปผลการประเมิน!StudentPicture,MATCH(#REF!,พิมพ์สรุปผลการประเมิน!StudentNo,0))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70" l="1"/>
  <c r="I7" i="70"/>
  <c r="K35" i="70"/>
  <c r="C35" i="70"/>
  <c r="A1" i="70" l="1"/>
  <c r="L2" i="70" l="1"/>
  <c r="E2" i="70"/>
  <c r="B2" i="70"/>
  <c r="A5" i="65" l="1"/>
  <c r="AV1" i="65" l="1"/>
  <c r="S1" i="65"/>
  <c r="AM1" i="65"/>
  <c r="J1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E34" i="14" l="1"/>
  <c r="B21" i="14" l="1"/>
  <c r="J33" i="66" l="1"/>
  <c r="E37" i="14"/>
  <c r="C29" i="14"/>
  <c r="D15" i="14" l="1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7" i="65" l="1"/>
  <c r="A10" i="70" s="1"/>
  <c r="A8" i="65"/>
  <c r="A11" i="70" s="1"/>
  <c r="A9" i="65"/>
  <c r="A12" i="70" s="1"/>
  <c r="A10" i="65"/>
  <c r="A13" i="70" s="1"/>
  <c r="A11" i="65"/>
  <c r="A14" i="70" s="1"/>
  <c r="A12" i="65"/>
  <c r="A15" i="70" s="1"/>
  <c r="A13" i="65"/>
  <c r="A16" i="70" s="1"/>
  <c r="A14" i="65"/>
  <c r="A17" i="70" s="1"/>
  <c r="A15" i="65"/>
  <c r="A18" i="70" s="1"/>
  <c r="A16" i="65"/>
  <c r="A19" i="70" s="1"/>
  <c r="A17" i="65"/>
  <c r="A20" i="70" s="1"/>
  <c r="A18" i="65"/>
  <c r="A21" i="70" s="1"/>
  <c r="A19" i="65"/>
  <c r="A22" i="70" s="1"/>
  <c r="A20" i="65"/>
  <c r="A23" i="70" s="1"/>
  <c r="A21" i="65"/>
  <c r="A24" i="70" s="1"/>
  <c r="A22" i="65"/>
  <c r="A25" i="70" s="1"/>
  <c r="A23" i="65"/>
  <c r="A26" i="70" s="1"/>
  <c r="A24" i="65"/>
  <c r="A27" i="70" s="1"/>
  <c r="A25" i="65"/>
  <c r="A28" i="70" s="1"/>
  <c r="A26" i="65"/>
  <c r="A29" i="70" s="1"/>
  <c r="A27" i="65"/>
  <c r="A30" i="70" s="1"/>
  <c r="A28" i="65"/>
  <c r="A31" i="70" s="1"/>
  <c r="A29" i="65"/>
  <c r="A30" i="65"/>
  <c r="A31" i="65"/>
  <c r="A32" i="65"/>
  <c r="A33" i="65"/>
  <c r="A6" i="65"/>
  <c r="A9" i="70" s="1"/>
  <c r="N25" i="70" l="1"/>
  <c r="I25" i="70"/>
  <c r="O25" i="70"/>
  <c r="O31" i="70"/>
  <c r="I31" i="70"/>
  <c r="N31" i="70"/>
  <c r="N22" i="70"/>
  <c r="O22" i="70"/>
  <c r="I22" i="70"/>
  <c r="N29" i="70"/>
  <c r="I29" i="70"/>
  <c r="O29" i="70"/>
  <c r="N21" i="70"/>
  <c r="O21" i="70"/>
  <c r="I21" i="70"/>
  <c r="P13" i="70"/>
  <c r="N13" i="70"/>
  <c r="O13" i="70"/>
  <c r="I13" i="70"/>
  <c r="P17" i="70"/>
  <c r="N17" i="70"/>
  <c r="I17" i="70"/>
  <c r="O17" i="70"/>
  <c r="I23" i="70"/>
  <c r="N23" i="70"/>
  <c r="O23" i="70"/>
  <c r="P9" i="70"/>
  <c r="N9" i="70"/>
  <c r="I9" i="70"/>
  <c r="O9" i="70"/>
  <c r="O28" i="70"/>
  <c r="N28" i="70"/>
  <c r="I28" i="70"/>
  <c r="O20" i="70"/>
  <c r="N20" i="70"/>
  <c r="I20" i="70"/>
  <c r="P12" i="70"/>
  <c r="N12" i="70"/>
  <c r="I12" i="70"/>
  <c r="O12" i="70"/>
  <c r="P16" i="70"/>
  <c r="O16" i="70"/>
  <c r="N16" i="70"/>
  <c r="I16" i="70"/>
  <c r="N30" i="70"/>
  <c r="I30" i="70"/>
  <c r="O30" i="70"/>
  <c r="N27" i="70"/>
  <c r="I27" i="70"/>
  <c r="O27" i="70"/>
  <c r="N19" i="70"/>
  <c r="I19" i="70"/>
  <c r="O19" i="70"/>
  <c r="N11" i="70"/>
  <c r="I11" i="70"/>
  <c r="O11" i="70"/>
  <c r="O24" i="70"/>
  <c r="N24" i="70"/>
  <c r="I24" i="70"/>
  <c r="N15" i="70"/>
  <c r="O15" i="70"/>
  <c r="I15" i="70"/>
  <c r="P14" i="70"/>
  <c r="O14" i="70"/>
  <c r="I14" i="70"/>
  <c r="N14" i="70"/>
  <c r="N26" i="70"/>
  <c r="I26" i="70"/>
  <c r="O26" i="70"/>
  <c r="P18" i="70"/>
  <c r="N18" i="70"/>
  <c r="I18" i="70"/>
  <c r="O18" i="70"/>
  <c r="P10" i="70"/>
  <c r="N10" i="70"/>
  <c r="I10" i="70"/>
  <c r="O10" i="70"/>
  <c r="P29" i="70"/>
  <c r="P21" i="70"/>
  <c r="P28" i="70"/>
  <c r="P24" i="70"/>
  <c r="P20" i="70"/>
  <c r="P25" i="70"/>
  <c r="P31" i="70"/>
  <c r="P27" i="70"/>
  <c r="P23" i="70"/>
  <c r="P19" i="70"/>
  <c r="P15" i="70"/>
  <c r="P11" i="70"/>
  <c r="A5" i="66"/>
  <c r="A8" i="70"/>
  <c r="P30" i="70"/>
  <c r="P26" i="70"/>
  <c r="P22" i="70"/>
  <c r="A6" i="66"/>
  <c r="A27" i="66"/>
  <c r="A19" i="66"/>
  <c r="A11" i="66"/>
  <c r="A13" i="66"/>
  <c r="A12" i="66"/>
  <c r="A10" i="66"/>
  <c r="A29" i="66"/>
  <c r="A28" i="66"/>
  <c r="A25" i="66"/>
  <c r="A17" i="66"/>
  <c r="A9" i="66"/>
  <c r="A26" i="66"/>
  <c r="A18" i="66"/>
  <c r="A24" i="66"/>
  <c r="A16" i="66"/>
  <c r="A8" i="66"/>
  <c r="A21" i="66"/>
  <c r="A20" i="66"/>
  <c r="A31" i="66"/>
  <c r="A23" i="66"/>
  <c r="A15" i="66"/>
  <c r="A7" i="66"/>
  <c r="A30" i="66"/>
  <c r="A22" i="66"/>
  <c r="A14" i="66"/>
  <c r="B4" i="29"/>
  <c r="N8" i="70" l="1"/>
  <c r="O8" i="70" s="1"/>
  <c r="I8" i="70"/>
  <c r="S11" i="70"/>
  <c r="S19" i="70"/>
  <c r="R25" i="70"/>
  <c r="K21" i="14"/>
  <c r="S28" i="70"/>
  <c r="R13" i="70"/>
  <c r="A33" i="70"/>
  <c r="S26" i="70"/>
  <c r="R31" i="70"/>
  <c r="S14" i="70"/>
  <c r="R24" i="70"/>
  <c r="R30" i="70"/>
  <c r="S23" i="70"/>
  <c r="S29" i="70"/>
  <c r="R23" i="70"/>
  <c r="S31" i="70"/>
  <c r="R17" i="70"/>
  <c r="R26" i="70"/>
  <c r="S9" i="70"/>
  <c r="S13" i="70"/>
  <c r="S17" i="70"/>
  <c r="S21" i="70"/>
  <c r="R27" i="70"/>
  <c r="S25" i="70"/>
  <c r="S18" i="70"/>
  <c r="S27" i="70"/>
  <c r="R22" i="70"/>
  <c r="R28" i="70"/>
  <c r="R9" i="70"/>
  <c r="S24" i="70"/>
  <c r="R20" i="70"/>
  <c r="S20" i="70"/>
  <c r="R10" i="70"/>
  <c r="R14" i="70"/>
  <c r="R18" i="70"/>
  <c r="S22" i="70"/>
  <c r="R21" i="70"/>
  <c r="S30" i="70"/>
  <c r="S10" i="70"/>
  <c r="R11" i="70"/>
  <c r="R12" i="70"/>
  <c r="S12" i="70"/>
  <c r="R19" i="70"/>
  <c r="R16" i="70"/>
  <c r="R15" i="70"/>
  <c r="S16" i="70"/>
  <c r="S15" i="70"/>
  <c r="R29" i="70"/>
  <c r="D2" i="15"/>
  <c r="G2" i="15"/>
  <c r="P8" i="70" l="1"/>
  <c r="R32" i="70"/>
  <c r="S8" i="70"/>
  <c r="D13" i="4"/>
  <c r="J21" i="14" l="1"/>
  <c r="E21" i="14"/>
  <c r="D21" i="14"/>
  <c r="H21" i="14"/>
  <c r="G21" i="14"/>
  <c r="G22" i="14" s="1"/>
  <c r="I21" i="14"/>
  <c r="C21" i="14"/>
  <c r="C22" i="14" s="1"/>
  <c r="F21" i="14"/>
  <c r="R8" i="70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2" i="14" l="1"/>
  <c r="I22" i="14"/>
  <c r="F22" i="14"/>
  <c r="J22" i="14"/>
  <c r="D22" i="14"/>
  <c r="E22" i="14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P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B63" i="39" l="1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62" i="38" l="1"/>
  <c r="AL37" i="31"/>
  <c r="AI42" i="33"/>
  <c r="AK16" i="39"/>
  <c r="AL16" i="39"/>
  <c r="AJ16" i="39"/>
  <c r="AI40" i="33"/>
  <c r="AI36" i="34"/>
  <c r="AM50" i="35"/>
  <c r="AI56" i="33"/>
  <c r="F5" i="5"/>
  <c r="E3" i="42" s="1"/>
  <c r="E5" i="5"/>
  <c r="D3" i="42" s="1"/>
  <c r="D5" i="5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K4" i="5" l="1"/>
  <c r="EI7" i="41"/>
  <c r="JO7" i="41"/>
  <c r="EI4" i="41"/>
  <c r="JO4" i="41"/>
  <c r="NM29" i="41"/>
  <c r="FQ29" i="41"/>
  <c r="NM30" i="41"/>
  <c r="FQ30" i="41"/>
  <c r="EI8" i="41"/>
  <c r="JO8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BS11" i="41"/>
  <c r="GY11" i="41"/>
  <c r="DA22" i="41"/>
  <c r="IG22" i="41"/>
  <c r="EI18" i="41"/>
  <c r="JO18" i="41"/>
  <c r="NM10" i="41"/>
  <c r="FQ10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DA16" i="41"/>
  <c r="IG16" i="41"/>
  <c r="NM6" i="41"/>
  <c r="FQ6" i="41"/>
  <c r="NM31" i="41"/>
  <c r="FQ31" i="41"/>
  <c r="NM24" i="41"/>
  <c r="FQ24" i="41"/>
  <c r="NM17" i="41"/>
  <c r="FQ17" i="41"/>
  <c r="BS26" i="41"/>
  <c r="GY26" i="41"/>
  <c r="BS10" i="41"/>
  <c r="GY10" i="41"/>
  <c r="DA8" i="41"/>
  <c r="IG8" i="41"/>
  <c r="DA14" i="41"/>
  <c r="IG14" i="41"/>
  <c r="EI30" i="41"/>
  <c r="JO30" i="41"/>
  <c r="NM22" i="41"/>
  <c r="FQ22" i="41"/>
  <c r="BS14" i="41"/>
  <c r="GY14" i="41"/>
  <c r="DA5" i="41"/>
  <c r="IG5" i="41"/>
  <c r="BS17" i="41"/>
  <c r="GY17" i="41"/>
  <c r="BS28" i="41"/>
  <c r="GY28" i="41"/>
  <c r="BS27" i="41"/>
  <c r="GY27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BS25" i="41"/>
  <c r="GY25" i="41"/>
  <c r="EI29" i="41"/>
  <c r="JO29" i="41"/>
  <c r="EI27" i="41"/>
  <c r="JO27" i="41"/>
  <c r="NM33" i="41"/>
  <c r="FQ33" i="41"/>
  <c r="NM20" i="41"/>
  <c r="FQ20" i="41"/>
  <c r="EI32" i="41"/>
  <c r="JO32" i="41"/>
  <c r="BS16" i="41"/>
  <c r="GY16" i="41"/>
  <c r="NM26" i="41"/>
  <c r="FQ26" i="41"/>
  <c r="DA33" i="41"/>
  <c r="IG33" i="41"/>
  <c r="EI23" i="41"/>
  <c r="JO23" i="41"/>
  <c r="EI13" i="41"/>
  <c r="JO13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DA23" i="41"/>
  <c r="IG23" i="41"/>
  <c r="DA21" i="41"/>
  <c r="IG21" i="41"/>
  <c r="BS31" i="41"/>
  <c r="GY31" i="41"/>
  <c r="BS5" i="41"/>
  <c r="GY5" i="41"/>
  <c r="NM8" i="41"/>
  <c r="FQ8" i="41"/>
  <c r="EI17" i="41"/>
  <c r="JO17" i="41"/>
  <c r="BS15" i="41"/>
  <c r="GY15" i="41"/>
  <c r="BS7" i="41"/>
  <c r="GY7" i="41"/>
  <c r="DA31" i="41"/>
  <c r="IG31" i="41"/>
  <c r="DA9" i="41"/>
  <c r="IG9" i="41"/>
  <c r="EI11" i="41"/>
  <c r="JO11" i="41"/>
  <c r="EI33" i="41"/>
  <c r="JO33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L6" i="5" l="1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R2" i="70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1" i="42" s="1"/>
  <c r="H33" i="5"/>
  <c r="G31" i="42" s="1"/>
  <c r="G33" i="5"/>
  <c r="F31" i="42" s="1"/>
  <c r="M33" i="5"/>
  <c r="L31" i="42" s="1"/>
  <c r="N33" i="5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L10" i="42" s="1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M33" i="42" s="1"/>
  <c r="L35" i="5"/>
  <c r="K33" i="42" s="1"/>
  <c r="I35" i="5"/>
  <c r="H33" i="42" s="1"/>
  <c r="H35" i="5"/>
  <c r="G33" i="42" s="1"/>
  <c r="G35" i="5"/>
  <c r="F33" i="42" s="1"/>
  <c r="D35" i="5"/>
  <c r="C33" i="42" s="1"/>
  <c r="M35" i="5"/>
  <c r="L33" i="42" s="1"/>
  <c r="F35" i="5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L29" i="42" s="1"/>
  <c r="D31" i="5"/>
  <c r="C29" i="42" s="1"/>
  <c r="E31" i="5"/>
  <c r="J31" i="5"/>
  <c r="K31" i="5"/>
  <c r="N27" i="5"/>
  <c r="M25" i="42" s="1"/>
  <c r="L27" i="5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D25" i="5"/>
  <c r="C23" i="42" s="1"/>
  <c r="F25" i="5"/>
  <c r="E23" i="42" s="1"/>
  <c r="E25" i="5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G34" i="5"/>
  <c r="F32" i="42" s="1"/>
  <c r="D34" i="5"/>
  <c r="C32" i="42" s="1"/>
  <c r="F34" i="5"/>
  <c r="E32" i="42" s="1"/>
  <c r="E34" i="5"/>
  <c r="D32" i="42" s="1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G24" i="42" s="1"/>
  <c r="M26" i="5"/>
  <c r="N26" i="5"/>
  <c r="M24" i="42" s="1"/>
  <c r="G26" i="5"/>
  <c r="F24" i="42" s="1"/>
  <c r="D26" i="5"/>
  <c r="C24" i="42" s="1"/>
  <c r="F26" i="5"/>
  <c r="E24" i="42" s="1"/>
  <c r="E26" i="5"/>
  <c r="D24" i="42" s="1"/>
  <c r="J26" i="5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E33" i="42"/>
  <c r="B29" i="42"/>
  <c r="M29" i="42"/>
  <c r="K29" i="42"/>
  <c r="D29" i="42"/>
  <c r="B25" i="42"/>
  <c r="L25" i="42"/>
  <c r="K25" i="42"/>
  <c r="B21" i="42"/>
  <c r="H21" i="42"/>
  <c r="B17" i="42"/>
  <c r="B13" i="42"/>
  <c r="C13" i="42"/>
  <c r="B9" i="42"/>
  <c r="D9" i="42"/>
  <c r="C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K32" i="42"/>
  <c r="H32" i="42"/>
  <c r="B28" i="42"/>
  <c r="B24" i="42"/>
  <c r="L24" i="42"/>
  <c r="B20" i="42"/>
  <c r="B16" i="42"/>
  <c r="B12" i="42"/>
  <c r="B8" i="42"/>
  <c r="A6" i="6"/>
  <c r="B31" i="42"/>
  <c r="M31" i="42"/>
  <c r="B27" i="42"/>
  <c r="K27" i="42"/>
  <c r="E27" i="42"/>
  <c r="C27" i="42"/>
  <c r="B23" i="42"/>
  <c r="M23" i="42"/>
  <c r="L23" i="42"/>
  <c r="D23" i="42"/>
  <c r="B19" i="42"/>
  <c r="B15" i="42"/>
  <c r="B11" i="42"/>
  <c r="B7" i="42"/>
  <c r="F7" i="42"/>
  <c r="A4" i="3"/>
  <c r="B30" i="42"/>
  <c r="G30" i="42"/>
  <c r="C30" i="42"/>
  <c r="B26" i="42"/>
  <c r="M26" i="42"/>
  <c r="H26" i="42"/>
  <c r="G26" i="42"/>
  <c r="F26" i="42"/>
  <c r="B22" i="42"/>
  <c r="B18" i="42"/>
  <c r="B14" i="42"/>
  <c r="B10" i="42"/>
  <c r="L6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J29" i="42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J26" i="42"/>
  <c r="I17" i="1"/>
  <c r="K26" i="5" l="1"/>
  <c r="J24" i="5"/>
  <c r="J20" i="5"/>
  <c r="K22" i="5"/>
  <c r="J19" i="5"/>
  <c r="K19" i="5"/>
  <c r="D22" i="42"/>
  <c r="E18" i="42"/>
  <c r="J23" i="5"/>
  <c r="K25" i="5"/>
  <c r="J23" i="42" s="1"/>
  <c r="K20" i="5"/>
  <c r="K21" i="5"/>
  <c r="K23" i="5"/>
  <c r="J21" i="42" s="1"/>
  <c r="J21" i="5"/>
  <c r="K18" i="5"/>
  <c r="J25" i="5"/>
  <c r="J22" i="5"/>
  <c r="K24" i="5"/>
  <c r="O24" i="5" s="1"/>
  <c r="J18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N23" i="42" s="1"/>
  <c r="J24" i="42"/>
  <c r="O26" i="5"/>
  <c r="O23" i="5"/>
  <c r="N21" i="42" s="1"/>
  <c r="J22" i="42"/>
  <c r="J20" i="42"/>
  <c r="O22" i="5"/>
  <c r="J19" i="42"/>
  <c r="O21" i="5"/>
  <c r="N22" i="42"/>
  <c r="P24" i="5"/>
  <c r="O22" i="42" s="1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Din-n</author>
  </authors>
  <commentList>
    <comment ref="A1" authorId="0" shapeId="0" xr:uid="{B9AF3A01-8E10-45B9-94C5-83EE32FFB504}">
      <text>
        <r>
          <rPr>
            <b/>
            <sz val="9"/>
            <color indexed="81"/>
            <rFont val="Tahoma"/>
            <family val="2"/>
          </rPr>
          <t>Din-n: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<sst xmlns="http://schemas.openxmlformats.org/spreadsheetml/2006/main" count="1009" uniqueCount="384">
  <si>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</si>
  <si>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</si>
  <si>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</si>
  <si>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</si>
  <si>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</si>
  <si>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</si>
  <si>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</si>
  <si>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</si>
  <si>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</si>
  <si>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</si>
  <si>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</si>
  <si>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</si>
  <si>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</si>
  <si>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</si>
  <si>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</si>
  <si>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</si>
  <si>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</si>
  <si>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</si>
  <si>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</si>
  <si>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</si>
  <si>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</si>
  <si>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</si>
  <si>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</si>
  <si>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</si>
  <si>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</si>
  <si>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</si>
  <si>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</si>
  <si>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</si>
  <si>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</si>
  <si>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</si>
  <si>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</si>
  <si>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</si>
  <si>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</si>
  <si>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</si>
  <si>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</si>
  <si>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</si>
  <si>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</si>
  <si>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</si>
  <si>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</si>
  <si>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</si>
  <si>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</si>
  <si>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</si>
  <si>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</si>
  <si>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</si>
  <si>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</si>
  <si>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</si>
  <si>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</si>
  <si>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</si>
  <si>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</si>
  <si>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</si>
  <si>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</si>
  <si>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</si>
  <si>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</si>
  <si>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</si>
  <si>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</si>
  <si>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</si>
  <si>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</si>
  <si>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</si>
  <si>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</si>
  <si>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</si>
  <si>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</si>
  <si>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</si>
  <si>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</si>
  <si>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</si>
  <si>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</si>
  <si>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</si>
  <si>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</si>
  <si>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</si>
  <si>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</si>
  <si>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</si>
  <si>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</si>
  <si>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</si>
  <si>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</si>
  <si>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</si>
  <si>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</si>
  <si>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</si>
  <si>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</si>
  <si>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</si>
  <si>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</si>
  <si>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</si>
  <si>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</si>
  <si>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</si>
  <si>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</si>
  <si>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</si>
  <si>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</si>
  <si>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</si>
  <si>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</si>
  <si>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</si>
  <si>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</si>
  <si>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</si>
  <si>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</si>
  <si>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</si>
  <si>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</si>
  <si>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</si>
  <si>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</si>
  <si>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</si>
  <si>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</si>
  <si>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</si>
  <si>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</si>
  <si>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</si>
  <si>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</si>
  <si>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</si>
  <si>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</si>
  <si>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</si>
  <si>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</si>
  <si>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</si>
  <si>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</si>
  <si>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</si>
  <si>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</si>
  <si>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</si>
  <si>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</si>
  <si>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</si>
  <si>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</si>
  <si>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</si>
  <si>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</si>
  <si>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</si>
  <si>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</si>
  <si>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</si>
  <si>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</si>
  <si>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</si>
  <si>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</si>
  <si>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</si>
  <si>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</si>
  <si>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</si>
  <si>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</si>
  <si>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</si>
  <si>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</si>
  <si>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</si>
  <si>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</si>
  <si>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</si>
  <si>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</si>
  <si>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</si>
  <si>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</si>
  <si>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</si>
  <si>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</si>
  <si>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</si>
  <si>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</si>
  <si>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</si>
  <si>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</si>
  <si>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</si>
  <si>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</si>
  <si>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</si>
  <si>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</si>
  <si>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</si>
  <si>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</si>
  <si>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</si>
  <si>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</si>
  <si>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</si>
  <si>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</si>
  <si>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</si>
  <si>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</si>
  <si>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</si>
  <si>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</si>
  <si>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</si>
  <si>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</si>
  <si>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</si>
  <si>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</si>
  <si>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</si>
  <si>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</si>
  <si>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</si>
  <si>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</si>
  <si>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</si>
  <si>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</si>
  <si>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</si>
  <si>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</si>
  <si>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</si>
  <si>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</si>
  <si>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</si>
  <si>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</si>
  <si>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</si>
  <si>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</si>
  <si>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</si>
  <si>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</si>
  <si>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</si>
  <si>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</si>
  <si>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</si>
  <si>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</si>
  <si>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</si>
  <si>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</si>
  <si>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</si>
  <si>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</si>
  <si>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</si>
  <si>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</si>
  <si>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</si>
  <si>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</si>
  <si>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</si>
  <si>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</si>
  <si>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</si>
  <si>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</si>
  <si>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</si>
  <si>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</si>
  <si>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</si>
  <si>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</si>
  <si>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</si>
  <si>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</si>
  <si>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</si>
  <si>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</si>
  <si>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</si>
  <si>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</si>
  <si>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</si>
  <si>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</si>
  <si>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</si>
  <si>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</si>
  <si>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</si>
  <si>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</si>
  <si>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</si>
  <si>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</si>
  <si>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</si>
  <si>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</si>
  <si>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</si>
  <si>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</si>
  <si>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</si>
  <si>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</si>
  <si>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</si>
  <si>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</si>
  <si>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</si>
  <si>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</si>
  <si>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</si>
  <si>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</si>
  <si>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</si>
  <si>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</si>
  <si>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</si>
  <si>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</si>
  <si>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</si>
  <si>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</si>
  <si>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</si>
  <si>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</si>
  <si>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</si>
  <si>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</si>
  <si>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</si>
  <si>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</si>
  <si>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</si>
  <si>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</si>
  <si>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</si>
  <si>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</si>
  <si>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</si>
  <si>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</si>
  <si>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</si>
  <si>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</si>
  <si>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</si>
  <si>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</si>
  <si>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</si>
  <si>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</si>
  <si>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</si>
  <si>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</si>
  <si>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</si>
  <si>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</si>
  <si>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</si>
  <si>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</si>
  <si>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</si>
  <si>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</si>
  <si>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</si>
  <si>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</si>
  <si>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</si>
  <si>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</si>
  <si>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</si>
  <si>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</si>
  <si>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</si>
  <si>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</si>
  <si>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</si>
  <si>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</si>
  <si>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</si>
  <si>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</si>
  <si>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</si>
  <si>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</si>
  <si>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</si>
  <si>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</si>
  <si>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</si>
  <si>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</si>
  <si>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</si>
  <si>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</si>
  <si>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</si>
  <si>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</si>
  <si>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</si>
  <si>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</si>
  <si>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</si>
  <si>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</si>
  <si>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</si>
  <si>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</si>
  <si>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</si>
  <si>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</si>
  <si>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</si>
  <si>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</si>
  <si>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</si>
  <si>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</si>
  <si>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</si>
  <si>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</si>
  <si>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</si>
  <si>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</si>
  <si>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</si>
  <si>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</si>
  <si>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</si>
  <si>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</si>
  <si>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</si>
  <si>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</si>
  <si>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</si>
  <si>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</si>
  <si>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</si>
  <si>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</si>
  <si>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</si>
  <si>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</si>
  <si>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</si>
  <si>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</si>
  <si>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</si>
  <si>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</si>
  <si>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</si>
  <si>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ผลการเรียนรู้ ข้อที่ 1</t>
  </si>
  <si>
    <t>ผลการเรียนรู้ ข้อที่ 2</t>
  </si>
  <si>
    <t>ผลการเรียนรู้ ข้อที่ 3</t>
  </si>
  <si>
    <t>ผลการเรียนรู้ ข้อที่ 4</t>
  </si>
  <si>
    <t>ผลการเรียนรู้ ข้อที่ 5</t>
  </si>
  <si>
    <t>ผลการเรียนรู้ ข้อที่ 6</t>
  </si>
  <si>
    <t>ผลการเรียนรู้ ข้อที่ 7</t>
  </si>
  <si>
    <t>ผลการเรียนรู้ ข้อที่ 8</t>
  </si>
  <si>
    <t>ผลการเรียนรู้ ข้อที่ 9</t>
  </si>
  <si>
    <t>ผลการเรียนรู้ ข้อที่ 10</t>
  </si>
  <si>
    <t>สังคมศึกษาฯ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</si>
  <si>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</si>
  <si>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</si>
  <si>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</si>
  <si>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ทับทอง</t>
  </si>
  <si>
    <t>นางสาวพิชชาพร อุ่นผาง</t>
  </si>
  <si>
    <t>วันที่ 10 / ตุลาคม / 2568</t>
  </si>
  <si>
    <t>มัธยมศึกษาปีที่ 2/1</t>
  </si>
  <si>
    <t>ส22201</t>
  </si>
  <si>
    <t>การป้องกันการทุจริต 3</t>
  </si>
  <si>
    <t>นางสาวพิชามญชุ์ กะรัตน์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</si>
  <si>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</si>
  <si>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</si>
  <si>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</si>
  <si>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</si>
  <si>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</si>
  <si>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</si>
  <si>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</si>
  <si>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03818</t>
  </si>
  <si>
    <t>1-1398-00195-42-1</t>
  </si>
  <si>
    <t>บุตรศรา</t>
  </si>
  <si>
    <t>บึงบัว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</si>
  <si>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</si>
  <si>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</si>
  <si>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</si>
  <si>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</si>
  <si>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</si>
  <si>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</si>
  <si>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</si>
  <si>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</si>
  <si>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</si>
  <si>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</si>
  <si>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</si>
  <si>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</si>
  <si>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</si>
  <si>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</si>
  <si>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</si>
  <si>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</si>
  <si>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</si>
  <si>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</si>
  <si>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</si>
  <si>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</si>
  <si>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</si>
  <si>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</si>
  <si>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</si>
  <si>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</si>
  <si>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</si>
  <si>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</si>
  <si>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</si>
  <si>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</si>
  <si>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04213</t>
  </si>
  <si>
    <t>1-1472-00035-48-1</t>
  </si>
  <si>
    <t>ธีระ</t>
  </si>
  <si>
    <t>พรมประโคน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</si>
  <si>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</si>
  <si>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</si>
  <si>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</si>
  <si>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</si>
  <si>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</si>
  <si>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</si>
  <si>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</si>
  <si>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</si>
  <si>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</si>
  <si>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</si>
  <si>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</si>
  <si>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</si>
  <si>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16 พ.ค 67</t>
  </si>
  <si>
    <t>ปพ.5 แบบประเมินผลเป็นรายภาคเรียน ขนาด A4 ใช้งานเฉพาะปีการศึกษา 2568 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</si>
</sst>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5" xfId="0" applyBorder="1"/>
    <xf numFmtId="0" fontId="0" fillId="0" borderId="56" xfId="0" applyBorder="1"/>
    <xf numFmtId="0" fontId="0" fillId="0" borderId="39" xfId="0" applyBorder="1"/>
    <xf numFmtId="0" fontId="0" fillId="0" borderId="5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3" xfId="0" applyBorder="1"/>
    <xf numFmtId="0" fontId="0" fillId="0" borderId="54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8" borderId="70" xfId="0" applyFont="1" applyFill="1" applyBorder="1" applyAlignment="1" applyProtection="1">
      <alignment horizontal="center" vertical="center"/>
      <protection locked="0"/>
    </xf>
    <xf numFmtId="0" fontId="2" fillId="8" borderId="51" xfId="0" applyFont="1" applyFill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8" borderId="23" xfId="0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 applyProtection="1">
      <alignment horizontal="center" vertical="center"/>
      <protection locked="0"/>
    </xf>
    <xf numFmtId="0" fontId="1" fillId="8" borderId="14" xfId="0" applyFont="1" applyFill="1" applyBorder="1" applyAlignment="1" applyProtection="1">
      <alignment horizontal="center" vertical="center"/>
      <protection locked="0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8" borderId="13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1" fillId="8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wrapText="1"/>
    </xf>
    <xf numFmtId="0" fontId="2" fillId="31" borderId="29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37" fillId="31" borderId="50" xfId="0" applyFont="1" applyFill="1" applyBorder="1" applyAlignment="1">
      <alignment horizontal="center" vertical="center"/>
    </xf>
    <xf numFmtId="0" fontId="37" fillId="31" borderId="6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" fillId="31" borderId="71" xfId="0" applyFont="1" applyFill="1" applyBorder="1" applyAlignment="1">
      <alignment horizontal="center" vertical="center"/>
    </xf>
    <xf numFmtId="0" fontId="1" fillId="31" borderId="32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45" fillId="31" borderId="33" xfId="0" applyFont="1" applyFill="1" applyBorder="1" applyAlignment="1">
      <alignment horizontal="center" vertical="center"/>
    </xf>
    <xf numFmtId="0" fontId="45" fillId="31" borderId="34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2" fillId="26" borderId="71" xfId="0" applyFont="1" applyFill="1" applyBorder="1" applyAlignment="1">
      <alignment horizontal="center" vertical="center"/>
    </xf>
    <xf numFmtId="0" fontId="45" fillId="31" borderId="37" xfId="0" applyFont="1" applyFill="1" applyBorder="1" applyAlignment="1">
      <alignment horizontal="center" vertical="center"/>
    </xf>
    <xf numFmtId="0" fontId="45" fillId="31" borderId="38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1" fillId="31" borderId="47" xfId="0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26" borderId="72" xfId="0" applyFont="1" applyFill="1" applyBorder="1" applyAlignment="1">
      <alignment horizontal="center" vertical="center"/>
    </xf>
    <xf numFmtId="0" fontId="45" fillId="31" borderId="65" xfId="0" applyFont="1" applyFill="1" applyBorder="1" applyAlignment="1">
      <alignment horizontal="center" vertical="center"/>
    </xf>
    <xf numFmtId="0" fontId="45" fillId="31" borderId="66" xfId="0" applyFont="1" applyFill="1" applyBorder="1" applyAlignment="1">
      <alignment horizontal="center" vertical="center"/>
    </xf>
    <xf numFmtId="0" fontId="37" fillId="0" borderId="4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52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54" fillId="0" borderId="4" xfId="0" applyFont="1" applyBorder="1" applyAlignment="1" applyProtection="1">
      <alignment horizontal="left" vertical="center" indent="1"/>
      <protection locked="0"/>
    </xf>
    <xf numFmtId="0" fontId="54" fillId="0" borderId="5" xfId="0" applyFont="1" applyBorder="1" applyAlignment="1" applyProtection="1">
      <alignment horizontal="left" vertical="center" indent="1"/>
      <protection locked="0"/>
    </xf>
    <xf numFmtId="0" fontId="54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2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3" xfId="0" applyFont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2" fontId="37" fillId="31" borderId="30" xfId="0" applyNumberFormat="1" applyFont="1" applyFill="1" applyBorder="1" applyAlignment="1">
      <alignment horizontal="center" vertical="center"/>
    </xf>
    <xf numFmtId="2" fontId="37" fillId="31" borderId="44" xfId="0" applyNumberFormat="1" applyFont="1" applyFill="1" applyBorder="1" applyAlignment="1">
      <alignment horizontal="center" vertical="center"/>
    </xf>
    <xf numFmtId="0" fontId="37" fillId="0" borderId="55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5" borderId="30" xfId="0" applyFont="1" applyFill="1" applyBorder="1" applyAlignment="1">
      <alignment horizontal="right" vertical="center"/>
    </xf>
    <xf numFmtId="0" fontId="38" fillId="5" borderId="43" xfId="0" applyFont="1" applyFill="1" applyBorder="1" applyAlignment="1">
      <alignment horizontal="right" vertical="center"/>
    </xf>
    <xf numFmtId="0" fontId="38" fillId="5" borderId="44" xfId="0" applyFont="1" applyFill="1" applyBorder="1" applyAlignment="1">
      <alignment horizontal="right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37" fillId="31" borderId="62" xfId="0" applyFont="1" applyFill="1" applyBorder="1" applyAlignment="1">
      <alignment horizontal="center" vertical="center" wrapText="1"/>
    </xf>
    <xf numFmtId="0" fontId="37" fillId="31" borderId="63" xfId="0" applyFont="1" applyFill="1" applyBorder="1" applyAlignment="1">
      <alignment horizontal="center" vertical="center" wrapText="1"/>
    </xf>
    <xf numFmtId="0" fontId="37" fillId="31" borderId="37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37" fillId="31" borderId="40" xfId="0" applyFont="1" applyFill="1" applyBorder="1" applyAlignment="1">
      <alignment horizontal="center" vertical="center" wrapText="1"/>
    </xf>
    <xf numFmtId="0" fontId="37" fillId="31" borderId="41" xfId="0" applyFont="1" applyFill="1" applyBorder="1" applyAlignment="1">
      <alignment horizontal="center" vertical="center" wrapText="1"/>
    </xf>
    <xf numFmtId="0" fontId="38" fillId="13" borderId="67" xfId="0" applyFont="1" applyFill="1" applyBorder="1" applyAlignment="1">
      <alignment horizontal="center" textRotation="90"/>
    </xf>
    <xf numFmtId="0" fontId="38" fillId="13" borderId="68" xfId="0" applyFont="1" applyFill="1" applyBorder="1" applyAlignment="1">
      <alignment horizontal="center" textRotation="90"/>
    </xf>
    <xf numFmtId="0" fontId="38" fillId="13" borderId="69" xfId="0" applyFont="1" applyFill="1" applyBorder="1" applyAlignment="1">
      <alignment horizontal="center" textRotation="90"/>
    </xf>
    <xf numFmtId="0" fontId="38" fillId="13" borderId="48" xfId="0" applyFont="1" applyFill="1" applyBorder="1" applyAlignment="1">
      <alignment horizontal="center" textRotation="90"/>
    </xf>
    <xf numFmtId="0" fontId="38" fillId="13" borderId="39" xfId="0" applyFont="1" applyFill="1" applyBorder="1" applyAlignment="1">
      <alignment horizontal="center" textRotation="90"/>
    </xf>
    <xf numFmtId="0" fontId="38" fillId="13" borderId="49" xfId="0" applyFont="1" applyFill="1" applyBorder="1" applyAlignment="1">
      <alignment horizontal="center" textRotation="90"/>
    </xf>
    <xf numFmtId="0" fontId="38" fillId="13" borderId="60" xfId="0" applyFont="1" applyFill="1" applyBorder="1" applyAlignment="1">
      <alignment horizontal="center" textRotation="90"/>
    </xf>
    <xf numFmtId="0" fontId="38" fillId="13" borderId="21" xfId="0" applyFont="1" applyFill="1" applyBorder="1" applyAlignment="1">
      <alignment horizontal="center" textRotation="90"/>
    </xf>
    <xf numFmtId="0" fontId="38" fillId="13" borderId="61" xfId="0" applyFont="1" applyFill="1" applyBorder="1" applyAlignment="1">
      <alignment horizontal="center" textRotation="90"/>
    </xf>
    <xf numFmtId="0" fontId="38" fillId="31" borderId="59" xfId="0" applyFont="1" applyFill="1" applyBorder="1" applyAlignment="1">
      <alignment horizontal="center" vertical="center" textRotation="90"/>
    </xf>
    <xf numFmtId="0" fontId="38" fillId="31" borderId="47" xfId="0" applyFont="1" applyFill="1" applyBorder="1" applyAlignment="1">
      <alignment horizontal="center" vertical="center" textRotation="90"/>
    </xf>
    <xf numFmtId="0" fontId="38" fillId="31" borderId="45" xfId="0" applyFont="1" applyFill="1" applyBorder="1" applyAlignment="1">
      <alignment horizontal="center" vertical="center" textRotation="90"/>
    </xf>
    <xf numFmtId="0" fontId="38" fillId="9" borderId="52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1" xfId="0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38" fillId="0" borderId="44" xfId="0" applyFont="1" applyBorder="1" applyAlignment="1">
      <alignment horizontal="left"/>
    </xf>
    <xf numFmtId="0" fontId="38" fillId="13" borderId="67" xfId="0" applyFont="1" applyFill="1" applyBorder="1" applyAlignment="1">
      <alignment horizontal="center" vertical="center"/>
    </xf>
    <xf numFmtId="0" fontId="38" fillId="13" borderId="68" xfId="0" applyFont="1" applyFill="1" applyBorder="1" applyAlignment="1">
      <alignment horizontal="center" vertical="center"/>
    </xf>
    <xf numFmtId="0" fontId="38" fillId="13" borderId="69" xfId="0" applyFont="1" applyFill="1" applyBorder="1" applyAlignment="1">
      <alignment horizontal="center" vertical="center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5653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26670</xdr:rowOff>
    </xdr:from>
    <xdr:to>
      <xdr:col>6</xdr:col>
      <xdr:colOff>302895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5747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411480</xdr:colOff>
      <xdr:row>0</xdr:row>
      <xdr:rowOff>164297</xdr:rowOff>
    </xdr:from>
    <xdr:to>
      <xdr:col>6</xdr:col>
      <xdr:colOff>501015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127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6619" y="1995398"/>
          <a:ext cx="2758117" cy="4018292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674767" y="1989722"/>
          <a:ext cx="2757738" cy="399899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852400" y="2017713"/>
          <a:ext cx="2760663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&#3611;&#3614;.5&#3611;&#3619;&#3632;&#3592;&#3635;&#3623;&#3636;&#3594;&#3634;%2064\&#3617;&#3633;&#3608;&#3618;&#3617;\&#3648;&#3607;&#3629;&#3617;%201\&#3611;&#3614;.5%20&#3627;&#3609;&#3657;&#3634;&#3607;&#3637;&#3656;\&#3611;&#3614;5-&#3617;&#3633;&#3608;&#3618;&#3617;&#3624;&#3638;&#3585;&#3625;&#3634;-&#3627;&#3609;&#3657;&#3634;&#3607;&#3637;&#3656;&#3631;%20&#3617;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ปพ5"/>
      <sheetName val="รายชื่อนักเรียน"/>
      <sheetName val="ตั้งค่าเดือน"/>
      <sheetName val="ตั้งค่าประเมิน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พิมพ์มาตรฐานตัวชี้วัดประจำวิชา"/>
      <sheetName val="พิมพ์ตัวชี้วัด"/>
      <sheetName val="พิมพ์การตัดสิน"/>
      <sheetName val="พิมพ์สรุปผลการประเมิน"/>
      <sheetName val="พิมพ์ปกปพ.5"/>
      <sheetName val="พิมพ์ปกหลัง"/>
    </sheetNames>
    <sheetDataSet>
      <sheetData sheetId="0" refreshError="1"/>
      <sheetData sheetId="1">
        <row r="3">
          <cell r="I3">
            <v>2563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35">
          <cell r="A35" t="str">
            <v>/</v>
          </cell>
        </row>
        <row r="36">
          <cell r="A36" t="str">
            <v>x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33203125" style="2" customWidth="1"/>
    <col min="10" max="10" width="11.6640625" style="2" customWidth="1"/>
    <col min="11" max="11" width="28.33203125" style="2" customWidth="1"/>
    <col min="12" max="12" width="22.332031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>
      <c r="D8" s="4" t="s">
        <v>65</v>
      </c>
      <c r="E8" s="4" t="s">
        <v>72</v>
      </c>
      <c r="K8" s="4" t="s">
        <v>181</v>
      </c>
      <c r="L8" s="74" t="s">
        <v>182</v>
      </c>
    </row>
    <row r="9" spans="1:13">
      <c r="K9" s="4" t="s">
        <v>183</v>
      </c>
      <c r="L9" s="74" t="s">
        <v>191</v>
      </c>
    </row>
    <row r="10" spans="1:13">
      <c r="K10" s="4" t="s">
        <v>184</v>
      </c>
      <c r="L10" s="74" t="s">
        <v>192</v>
      </c>
    </row>
    <row r="11" spans="1:13">
      <c r="K11" s="4" t="s">
        <v>185</v>
      </c>
      <c r="L11" s="74" t="s">
        <v>193</v>
      </c>
    </row>
    <row r="12" spans="1:13">
      <c r="K12" s="4" t="s">
        <v>186</v>
      </c>
      <c r="L12" s="74" t="s">
        <v>194</v>
      </c>
    </row>
    <row r="13" spans="1:13">
      <c r="K13" s="4" t="s">
        <v>187</v>
      </c>
      <c r="L13" s="74" t="s">
        <v>195</v>
      </c>
    </row>
    <row r="14" spans="1:13">
      <c r="K14" s="4" t="s">
        <v>188</v>
      </c>
      <c r="L14" s="74" t="s">
        <v>196</v>
      </c>
    </row>
    <row r="15" spans="1:13">
      <c r="K15" s="4" t="s">
        <v>189</v>
      </c>
      <c r="L15" s="74" t="s">
        <v>197</v>
      </c>
    </row>
    <row r="16" spans="1:13">
      <c r="K16" s="4" t="s">
        <v>190</v>
      </c>
      <c r="L16" s="74" t="s">
        <v>198</v>
      </c>
    </row>
    <row r="17" spans="11:12">
      <c r="K17" s="4" t="s">
        <v>199</v>
      </c>
      <c r="L17" s="74" t="s">
        <v>200</v>
      </c>
    </row>
    <row r="18" spans="11:12">
      <c r="K18" s="4" t="s">
        <v>201</v>
      </c>
      <c r="L18" s="74" t="s">
        <v>202</v>
      </c>
    </row>
    <row r="19" spans="11:12">
      <c r="K19" s="4" t="s">
        <v>203</v>
      </c>
      <c r="L19" s="75" t="s">
        <v>204</v>
      </c>
    </row>
    <row r="20" spans="11:12">
      <c r="K20" s="4" t="s">
        <v>205</v>
      </c>
      <c r="L20" s="74" t="s">
        <v>206</v>
      </c>
    </row>
    <row r="21" spans="11:12">
      <c r="K21" s="4" t="s">
        <v>237</v>
      </c>
      <c r="L21" s="74" t="s">
        <v>238</v>
      </c>
    </row>
    <row r="22" spans="11:12">
      <c r="K22" s="4" t="s">
        <v>239</v>
      </c>
      <c r="L22" s="74" t="s">
        <v>240</v>
      </c>
    </row>
    <row r="23" spans="11:12">
      <c r="K23" s="4" t="s">
        <v>241</v>
      </c>
      <c r="L23" s="74" t="s">
        <v>242</v>
      </c>
    </row>
    <row r="24" spans="11:12">
      <c r="K24" s="4" t="s">
        <v>243</v>
      </c>
      <c r="L24" s="75" t="s">
        <v>244</v>
      </c>
    </row>
    <row r="25" spans="11:12">
      <c r="K25" s="4" t="s">
        <v>251</v>
      </c>
      <c r="L25" s="75" t="s">
        <v>252</v>
      </c>
    </row>
    <row r="26" spans="11:12">
      <c r="K26" s="4" t="s">
        <v>253</v>
      </c>
      <c r="L26" s="74" t="s">
        <v>254</v>
      </c>
    </row>
    <row r="27" spans="11:12">
      <c r="K27" s="4" t="s">
        <v>255</v>
      </c>
      <c r="L27" s="74" t="s">
        <v>256</v>
      </c>
    </row>
    <row r="28" spans="11:12">
      <c r="K28" s="4" t="s">
        <v>257</v>
      </c>
      <c r="L28" s="74" t="s">
        <v>258</v>
      </c>
    </row>
    <row r="29" spans="11:12">
      <c r="K29" s="4" t="s">
        <v>259</v>
      </c>
      <c r="L29" s="74" t="s">
        <v>260</v>
      </c>
    </row>
    <row r="30" spans="11:12">
      <c r="K30" s="4" t="s">
        <v>261</v>
      </c>
      <c r="L30" s="74" t="s">
        <v>262</v>
      </c>
    </row>
    <row r="31" spans="11:12">
      <c r="K31" s="4" t="s">
        <v>263</v>
      </c>
      <c r="L31" s="74" t="s">
        <v>264</v>
      </c>
    </row>
    <row r="32" spans="11:12">
      <c r="K32" s="4" t="s">
        <v>245</v>
      </c>
      <c r="L32" s="74" t="s">
        <v>246</v>
      </c>
    </row>
    <row r="33" spans="11:12">
      <c r="K33" s="4" t="s">
        <v>265</v>
      </c>
      <c r="L33" s="74" t="s">
        <v>266</v>
      </c>
    </row>
    <row r="34" spans="11:12">
      <c r="K34" s="4" t="s">
        <v>267</v>
      </c>
      <c r="L34" s="74" t="s">
        <v>268</v>
      </c>
    </row>
    <row r="35" spans="11:12">
      <c r="K35" s="4" t="s">
        <v>269</v>
      </c>
      <c r="L35" s="74" t="s">
        <v>270</v>
      </c>
    </row>
    <row r="36" spans="11:12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ตั้งค่าเดือน!$C$6</f>
        <v>1</v>
      </c>
      <c r="H1" s="318"/>
      <c r="I1" s="314" t="s">
        <v>40</v>
      </c>
      <c r="J1" s="334"/>
      <c r="K1" s="315"/>
      <c r="L1" s="316" t="str">
        <f>ตั้งค่าเดือน!$B$6</f>
        <v>กันยายน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ตั้งค่าเดือน!$D$6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กันยายน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 t="s">
        <v>59</v>
      </c>
      <c r="E3" s="140" t="s">
        <v>60</v>
      </c>
      <c r="F3" s="140" t="s">
        <v>61</v>
      </c>
      <c r="G3" s="140" t="s">
        <v>62</v>
      </c>
      <c r="H3" s="140" t="s">
        <v>63</v>
      </c>
      <c r="I3" s="140"/>
      <c r="J3" s="171"/>
      <c r="K3" s="171" t="s">
        <v>59</v>
      </c>
      <c r="L3" s="140" t="s">
        <v>60</v>
      </c>
      <c r="M3" s="140" t="s">
        <v>61</v>
      </c>
      <c r="N3" s="140" t="s">
        <v>62</v>
      </c>
      <c r="O3" s="140" t="s">
        <v>63</v>
      </c>
      <c r="P3" s="140"/>
      <c r="Q3" s="171"/>
      <c r="R3" s="171" t="s">
        <v>59</v>
      </c>
      <c r="S3" s="140" t="s">
        <v>60</v>
      </c>
      <c r="T3" s="140" t="s">
        <v>61</v>
      </c>
      <c r="U3" s="140" t="s">
        <v>62</v>
      </c>
      <c r="V3" s="140" t="s">
        <v>63</v>
      </c>
      <c r="W3" s="140"/>
      <c r="X3" s="171"/>
      <c r="Y3" s="171" t="s">
        <v>59</v>
      </c>
      <c r="Z3" s="140" t="s">
        <v>60</v>
      </c>
      <c r="AA3" s="140" t="s">
        <v>61</v>
      </c>
      <c r="AB3" s="140" t="s">
        <v>62</v>
      </c>
      <c r="AC3" s="140" t="s">
        <v>63</v>
      </c>
      <c r="AD3" s="140"/>
      <c r="AE3" s="140"/>
      <c r="AF3" s="140" t="s">
        <v>59</v>
      </c>
      <c r="AG3" s="140" t="s">
        <v>60</v>
      </c>
      <c r="AH3" s="171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35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  <c r="P64" s="336"/>
      <c r="Q64" s="336"/>
      <c r="R64" s="336"/>
      <c r="S64" s="336"/>
      <c r="T64" s="336"/>
      <c r="U64" s="336"/>
      <c r="V64" s="336"/>
      <c r="W64" s="336"/>
      <c r="X64" s="336"/>
      <c r="Y64" s="336"/>
      <c r="Z64" s="336"/>
      <c r="AA64" s="336"/>
      <c r="AB64" s="336"/>
      <c r="AC64" s="336"/>
      <c r="AD64" s="336"/>
      <c r="AE64" s="336"/>
      <c r="AF64" s="336"/>
      <c r="AG64" s="336"/>
      <c r="AH64" s="336"/>
      <c r="AI64" s="337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S22" sqref="S22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ตั้งค่าเดือน!$C$7</f>
        <v>1</v>
      </c>
      <c r="H1" s="318"/>
      <c r="I1" s="314" t="s">
        <v>40</v>
      </c>
      <c r="J1" s="334"/>
      <c r="K1" s="315"/>
      <c r="L1" s="316" t="str">
        <f>ตั้งค่าเดือน!$B$7</f>
        <v>ตุลาคม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ตั้งค่าเดือน!$D$7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ตุลาคม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27" operator="equal">
      <formula>"ข"</formula>
    </cfRule>
    <cfRule type="cellIs" dxfId="101" priority="28" operator="equal">
      <formula>"ล"</formula>
    </cfRule>
    <cfRule type="cellIs" dxfId="100" priority="29" operator="equal">
      <formula>"ป"</formula>
    </cfRule>
    <cfRule type="cellIs" dxfId="99" priority="30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ตั้งค่าเดือน!$C$8</f>
        <v>2</v>
      </c>
      <c r="H1" s="318"/>
      <c r="I1" s="314" t="s">
        <v>40</v>
      </c>
      <c r="J1" s="334"/>
      <c r="K1" s="315"/>
      <c r="L1" s="316" t="str">
        <f>ตั้งค่าเดือน!$B$8</f>
        <v>พฤศจิกายน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ตั้งค่าเดือน!$D$8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พฤศจิกายน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ตั้งค่าเดือน!$C$9</f>
        <v>2</v>
      </c>
      <c r="H1" s="318"/>
      <c r="I1" s="314" t="s">
        <v>40</v>
      </c>
      <c r="J1" s="334"/>
      <c r="K1" s="315"/>
      <c r="L1" s="316" t="str">
        <f>ตั้งค่าเดือน!$B$9</f>
        <v>ธันวาคม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ตั้งค่าเดือน!$D$9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ธันวาคม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ตั้งค่าเดือน!$C$10</f>
        <v>2</v>
      </c>
      <c r="H1" s="318"/>
      <c r="I1" s="314" t="s">
        <v>40</v>
      </c>
      <c r="J1" s="334"/>
      <c r="K1" s="315"/>
      <c r="L1" s="316" t="str">
        <f>ตั้งค่าเดือน!$B$10</f>
        <v>มกราคม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ตั้งค่าเดือน!$D$10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มกราคม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ตั้งค่าเดือน!$C$12</f>
        <v>2</v>
      </c>
      <c r="H1" s="318"/>
      <c r="I1" s="314" t="s">
        <v>40</v>
      </c>
      <c r="J1" s="334"/>
      <c r="K1" s="315"/>
      <c r="L1" s="316" t="str">
        <f>ตั้งค่าเดือน!$B$12</f>
        <v>มีนาคม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ตั้งค่าเดือน!$D$12</f>
        <v>2569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มีนาคม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33203125" style="1" customWidth="1"/>
    <col min="19" max="19" width="9" style="1"/>
    <col min="20" max="16384" width="4.6640625" style="1"/>
  </cols>
  <sheetData>
    <row r="1" spans="1:19" ht="6.75" customHeight="1">
      <c r="A1" s="18"/>
      <c r="B1" s="136"/>
      <c r="C1" s="17"/>
      <c r="D1" s="340" t="str">
        <f>ตั้งค่าเดือน!$B2</f>
        <v>พฤษภาคม</v>
      </c>
      <c r="E1" s="340" t="str">
        <f>ตั้งค่าเดือน!$B3</f>
        <v>มิถุนายน</v>
      </c>
      <c r="F1" s="340" t="str">
        <f>ตั้งค่าเดือน!$B4</f>
        <v>กรกฎาคม</v>
      </c>
      <c r="G1" s="340" t="str">
        <f>ตั้งค่าเดือน!$B5</f>
        <v>สิงหาคม</v>
      </c>
      <c r="H1" s="340" t="str">
        <f>ตั้งค่าเดือน!$B6</f>
        <v>กันยายน</v>
      </c>
      <c r="I1" s="340" t="str">
        <f>ตั้งค่าเดือน!$B7</f>
        <v>ตุลาคม</v>
      </c>
      <c r="J1" s="351" t="s">
        <v>299</v>
      </c>
      <c r="K1" s="19"/>
      <c r="L1" s="20"/>
      <c r="M1" s="20"/>
      <c r="N1" s="21"/>
      <c r="O1" s="341" t="s">
        <v>92</v>
      </c>
      <c r="P1" s="342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30" t="s">
        <v>32</v>
      </c>
      <c r="C2" s="338" t="s">
        <v>53</v>
      </c>
      <c r="D2" s="340"/>
      <c r="E2" s="340"/>
      <c r="F2" s="340"/>
      <c r="G2" s="340"/>
      <c r="H2" s="340"/>
      <c r="I2" s="340"/>
      <c r="J2" s="352"/>
      <c r="K2" s="343" t="s">
        <v>91</v>
      </c>
      <c r="L2" s="344"/>
      <c r="M2" s="344"/>
      <c r="N2" s="345"/>
      <c r="O2" s="341"/>
      <c r="P2" s="342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30"/>
      <c r="C3" s="338"/>
      <c r="D3" s="340"/>
      <c r="E3" s="340"/>
      <c r="F3" s="340"/>
      <c r="G3" s="340"/>
      <c r="H3" s="340"/>
      <c r="I3" s="340"/>
      <c r="J3" s="352"/>
      <c r="K3" s="346"/>
      <c r="L3" s="347"/>
      <c r="M3" s="347"/>
      <c r="N3" s="348"/>
      <c r="O3" s="341"/>
      <c r="P3" s="342"/>
      <c r="Q3" s="42"/>
      <c r="R3" s="42"/>
      <c r="S3" s="42"/>
    </row>
    <row r="4" spans="1:19" ht="21">
      <c r="A4" s="18"/>
      <c r="B4" s="330"/>
      <c r="C4" s="338"/>
      <c r="D4" s="340"/>
      <c r="E4" s="340"/>
      <c r="F4" s="340"/>
      <c r="G4" s="340"/>
      <c r="H4" s="340"/>
      <c r="I4" s="340"/>
      <c r="J4" s="353"/>
      <c r="K4" s="349">
        <f>SUM(D5:I5)</f>
        <v>98</v>
      </c>
      <c r="L4" s="349"/>
      <c r="M4" s="349"/>
      <c r="N4" s="350"/>
      <c r="O4" s="341"/>
      <c r="P4" s="342"/>
      <c r="Q4" s="18"/>
      <c r="R4" s="18"/>
      <c r="S4" s="18"/>
    </row>
    <row r="5" spans="1:19">
      <c r="A5" s="18"/>
      <c r="B5" s="331"/>
      <c r="C5" s="339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41"/>
      <c r="P5" s="342"/>
      <c r="Q5" s="42"/>
      <c r="R5" s="42"/>
      <c r="S5" s="42"/>
    </row>
    <row r="6" spans="1:19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35">
        <f>IF($C6="","",'พ.ค.'!$AI4)</f>
        <v>0</v>
      </c>
      <c r="E6" s="13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35">
        <f>IF($C7="","",'พ.ค.'!$AI5)</f>
        <v>0</v>
      </c>
      <c r="E7" s="13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D8" s="135">
        <f>IF($C8="","",'พ.ค.'!$AI6)</f>
        <v>0</v>
      </c>
      <c r="E8" s="13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D9" s="135">
        <f>IF($C9="","",'พ.ค.'!$AI7)</f>
        <v>0</v>
      </c>
      <c r="E9" s="13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D10" s="135">
        <f>IF($C10="","",'พ.ค.'!$AI8)</f>
        <v>0</v>
      </c>
      <c r="E10" s="13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D11" s="135">
        <f>IF($C11="","",'พ.ค.'!$AI9)</f>
        <v>0</v>
      </c>
      <c r="E11" s="13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D12" s="135">
        <f>IF($C12="","",'พ.ค.'!$AI10)</f>
        <v>0</v>
      </c>
      <c r="E12" s="13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D13" s="135">
        <f>IF($C13="","",'พ.ค.'!$AI11)</f>
        <v>0</v>
      </c>
      <c r="E13" s="13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D14" s="135">
        <f>IF($C14="","",'พ.ค.'!$AI12)</f>
        <v>0</v>
      </c>
      <c r="E14" s="13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D15" s="135">
        <f>IF($C15="","",'พ.ค.'!$AI13)</f>
        <v>0</v>
      </c>
      <c r="E15" s="13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D16" s="135">
        <f>IF($C16="","",'พ.ค.'!$AI14)</f>
        <v>0</v>
      </c>
      <c r="E16" s="13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D17" s="135">
        <f>IF($C17="","",'พ.ค.'!$AI15)</f>
        <v>0</v>
      </c>
      <c r="E17" s="13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D18" s="135">
        <f>IF($C18="","",'พ.ค.'!$AI16)</f>
        <v>0</v>
      </c>
      <c r="E18" s="13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D19" s="135">
        <f>IF($C19="","",'พ.ค.'!$AI17)</f>
        <v>0</v>
      </c>
      <c r="E19" s="13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35" t="str">
        <f>IF($C20="","",'พ.ค.'!$AI18)</f>
        <v/>
      </c>
      <c r="E20" s="135" t="str">
        <f>IF($C20="","",'มิ.ย.'!$AI18)</f>
        <v/>
      </c>
      <c r="F20" s="27" t="str">
        <f>IF($C20="","",'ก.ค.'!$AI18)</f>
        <v/>
      </c>
      <c r="G20" s="27" t="str">
        <f>IF($C20="","",'ส.ค.'!$AI18)</f>
        <v/>
      </c>
      <c r="H20" s="27" t="str">
        <f>IF($C20="","",'ก.ย.'!$AI18)</f>
        <v/>
      </c>
      <c r="I20" s="27" t="str">
        <f>IF($C20="","",'ต.ค.'!$AI18)</f>
        <v/>
      </c>
      <c r="J20" s="64" t="str">
        <f t="shared" si="1"/>
        <v/>
      </c>
      <c r="K20" s="71" t="str">
        <f t="shared" si="0"/>
        <v/>
      </c>
      <c r="L20" s="32" t="str">
        <f>IF($C20="","",SUM('พ.ค.'!AK18,'มิ.ย.'!AK18,'ก.ค.'!AK18,'ส.ค.'!AK18,'ก.ย.'!AK18,'ต.ค.'!AK18))</f>
        <v/>
      </c>
      <c r="M20" s="32" t="str">
        <f>IF($C20="","",SUM('พ.ค.'!AL18,'มิ.ย.'!AL18,'ก.ค.'!AL18,'ส.ค.'!AL18,'ก.ย.'!AL18,'ต.ค.'!AL18))</f>
        <v/>
      </c>
      <c r="N20" s="31" t="str">
        <f>IF($C20="","",SUM('พ.ค.'!AM18,'มิ.ย.'!AM18,'ก.ค.'!AM18,'ส.ค.'!AM18,'ก.ย.'!AM18,'ต.ค.'!AM18))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35" t="str">
        <f>IF($C21="","",'พ.ค.'!$AI19)</f>
        <v/>
      </c>
      <c r="E21" s="135" t="str">
        <f>IF($C21="","",'มิ.ย.'!$AI19)</f>
        <v/>
      </c>
      <c r="F21" s="27" t="str">
        <f>IF($C21="","",'ก.ค.'!$AI19)</f>
        <v/>
      </c>
      <c r="G21" s="27" t="str">
        <f>IF($C21="","",'ส.ค.'!$AI19)</f>
        <v/>
      </c>
      <c r="H21" s="27" t="str">
        <f>IF($C21="","",'ก.ย.'!$AI19)</f>
        <v/>
      </c>
      <c r="I21" s="27" t="str">
        <f>IF($C21="","",'ต.ค.'!$AI19)</f>
        <v/>
      </c>
      <c r="J21" s="64" t="str">
        <f t="shared" si="1"/>
        <v/>
      </c>
      <c r="K21" s="71" t="str">
        <f t="shared" si="0"/>
        <v/>
      </c>
      <c r="L21" s="32" t="str">
        <f>IF($C21="","",SUM('พ.ค.'!AK19,'มิ.ย.'!AK19,'ก.ค.'!AK19,'ส.ค.'!AK19,'ก.ย.'!AK19,'ต.ค.'!AK19))</f>
        <v/>
      </c>
      <c r="M21" s="32" t="str">
        <f>IF($C21="","",SUM('พ.ค.'!AL19,'มิ.ย.'!AL19,'ก.ค.'!AL19,'ส.ค.'!AL19,'ก.ย.'!AL19,'ต.ค.'!AL19))</f>
        <v/>
      </c>
      <c r="N21" s="31" t="str">
        <f>IF($C21="","",SUM('พ.ค.'!AM19,'มิ.ย.'!AM19,'ก.ค.'!AM19,'ส.ค.'!AM19,'ก.ย.'!AM19,'ต.ค.'!AM19))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35" t="str">
        <f>IF($C22="","",'พ.ค.'!$AI20)</f>
        <v/>
      </c>
      <c r="E22" s="135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4" t="str">
        <f t="shared" si="1"/>
        <v/>
      </c>
      <c r="K22" s="71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35" t="str">
        <f>IF($C23="","",'พ.ค.'!$AI21)</f>
        <v/>
      </c>
      <c r="E23" s="135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4" t="str">
        <f t="shared" si="1"/>
        <v/>
      </c>
      <c r="K23" s="71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35" t="str">
        <f>IF($C24="","",'พ.ค.'!$AI22)</f>
        <v/>
      </c>
      <c r="E24" s="135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4" t="str">
        <f t="shared" si="1"/>
        <v/>
      </c>
      <c r="K24" s="71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35" t="str">
        <f>IF($C25="","",'พ.ค.'!$AI23)</f>
        <v/>
      </c>
      <c r="E25" s="135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4" t="str">
        <f t="shared" si="1"/>
        <v/>
      </c>
      <c r="K25" s="71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35" t="str">
        <f>IF($C26="","",'พ.ค.'!$AI24)</f>
        <v/>
      </c>
      <c r="E26" s="135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4" t="str">
        <f t="shared" si="1"/>
        <v/>
      </c>
      <c r="K26" s="71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35" t="str">
        <f>IF($C27="","",'พ.ค.'!$AI25)</f>
        <v/>
      </c>
      <c r="E27" s="13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35" t="str">
        <f>IF($C28="","",'พ.ค.'!$AI26)</f>
        <v/>
      </c>
      <c r="E28" s="13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35" t="str">
        <f>IF($C29="","",'พ.ค.'!$AI27)</f>
        <v/>
      </c>
      <c r="E29" s="13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35" t="str">
        <f>IF($C30="","",'พ.ค.'!$AI28)</f>
        <v/>
      </c>
      <c r="E30" s="13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35" t="str">
        <f>IF($C31="","",'พ.ค.'!$AI29)</f>
        <v/>
      </c>
      <c r="E31" s="13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35" t="str">
        <f>IF($C32="","",'พ.ค.'!$AI30)</f>
        <v/>
      </c>
      <c r="E32" s="13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35" t="str">
        <f>IF($C33="","",'พ.ค.'!$AI31)</f>
        <v/>
      </c>
      <c r="E33" s="13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35" t="str">
        <f>IF($C34="","",'พ.ค.'!$AI32)</f>
        <v/>
      </c>
      <c r="E34" s="13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35" t="str">
        <f>IF($C35="","",'พ.ค.'!$AI33)</f>
        <v/>
      </c>
      <c r="E35" s="13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35" t="str">
        <f>IF($C36="","",'พ.ค.'!$AI34)</f>
        <v/>
      </c>
      <c r="E36" s="13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35" t="str">
        <f>IF($C37="","",'พ.ค.'!$AI35)</f>
        <v/>
      </c>
      <c r="E37" s="13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35" t="str">
        <f>IF($C38="","",'พ.ค.'!$AI36)</f>
        <v/>
      </c>
      <c r="E38" s="13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35" t="str">
        <f>IF($C39="","",'พ.ค.'!$AI37)</f>
        <v/>
      </c>
      <c r="E39" s="13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35" t="str">
        <f>IF($C40="","",'พ.ค.'!$AI38)</f>
        <v/>
      </c>
      <c r="E40" s="13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35" t="str">
        <f>IF($C41="","",'พ.ค.'!$AI39)</f>
        <v/>
      </c>
      <c r="E41" s="13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35" t="str">
        <f>IF($C42="","",'พ.ค.'!$AI40)</f>
        <v/>
      </c>
      <c r="E42" s="13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35" t="str">
        <f>IF($C43="","",'พ.ค.'!$AI41)</f>
        <v/>
      </c>
      <c r="E43" s="13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35" t="str">
        <f>IF($C44="","",'พ.ค.'!$AI42)</f>
        <v/>
      </c>
      <c r="E44" s="13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35" t="str">
        <f>IF($C45="","",'พ.ค.'!$AI43)</f>
        <v/>
      </c>
      <c r="E45" s="13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35" t="str">
        <f>IF($C46="","",'พ.ค.'!$AI44)</f>
        <v/>
      </c>
      <c r="E46" s="13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35" t="str">
        <f>IF($C47="","",'พ.ค.'!$AI45)</f>
        <v/>
      </c>
      <c r="E47" s="13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35" t="str">
        <f>IF($C48="","",'พ.ค.'!$AI46)</f>
        <v/>
      </c>
      <c r="E48" s="13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35" t="str">
        <f>IF($C49="","",'พ.ค.'!$AI47)</f>
        <v/>
      </c>
      <c r="E49" s="13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35" t="str">
        <f>IF($C50="","",'พ.ค.'!$AI48)</f>
        <v/>
      </c>
      <c r="E50" s="13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35" t="str">
        <f>IF($C51="","",'พ.ค.'!$AI49)</f>
        <v/>
      </c>
      <c r="E51" s="13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35" t="str">
        <f>IF($C52="","",'พ.ค.'!$AI50)</f>
        <v/>
      </c>
      <c r="E52" s="13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35" t="str">
        <f>IF($C53="","",'พ.ค.'!$AI51)</f>
        <v/>
      </c>
      <c r="E53" s="13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35" t="str">
        <f>IF($C54="","",'พ.ค.'!$AI52)</f>
        <v/>
      </c>
      <c r="E54" s="13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35" t="str">
        <f>IF($C55="","",'พ.ค.'!$AI53)</f>
        <v/>
      </c>
      <c r="E55" s="13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35" t="str">
        <f>IF($C56="","",'พ.ค.'!$AI54)</f>
        <v/>
      </c>
      <c r="E56" s="13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35" t="str">
        <f>IF($C57="","",'พ.ค.'!$AI55)</f>
        <v/>
      </c>
      <c r="E57" s="13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35" t="str">
        <f>IF($C58="","",'พ.ค.'!$AI56)</f>
        <v/>
      </c>
      <c r="E58" s="13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35" t="str">
        <f>IF($C59="","",'พ.ค.'!$AI57)</f>
        <v/>
      </c>
      <c r="E59" s="13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35" t="str">
        <f>IF($C60="","",'พ.ค.'!$AI58)</f>
        <v/>
      </c>
      <c r="E60" s="13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35" t="str">
        <f>IF($C61="","",'พ.ค.'!$AI59)</f>
        <v/>
      </c>
      <c r="E61" s="13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35" t="str">
        <f>IF($C62="","",'พ.ค.'!$AI60)</f>
        <v/>
      </c>
      <c r="E62" s="13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35" t="str">
        <f>IF($C63="","",'พ.ค.'!$AI61)</f>
        <v/>
      </c>
      <c r="E63" s="13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35" t="str">
        <f>IF($C64="","",'พ.ค.'!$AI62)</f>
        <v/>
      </c>
      <c r="E64" s="13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35" t="str">
        <f>IF($C65="","",'พ.ค.'!$AI63)</f>
        <v/>
      </c>
      <c r="E65" s="13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332031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0"/>
      <c r="B1" s="356" t="str">
        <f>"รายชื่อนักเรียน ปีการศึกษา " &amp; ตั้งค่าปพ5!I3</f>
        <v>รายชื่อนักเรียน ปีการศึกษา 2568</v>
      </c>
      <c r="C1" s="357"/>
      <c r="D1" s="357"/>
      <c r="E1" s="357"/>
      <c r="F1" s="357"/>
      <c r="G1" s="357"/>
      <c r="H1" s="357"/>
      <c r="I1" s="358"/>
      <c r="J1" s="93"/>
      <c r="K1" s="93"/>
      <c r="L1" s="93"/>
    </row>
    <row r="2" spans="1:12" ht="26.25" customHeight="1">
      <c r="A2" s="60"/>
      <c r="B2" s="52"/>
      <c r="C2" s="57" t="s">
        <v>122</v>
      </c>
      <c r="D2" s="354" t="str">
        <f>IF(ตั้งค่าปพ5!I4="","",ตั้งค่าปพ5!I4)</f>
        <v>ศาลาพัน</v>
      </c>
      <c r="E2" s="354"/>
      <c r="F2" s="57" t="s">
        <v>127</v>
      </c>
      <c r="G2" s="355" t="str">
        <f>IF(ตั้งค่าปพ5!I9="","",ตั้งค่าปพ5!I9)</f>
        <v>มัธยมศึกษาปีที่ 2/1</v>
      </c>
      <c r="H2" s="355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0"/>
      <c r="B3" s="52"/>
      <c r="C3" s="57" t="s">
        <v>157</v>
      </c>
      <c r="D3" s="354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54"/>
      <c r="F3" s="354"/>
      <c r="G3" s="355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6 คน</v>
      </c>
      <c r="H3" s="355"/>
      <c r="I3" s="58"/>
      <c r="J3" s="87" t="s">
        <v>249</v>
      </c>
      <c r="K3" s="86">
        <v>1</v>
      </c>
      <c r="L3" s="88"/>
    </row>
    <row r="4" spans="1:12" ht="6.9" customHeight="1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899999999999999" customHeight="1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03818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1-1398-00195-42-1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บุตรศรา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บึงบัว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03882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1-1307-00079-68-5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ภานุภัทร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อ่อนศรี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03915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1-9098-03724-81-9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อภินันท์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มหาดไทย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G611300003761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พิมศร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แสงดาวงค์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04034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1-1472-00030-92-6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วชิรปิลันธ์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จีนสุคนธ์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04149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1-3681-00085-87-6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ภัสกร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เหล่าพลค้า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04169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1-4708-01466-44-4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วีระภัทร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แสงสุด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04170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1-1472-00032-73-2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ณภัทร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นัยพัฒน์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04213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1-1472-00035-48-1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ธีระ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พรมประโคน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04214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1-4717-00085-99-3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ปวีนา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ปลั่งกลาง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04215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1-3492-00124-26-2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เด็กหญิง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สิริวรรณ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พลเสนา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หญิง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04224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1-1399-00698-33-6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สุพัชชา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บุญมาก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T1" workbookViewId="0">
      <selection sqref="A1:XFD1048576"/>
    </sheetView>
  </sheetViews>
  <sheetFormatPr defaultColWidth="9" defaultRowHeight="21"/>
  <cols>
    <col min="1" max="1" width="8.6640625" style="67" customWidth="1"/>
    <col min="2" max="2" width="23.6640625" style="67" customWidth="1"/>
    <col min="3" max="3" width="9.6640625" style="67" customWidth="1"/>
    <col min="4" max="4" width="4.88671875" style="67" hidden="1" customWidth="1"/>
    <col min="5" max="5" width="3.6640625" style="67" hidden="1" customWidth="1"/>
    <col min="6" max="36" width="2.6640625" style="67" hidden="1" customWidth="1"/>
    <col min="37" max="37" width="7.88671875" style="67" hidden="1" customWidth="1"/>
    <col min="38" max="38" width="4.88671875" style="67" hidden="1" customWidth="1"/>
    <col min="39" max="39" width="3.6640625" style="67" hidden="1" customWidth="1"/>
    <col min="40" max="70" width="2.6640625" style="67" hidden="1" customWidth="1"/>
    <col min="71" max="71" width="7.6640625" style="67" hidden="1" customWidth="1"/>
    <col min="72" max="72" width="4.88671875" style="67" hidden="1" customWidth="1"/>
    <col min="73" max="73" width="3.6640625" style="67" hidden="1" customWidth="1"/>
    <col min="74" max="104" width="2.6640625" style="67" hidden="1" customWidth="1"/>
    <col min="105" max="105" width="7.6640625" style="67" hidden="1" customWidth="1"/>
    <col min="106" max="106" width="4.88671875" style="67" hidden="1" customWidth="1"/>
    <col min="107" max="107" width="3.6640625" style="67" hidden="1" customWidth="1"/>
    <col min="108" max="138" width="2.6640625" style="67" hidden="1" customWidth="1"/>
    <col min="139" max="139" width="7.6640625" style="67" hidden="1" customWidth="1"/>
    <col min="140" max="140" width="4.88671875" style="67" customWidth="1"/>
    <col min="141" max="141" width="3.6640625" style="67" customWidth="1"/>
    <col min="142" max="172" width="2.6640625" style="67" customWidth="1"/>
    <col min="173" max="173" width="7.6640625" style="67" customWidth="1"/>
    <col min="174" max="174" width="4.88671875" style="67" customWidth="1"/>
    <col min="175" max="175" width="3.6640625" style="67" customWidth="1"/>
    <col min="176" max="206" width="2.6640625" style="67" customWidth="1"/>
    <col min="207" max="207" width="7.6640625" style="67" customWidth="1"/>
    <col min="208" max="208" width="4.88671875" style="67" customWidth="1"/>
    <col min="209" max="209" width="3.6640625" style="67" customWidth="1"/>
    <col min="210" max="240" width="2.6640625" style="67" customWidth="1"/>
    <col min="241" max="241" width="7.6640625" style="67" customWidth="1"/>
    <col min="242" max="242" width="4.88671875" style="67" customWidth="1"/>
    <col min="243" max="243" width="3.6640625" style="67" customWidth="1"/>
    <col min="244" max="274" width="2.6640625" style="67" customWidth="1"/>
    <col min="275" max="275" width="7.88671875" style="67" customWidth="1"/>
    <col min="276" max="276" width="4.88671875" style="67" customWidth="1"/>
    <col min="277" max="277" width="3.6640625" style="67" customWidth="1"/>
    <col min="278" max="308" width="2.6640625" style="67" customWidth="1"/>
    <col min="309" max="309" width="7.88671875" style="67" customWidth="1"/>
    <col min="310" max="310" width="4.88671875" style="67" customWidth="1"/>
    <col min="311" max="311" width="3.6640625" style="67" customWidth="1"/>
    <col min="312" max="342" width="2.6640625" style="67" customWidth="1"/>
    <col min="343" max="343" width="7.6640625" style="67" customWidth="1"/>
    <col min="344" max="344" width="4.88671875" style="67" hidden="1" customWidth="1"/>
    <col min="345" max="345" width="3.6640625" style="67" hidden="1" customWidth="1"/>
    <col min="346" max="376" width="2.6640625" style="67" hidden="1" customWidth="1"/>
    <col min="377" max="377" width="3.33203125" style="67" hidden="1" customWidth="1"/>
    <col min="378" max="16384" width="9" style="67"/>
  </cols>
  <sheetData>
    <row r="1" spans="1:377" ht="24" customHeight="1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59" t="s">
        <v>163</v>
      </c>
      <c r="E1" s="360" t="s">
        <v>164</v>
      </c>
      <c r="F1" s="360"/>
      <c r="G1" s="360"/>
      <c r="H1" s="360"/>
      <c r="I1" s="360"/>
      <c r="J1" s="360"/>
      <c r="K1" s="360" t="s">
        <v>40</v>
      </c>
      <c r="L1" s="360"/>
      <c r="M1" s="360"/>
      <c r="N1" s="361" t="str">
        <f>ตั้งค่าเดือน!$B2</f>
        <v>พฤษภาคม</v>
      </c>
      <c r="O1" s="361"/>
      <c r="P1" s="361"/>
      <c r="Q1" s="361"/>
      <c r="R1" s="361"/>
      <c r="S1" s="361"/>
      <c r="T1" s="361"/>
      <c r="U1" s="360" t="s">
        <v>161</v>
      </c>
      <c r="V1" s="360"/>
      <c r="W1" s="361">
        <f>ตั้งค่าเดือน!$D2</f>
        <v>2568</v>
      </c>
      <c r="X1" s="361"/>
      <c r="Y1" s="361"/>
      <c r="Z1" s="361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3" t="s">
        <v>158</v>
      </c>
      <c r="AL1" s="359" t="s">
        <v>163</v>
      </c>
      <c r="AM1" s="360" t="s">
        <v>164</v>
      </c>
      <c r="AN1" s="360"/>
      <c r="AO1" s="360"/>
      <c r="AP1" s="360"/>
      <c r="AQ1" s="360"/>
      <c r="AR1" s="360"/>
      <c r="AS1" s="360" t="s">
        <v>40</v>
      </c>
      <c r="AT1" s="360"/>
      <c r="AU1" s="360"/>
      <c r="AV1" s="361" t="str">
        <f>ตั้งค่าเดือน!$B3</f>
        <v>มิถุนายน</v>
      </c>
      <c r="AW1" s="361"/>
      <c r="AX1" s="361"/>
      <c r="AY1" s="361"/>
      <c r="AZ1" s="361"/>
      <c r="BA1" s="361"/>
      <c r="BB1" s="361"/>
      <c r="BC1" s="360" t="s">
        <v>161</v>
      </c>
      <c r="BD1" s="360"/>
      <c r="BE1" s="361">
        <f>ตั้งค่าเดือน!$D3</f>
        <v>2568</v>
      </c>
      <c r="BF1" s="361"/>
      <c r="BG1" s="361"/>
      <c r="BH1" s="361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3" t="s">
        <v>158</v>
      </c>
      <c r="BT1" s="359" t="s">
        <v>163</v>
      </c>
      <c r="BU1" s="360" t="s">
        <v>164</v>
      </c>
      <c r="BV1" s="360"/>
      <c r="BW1" s="360"/>
      <c r="BX1" s="360"/>
      <c r="BY1" s="360"/>
      <c r="BZ1" s="360"/>
      <c r="CA1" s="360" t="s">
        <v>40</v>
      </c>
      <c r="CB1" s="360"/>
      <c r="CC1" s="360"/>
      <c r="CD1" s="361" t="str">
        <f>ตั้งค่าเดือน!$B4</f>
        <v>กรกฎาคม</v>
      </c>
      <c r="CE1" s="361"/>
      <c r="CF1" s="361"/>
      <c r="CG1" s="361"/>
      <c r="CH1" s="361"/>
      <c r="CI1" s="361"/>
      <c r="CJ1" s="361"/>
      <c r="CK1" s="360" t="s">
        <v>161</v>
      </c>
      <c r="CL1" s="360"/>
      <c r="CM1" s="361">
        <f>ตั้งค่าเดือน!$D4</f>
        <v>2568</v>
      </c>
      <c r="CN1" s="361"/>
      <c r="CO1" s="361"/>
      <c r="CP1" s="361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3" t="s">
        <v>158</v>
      </c>
      <c r="DB1" s="359" t="s">
        <v>163</v>
      </c>
      <c r="DC1" s="360" t="s">
        <v>164</v>
      </c>
      <c r="DD1" s="360"/>
      <c r="DE1" s="360"/>
      <c r="DF1" s="360"/>
      <c r="DG1" s="360"/>
      <c r="DH1" s="360"/>
      <c r="DI1" s="360" t="s">
        <v>40</v>
      </c>
      <c r="DJ1" s="360"/>
      <c r="DK1" s="360"/>
      <c r="DL1" s="361" t="str">
        <f>ตั้งค่าเดือน!$B5</f>
        <v>สิงหาคม</v>
      </c>
      <c r="DM1" s="361"/>
      <c r="DN1" s="361"/>
      <c r="DO1" s="361"/>
      <c r="DP1" s="361"/>
      <c r="DQ1" s="361"/>
      <c r="DR1" s="361"/>
      <c r="DS1" s="360" t="s">
        <v>161</v>
      </c>
      <c r="DT1" s="360"/>
      <c r="DU1" s="361">
        <f>ตั้งค่าเดือน!$D5</f>
        <v>2568</v>
      </c>
      <c r="DV1" s="361"/>
      <c r="DW1" s="361"/>
      <c r="DX1" s="361"/>
      <c r="DY1" s="362"/>
      <c r="DZ1" s="362"/>
      <c r="EA1" s="362"/>
      <c r="EB1" s="362"/>
      <c r="EC1" s="362"/>
      <c r="ED1" s="362"/>
      <c r="EE1" s="362"/>
      <c r="EF1" s="362"/>
      <c r="EG1" s="362"/>
      <c r="EH1" s="362"/>
      <c r="EI1" s="363" t="s">
        <v>158</v>
      </c>
      <c r="EJ1" s="359" t="s">
        <v>163</v>
      </c>
      <c r="EK1" s="360" t="s">
        <v>164</v>
      </c>
      <c r="EL1" s="360"/>
      <c r="EM1" s="360"/>
      <c r="EN1" s="360"/>
      <c r="EO1" s="360"/>
      <c r="EP1" s="360"/>
      <c r="EQ1" s="360" t="s">
        <v>40</v>
      </c>
      <c r="ER1" s="360"/>
      <c r="ES1" s="360"/>
      <c r="ET1" s="361" t="str">
        <f>ตั้งค่าเดือน!$B2</f>
        <v>พฤษภาคม</v>
      </c>
      <c r="EU1" s="361"/>
      <c r="EV1" s="361"/>
      <c r="EW1" s="361"/>
      <c r="EX1" s="361"/>
      <c r="EY1" s="361"/>
      <c r="EZ1" s="361"/>
      <c r="FA1" s="360" t="s">
        <v>161</v>
      </c>
      <c r="FB1" s="360"/>
      <c r="FC1" s="361">
        <f>ตั้งค่าเดือน!$D2</f>
        <v>2568</v>
      </c>
      <c r="FD1" s="361"/>
      <c r="FE1" s="361"/>
      <c r="FF1" s="361"/>
      <c r="FG1" s="362"/>
      <c r="FH1" s="362"/>
      <c r="FI1" s="362"/>
      <c r="FJ1" s="362"/>
      <c r="FK1" s="362"/>
      <c r="FL1" s="362"/>
      <c r="FM1" s="362"/>
      <c r="FN1" s="362"/>
      <c r="FO1" s="362"/>
      <c r="FP1" s="362"/>
      <c r="FQ1" s="363" t="s">
        <v>158</v>
      </c>
      <c r="FR1" s="359" t="s">
        <v>163</v>
      </c>
      <c r="FS1" s="360" t="s">
        <v>164</v>
      </c>
      <c r="FT1" s="360"/>
      <c r="FU1" s="360"/>
      <c r="FV1" s="360"/>
      <c r="FW1" s="360"/>
      <c r="FX1" s="360"/>
      <c r="FY1" s="360" t="s">
        <v>40</v>
      </c>
      <c r="FZ1" s="360"/>
      <c r="GA1" s="360"/>
      <c r="GB1" s="361" t="str">
        <f>ตั้งค่าเดือน!$B3</f>
        <v>มิถุนายน</v>
      </c>
      <c r="GC1" s="361"/>
      <c r="GD1" s="361"/>
      <c r="GE1" s="361"/>
      <c r="GF1" s="361"/>
      <c r="GG1" s="361"/>
      <c r="GH1" s="361"/>
      <c r="GI1" s="360" t="s">
        <v>161</v>
      </c>
      <c r="GJ1" s="360"/>
      <c r="GK1" s="361">
        <f>ตั้งค่าเดือน!$D3</f>
        <v>2568</v>
      </c>
      <c r="GL1" s="361"/>
      <c r="GM1" s="361"/>
      <c r="GN1" s="361"/>
      <c r="GO1" s="362"/>
      <c r="GP1" s="362"/>
      <c r="GQ1" s="362"/>
      <c r="GR1" s="362"/>
      <c r="GS1" s="362"/>
      <c r="GT1" s="362"/>
      <c r="GU1" s="362"/>
      <c r="GV1" s="362"/>
      <c r="GW1" s="362"/>
      <c r="GX1" s="362"/>
      <c r="GY1" s="363" t="s">
        <v>158</v>
      </c>
      <c r="GZ1" s="359" t="s">
        <v>163</v>
      </c>
      <c r="HA1" s="360" t="s">
        <v>164</v>
      </c>
      <c r="HB1" s="360"/>
      <c r="HC1" s="360"/>
      <c r="HD1" s="360"/>
      <c r="HE1" s="360"/>
      <c r="HF1" s="360"/>
      <c r="HG1" s="360" t="s">
        <v>40</v>
      </c>
      <c r="HH1" s="360"/>
      <c r="HI1" s="360"/>
      <c r="HJ1" s="361" t="str">
        <f>ตั้งค่าเดือน!$B4</f>
        <v>กรกฎาคม</v>
      </c>
      <c r="HK1" s="361"/>
      <c r="HL1" s="361"/>
      <c r="HM1" s="361"/>
      <c r="HN1" s="361"/>
      <c r="HO1" s="361"/>
      <c r="HP1" s="361"/>
      <c r="HQ1" s="360" t="s">
        <v>161</v>
      </c>
      <c r="HR1" s="360"/>
      <c r="HS1" s="361">
        <f>ตั้งค่าเดือน!$D4</f>
        <v>2568</v>
      </c>
      <c r="HT1" s="361"/>
      <c r="HU1" s="361"/>
      <c r="HV1" s="361"/>
      <c r="HW1" s="362"/>
      <c r="HX1" s="362"/>
      <c r="HY1" s="362"/>
      <c r="HZ1" s="362"/>
      <c r="IA1" s="362"/>
      <c r="IB1" s="362"/>
      <c r="IC1" s="362"/>
      <c r="ID1" s="362"/>
      <c r="IE1" s="362"/>
      <c r="IF1" s="362"/>
      <c r="IG1" s="363" t="s">
        <v>158</v>
      </c>
      <c r="IH1" s="359" t="s">
        <v>163</v>
      </c>
      <c r="II1" s="360" t="s">
        <v>164</v>
      </c>
      <c r="IJ1" s="360"/>
      <c r="IK1" s="360"/>
      <c r="IL1" s="360"/>
      <c r="IM1" s="360"/>
      <c r="IN1" s="360"/>
      <c r="IO1" s="360" t="s">
        <v>40</v>
      </c>
      <c r="IP1" s="360"/>
      <c r="IQ1" s="360"/>
      <c r="IR1" s="361" t="str">
        <f>ตั้งค่าเดือน!$B5</f>
        <v>สิงหาคม</v>
      </c>
      <c r="IS1" s="361"/>
      <c r="IT1" s="361"/>
      <c r="IU1" s="361"/>
      <c r="IV1" s="361"/>
      <c r="IW1" s="361"/>
      <c r="IX1" s="361"/>
      <c r="IY1" s="360" t="s">
        <v>161</v>
      </c>
      <c r="IZ1" s="360"/>
      <c r="JA1" s="361">
        <f>ตั้งค่าเดือน!$D5</f>
        <v>2568</v>
      </c>
      <c r="JB1" s="361"/>
      <c r="JC1" s="361"/>
      <c r="JD1" s="361"/>
      <c r="JE1" s="362"/>
      <c r="JF1" s="362"/>
      <c r="JG1" s="362"/>
      <c r="JH1" s="362"/>
      <c r="JI1" s="362"/>
      <c r="JJ1" s="362"/>
      <c r="JK1" s="362"/>
      <c r="JL1" s="362"/>
      <c r="JM1" s="362"/>
      <c r="JN1" s="362"/>
      <c r="JO1" s="363" t="s">
        <v>158</v>
      </c>
      <c r="JP1" s="359" t="s">
        <v>163</v>
      </c>
      <c r="JQ1" s="360" t="s">
        <v>164</v>
      </c>
      <c r="JR1" s="360"/>
      <c r="JS1" s="360"/>
      <c r="JT1" s="360"/>
      <c r="JU1" s="360"/>
      <c r="JV1" s="360"/>
      <c r="JW1" s="360" t="s">
        <v>40</v>
      </c>
      <c r="JX1" s="360"/>
      <c r="JY1" s="360"/>
      <c r="JZ1" s="361" t="str">
        <f>ตั้งค่าเดือน!$B6</f>
        <v>กันยายน</v>
      </c>
      <c r="KA1" s="361"/>
      <c r="KB1" s="361"/>
      <c r="KC1" s="361"/>
      <c r="KD1" s="361"/>
      <c r="KE1" s="361"/>
      <c r="KF1" s="361"/>
      <c r="KG1" s="360" t="s">
        <v>161</v>
      </c>
      <c r="KH1" s="360"/>
      <c r="KI1" s="361">
        <f>ตั้งค่าเดือน!$D6</f>
        <v>2568</v>
      </c>
      <c r="KJ1" s="361"/>
      <c r="KK1" s="361"/>
      <c r="KL1" s="361"/>
      <c r="KM1" s="362"/>
      <c r="KN1" s="362"/>
      <c r="KO1" s="362"/>
      <c r="KP1" s="362"/>
      <c r="KQ1" s="362"/>
      <c r="KR1" s="362"/>
      <c r="KS1" s="362"/>
      <c r="KT1" s="362"/>
      <c r="KU1" s="362"/>
      <c r="KV1" s="362"/>
      <c r="KW1" s="363" t="s">
        <v>158</v>
      </c>
      <c r="KX1" s="359" t="s">
        <v>163</v>
      </c>
      <c r="KY1" s="360" t="s">
        <v>164</v>
      </c>
      <c r="KZ1" s="360"/>
      <c r="LA1" s="360"/>
      <c r="LB1" s="360"/>
      <c r="LC1" s="360"/>
      <c r="LD1" s="360"/>
      <c r="LE1" s="360" t="s">
        <v>40</v>
      </c>
      <c r="LF1" s="360"/>
      <c r="LG1" s="360"/>
      <c r="LH1" s="361" t="str">
        <f>ตั้งค่าเดือน!$B7</f>
        <v>ตุลาคม</v>
      </c>
      <c r="LI1" s="361"/>
      <c r="LJ1" s="361"/>
      <c r="LK1" s="361"/>
      <c r="LL1" s="361"/>
      <c r="LM1" s="361"/>
      <c r="LN1" s="361"/>
      <c r="LO1" s="360" t="s">
        <v>161</v>
      </c>
      <c r="LP1" s="360"/>
      <c r="LQ1" s="361">
        <f>ตั้งค่าเดือน!$D7</f>
        <v>2568</v>
      </c>
      <c r="LR1" s="361"/>
      <c r="LS1" s="361"/>
      <c r="LT1" s="361"/>
      <c r="LU1" s="362"/>
      <c r="LV1" s="362"/>
      <c r="LW1" s="362"/>
      <c r="LX1" s="362"/>
      <c r="LY1" s="362"/>
      <c r="LZ1" s="362"/>
      <c r="MA1" s="362"/>
      <c r="MB1" s="362"/>
      <c r="MC1" s="362"/>
      <c r="MD1" s="362"/>
      <c r="ME1" s="363" t="s">
        <v>158</v>
      </c>
      <c r="MF1" s="359" t="s">
        <v>163</v>
      </c>
      <c r="MG1" s="360" t="s">
        <v>164</v>
      </c>
      <c r="MH1" s="360"/>
      <c r="MI1" s="360"/>
      <c r="MJ1" s="360"/>
      <c r="MK1" s="360"/>
      <c r="ML1" s="360"/>
      <c r="MM1" s="360" t="s">
        <v>40</v>
      </c>
      <c r="MN1" s="360"/>
      <c r="MO1" s="360"/>
      <c r="MP1" s="361" t="str">
        <f>ตั้งค่าเดือน!$B13</f>
        <v>พฤษภาคม</v>
      </c>
      <c r="MQ1" s="361"/>
      <c r="MR1" s="361"/>
      <c r="MS1" s="361"/>
      <c r="MT1" s="361"/>
      <c r="MU1" s="361"/>
      <c r="MV1" s="361"/>
      <c r="MW1" s="360" t="s">
        <v>161</v>
      </c>
      <c r="MX1" s="360"/>
      <c r="MY1" s="361">
        <f>ตั้งค่าเดือน!$D13</f>
        <v>2569</v>
      </c>
      <c r="MZ1" s="361"/>
      <c r="NA1" s="361"/>
      <c r="NB1" s="361"/>
      <c r="NC1" s="362"/>
      <c r="ND1" s="362"/>
      <c r="NE1" s="362"/>
      <c r="NF1" s="362"/>
      <c r="NG1" s="362"/>
      <c r="NH1" s="362"/>
      <c r="NI1" s="362"/>
      <c r="NJ1" s="362"/>
      <c r="NK1" s="362"/>
      <c r="NL1" s="362"/>
      <c r="NM1" s="363" t="s">
        <v>158</v>
      </c>
    </row>
    <row r="2" spans="1:377" ht="23.4">
      <c r="A2" s="87" t="s">
        <v>249</v>
      </c>
      <c r="B2" s="86">
        <v>1</v>
      </c>
      <c r="C2" s="88"/>
      <c r="D2" s="359"/>
      <c r="E2" s="137" t="s">
        <v>54</v>
      </c>
      <c r="F2" s="137">
        <v>1</v>
      </c>
      <c r="G2" s="137">
        <f>F2+1</f>
        <v>2</v>
      </c>
      <c r="H2" s="137">
        <f t="shared" ref="H2:AI2" si="0">G2+1</f>
        <v>3</v>
      </c>
      <c r="I2" s="137">
        <f t="shared" si="0"/>
        <v>4</v>
      </c>
      <c r="J2" s="137">
        <f t="shared" si="0"/>
        <v>5</v>
      </c>
      <c r="K2" s="137">
        <f t="shared" si="0"/>
        <v>6</v>
      </c>
      <c r="L2" s="137">
        <f t="shared" si="0"/>
        <v>7</v>
      </c>
      <c r="M2" s="137">
        <f t="shared" si="0"/>
        <v>8</v>
      </c>
      <c r="N2" s="137">
        <f t="shared" si="0"/>
        <v>9</v>
      </c>
      <c r="O2" s="137">
        <f t="shared" si="0"/>
        <v>10</v>
      </c>
      <c r="P2" s="137">
        <f t="shared" si="0"/>
        <v>11</v>
      </c>
      <c r="Q2" s="137">
        <f t="shared" si="0"/>
        <v>12</v>
      </c>
      <c r="R2" s="137">
        <f t="shared" si="0"/>
        <v>13</v>
      </c>
      <c r="S2" s="137">
        <f t="shared" si="0"/>
        <v>14</v>
      </c>
      <c r="T2" s="137">
        <f t="shared" si="0"/>
        <v>15</v>
      </c>
      <c r="U2" s="137">
        <f t="shared" si="0"/>
        <v>16</v>
      </c>
      <c r="V2" s="137">
        <f t="shared" si="0"/>
        <v>17</v>
      </c>
      <c r="W2" s="137">
        <f t="shared" si="0"/>
        <v>18</v>
      </c>
      <c r="X2" s="137">
        <f t="shared" si="0"/>
        <v>19</v>
      </c>
      <c r="Y2" s="137">
        <f t="shared" si="0"/>
        <v>20</v>
      </c>
      <c r="Z2" s="137">
        <f t="shared" si="0"/>
        <v>21</v>
      </c>
      <c r="AA2" s="137">
        <f t="shared" si="0"/>
        <v>22</v>
      </c>
      <c r="AB2" s="137">
        <f t="shared" si="0"/>
        <v>23</v>
      </c>
      <c r="AC2" s="137">
        <f t="shared" si="0"/>
        <v>24</v>
      </c>
      <c r="AD2" s="137">
        <f t="shared" si="0"/>
        <v>25</v>
      </c>
      <c r="AE2" s="137">
        <f t="shared" si="0"/>
        <v>26</v>
      </c>
      <c r="AF2" s="137">
        <f t="shared" si="0"/>
        <v>27</v>
      </c>
      <c r="AG2" s="137">
        <f t="shared" si="0"/>
        <v>28</v>
      </c>
      <c r="AH2" s="137">
        <f t="shared" si="0"/>
        <v>29</v>
      </c>
      <c r="AI2" s="137">
        <f t="shared" si="0"/>
        <v>30</v>
      </c>
      <c r="AJ2" s="137">
        <f>AI2+1</f>
        <v>31</v>
      </c>
      <c r="AK2" s="363"/>
      <c r="AL2" s="359"/>
      <c r="AM2" s="137" t="s">
        <v>54</v>
      </c>
      <c r="AN2" s="137">
        <v>1</v>
      </c>
      <c r="AO2" s="137">
        <f>AN2+1</f>
        <v>2</v>
      </c>
      <c r="AP2" s="137">
        <f t="shared" ref="AP2:BQ2" si="1">AO2+1</f>
        <v>3</v>
      </c>
      <c r="AQ2" s="137">
        <f t="shared" si="1"/>
        <v>4</v>
      </c>
      <c r="AR2" s="137">
        <f t="shared" si="1"/>
        <v>5</v>
      </c>
      <c r="AS2" s="137">
        <f t="shared" si="1"/>
        <v>6</v>
      </c>
      <c r="AT2" s="137">
        <f t="shared" si="1"/>
        <v>7</v>
      </c>
      <c r="AU2" s="137">
        <f t="shared" si="1"/>
        <v>8</v>
      </c>
      <c r="AV2" s="137">
        <f t="shared" si="1"/>
        <v>9</v>
      </c>
      <c r="AW2" s="137">
        <f t="shared" si="1"/>
        <v>10</v>
      </c>
      <c r="AX2" s="137">
        <f t="shared" si="1"/>
        <v>11</v>
      </c>
      <c r="AY2" s="137">
        <f t="shared" si="1"/>
        <v>12</v>
      </c>
      <c r="AZ2" s="137">
        <f t="shared" si="1"/>
        <v>13</v>
      </c>
      <c r="BA2" s="137">
        <f t="shared" si="1"/>
        <v>14</v>
      </c>
      <c r="BB2" s="137">
        <f t="shared" si="1"/>
        <v>15</v>
      </c>
      <c r="BC2" s="137">
        <f t="shared" si="1"/>
        <v>16</v>
      </c>
      <c r="BD2" s="137">
        <f t="shared" si="1"/>
        <v>17</v>
      </c>
      <c r="BE2" s="137">
        <f t="shared" si="1"/>
        <v>18</v>
      </c>
      <c r="BF2" s="137">
        <f t="shared" si="1"/>
        <v>19</v>
      </c>
      <c r="BG2" s="137">
        <f t="shared" si="1"/>
        <v>20</v>
      </c>
      <c r="BH2" s="137">
        <f t="shared" si="1"/>
        <v>21</v>
      </c>
      <c r="BI2" s="137">
        <f t="shared" si="1"/>
        <v>22</v>
      </c>
      <c r="BJ2" s="137">
        <f t="shared" si="1"/>
        <v>23</v>
      </c>
      <c r="BK2" s="137">
        <f t="shared" si="1"/>
        <v>24</v>
      </c>
      <c r="BL2" s="137">
        <f t="shared" si="1"/>
        <v>25</v>
      </c>
      <c r="BM2" s="137">
        <f t="shared" si="1"/>
        <v>26</v>
      </c>
      <c r="BN2" s="137">
        <f t="shared" si="1"/>
        <v>27</v>
      </c>
      <c r="BO2" s="137">
        <f t="shared" si="1"/>
        <v>28</v>
      </c>
      <c r="BP2" s="137">
        <f t="shared" si="1"/>
        <v>29</v>
      </c>
      <c r="BQ2" s="137">
        <f t="shared" si="1"/>
        <v>30</v>
      </c>
      <c r="BR2" s="137">
        <f>BQ2+1</f>
        <v>31</v>
      </c>
      <c r="BS2" s="363"/>
      <c r="BT2" s="359"/>
      <c r="BU2" s="137" t="s">
        <v>54</v>
      </c>
      <c r="BV2" s="137">
        <v>1</v>
      </c>
      <c r="BW2" s="137">
        <f>BV2+1</f>
        <v>2</v>
      </c>
      <c r="BX2" s="137">
        <f t="shared" ref="BX2:CY2" si="2">BW2+1</f>
        <v>3</v>
      </c>
      <c r="BY2" s="137">
        <f t="shared" si="2"/>
        <v>4</v>
      </c>
      <c r="BZ2" s="137">
        <f t="shared" si="2"/>
        <v>5</v>
      </c>
      <c r="CA2" s="137">
        <f t="shared" si="2"/>
        <v>6</v>
      </c>
      <c r="CB2" s="137">
        <f t="shared" si="2"/>
        <v>7</v>
      </c>
      <c r="CC2" s="137">
        <f t="shared" si="2"/>
        <v>8</v>
      </c>
      <c r="CD2" s="137">
        <f t="shared" si="2"/>
        <v>9</v>
      </c>
      <c r="CE2" s="137">
        <f t="shared" si="2"/>
        <v>10</v>
      </c>
      <c r="CF2" s="137">
        <f t="shared" si="2"/>
        <v>11</v>
      </c>
      <c r="CG2" s="137">
        <f t="shared" si="2"/>
        <v>12</v>
      </c>
      <c r="CH2" s="137">
        <f t="shared" si="2"/>
        <v>13</v>
      </c>
      <c r="CI2" s="137">
        <f t="shared" si="2"/>
        <v>14</v>
      </c>
      <c r="CJ2" s="137">
        <f t="shared" si="2"/>
        <v>15</v>
      </c>
      <c r="CK2" s="137">
        <f t="shared" si="2"/>
        <v>16</v>
      </c>
      <c r="CL2" s="137">
        <f t="shared" si="2"/>
        <v>17</v>
      </c>
      <c r="CM2" s="137">
        <f t="shared" si="2"/>
        <v>18</v>
      </c>
      <c r="CN2" s="137">
        <f t="shared" si="2"/>
        <v>19</v>
      </c>
      <c r="CO2" s="137">
        <f t="shared" si="2"/>
        <v>20</v>
      </c>
      <c r="CP2" s="137">
        <f t="shared" si="2"/>
        <v>21</v>
      </c>
      <c r="CQ2" s="137">
        <f t="shared" si="2"/>
        <v>22</v>
      </c>
      <c r="CR2" s="137">
        <f t="shared" si="2"/>
        <v>23</v>
      </c>
      <c r="CS2" s="137">
        <f t="shared" si="2"/>
        <v>24</v>
      </c>
      <c r="CT2" s="137">
        <f t="shared" si="2"/>
        <v>25</v>
      </c>
      <c r="CU2" s="137">
        <f t="shared" si="2"/>
        <v>26</v>
      </c>
      <c r="CV2" s="137">
        <f t="shared" si="2"/>
        <v>27</v>
      </c>
      <c r="CW2" s="137">
        <f t="shared" si="2"/>
        <v>28</v>
      </c>
      <c r="CX2" s="137">
        <f t="shared" si="2"/>
        <v>29</v>
      </c>
      <c r="CY2" s="137">
        <f t="shared" si="2"/>
        <v>30</v>
      </c>
      <c r="CZ2" s="137">
        <f>CY2+1</f>
        <v>31</v>
      </c>
      <c r="DA2" s="363"/>
      <c r="DB2" s="359"/>
      <c r="DC2" s="137" t="s">
        <v>54</v>
      </c>
      <c r="DD2" s="137">
        <v>1</v>
      </c>
      <c r="DE2" s="137">
        <f>DD2+1</f>
        <v>2</v>
      </c>
      <c r="DF2" s="137">
        <f t="shared" ref="DF2:EG2" si="3">DE2+1</f>
        <v>3</v>
      </c>
      <c r="DG2" s="137">
        <f t="shared" si="3"/>
        <v>4</v>
      </c>
      <c r="DH2" s="137">
        <f t="shared" si="3"/>
        <v>5</v>
      </c>
      <c r="DI2" s="137">
        <f t="shared" si="3"/>
        <v>6</v>
      </c>
      <c r="DJ2" s="137">
        <f t="shared" si="3"/>
        <v>7</v>
      </c>
      <c r="DK2" s="137">
        <f t="shared" si="3"/>
        <v>8</v>
      </c>
      <c r="DL2" s="137">
        <f t="shared" si="3"/>
        <v>9</v>
      </c>
      <c r="DM2" s="137">
        <f t="shared" si="3"/>
        <v>10</v>
      </c>
      <c r="DN2" s="137">
        <f t="shared" si="3"/>
        <v>11</v>
      </c>
      <c r="DO2" s="137">
        <f t="shared" si="3"/>
        <v>12</v>
      </c>
      <c r="DP2" s="137">
        <f t="shared" si="3"/>
        <v>13</v>
      </c>
      <c r="DQ2" s="137">
        <f t="shared" si="3"/>
        <v>14</v>
      </c>
      <c r="DR2" s="137">
        <f t="shared" si="3"/>
        <v>15</v>
      </c>
      <c r="DS2" s="137">
        <f t="shared" si="3"/>
        <v>16</v>
      </c>
      <c r="DT2" s="137">
        <f t="shared" si="3"/>
        <v>17</v>
      </c>
      <c r="DU2" s="137">
        <f t="shared" si="3"/>
        <v>18</v>
      </c>
      <c r="DV2" s="137">
        <f t="shared" si="3"/>
        <v>19</v>
      </c>
      <c r="DW2" s="137">
        <f t="shared" si="3"/>
        <v>20</v>
      </c>
      <c r="DX2" s="137">
        <f t="shared" si="3"/>
        <v>21</v>
      </c>
      <c r="DY2" s="137">
        <f t="shared" si="3"/>
        <v>22</v>
      </c>
      <c r="DZ2" s="137">
        <f t="shared" si="3"/>
        <v>23</v>
      </c>
      <c r="EA2" s="137">
        <f t="shared" si="3"/>
        <v>24</v>
      </c>
      <c r="EB2" s="137">
        <f t="shared" si="3"/>
        <v>25</v>
      </c>
      <c r="EC2" s="137">
        <f t="shared" si="3"/>
        <v>26</v>
      </c>
      <c r="ED2" s="137">
        <f t="shared" si="3"/>
        <v>27</v>
      </c>
      <c r="EE2" s="137">
        <f t="shared" si="3"/>
        <v>28</v>
      </c>
      <c r="EF2" s="137">
        <f t="shared" si="3"/>
        <v>29</v>
      </c>
      <c r="EG2" s="137">
        <f t="shared" si="3"/>
        <v>30</v>
      </c>
      <c r="EH2" s="137">
        <f>EG2+1</f>
        <v>31</v>
      </c>
      <c r="EI2" s="363"/>
      <c r="EJ2" s="359"/>
      <c r="EK2" s="137" t="s">
        <v>54</v>
      </c>
      <c r="EL2" s="137">
        <v>1</v>
      </c>
      <c r="EM2" s="137">
        <f>EL2+1</f>
        <v>2</v>
      </c>
      <c r="EN2" s="137">
        <f t="shared" ref="EN2:FO2" si="4">EM2+1</f>
        <v>3</v>
      </c>
      <c r="EO2" s="137">
        <f t="shared" si="4"/>
        <v>4</v>
      </c>
      <c r="EP2" s="137">
        <f t="shared" si="4"/>
        <v>5</v>
      </c>
      <c r="EQ2" s="137">
        <f t="shared" si="4"/>
        <v>6</v>
      </c>
      <c r="ER2" s="137">
        <f t="shared" si="4"/>
        <v>7</v>
      </c>
      <c r="ES2" s="137">
        <f t="shared" si="4"/>
        <v>8</v>
      </c>
      <c r="ET2" s="137">
        <f t="shared" si="4"/>
        <v>9</v>
      </c>
      <c r="EU2" s="137">
        <f t="shared" si="4"/>
        <v>10</v>
      </c>
      <c r="EV2" s="137">
        <f t="shared" si="4"/>
        <v>11</v>
      </c>
      <c r="EW2" s="137">
        <f t="shared" si="4"/>
        <v>12</v>
      </c>
      <c r="EX2" s="137">
        <f t="shared" si="4"/>
        <v>13</v>
      </c>
      <c r="EY2" s="137">
        <f t="shared" si="4"/>
        <v>14</v>
      </c>
      <c r="EZ2" s="137">
        <f t="shared" si="4"/>
        <v>15</v>
      </c>
      <c r="FA2" s="137">
        <f t="shared" si="4"/>
        <v>16</v>
      </c>
      <c r="FB2" s="137">
        <f t="shared" si="4"/>
        <v>17</v>
      </c>
      <c r="FC2" s="137">
        <f t="shared" si="4"/>
        <v>18</v>
      </c>
      <c r="FD2" s="137">
        <f t="shared" si="4"/>
        <v>19</v>
      </c>
      <c r="FE2" s="137">
        <f t="shared" si="4"/>
        <v>20</v>
      </c>
      <c r="FF2" s="137">
        <f t="shared" si="4"/>
        <v>21</v>
      </c>
      <c r="FG2" s="137">
        <f t="shared" si="4"/>
        <v>22</v>
      </c>
      <c r="FH2" s="137">
        <f t="shared" si="4"/>
        <v>23</v>
      </c>
      <c r="FI2" s="137">
        <f t="shared" si="4"/>
        <v>24</v>
      </c>
      <c r="FJ2" s="137">
        <f t="shared" si="4"/>
        <v>25</v>
      </c>
      <c r="FK2" s="137">
        <f t="shared" si="4"/>
        <v>26</v>
      </c>
      <c r="FL2" s="137">
        <f t="shared" si="4"/>
        <v>27</v>
      </c>
      <c r="FM2" s="137">
        <f t="shared" si="4"/>
        <v>28</v>
      </c>
      <c r="FN2" s="137">
        <f t="shared" si="4"/>
        <v>29</v>
      </c>
      <c r="FO2" s="137">
        <f t="shared" si="4"/>
        <v>30</v>
      </c>
      <c r="FP2" s="137">
        <f>FO2+1</f>
        <v>31</v>
      </c>
      <c r="FQ2" s="363"/>
      <c r="FR2" s="359"/>
      <c r="FS2" s="137" t="s">
        <v>54</v>
      </c>
      <c r="FT2" s="137">
        <v>1</v>
      </c>
      <c r="FU2" s="137">
        <f>FT2+1</f>
        <v>2</v>
      </c>
      <c r="FV2" s="137">
        <f t="shared" ref="FV2:GW2" si="5">FU2+1</f>
        <v>3</v>
      </c>
      <c r="FW2" s="137">
        <f t="shared" si="5"/>
        <v>4</v>
      </c>
      <c r="FX2" s="137">
        <f t="shared" si="5"/>
        <v>5</v>
      </c>
      <c r="FY2" s="137">
        <f t="shared" si="5"/>
        <v>6</v>
      </c>
      <c r="FZ2" s="137">
        <f t="shared" si="5"/>
        <v>7</v>
      </c>
      <c r="GA2" s="137">
        <f t="shared" si="5"/>
        <v>8</v>
      </c>
      <c r="GB2" s="137">
        <f t="shared" si="5"/>
        <v>9</v>
      </c>
      <c r="GC2" s="137">
        <f t="shared" si="5"/>
        <v>10</v>
      </c>
      <c r="GD2" s="137">
        <f t="shared" si="5"/>
        <v>11</v>
      </c>
      <c r="GE2" s="137">
        <f t="shared" si="5"/>
        <v>12</v>
      </c>
      <c r="GF2" s="137">
        <f t="shared" si="5"/>
        <v>13</v>
      </c>
      <c r="GG2" s="137">
        <f t="shared" si="5"/>
        <v>14</v>
      </c>
      <c r="GH2" s="137">
        <f t="shared" si="5"/>
        <v>15</v>
      </c>
      <c r="GI2" s="137">
        <f t="shared" si="5"/>
        <v>16</v>
      </c>
      <c r="GJ2" s="137">
        <f t="shared" si="5"/>
        <v>17</v>
      </c>
      <c r="GK2" s="137">
        <f t="shared" si="5"/>
        <v>18</v>
      </c>
      <c r="GL2" s="137">
        <f t="shared" si="5"/>
        <v>19</v>
      </c>
      <c r="GM2" s="137">
        <f t="shared" si="5"/>
        <v>20</v>
      </c>
      <c r="GN2" s="137">
        <f t="shared" si="5"/>
        <v>21</v>
      </c>
      <c r="GO2" s="137">
        <f t="shared" si="5"/>
        <v>22</v>
      </c>
      <c r="GP2" s="137">
        <f t="shared" si="5"/>
        <v>23</v>
      </c>
      <c r="GQ2" s="137">
        <f t="shared" si="5"/>
        <v>24</v>
      </c>
      <c r="GR2" s="137">
        <f t="shared" si="5"/>
        <v>25</v>
      </c>
      <c r="GS2" s="137">
        <f t="shared" si="5"/>
        <v>26</v>
      </c>
      <c r="GT2" s="137">
        <f t="shared" si="5"/>
        <v>27</v>
      </c>
      <c r="GU2" s="137">
        <f t="shared" si="5"/>
        <v>28</v>
      </c>
      <c r="GV2" s="137">
        <f t="shared" si="5"/>
        <v>29</v>
      </c>
      <c r="GW2" s="137">
        <f t="shared" si="5"/>
        <v>30</v>
      </c>
      <c r="GX2" s="137">
        <f>GW2+1</f>
        <v>31</v>
      </c>
      <c r="GY2" s="363"/>
      <c r="GZ2" s="359"/>
      <c r="HA2" s="137" t="s">
        <v>54</v>
      </c>
      <c r="HB2" s="137">
        <v>1</v>
      </c>
      <c r="HC2" s="137">
        <f>HB2+1</f>
        <v>2</v>
      </c>
      <c r="HD2" s="137">
        <f t="shared" ref="HD2:IE2" si="6">HC2+1</f>
        <v>3</v>
      </c>
      <c r="HE2" s="137">
        <f t="shared" si="6"/>
        <v>4</v>
      </c>
      <c r="HF2" s="137">
        <f t="shared" si="6"/>
        <v>5</v>
      </c>
      <c r="HG2" s="137">
        <f t="shared" si="6"/>
        <v>6</v>
      </c>
      <c r="HH2" s="137">
        <f t="shared" si="6"/>
        <v>7</v>
      </c>
      <c r="HI2" s="137">
        <f t="shared" si="6"/>
        <v>8</v>
      </c>
      <c r="HJ2" s="137">
        <f t="shared" si="6"/>
        <v>9</v>
      </c>
      <c r="HK2" s="137">
        <f t="shared" si="6"/>
        <v>10</v>
      </c>
      <c r="HL2" s="137">
        <f t="shared" si="6"/>
        <v>11</v>
      </c>
      <c r="HM2" s="137">
        <f t="shared" si="6"/>
        <v>12</v>
      </c>
      <c r="HN2" s="137">
        <f t="shared" si="6"/>
        <v>13</v>
      </c>
      <c r="HO2" s="137">
        <f t="shared" si="6"/>
        <v>14</v>
      </c>
      <c r="HP2" s="137">
        <f t="shared" si="6"/>
        <v>15</v>
      </c>
      <c r="HQ2" s="137">
        <f t="shared" si="6"/>
        <v>16</v>
      </c>
      <c r="HR2" s="137">
        <f t="shared" si="6"/>
        <v>17</v>
      </c>
      <c r="HS2" s="137">
        <f t="shared" si="6"/>
        <v>18</v>
      </c>
      <c r="HT2" s="137">
        <f t="shared" si="6"/>
        <v>19</v>
      </c>
      <c r="HU2" s="137">
        <f t="shared" si="6"/>
        <v>20</v>
      </c>
      <c r="HV2" s="137">
        <f t="shared" si="6"/>
        <v>21</v>
      </c>
      <c r="HW2" s="137">
        <f t="shared" si="6"/>
        <v>22</v>
      </c>
      <c r="HX2" s="137">
        <f t="shared" si="6"/>
        <v>23</v>
      </c>
      <c r="HY2" s="137">
        <f t="shared" si="6"/>
        <v>24</v>
      </c>
      <c r="HZ2" s="137">
        <f t="shared" si="6"/>
        <v>25</v>
      </c>
      <c r="IA2" s="137">
        <f t="shared" si="6"/>
        <v>26</v>
      </c>
      <c r="IB2" s="137">
        <f t="shared" si="6"/>
        <v>27</v>
      </c>
      <c r="IC2" s="137">
        <f t="shared" si="6"/>
        <v>28</v>
      </c>
      <c r="ID2" s="137">
        <f t="shared" si="6"/>
        <v>29</v>
      </c>
      <c r="IE2" s="137">
        <f t="shared" si="6"/>
        <v>30</v>
      </c>
      <c r="IF2" s="137">
        <f>IE2+1</f>
        <v>31</v>
      </c>
      <c r="IG2" s="363"/>
      <c r="IH2" s="359"/>
      <c r="II2" s="137" t="s">
        <v>54</v>
      </c>
      <c r="IJ2" s="137">
        <v>1</v>
      </c>
      <c r="IK2" s="137">
        <f>IJ2+1</f>
        <v>2</v>
      </c>
      <c r="IL2" s="137">
        <f t="shared" ref="IL2:JM2" si="7">IK2+1</f>
        <v>3</v>
      </c>
      <c r="IM2" s="137">
        <f t="shared" si="7"/>
        <v>4</v>
      </c>
      <c r="IN2" s="137">
        <f t="shared" si="7"/>
        <v>5</v>
      </c>
      <c r="IO2" s="137">
        <f t="shared" si="7"/>
        <v>6</v>
      </c>
      <c r="IP2" s="137">
        <f t="shared" si="7"/>
        <v>7</v>
      </c>
      <c r="IQ2" s="137">
        <f t="shared" si="7"/>
        <v>8</v>
      </c>
      <c r="IR2" s="137">
        <f t="shared" si="7"/>
        <v>9</v>
      </c>
      <c r="IS2" s="137">
        <f t="shared" si="7"/>
        <v>10</v>
      </c>
      <c r="IT2" s="137">
        <f t="shared" si="7"/>
        <v>11</v>
      </c>
      <c r="IU2" s="137">
        <f t="shared" si="7"/>
        <v>12</v>
      </c>
      <c r="IV2" s="137">
        <f t="shared" si="7"/>
        <v>13</v>
      </c>
      <c r="IW2" s="137">
        <f t="shared" si="7"/>
        <v>14</v>
      </c>
      <c r="IX2" s="137">
        <f t="shared" si="7"/>
        <v>15</v>
      </c>
      <c r="IY2" s="137">
        <f t="shared" si="7"/>
        <v>16</v>
      </c>
      <c r="IZ2" s="137">
        <f t="shared" si="7"/>
        <v>17</v>
      </c>
      <c r="JA2" s="137">
        <f t="shared" si="7"/>
        <v>18</v>
      </c>
      <c r="JB2" s="137">
        <f t="shared" si="7"/>
        <v>19</v>
      </c>
      <c r="JC2" s="137">
        <f t="shared" si="7"/>
        <v>20</v>
      </c>
      <c r="JD2" s="137">
        <f t="shared" si="7"/>
        <v>21</v>
      </c>
      <c r="JE2" s="137">
        <f t="shared" si="7"/>
        <v>22</v>
      </c>
      <c r="JF2" s="137">
        <f t="shared" si="7"/>
        <v>23</v>
      </c>
      <c r="JG2" s="137">
        <f t="shared" si="7"/>
        <v>24</v>
      </c>
      <c r="JH2" s="137">
        <f t="shared" si="7"/>
        <v>25</v>
      </c>
      <c r="JI2" s="137">
        <f t="shared" si="7"/>
        <v>26</v>
      </c>
      <c r="JJ2" s="137">
        <f t="shared" si="7"/>
        <v>27</v>
      </c>
      <c r="JK2" s="137">
        <f t="shared" si="7"/>
        <v>28</v>
      </c>
      <c r="JL2" s="137">
        <f t="shared" si="7"/>
        <v>29</v>
      </c>
      <c r="JM2" s="137">
        <f t="shared" si="7"/>
        <v>30</v>
      </c>
      <c r="JN2" s="137">
        <f>JM2+1</f>
        <v>31</v>
      </c>
      <c r="JO2" s="363"/>
      <c r="JP2" s="359"/>
      <c r="JQ2" s="137" t="s">
        <v>54</v>
      </c>
      <c r="JR2" s="137">
        <v>1</v>
      </c>
      <c r="JS2" s="137">
        <f>JR2+1</f>
        <v>2</v>
      </c>
      <c r="JT2" s="137">
        <f t="shared" ref="JT2:KU2" si="8">JS2+1</f>
        <v>3</v>
      </c>
      <c r="JU2" s="137">
        <f t="shared" si="8"/>
        <v>4</v>
      </c>
      <c r="JV2" s="137">
        <f t="shared" si="8"/>
        <v>5</v>
      </c>
      <c r="JW2" s="137">
        <f t="shared" si="8"/>
        <v>6</v>
      </c>
      <c r="JX2" s="137">
        <f t="shared" si="8"/>
        <v>7</v>
      </c>
      <c r="JY2" s="137">
        <f t="shared" si="8"/>
        <v>8</v>
      </c>
      <c r="JZ2" s="137">
        <f t="shared" si="8"/>
        <v>9</v>
      </c>
      <c r="KA2" s="137">
        <f t="shared" si="8"/>
        <v>10</v>
      </c>
      <c r="KB2" s="137">
        <f t="shared" si="8"/>
        <v>11</v>
      </c>
      <c r="KC2" s="137">
        <f t="shared" si="8"/>
        <v>12</v>
      </c>
      <c r="KD2" s="137">
        <f t="shared" si="8"/>
        <v>13</v>
      </c>
      <c r="KE2" s="137">
        <f t="shared" si="8"/>
        <v>14</v>
      </c>
      <c r="KF2" s="137">
        <f t="shared" si="8"/>
        <v>15</v>
      </c>
      <c r="KG2" s="137">
        <f t="shared" si="8"/>
        <v>16</v>
      </c>
      <c r="KH2" s="137">
        <f t="shared" si="8"/>
        <v>17</v>
      </c>
      <c r="KI2" s="137">
        <f t="shared" si="8"/>
        <v>18</v>
      </c>
      <c r="KJ2" s="137">
        <f t="shared" si="8"/>
        <v>19</v>
      </c>
      <c r="KK2" s="137">
        <f t="shared" si="8"/>
        <v>20</v>
      </c>
      <c r="KL2" s="137">
        <f t="shared" si="8"/>
        <v>21</v>
      </c>
      <c r="KM2" s="137">
        <f t="shared" si="8"/>
        <v>22</v>
      </c>
      <c r="KN2" s="137">
        <f t="shared" si="8"/>
        <v>23</v>
      </c>
      <c r="KO2" s="137">
        <f t="shared" si="8"/>
        <v>24</v>
      </c>
      <c r="KP2" s="137">
        <f t="shared" si="8"/>
        <v>25</v>
      </c>
      <c r="KQ2" s="137">
        <f t="shared" si="8"/>
        <v>26</v>
      </c>
      <c r="KR2" s="137">
        <f t="shared" si="8"/>
        <v>27</v>
      </c>
      <c r="KS2" s="137">
        <f t="shared" si="8"/>
        <v>28</v>
      </c>
      <c r="KT2" s="137">
        <f t="shared" si="8"/>
        <v>29</v>
      </c>
      <c r="KU2" s="137">
        <f t="shared" si="8"/>
        <v>30</v>
      </c>
      <c r="KV2" s="137">
        <f>KU2+1</f>
        <v>31</v>
      </c>
      <c r="KW2" s="363"/>
      <c r="KX2" s="359"/>
      <c r="KY2" s="137" t="s">
        <v>54</v>
      </c>
      <c r="KZ2" s="137">
        <v>1</v>
      </c>
      <c r="LA2" s="137">
        <f>KZ2+1</f>
        <v>2</v>
      </c>
      <c r="LB2" s="137">
        <f t="shared" ref="LB2:MC2" si="9">LA2+1</f>
        <v>3</v>
      </c>
      <c r="LC2" s="137">
        <f t="shared" si="9"/>
        <v>4</v>
      </c>
      <c r="LD2" s="137">
        <f t="shared" si="9"/>
        <v>5</v>
      </c>
      <c r="LE2" s="137">
        <f t="shared" si="9"/>
        <v>6</v>
      </c>
      <c r="LF2" s="137">
        <f t="shared" si="9"/>
        <v>7</v>
      </c>
      <c r="LG2" s="137">
        <f t="shared" si="9"/>
        <v>8</v>
      </c>
      <c r="LH2" s="137">
        <f t="shared" si="9"/>
        <v>9</v>
      </c>
      <c r="LI2" s="137">
        <f t="shared" si="9"/>
        <v>10</v>
      </c>
      <c r="LJ2" s="137">
        <f t="shared" si="9"/>
        <v>11</v>
      </c>
      <c r="LK2" s="137">
        <f t="shared" si="9"/>
        <v>12</v>
      </c>
      <c r="LL2" s="137">
        <f t="shared" si="9"/>
        <v>13</v>
      </c>
      <c r="LM2" s="137">
        <f t="shared" si="9"/>
        <v>14</v>
      </c>
      <c r="LN2" s="137">
        <f t="shared" si="9"/>
        <v>15</v>
      </c>
      <c r="LO2" s="137">
        <f t="shared" si="9"/>
        <v>16</v>
      </c>
      <c r="LP2" s="137">
        <f t="shared" si="9"/>
        <v>17</v>
      </c>
      <c r="LQ2" s="137">
        <f t="shared" si="9"/>
        <v>18</v>
      </c>
      <c r="LR2" s="137">
        <f t="shared" si="9"/>
        <v>19</v>
      </c>
      <c r="LS2" s="137">
        <f t="shared" si="9"/>
        <v>20</v>
      </c>
      <c r="LT2" s="137">
        <f t="shared" si="9"/>
        <v>21</v>
      </c>
      <c r="LU2" s="137">
        <f t="shared" si="9"/>
        <v>22</v>
      </c>
      <c r="LV2" s="137">
        <f t="shared" si="9"/>
        <v>23</v>
      </c>
      <c r="LW2" s="137">
        <f t="shared" si="9"/>
        <v>24</v>
      </c>
      <c r="LX2" s="137">
        <f t="shared" si="9"/>
        <v>25</v>
      </c>
      <c r="LY2" s="137">
        <f t="shared" si="9"/>
        <v>26</v>
      </c>
      <c r="LZ2" s="137">
        <f t="shared" si="9"/>
        <v>27</v>
      </c>
      <c r="MA2" s="137">
        <f t="shared" si="9"/>
        <v>28</v>
      </c>
      <c r="MB2" s="137">
        <f t="shared" si="9"/>
        <v>29</v>
      </c>
      <c r="MC2" s="137">
        <f t="shared" si="9"/>
        <v>30</v>
      </c>
      <c r="MD2" s="137">
        <f>MC2+1</f>
        <v>31</v>
      </c>
      <c r="ME2" s="363"/>
      <c r="MF2" s="359"/>
      <c r="MG2" s="137" t="s">
        <v>54</v>
      </c>
      <c r="MH2" s="137">
        <v>1</v>
      </c>
      <c r="MI2" s="137">
        <f>MH2+1</f>
        <v>2</v>
      </c>
      <c r="MJ2" s="137">
        <f t="shared" ref="MJ2:NK2" si="10">MI2+1</f>
        <v>3</v>
      </c>
      <c r="MK2" s="137">
        <f t="shared" si="10"/>
        <v>4</v>
      </c>
      <c r="ML2" s="137">
        <f t="shared" si="10"/>
        <v>5</v>
      </c>
      <c r="MM2" s="137">
        <f t="shared" si="10"/>
        <v>6</v>
      </c>
      <c r="MN2" s="137">
        <f t="shared" si="10"/>
        <v>7</v>
      </c>
      <c r="MO2" s="137">
        <f t="shared" si="10"/>
        <v>8</v>
      </c>
      <c r="MP2" s="137">
        <f t="shared" si="10"/>
        <v>9</v>
      </c>
      <c r="MQ2" s="137">
        <f t="shared" si="10"/>
        <v>10</v>
      </c>
      <c r="MR2" s="137">
        <f t="shared" si="10"/>
        <v>11</v>
      </c>
      <c r="MS2" s="137">
        <f t="shared" si="10"/>
        <v>12</v>
      </c>
      <c r="MT2" s="137">
        <f t="shared" si="10"/>
        <v>13</v>
      </c>
      <c r="MU2" s="137">
        <f t="shared" si="10"/>
        <v>14</v>
      </c>
      <c r="MV2" s="137">
        <f t="shared" si="10"/>
        <v>15</v>
      </c>
      <c r="MW2" s="137">
        <f t="shared" si="10"/>
        <v>16</v>
      </c>
      <c r="MX2" s="137">
        <f t="shared" si="10"/>
        <v>17</v>
      </c>
      <c r="MY2" s="137">
        <f t="shared" si="10"/>
        <v>18</v>
      </c>
      <c r="MZ2" s="137">
        <f t="shared" si="10"/>
        <v>19</v>
      </c>
      <c r="NA2" s="137">
        <f t="shared" si="10"/>
        <v>20</v>
      </c>
      <c r="NB2" s="137">
        <f t="shared" si="10"/>
        <v>21</v>
      </c>
      <c r="NC2" s="137">
        <f t="shared" si="10"/>
        <v>22</v>
      </c>
      <c r="ND2" s="137">
        <f t="shared" si="10"/>
        <v>23</v>
      </c>
      <c r="NE2" s="137">
        <f t="shared" si="10"/>
        <v>24</v>
      </c>
      <c r="NF2" s="137">
        <f t="shared" si="10"/>
        <v>25</v>
      </c>
      <c r="NG2" s="137">
        <f t="shared" si="10"/>
        <v>26</v>
      </c>
      <c r="NH2" s="137">
        <f t="shared" si="10"/>
        <v>27</v>
      </c>
      <c r="NI2" s="137">
        <f t="shared" si="10"/>
        <v>28</v>
      </c>
      <c r="NJ2" s="137">
        <f t="shared" si="10"/>
        <v>29</v>
      </c>
      <c r="NK2" s="137">
        <f t="shared" si="10"/>
        <v>30</v>
      </c>
      <c r="NL2" s="137">
        <f>NK2+1</f>
        <v>31</v>
      </c>
      <c r="NM2" s="363"/>
    </row>
    <row r="3" spans="1:377">
      <c r="A3" s="65"/>
      <c r="B3" s="65"/>
      <c r="C3" s="65"/>
      <c r="D3" s="359"/>
      <c r="E3" s="137" t="s">
        <v>55</v>
      </c>
      <c r="F3" s="138" t="str">
        <f>IF('ก.พ.'!D3="","",'ก.พ.'!D3)</f>
        <v/>
      </c>
      <c r="G3" s="138" t="str">
        <f>IF('ก.พ.'!E3="","",'ก.พ.'!E3)</f>
        <v/>
      </c>
      <c r="H3" s="138" t="str">
        <f>IF('ก.พ.'!F3="","",'ก.พ.'!F3)</f>
        <v/>
      </c>
      <c r="I3" s="138" t="str">
        <f>IF('ก.พ.'!G3="","",'ก.พ.'!G3)</f>
        <v/>
      </c>
      <c r="J3" s="138" t="str">
        <f>IF('ก.พ.'!H3="","",'ก.พ.'!H3)</f>
        <v/>
      </c>
      <c r="K3" s="138" t="str">
        <f>IF('ก.พ.'!I3="","",'ก.พ.'!I3)</f>
        <v/>
      </c>
      <c r="L3" s="138" t="str">
        <f>IF('ก.พ.'!J3="","",'ก.พ.'!J3)</f>
        <v/>
      </c>
      <c r="M3" s="138" t="str">
        <f>IF('ก.พ.'!K3="","",'ก.พ.'!K3)</f>
        <v/>
      </c>
      <c r="N3" s="138" t="str">
        <f>IF('ก.พ.'!L3="","",'ก.พ.'!L3)</f>
        <v/>
      </c>
      <c r="O3" s="138" t="str">
        <f>IF('ก.พ.'!M3="","",'ก.พ.'!M3)</f>
        <v/>
      </c>
      <c r="P3" s="138" t="str">
        <f>IF('ก.พ.'!N3="","",'ก.พ.'!N3)</f>
        <v/>
      </c>
      <c r="Q3" s="138" t="str">
        <f>IF('ก.พ.'!O3="","",'ก.พ.'!O3)</f>
        <v/>
      </c>
      <c r="R3" s="138" t="str">
        <f>IF('ก.พ.'!P3="","",'ก.พ.'!P3)</f>
        <v/>
      </c>
      <c r="S3" s="138" t="str">
        <f>IF('ก.พ.'!Q3="","",'ก.พ.'!Q3)</f>
        <v/>
      </c>
      <c r="T3" s="138" t="str">
        <f>IF('ก.พ.'!R3="","",'ก.พ.'!R3)</f>
        <v/>
      </c>
      <c r="U3" s="138" t="str">
        <f>IF('ก.พ.'!S3="","",'ก.พ.'!S3)</f>
        <v/>
      </c>
      <c r="V3" s="138" t="str">
        <f>IF('ก.พ.'!T3="","",'ก.พ.'!T3)</f>
        <v/>
      </c>
      <c r="W3" s="138" t="str">
        <f>IF('ก.พ.'!U3="","",'ก.พ.'!U3)</f>
        <v/>
      </c>
      <c r="X3" s="138" t="str">
        <f>IF('ก.พ.'!V3="","",'ก.พ.'!V3)</f>
        <v/>
      </c>
      <c r="Y3" s="138" t="str">
        <f>IF('ก.พ.'!W3="","",'ก.พ.'!W3)</f>
        <v/>
      </c>
      <c r="Z3" s="138" t="str">
        <f>IF('ก.พ.'!X3="","",'ก.พ.'!X3)</f>
        <v/>
      </c>
      <c r="AA3" s="138" t="str">
        <f>IF('ก.พ.'!Y3="","",'ก.พ.'!Y3)</f>
        <v/>
      </c>
      <c r="AB3" s="138" t="str">
        <f>IF('ก.พ.'!Z3="","",'ก.พ.'!Z3)</f>
        <v/>
      </c>
      <c r="AC3" s="138" t="str">
        <f>IF('ก.พ.'!AA3="","",'ก.พ.'!AA3)</f>
        <v/>
      </c>
      <c r="AD3" s="138" t="str">
        <f>IF('ก.พ.'!AB3="","",'ก.พ.'!AB3)</f>
        <v/>
      </c>
      <c r="AE3" s="138" t="str">
        <f>IF('ก.พ.'!AC3="","",'ก.พ.'!AC3)</f>
        <v/>
      </c>
      <c r="AF3" s="138" t="str">
        <f>IF('ก.พ.'!AD3="","",'ก.พ.'!AD3)</f>
        <v/>
      </c>
      <c r="AG3" s="138" t="str">
        <f>IF('ก.พ.'!AE3="","",'ก.พ.'!AE3)</f>
        <v/>
      </c>
      <c r="AH3" s="138" t="str">
        <f>IF('ก.พ.'!AF3="","",'ก.พ.'!AF3)</f>
        <v/>
      </c>
      <c r="AI3" s="138" t="str">
        <f>IF('ก.พ.'!AG3="","",'ก.พ.'!AG3)</f>
        <v/>
      </c>
      <c r="AJ3" s="138" t="str">
        <f>IF('ก.พ.'!AH3="","",'ก.พ.'!AH3)</f>
        <v/>
      </c>
      <c r="AK3" s="363"/>
      <c r="AL3" s="359"/>
      <c r="AM3" s="137" t="s">
        <v>55</v>
      </c>
      <c r="AN3" s="138" t="str">
        <f>IF('มิ.ย.'!D3="","",'มิ.ย.'!D3)</f>
        <v/>
      </c>
      <c r="AO3" s="138" t="str">
        <f>IF('มิ.ย.'!E3="","",'มิ.ย.'!E3)</f>
        <v/>
      </c>
      <c r="AP3" s="138" t="str">
        <f>IF('มิ.ย.'!F3="","",'มิ.ย.'!F3)</f>
        <v/>
      </c>
      <c r="AQ3" s="138" t="str">
        <f>IF('มิ.ย.'!G3="","",'มิ.ย.'!G3)</f>
        <v>พ</v>
      </c>
      <c r="AR3" s="138" t="str">
        <f>IF('มิ.ย.'!H3="","",'มิ.ย.'!H3)</f>
        <v>พฤ</v>
      </c>
      <c r="AS3" s="138" t="str">
        <f>IF('มิ.ย.'!I3="","",'มิ.ย.'!I3)</f>
        <v>ศ</v>
      </c>
      <c r="AT3" s="138" t="str">
        <f>IF('มิ.ย.'!J3="","",'มิ.ย.'!J3)</f>
        <v/>
      </c>
      <c r="AU3" s="138" t="str">
        <f>IF('มิ.ย.'!K3="","",'มิ.ย.'!K3)</f>
        <v/>
      </c>
      <c r="AV3" s="138" t="str">
        <f>IF('มิ.ย.'!L3="","",'มิ.ย.'!L3)</f>
        <v>จ</v>
      </c>
      <c r="AW3" s="138" t="str">
        <f>IF('มิ.ย.'!M3="","",'มิ.ย.'!M3)</f>
        <v>อ</v>
      </c>
      <c r="AX3" s="138" t="str">
        <f>IF('มิ.ย.'!N3="","",'มิ.ย.'!N3)</f>
        <v>พ</v>
      </c>
      <c r="AY3" s="138" t="str">
        <f>IF('มิ.ย.'!O3="","",'มิ.ย.'!O3)</f>
        <v>พฤ</v>
      </c>
      <c r="AZ3" s="138" t="str">
        <f>IF('มิ.ย.'!P3="","",'มิ.ย.'!P3)</f>
        <v>ศ</v>
      </c>
      <c r="BA3" s="138" t="str">
        <f>IF('มิ.ย.'!Q3="","",'มิ.ย.'!Q3)</f>
        <v/>
      </c>
      <c r="BB3" s="138" t="str">
        <f>IF('มิ.ย.'!R3="","",'มิ.ย.'!R3)</f>
        <v/>
      </c>
      <c r="BC3" s="138" t="str">
        <f>IF('มิ.ย.'!S3="","",'มิ.ย.'!S3)</f>
        <v>จ</v>
      </c>
      <c r="BD3" s="138" t="str">
        <f>IF('มิ.ย.'!T3="","",'มิ.ย.'!T3)</f>
        <v>อ</v>
      </c>
      <c r="BE3" s="138" t="str">
        <f>IF('มิ.ย.'!U3="","",'มิ.ย.'!U3)</f>
        <v>พ</v>
      </c>
      <c r="BF3" s="138" t="str">
        <f>IF('มิ.ย.'!V3="","",'มิ.ย.'!V3)</f>
        <v>พฤ</v>
      </c>
      <c r="BG3" s="138" t="str">
        <f>IF('มิ.ย.'!W3="","",'มิ.ย.'!W3)</f>
        <v>ศ</v>
      </c>
      <c r="BH3" s="138" t="str">
        <f>IF('มิ.ย.'!X3="","",'มิ.ย.'!X3)</f>
        <v/>
      </c>
      <c r="BI3" s="138" t="str">
        <f>IF('มิ.ย.'!Y3="","",'มิ.ย.'!Y3)</f>
        <v/>
      </c>
      <c r="BJ3" s="138" t="str">
        <f>IF('มิ.ย.'!Z3="","",'มิ.ย.'!Z3)</f>
        <v>จ</v>
      </c>
      <c r="BK3" s="138" t="str">
        <f>IF('มิ.ย.'!AA3="","",'มิ.ย.'!AA3)</f>
        <v>อ</v>
      </c>
      <c r="BL3" s="138" t="str">
        <f>IF('มิ.ย.'!AB3="","",'มิ.ย.'!AB3)</f>
        <v>พ</v>
      </c>
      <c r="BM3" s="138" t="str">
        <f>IF('มิ.ย.'!AC3="","",'มิ.ย.'!AC3)</f>
        <v>พฤ</v>
      </c>
      <c r="BN3" s="138" t="str">
        <f>IF('มิ.ย.'!AD3="","",'มิ.ย.'!AD3)</f>
        <v>ศ</v>
      </c>
      <c r="BO3" s="138" t="str">
        <f>IF('มิ.ย.'!AE3="","",'มิ.ย.'!AE3)</f>
        <v/>
      </c>
      <c r="BP3" s="138" t="str">
        <f>IF('มิ.ย.'!AF3="","",'มิ.ย.'!AF3)</f>
        <v/>
      </c>
      <c r="BQ3" s="138" t="str">
        <f>IF('มิ.ย.'!AG3="","",'มิ.ย.'!AG3)</f>
        <v>จ</v>
      </c>
      <c r="BR3" s="138" t="str">
        <f>IF('มิ.ย.'!AH3="","",'มิ.ย.'!AH3)</f>
        <v/>
      </c>
      <c r="BS3" s="363"/>
      <c r="BT3" s="359"/>
      <c r="BU3" s="137" t="s">
        <v>55</v>
      </c>
      <c r="BV3" s="138" t="str">
        <f>IF('ก.ค.'!D3="","",'ก.ค.'!D3)</f>
        <v>อ</v>
      </c>
      <c r="BW3" s="138" t="str">
        <f>IF('ก.ค.'!E3="","",'ก.ค.'!E3)</f>
        <v>พ</v>
      </c>
      <c r="BX3" s="138" t="str">
        <f>IF('ก.ค.'!F3="","",'ก.ค.'!F3)</f>
        <v>พฤ</v>
      </c>
      <c r="BY3" s="138" t="str">
        <f>IF('ก.ค.'!G3="","",'ก.ค.'!G3)</f>
        <v>ศ</v>
      </c>
      <c r="BZ3" s="138" t="str">
        <f>IF('ก.ค.'!H3="","",'ก.ค.'!H3)</f>
        <v/>
      </c>
      <c r="CA3" s="138" t="str">
        <f>IF('ก.ค.'!I3="","",'ก.ค.'!I3)</f>
        <v/>
      </c>
      <c r="CB3" s="138" t="str">
        <f>IF('ก.ค.'!J3="","",'ก.ค.'!J3)</f>
        <v>จ</v>
      </c>
      <c r="CC3" s="138" t="str">
        <f>IF('ก.ค.'!K3="","",'ก.ค.'!K3)</f>
        <v>อ</v>
      </c>
      <c r="CD3" s="138" t="str">
        <f>IF('ก.ค.'!L3="","",'ก.ค.'!L3)</f>
        <v>พ</v>
      </c>
      <c r="CE3" s="138" t="str">
        <f>IF('ก.ค.'!M3="","",'ก.ค.'!M3)</f>
        <v/>
      </c>
      <c r="CF3" s="138" t="str">
        <f>IF('ก.ค.'!N3="","",'ก.ค.'!N3)</f>
        <v/>
      </c>
      <c r="CG3" s="138" t="str">
        <f>IF('ก.ค.'!O3="","",'ก.ค.'!O3)</f>
        <v/>
      </c>
      <c r="CH3" s="138" t="str">
        <f>IF('ก.ค.'!P3="","",'ก.ค.'!P3)</f>
        <v/>
      </c>
      <c r="CI3" s="138" t="str">
        <f>IF('ก.ค.'!Q3="","",'ก.ค.'!Q3)</f>
        <v>จ</v>
      </c>
      <c r="CJ3" s="138" t="str">
        <f>IF('ก.ค.'!R3="","",'ก.ค.'!R3)</f>
        <v>อ</v>
      </c>
      <c r="CK3" s="138" t="str">
        <f>IF('ก.ค.'!S3="","",'ก.ค.'!S3)</f>
        <v>พ</v>
      </c>
      <c r="CL3" s="138" t="str">
        <f>IF('ก.ค.'!T3="","",'ก.ค.'!T3)</f>
        <v>พฤ</v>
      </c>
      <c r="CM3" s="138" t="str">
        <f>IF('ก.ค.'!U3="","",'ก.ค.'!U3)</f>
        <v>ศ</v>
      </c>
      <c r="CN3" s="138" t="str">
        <f>IF('ก.ค.'!V3="","",'ก.ค.'!V3)</f>
        <v/>
      </c>
      <c r="CO3" s="138" t="str">
        <f>IF('ก.ค.'!W3="","",'ก.ค.'!W3)</f>
        <v/>
      </c>
      <c r="CP3" s="138" t="str">
        <f>IF('ก.ค.'!X3="","",'ก.ค.'!X3)</f>
        <v>จ</v>
      </c>
      <c r="CQ3" s="138" t="str">
        <f>IF('ก.ค.'!Y3="","",'ก.ค.'!Y3)</f>
        <v>อ</v>
      </c>
      <c r="CR3" s="138" t="str">
        <f>IF('ก.ค.'!Z3="","",'ก.ค.'!Z3)</f>
        <v>พ</v>
      </c>
      <c r="CS3" s="138" t="str">
        <f>IF('ก.ค.'!AA3="","",'ก.ค.'!AA3)</f>
        <v>พฤ</v>
      </c>
      <c r="CT3" s="138" t="str">
        <f>IF('ก.ค.'!AB3="","",'ก.ค.'!AB3)</f>
        <v>ศ</v>
      </c>
      <c r="CU3" s="138" t="str">
        <f>IF('ก.ค.'!AC3="","",'ก.ค.'!AC3)</f>
        <v/>
      </c>
      <c r="CV3" s="138" t="str">
        <f>IF('ก.ค.'!AD3="","",'ก.ค.'!AD3)</f>
        <v/>
      </c>
      <c r="CW3" s="138" t="str">
        <f>IF('ก.ค.'!AE3="","",'ก.ค.'!AE3)</f>
        <v/>
      </c>
      <c r="CX3" s="138" t="str">
        <f>IF('ก.ค.'!AF3="","",'ก.ค.'!AF3)</f>
        <v>อ</v>
      </c>
      <c r="CY3" s="138" t="str">
        <f>IF('ก.ค.'!AG3="","",'ก.ค.'!AG3)</f>
        <v>พ</v>
      </c>
      <c r="CZ3" s="138" t="str">
        <f>IF('ก.ค.'!AH3="","",'ก.ค.'!AH3)</f>
        <v>พฤ</v>
      </c>
      <c r="DA3" s="363"/>
      <c r="DB3" s="359"/>
      <c r="DC3" s="137" t="s">
        <v>55</v>
      </c>
      <c r="DD3" s="138" t="str">
        <f>IF('ส.ค.'!D3="","",'ส.ค.'!D3)</f>
        <v>ศ</v>
      </c>
      <c r="DE3" s="138" t="str">
        <f>IF('ส.ค.'!E3="","",'ส.ค.'!E3)</f>
        <v/>
      </c>
      <c r="DF3" s="138" t="str">
        <f>IF('ส.ค.'!F3="","",'ส.ค.'!F3)</f>
        <v/>
      </c>
      <c r="DG3" s="138" t="str">
        <f>IF('ส.ค.'!G3="","",'ส.ค.'!G3)</f>
        <v>จ</v>
      </c>
      <c r="DH3" s="138" t="str">
        <f>IF('ส.ค.'!H3="","",'ส.ค.'!H3)</f>
        <v>อ</v>
      </c>
      <c r="DI3" s="138" t="str">
        <f>IF('ส.ค.'!I3="","",'ส.ค.'!I3)</f>
        <v>พ</v>
      </c>
      <c r="DJ3" s="138" t="str">
        <f>IF('ส.ค.'!J3="","",'ส.ค.'!J3)</f>
        <v>พฤ</v>
      </c>
      <c r="DK3" s="138" t="str">
        <f>IF('ส.ค.'!K3="","",'ส.ค.'!K3)</f>
        <v>ศ</v>
      </c>
      <c r="DL3" s="138" t="str">
        <f>IF('ส.ค.'!L3="","",'ส.ค.'!L3)</f>
        <v/>
      </c>
      <c r="DM3" s="138" t="str">
        <f>IF('ส.ค.'!M3="","",'ส.ค.'!M3)</f>
        <v/>
      </c>
      <c r="DN3" s="138" t="str">
        <f>IF('ส.ค.'!N3="","",'ส.ค.'!N3)</f>
        <v/>
      </c>
      <c r="DO3" s="138" t="str">
        <f>IF('ส.ค.'!O3="","",'ส.ค.'!O3)</f>
        <v/>
      </c>
      <c r="DP3" s="138" t="str">
        <f>IF('ส.ค.'!P3="","",'ส.ค.'!P3)</f>
        <v>พ</v>
      </c>
      <c r="DQ3" s="138" t="str">
        <f>IF('ส.ค.'!Q3="","",'ส.ค.'!Q3)</f>
        <v>พฤ</v>
      </c>
      <c r="DR3" s="138" t="str">
        <f>IF('ส.ค.'!R3="","",'ส.ค.'!R3)</f>
        <v>ศ</v>
      </c>
      <c r="DS3" s="138" t="str">
        <f>IF('ส.ค.'!S3="","",'ส.ค.'!S3)</f>
        <v/>
      </c>
      <c r="DT3" s="138" t="str">
        <f>IF('ส.ค.'!T3="","",'ส.ค.'!T3)</f>
        <v/>
      </c>
      <c r="DU3" s="138" t="str">
        <f>IF('ส.ค.'!U3="","",'ส.ค.'!U3)</f>
        <v>จ</v>
      </c>
      <c r="DV3" s="138" t="str">
        <f>IF('ส.ค.'!V3="","",'ส.ค.'!V3)</f>
        <v>อ</v>
      </c>
      <c r="DW3" s="138" t="str">
        <f>IF('ส.ค.'!W3="","",'ส.ค.'!W3)</f>
        <v>พ</v>
      </c>
      <c r="DX3" s="138" t="str">
        <f>IF('ส.ค.'!X3="","",'ส.ค.'!X3)</f>
        <v>พฤ</v>
      </c>
      <c r="DY3" s="138" t="str">
        <f>IF('ส.ค.'!Y3="","",'ส.ค.'!Y3)</f>
        <v>ศ</v>
      </c>
      <c r="DZ3" s="138" t="str">
        <f>IF('ส.ค.'!Z3="","",'ส.ค.'!Z3)</f>
        <v/>
      </c>
      <c r="EA3" s="138" t="str">
        <f>IF('ส.ค.'!AA3="","",'ส.ค.'!AA3)</f>
        <v/>
      </c>
      <c r="EB3" s="138" t="str">
        <f>IF('ส.ค.'!AB3="","",'ส.ค.'!AB3)</f>
        <v>จ</v>
      </c>
      <c r="EC3" s="138" t="str">
        <f>IF('ส.ค.'!AC3="","",'ส.ค.'!AC3)</f>
        <v>อ</v>
      </c>
      <c r="ED3" s="138" t="str">
        <f>IF('ส.ค.'!AD3="","",'ส.ค.'!AD3)</f>
        <v>พ</v>
      </c>
      <c r="EE3" s="138" t="str">
        <f>IF('ส.ค.'!AE3="","",'ส.ค.'!AE3)</f>
        <v>พฤ</v>
      </c>
      <c r="EF3" s="138" t="str">
        <f>IF('ส.ค.'!AF3="","",'ส.ค.'!AF3)</f>
        <v>ศ</v>
      </c>
      <c r="EG3" s="138" t="str">
        <f>IF('ส.ค.'!AG3="","",'ส.ค.'!AG3)</f>
        <v/>
      </c>
      <c r="EH3" s="138" t="str">
        <f>IF('ส.ค.'!AH3="","",'ส.ค.'!AH3)</f>
        <v/>
      </c>
      <c r="EI3" s="363"/>
      <c r="EJ3" s="359"/>
      <c r="EK3" s="137" t="s">
        <v>55</v>
      </c>
      <c r="EL3" s="138" t="str">
        <f>IF('พ.ค.'!D3="","",'พ.ค.'!D3)</f>
        <v/>
      </c>
      <c r="EM3" s="138" t="str">
        <f>IF('พ.ค.'!E3="","",'พ.ค.'!E3)</f>
        <v/>
      </c>
      <c r="EN3" s="138" t="str">
        <f>IF('พ.ค.'!F3="","",'พ.ค.'!F3)</f>
        <v/>
      </c>
      <c r="EO3" s="138" t="str">
        <f>IF('พ.ค.'!G3="","",'พ.ค.'!G3)</f>
        <v/>
      </c>
      <c r="EP3" s="138" t="str">
        <f>IF('พ.ค.'!H3="","",'พ.ค.'!H3)</f>
        <v/>
      </c>
      <c r="EQ3" s="138" t="str">
        <f>IF('พ.ค.'!I3="","",'พ.ค.'!I3)</f>
        <v/>
      </c>
      <c r="ER3" s="138" t="str">
        <f>IF('พ.ค.'!J3="","",'พ.ค.'!J3)</f>
        <v/>
      </c>
      <c r="ES3" s="138" t="str">
        <f>IF('พ.ค.'!K3="","",'พ.ค.'!K3)</f>
        <v/>
      </c>
      <c r="ET3" s="138" t="str">
        <f>IF('พ.ค.'!L3="","",'พ.ค.'!L3)</f>
        <v/>
      </c>
      <c r="EU3" s="138" t="str">
        <f>IF('พ.ค.'!M3="","",'พ.ค.'!M3)</f>
        <v/>
      </c>
      <c r="EV3" s="138" t="str">
        <f>IF('พ.ค.'!N3="","",'พ.ค.'!N3)</f>
        <v/>
      </c>
      <c r="EW3" s="138" t="str">
        <f>IF('พ.ค.'!O3="","",'พ.ค.'!O3)</f>
        <v/>
      </c>
      <c r="EX3" s="138" t="str">
        <f>IF('พ.ค.'!P3="","",'พ.ค.'!P3)</f>
        <v/>
      </c>
      <c r="EY3" s="138" t="str">
        <f>IF('พ.ค.'!Q3="","",'พ.ค.'!Q3)</f>
        <v/>
      </c>
      <c r="EZ3" s="138" t="str">
        <f>IF('พ.ค.'!R3="","",'พ.ค.'!R3)</f>
        <v/>
      </c>
      <c r="FA3" s="138" t="str">
        <f>IF('พ.ค.'!S3="","",'พ.ค.'!S3)</f>
        <v/>
      </c>
      <c r="FB3" s="138" t="str">
        <f>IF('พ.ค.'!T3="","",'พ.ค.'!T3)</f>
        <v/>
      </c>
      <c r="FC3" s="138" t="str">
        <f>IF('พ.ค.'!U3="","",'พ.ค.'!U3)</f>
        <v/>
      </c>
      <c r="FD3" s="138" t="str">
        <f>IF('พ.ค.'!V3="","",'พ.ค.'!V3)</f>
        <v>จ</v>
      </c>
      <c r="FE3" s="138" t="str">
        <f>IF('พ.ค.'!W3="","",'พ.ค.'!W3)</f>
        <v>อ</v>
      </c>
      <c r="FF3" s="138" t="str">
        <f>IF('พ.ค.'!X3="","",'พ.ค.'!X3)</f>
        <v>พ</v>
      </c>
      <c r="FG3" s="138" t="str">
        <f>IF('พ.ค.'!Y3="","",'พ.ค.'!Y3)</f>
        <v>พฤ</v>
      </c>
      <c r="FH3" s="138" t="str">
        <f>IF('พ.ค.'!Z3="","",'พ.ค.'!Z3)</f>
        <v>ศ</v>
      </c>
      <c r="FI3" s="138" t="str">
        <f>IF('พ.ค.'!AA3="","",'พ.ค.'!AA3)</f>
        <v/>
      </c>
      <c r="FJ3" s="138" t="str">
        <f>IF('พ.ค.'!AB3="","",'พ.ค.'!AB3)</f>
        <v/>
      </c>
      <c r="FK3" s="138" t="str">
        <f>IF('พ.ค.'!AC3="","",'พ.ค.'!AC3)</f>
        <v>จ</v>
      </c>
      <c r="FL3" s="138" t="str">
        <f>IF('พ.ค.'!AD3="","",'พ.ค.'!AD3)</f>
        <v>อ</v>
      </c>
      <c r="FM3" s="138" t="str">
        <f>IF('พ.ค.'!AE3="","",'พ.ค.'!AE3)</f>
        <v>พ</v>
      </c>
      <c r="FN3" s="138" t="str">
        <f>IF('พ.ค.'!AF3="","",'พ.ค.'!AF3)</f>
        <v>พฤ</v>
      </c>
      <c r="FO3" s="138" t="str">
        <f>IF('พ.ค.'!AG3="","",'พ.ค.'!AG3)</f>
        <v>ศ</v>
      </c>
      <c r="FP3" s="138" t="str">
        <f>IF('พ.ค.'!AH3="","",'พ.ค.'!AH3)</f>
        <v/>
      </c>
      <c r="FQ3" s="363"/>
      <c r="FR3" s="359"/>
      <c r="FS3" s="137" t="s">
        <v>55</v>
      </c>
      <c r="FT3" s="138" t="str">
        <f>IF('มิ.ย.'!D3="","",'มิ.ย.'!D3)</f>
        <v/>
      </c>
      <c r="FU3" s="138" t="str">
        <f>IF('มิ.ย.'!E3="","",'มิ.ย.'!E3)</f>
        <v/>
      </c>
      <c r="FV3" s="138" t="str">
        <f>IF('มิ.ย.'!F3="","",'มิ.ย.'!F3)</f>
        <v/>
      </c>
      <c r="FW3" s="138" t="str">
        <f>IF('มิ.ย.'!G3="","",'มิ.ย.'!G3)</f>
        <v>พ</v>
      </c>
      <c r="FX3" s="138" t="str">
        <f>IF('มิ.ย.'!H3="","",'มิ.ย.'!H3)</f>
        <v>พฤ</v>
      </c>
      <c r="FY3" s="138" t="str">
        <f>IF('มิ.ย.'!I3="","",'มิ.ย.'!I3)</f>
        <v>ศ</v>
      </c>
      <c r="FZ3" s="138" t="str">
        <f>IF('มิ.ย.'!J3="","",'มิ.ย.'!J3)</f>
        <v/>
      </c>
      <c r="GA3" s="138" t="str">
        <f>IF('มิ.ย.'!K3="","",'มิ.ย.'!K3)</f>
        <v/>
      </c>
      <c r="GB3" s="138" t="str">
        <f>IF('มิ.ย.'!L3="","",'มิ.ย.'!L3)</f>
        <v>จ</v>
      </c>
      <c r="GC3" s="138" t="str">
        <f>IF('มิ.ย.'!M3="","",'มิ.ย.'!M3)</f>
        <v>อ</v>
      </c>
      <c r="GD3" s="138" t="str">
        <f>IF('มิ.ย.'!N3="","",'มิ.ย.'!N3)</f>
        <v>พ</v>
      </c>
      <c r="GE3" s="138" t="str">
        <f>IF('มิ.ย.'!O3="","",'มิ.ย.'!O3)</f>
        <v>พฤ</v>
      </c>
      <c r="GF3" s="138" t="str">
        <f>IF('มิ.ย.'!P3="","",'มิ.ย.'!P3)</f>
        <v>ศ</v>
      </c>
      <c r="GG3" s="138" t="str">
        <f>IF('มิ.ย.'!Q3="","",'มิ.ย.'!Q3)</f>
        <v/>
      </c>
      <c r="GH3" s="138" t="str">
        <f>IF('มิ.ย.'!R3="","",'มิ.ย.'!R3)</f>
        <v/>
      </c>
      <c r="GI3" s="138" t="str">
        <f>IF('มิ.ย.'!S3="","",'มิ.ย.'!S3)</f>
        <v>จ</v>
      </c>
      <c r="GJ3" s="138" t="str">
        <f>IF('มิ.ย.'!T3="","",'มิ.ย.'!T3)</f>
        <v>อ</v>
      </c>
      <c r="GK3" s="138" t="str">
        <f>IF('มิ.ย.'!U3="","",'มิ.ย.'!U3)</f>
        <v>พ</v>
      </c>
      <c r="GL3" s="138" t="str">
        <f>IF('มิ.ย.'!V3="","",'มิ.ย.'!V3)</f>
        <v>พฤ</v>
      </c>
      <c r="GM3" s="138" t="str">
        <f>IF('มิ.ย.'!W3="","",'มิ.ย.'!W3)</f>
        <v>ศ</v>
      </c>
      <c r="GN3" s="138" t="str">
        <f>IF('มิ.ย.'!X3="","",'มิ.ย.'!X3)</f>
        <v/>
      </c>
      <c r="GO3" s="138" t="str">
        <f>IF('มิ.ย.'!Y3="","",'มิ.ย.'!Y3)</f>
        <v/>
      </c>
      <c r="GP3" s="138" t="str">
        <f>IF('มิ.ย.'!Z3="","",'มิ.ย.'!Z3)</f>
        <v>จ</v>
      </c>
      <c r="GQ3" s="138" t="str">
        <f>IF('มิ.ย.'!AA3="","",'มิ.ย.'!AA3)</f>
        <v>อ</v>
      </c>
      <c r="GR3" s="138" t="str">
        <f>IF('มิ.ย.'!AB3="","",'มิ.ย.'!AB3)</f>
        <v>พ</v>
      </c>
      <c r="GS3" s="138" t="str">
        <f>IF('มิ.ย.'!AC3="","",'มิ.ย.'!AC3)</f>
        <v>พฤ</v>
      </c>
      <c r="GT3" s="138" t="str">
        <f>IF('มิ.ย.'!AD3="","",'มิ.ย.'!AD3)</f>
        <v>ศ</v>
      </c>
      <c r="GU3" s="138" t="str">
        <f>IF('มิ.ย.'!AE3="","",'มิ.ย.'!AE3)</f>
        <v/>
      </c>
      <c r="GV3" s="138" t="str">
        <f>IF('มิ.ย.'!AF3="","",'มิ.ย.'!AF3)</f>
        <v/>
      </c>
      <c r="GW3" s="138" t="str">
        <f>IF('มิ.ย.'!AG3="","",'มิ.ย.'!AG3)</f>
        <v>จ</v>
      </c>
      <c r="GX3" s="138" t="str">
        <f>IF('มิ.ย.'!AH3="","",'มิ.ย.'!AH3)</f>
        <v/>
      </c>
      <c r="GY3" s="363"/>
      <c r="GZ3" s="359"/>
      <c r="HA3" s="137" t="s">
        <v>55</v>
      </c>
      <c r="HB3" s="138" t="str">
        <f>IF('ก.ค.'!D3="","",'ก.ค.'!D3)</f>
        <v>อ</v>
      </c>
      <c r="HC3" s="138" t="str">
        <f>IF('ก.ค.'!E3="","",'ก.ค.'!E3)</f>
        <v>พ</v>
      </c>
      <c r="HD3" s="138" t="str">
        <f>IF('ก.ค.'!F3="","",'ก.ค.'!F3)</f>
        <v>พฤ</v>
      </c>
      <c r="HE3" s="138" t="str">
        <f>IF('ก.ค.'!G3="","",'ก.ค.'!G3)</f>
        <v>ศ</v>
      </c>
      <c r="HF3" s="138" t="str">
        <f>IF('ก.ค.'!H3="","",'ก.ค.'!H3)</f>
        <v/>
      </c>
      <c r="HG3" s="138" t="str">
        <f>IF('ก.ค.'!I3="","",'ก.ค.'!I3)</f>
        <v/>
      </c>
      <c r="HH3" s="138" t="str">
        <f>IF('ก.ค.'!J3="","",'ก.ค.'!J3)</f>
        <v>จ</v>
      </c>
      <c r="HI3" s="138" t="str">
        <f>IF('ก.ค.'!K3="","",'ก.ค.'!K3)</f>
        <v>อ</v>
      </c>
      <c r="HJ3" s="138" t="str">
        <f>IF('ก.ค.'!L3="","",'ก.ค.'!L3)</f>
        <v>พ</v>
      </c>
      <c r="HK3" s="138" t="str">
        <f>IF('ก.ค.'!M3="","",'ก.ค.'!M3)</f>
        <v/>
      </c>
      <c r="HL3" s="138" t="str">
        <f>IF('ก.ค.'!N3="","",'ก.ค.'!N3)</f>
        <v/>
      </c>
      <c r="HM3" s="138" t="str">
        <f>IF('ก.ค.'!O3="","",'ก.ค.'!O3)</f>
        <v/>
      </c>
      <c r="HN3" s="138" t="str">
        <f>IF('ก.ค.'!P3="","",'ก.ค.'!P3)</f>
        <v/>
      </c>
      <c r="HO3" s="138" t="str">
        <f>IF('ก.ค.'!Q3="","",'ก.ค.'!Q3)</f>
        <v>จ</v>
      </c>
      <c r="HP3" s="138" t="str">
        <f>IF('ก.ค.'!R3="","",'ก.ค.'!R3)</f>
        <v>อ</v>
      </c>
      <c r="HQ3" s="138" t="str">
        <f>IF('ก.ค.'!S3="","",'ก.ค.'!S3)</f>
        <v>พ</v>
      </c>
      <c r="HR3" s="138" t="str">
        <f>IF('ก.ค.'!T3="","",'ก.ค.'!T3)</f>
        <v>พฤ</v>
      </c>
      <c r="HS3" s="138" t="str">
        <f>IF('ก.ค.'!U3="","",'ก.ค.'!U3)</f>
        <v>ศ</v>
      </c>
      <c r="HT3" s="138" t="str">
        <f>IF('ก.ค.'!V3="","",'ก.ค.'!V3)</f>
        <v/>
      </c>
      <c r="HU3" s="138" t="str">
        <f>IF('ก.ค.'!W3="","",'ก.ค.'!W3)</f>
        <v/>
      </c>
      <c r="HV3" s="138" t="str">
        <f>IF('ก.ค.'!X3="","",'ก.ค.'!X3)</f>
        <v>จ</v>
      </c>
      <c r="HW3" s="138" t="str">
        <f>IF('ก.ค.'!Y3="","",'ก.ค.'!Y3)</f>
        <v>อ</v>
      </c>
      <c r="HX3" s="138" t="str">
        <f>IF('ก.ค.'!Z3="","",'ก.ค.'!Z3)</f>
        <v>พ</v>
      </c>
      <c r="HY3" s="138" t="str">
        <f>IF('ก.ค.'!AA3="","",'ก.ค.'!AA3)</f>
        <v>พฤ</v>
      </c>
      <c r="HZ3" s="138" t="str">
        <f>IF('ก.ค.'!AB3="","",'ก.ค.'!AB3)</f>
        <v>ศ</v>
      </c>
      <c r="IA3" s="138" t="str">
        <f>IF('ก.ค.'!AC3="","",'ก.ค.'!AC3)</f>
        <v/>
      </c>
      <c r="IB3" s="138" t="str">
        <f>IF('ก.ค.'!AD3="","",'ก.ค.'!AD3)</f>
        <v/>
      </c>
      <c r="IC3" s="138" t="str">
        <f>IF('ก.ค.'!AE3="","",'ก.ค.'!AE3)</f>
        <v/>
      </c>
      <c r="ID3" s="138" t="str">
        <f>IF('ก.ค.'!AF3="","",'ก.ค.'!AF3)</f>
        <v>อ</v>
      </c>
      <c r="IE3" s="138" t="str">
        <f>IF('ก.ค.'!AG3="","",'ก.ค.'!AG3)</f>
        <v>พ</v>
      </c>
      <c r="IF3" s="138" t="str">
        <f>IF('ก.ค.'!AH3="","",'ก.ค.'!AH3)</f>
        <v>พฤ</v>
      </c>
      <c r="IG3" s="363"/>
      <c r="IH3" s="359"/>
      <c r="II3" s="137" t="s">
        <v>55</v>
      </c>
      <c r="IJ3" s="138" t="str">
        <f>IF('ส.ค.'!D3="","",'ส.ค.'!D3)</f>
        <v>ศ</v>
      </c>
      <c r="IK3" s="138" t="str">
        <f>IF('ส.ค.'!E3="","",'ส.ค.'!E3)</f>
        <v/>
      </c>
      <c r="IL3" s="138" t="str">
        <f>IF('ส.ค.'!F3="","",'ส.ค.'!F3)</f>
        <v/>
      </c>
      <c r="IM3" s="138" t="str">
        <f>IF('ส.ค.'!G3="","",'ส.ค.'!G3)</f>
        <v>จ</v>
      </c>
      <c r="IN3" s="138" t="str">
        <f>IF('ส.ค.'!H3="","",'ส.ค.'!H3)</f>
        <v>อ</v>
      </c>
      <c r="IO3" s="138" t="str">
        <f>IF('ส.ค.'!I3="","",'ส.ค.'!I3)</f>
        <v>พ</v>
      </c>
      <c r="IP3" s="138" t="str">
        <f>IF('ส.ค.'!J3="","",'ส.ค.'!J3)</f>
        <v>พฤ</v>
      </c>
      <c r="IQ3" s="138" t="str">
        <f>IF('ส.ค.'!K3="","",'ส.ค.'!K3)</f>
        <v>ศ</v>
      </c>
      <c r="IR3" s="138" t="str">
        <f>IF('ส.ค.'!L3="","",'ส.ค.'!L3)</f>
        <v/>
      </c>
      <c r="IS3" s="138" t="str">
        <f>IF('ส.ค.'!M3="","",'ส.ค.'!M3)</f>
        <v/>
      </c>
      <c r="IT3" s="138" t="str">
        <f>IF('ส.ค.'!N3="","",'ส.ค.'!N3)</f>
        <v/>
      </c>
      <c r="IU3" s="138" t="str">
        <f>IF('ส.ค.'!O3="","",'ส.ค.'!O3)</f>
        <v/>
      </c>
      <c r="IV3" s="138" t="str">
        <f>IF('ส.ค.'!P3="","",'ส.ค.'!P3)</f>
        <v>พ</v>
      </c>
      <c r="IW3" s="138" t="str">
        <f>IF('ส.ค.'!Q3="","",'ส.ค.'!Q3)</f>
        <v>พฤ</v>
      </c>
      <c r="IX3" s="138" t="str">
        <f>IF('ส.ค.'!R3="","",'ส.ค.'!R3)</f>
        <v>ศ</v>
      </c>
      <c r="IY3" s="138" t="str">
        <f>IF('ส.ค.'!S3="","",'ส.ค.'!S3)</f>
        <v/>
      </c>
      <c r="IZ3" s="138" t="str">
        <f>IF('ส.ค.'!T3="","",'ส.ค.'!T3)</f>
        <v/>
      </c>
      <c r="JA3" s="138" t="str">
        <f>IF('ส.ค.'!U3="","",'ส.ค.'!U3)</f>
        <v>จ</v>
      </c>
      <c r="JB3" s="138" t="str">
        <f>IF('ส.ค.'!V3="","",'ส.ค.'!V3)</f>
        <v>อ</v>
      </c>
      <c r="JC3" s="138" t="str">
        <f>IF('ส.ค.'!W3="","",'ส.ค.'!W3)</f>
        <v>พ</v>
      </c>
      <c r="JD3" s="138" t="str">
        <f>IF('ส.ค.'!X3="","",'ส.ค.'!X3)</f>
        <v>พฤ</v>
      </c>
      <c r="JE3" s="138" t="str">
        <f>IF('ส.ค.'!Y3="","",'ส.ค.'!Y3)</f>
        <v>ศ</v>
      </c>
      <c r="JF3" s="138" t="str">
        <f>IF('ส.ค.'!Z3="","",'ส.ค.'!Z3)</f>
        <v/>
      </c>
      <c r="JG3" s="138" t="str">
        <f>IF('ส.ค.'!AA3="","",'ส.ค.'!AA3)</f>
        <v/>
      </c>
      <c r="JH3" s="138" t="str">
        <f>IF('ส.ค.'!AB3="","",'ส.ค.'!AB3)</f>
        <v>จ</v>
      </c>
      <c r="JI3" s="138" t="str">
        <f>IF('ส.ค.'!AC3="","",'ส.ค.'!AC3)</f>
        <v>อ</v>
      </c>
      <c r="JJ3" s="138" t="str">
        <f>IF('ส.ค.'!AD3="","",'ส.ค.'!AD3)</f>
        <v>พ</v>
      </c>
      <c r="JK3" s="138" t="str">
        <f>IF('ส.ค.'!AE3="","",'ส.ค.'!AE3)</f>
        <v>พฤ</v>
      </c>
      <c r="JL3" s="138" t="str">
        <f>IF('ส.ค.'!AF3="","",'ส.ค.'!AF3)</f>
        <v>ศ</v>
      </c>
      <c r="JM3" s="138" t="str">
        <f>IF('ส.ค.'!AG3="","",'ส.ค.'!AG3)</f>
        <v/>
      </c>
      <c r="JN3" s="138" t="str">
        <f>IF('ส.ค.'!AH3="","",'ส.ค.'!AH3)</f>
        <v/>
      </c>
      <c r="JO3" s="363"/>
      <c r="JP3" s="359"/>
      <c r="JQ3" s="137" t="s">
        <v>55</v>
      </c>
      <c r="JR3" s="138" t="str">
        <f>IF('ก.ย.'!D3="","",'ก.ย.'!D3)</f>
        <v>จ</v>
      </c>
      <c r="JS3" s="138" t="str">
        <f>IF('ก.ย.'!E3="","",'ก.ย.'!E3)</f>
        <v>อ</v>
      </c>
      <c r="JT3" s="138" t="str">
        <f>IF('ก.ย.'!F3="","",'ก.ย.'!F3)</f>
        <v>พ</v>
      </c>
      <c r="JU3" s="138" t="str">
        <f>IF('ก.ย.'!G3="","",'ก.ย.'!G3)</f>
        <v>พฤ</v>
      </c>
      <c r="JV3" s="138" t="str">
        <f>IF('ก.ย.'!H3="","",'ก.ย.'!H3)</f>
        <v>ศ</v>
      </c>
      <c r="JW3" s="138" t="str">
        <f>IF('ก.ย.'!I3="","",'ก.ย.'!I3)</f>
        <v/>
      </c>
      <c r="JX3" s="138" t="str">
        <f>IF('ก.ย.'!J3="","",'ก.ย.'!J3)</f>
        <v/>
      </c>
      <c r="JY3" s="138" t="str">
        <f>IF('ก.ย.'!K3="","",'ก.ย.'!K3)</f>
        <v>จ</v>
      </c>
      <c r="JZ3" s="138" t="str">
        <f>IF('ก.ย.'!L3="","",'ก.ย.'!L3)</f>
        <v>อ</v>
      </c>
      <c r="KA3" s="138" t="str">
        <f>IF('ก.ย.'!M3="","",'ก.ย.'!M3)</f>
        <v>พ</v>
      </c>
      <c r="KB3" s="138" t="str">
        <f>IF('ก.ย.'!N3="","",'ก.ย.'!N3)</f>
        <v>พฤ</v>
      </c>
      <c r="KC3" s="138" t="str">
        <f>IF('ก.ย.'!O3="","",'ก.ย.'!O3)</f>
        <v>ศ</v>
      </c>
      <c r="KD3" s="138" t="str">
        <f>IF('ก.ย.'!P3="","",'ก.ย.'!P3)</f>
        <v/>
      </c>
      <c r="KE3" s="138" t="str">
        <f>IF('ก.ย.'!Q3="","",'ก.ย.'!Q3)</f>
        <v/>
      </c>
      <c r="KF3" s="138" t="str">
        <f>IF('ก.ย.'!R3="","",'ก.ย.'!R3)</f>
        <v>จ</v>
      </c>
      <c r="KG3" s="138" t="str">
        <f>IF('ก.ย.'!S3="","",'ก.ย.'!S3)</f>
        <v>อ</v>
      </c>
      <c r="KH3" s="138" t="str">
        <f>IF('ก.ย.'!T3="","",'ก.ย.'!T3)</f>
        <v>พ</v>
      </c>
      <c r="KI3" s="138" t="str">
        <f>IF('ก.ย.'!U3="","",'ก.ย.'!U3)</f>
        <v>พฤ</v>
      </c>
      <c r="KJ3" s="138" t="str">
        <f>IF('ก.ย.'!V3="","",'ก.ย.'!V3)</f>
        <v>ศ</v>
      </c>
      <c r="KK3" s="138" t="str">
        <f>IF('ก.ย.'!W3="","",'ก.ย.'!W3)</f>
        <v/>
      </c>
      <c r="KL3" s="138" t="str">
        <f>IF('ก.ย.'!X3="","",'ก.ย.'!X3)</f>
        <v/>
      </c>
      <c r="KM3" s="138" t="str">
        <f>IF('ก.ย.'!Y3="","",'ก.ย.'!Y3)</f>
        <v>จ</v>
      </c>
      <c r="KN3" s="138" t="str">
        <f>IF('ก.ย.'!Z3="","",'ก.ย.'!Z3)</f>
        <v>อ</v>
      </c>
      <c r="KO3" s="138" t="str">
        <f>IF('ก.ย.'!AA3="","",'ก.ย.'!AA3)</f>
        <v>พ</v>
      </c>
      <c r="KP3" s="138" t="str">
        <f>IF('ก.ย.'!AB3="","",'ก.ย.'!AB3)</f>
        <v>พฤ</v>
      </c>
      <c r="KQ3" s="138" t="str">
        <f>IF('ก.ย.'!AC3="","",'ก.ย.'!AC3)</f>
        <v>ศ</v>
      </c>
      <c r="KR3" s="138" t="str">
        <f>IF('ก.ย.'!AD3="","",'ก.ย.'!AD3)</f>
        <v/>
      </c>
      <c r="KS3" s="138" t="str">
        <f>IF('ก.ย.'!AE3="","",'ก.ย.'!AE3)</f>
        <v/>
      </c>
      <c r="KT3" s="138" t="str">
        <f>IF('ก.ย.'!AF3="","",'ก.ย.'!AF3)</f>
        <v>จ</v>
      </c>
      <c r="KU3" s="138" t="str">
        <f>IF('ก.ย.'!AG3="","",'ก.ย.'!AG3)</f>
        <v>อ</v>
      </c>
      <c r="KV3" s="138" t="str">
        <f>IF('ก.ย.'!AH3="","",'ก.ย.'!AH3)</f>
        <v/>
      </c>
      <c r="KW3" s="363"/>
      <c r="KX3" s="359"/>
      <c r="KY3" s="137" t="s">
        <v>55</v>
      </c>
      <c r="KZ3" s="138" t="str">
        <f>IF('ต.ค.'!D3="","",'ต.ค.'!D3)</f>
        <v>พ</v>
      </c>
      <c r="LA3" s="138" t="str">
        <f>IF('ต.ค.'!E3="","",'ต.ค.'!E3)</f>
        <v>พฤ</v>
      </c>
      <c r="LB3" s="138" t="str">
        <f>IF('ต.ค.'!F3="","",'ต.ค.'!F3)</f>
        <v>ศ</v>
      </c>
      <c r="LC3" s="138" t="str">
        <f>IF('ต.ค.'!G3="","",'ต.ค.'!G3)</f>
        <v/>
      </c>
      <c r="LD3" s="138" t="str">
        <f>IF('ต.ค.'!H3="","",'ต.ค.'!H3)</f>
        <v/>
      </c>
      <c r="LE3" s="138" t="str">
        <f>IF('ต.ค.'!I3="","",'ต.ค.'!I3)</f>
        <v>จ</v>
      </c>
      <c r="LF3" s="138" t="str">
        <f>IF('ต.ค.'!J3="","",'ต.ค.'!J3)</f>
        <v>อ</v>
      </c>
      <c r="LG3" s="138" t="str">
        <f>IF('ต.ค.'!K3="","",'ต.ค.'!K3)</f>
        <v>พ</v>
      </c>
      <c r="LH3" s="138" t="str">
        <f>IF('ต.ค.'!L3="","",'ต.ค.'!L3)</f>
        <v>พฤ</v>
      </c>
      <c r="LI3" s="138" t="str">
        <f>IF('ต.ค.'!M3="","",'ต.ค.'!M3)</f>
        <v>ศ</v>
      </c>
      <c r="LJ3" s="138" t="str">
        <f>IF('ต.ค.'!N3="","",'ต.ค.'!N3)</f>
        <v/>
      </c>
      <c r="LK3" s="138" t="str">
        <f>IF('ต.ค.'!O3="","",'ต.ค.'!O3)</f>
        <v/>
      </c>
      <c r="LL3" s="138" t="str">
        <f>IF('ต.ค.'!P3="","",'ต.ค.'!P3)</f>
        <v/>
      </c>
      <c r="LM3" s="138" t="str">
        <f>IF('ต.ค.'!Q3="","",'ต.ค.'!Q3)</f>
        <v/>
      </c>
      <c r="LN3" s="138" t="str">
        <f>IF('ต.ค.'!R3="","",'ต.ค.'!R3)</f>
        <v/>
      </c>
      <c r="LO3" s="138" t="str">
        <f>IF('ต.ค.'!S3="","",'ต.ค.'!S3)</f>
        <v/>
      </c>
      <c r="LP3" s="138" t="str">
        <f>IF('ต.ค.'!T3="","",'ต.ค.'!T3)</f>
        <v/>
      </c>
      <c r="LQ3" s="138" t="str">
        <f>IF('ต.ค.'!U3="","",'ต.ค.'!U3)</f>
        <v/>
      </c>
      <c r="LR3" s="138" t="str">
        <f>IF('ต.ค.'!V3="","",'ต.ค.'!V3)</f>
        <v/>
      </c>
      <c r="LS3" s="138" t="str">
        <f>IF('ต.ค.'!W3="","",'ต.ค.'!W3)</f>
        <v/>
      </c>
      <c r="LT3" s="138" t="str">
        <f>IF('ต.ค.'!X3="","",'ต.ค.'!X3)</f>
        <v/>
      </c>
      <c r="LU3" s="138" t="str">
        <f>IF('ต.ค.'!Y3="","",'ต.ค.'!Y3)</f>
        <v/>
      </c>
      <c r="LV3" s="138" t="str">
        <f>IF('ต.ค.'!Z3="","",'ต.ค.'!Z3)</f>
        <v/>
      </c>
      <c r="LW3" s="138" t="str">
        <f>IF('ต.ค.'!AA3="","",'ต.ค.'!AA3)</f>
        <v/>
      </c>
      <c r="LX3" s="138" t="str">
        <f>IF('ต.ค.'!AB3="","",'ต.ค.'!AB3)</f>
        <v/>
      </c>
      <c r="LY3" s="138" t="str">
        <f>IF('ต.ค.'!AC3="","",'ต.ค.'!AC3)</f>
        <v/>
      </c>
      <c r="LZ3" s="138" t="str">
        <f>IF('ต.ค.'!AD3="","",'ต.ค.'!AD3)</f>
        <v/>
      </c>
      <c r="MA3" s="138" t="str">
        <f>IF('ต.ค.'!AE3="","",'ต.ค.'!AE3)</f>
        <v/>
      </c>
      <c r="MB3" s="138" t="str">
        <f>IF('ต.ค.'!AF3="","",'ต.ค.'!AF3)</f>
        <v/>
      </c>
      <c r="MC3" s="138" t="str">
        <f>IF('ต.ค.'!AG3="","",'ต.ค.'!AG3)</f>
        <v/>
      </c>
      <c r="MD3" s="138" t="str">
        <f>IF('ต.ค.'!AH3="","",'ต.ค.'!AH3)</f>
        <v/>
      </c>
      <c r="ME3" s="363"/>
      <c r="MF3" s="359"/>
      <c r="MG3" s="137" t="s">
        <v>55</v>
      </c>
      <c r="MH3" s="138" t="str">
        <f>IF('พ.ค.'!D3="","",'พ.ค.'!D3)</f>
        <v/>
      </c>
      <c r="MI3" s="138" t="str">
        <f>IF('พ.ค.'!E3="","",'พ.ค.'!E3)</f>
        <v/>
      </c>
      <c r="MJ3" s="138" t="str">
        <f>IF('พ.ค.'!F3="","",'พ.ค.'!F3)</f>
        <v/>
      </c>
      <c r="MK3" s="138" t="str">
        <f>IF('พ.ค.'!G3="","",'พ.ค.'!G3)</f>
        <v/>
      </c>
      <c r="ML3" s="138" t="str">
        <f>IF('พ.ค.'!H3="","",'พ.ค.'!H3)</f>
        <v/>
      </c>
      <c r="MM3" s="138" t="str">
        <f>IF('พ.ค.'!I3="","",'พ.ค.'!I3)</f>
        <v/>
      </c>
      <c r="MN3" s="138" t="str">
        <f>IF('พ.ค.'!J3="","",'พ.ค.'!J3)</f>
        <v/>
      </c>
      <c r="MO3" s="138" t="str">
        <f>IF('พ.ค.'!K3="","",'พ.ค.'!K3)</f>
        <v/>
      </c>
      <c r="MP3" s="138" t="str">
        <f>IF('พ.ค.'!L3="","",'พ.ค.'!L3)</f>
        <v/>
      </c>
      <c r="MQ3" s="138" t="str">
        <f>IF('พ.ค.'!M3="","",'พ.ค.'!M3)</f>
        <v/>
      </c>
      <c r="MR3" s="138" t="str">
        <f>IF('พ.ค.'!N3="","",'พ.ค.'!N3)</f>
        <v/>
      </c>
      <c r="MS3" s="138" t="str">
        <f>IF('พ.ค.'!O3="","",'พ.ค.'!O3)</f>
        <v/>
      </c>
      <c r="MT3" s="138" t="str">
        <f>IF('พ.ค.'!P3="","",'พ.ค.'!P3)</f>
        <v/>
      </c>
      <c r="MU3" s="138" t="str">
        <f>IF('พ.ค.'!Q3="","",'พ.ค.'!Q3)</f>
        <v/>
      </c>
      <c r="MV3" s="138" t="str">
        <f>IF('พ.ค.'!R3="","",'พ.ค.'!R3)</f>
        <v/>
      </c>
      <c r="MW3" s="138" t="str">
        <f>IF('พ.ค.'!S3="","",'พ.ค.'!S3)</f>
        <v/>
      </c>
      <c r="MX3" s="138" t="str">
        <f>IF('พ.ค.'!T3="","",'พ.ค.'!T3)</f>
        <v/>
      </c>
      <c r="MY3" s="138" t="str">
        <f>IF('พ.ค.'!U3="","",'พ.ค.'!U3)</f>
        <v/>
      </c>
      <c r="MZ3" s="138" t="str">
        <f>IF('พ.ค.'!V3="","",'พ.ค.'!V3)</f>
        <v>จ</v>
      </c>
      <c r="NA3" s="138" t="str">
        <f>IF('พ.ค.'!W3="","",'พ.ค.'!W3)</f>
        <v>อ</v>
      </c>
      <c r="NB3" s="138" t="str">
        <f>IF('พ.ค.'!X3="","",'พ.ค.'!X3)</f>
        <v>พ</v>
      </c>
      <c r="NC3" s="138" t="str">
        <f>IF('พ.ค.'!Y3="","",'พ.ค.'!Y3)</f>
        <v>พฤ</v>
      </c>
      <c r="ND3" s="138" t="str">
        <f>IF('พ.ค.'!Z3="","",'พ.ค.'!Z3)</f>
        <v>ศ</v>
      </c>
      <c r="NE3" s="138" t="str">
        <f>IF('พ.ค.'!AA3="","",'พ.ค.'!AA3)</f>
        <v/>
      </c>
      <c r="NF3" s="138" t="str">
        <f>IF('พ.ค.'!AB3="","",'พ.ค.'!AB3)</f>
        <v/>
      </c>
      <c r="NG3" s="138" t="str">
        <f>IF('พ.ค.'!AC3="","",'พ.ค.'!AC3)</f>
        <v>จ</v>
      </c>
      <c r="NH3" s="138" t="str">
        <f>IF('พ.ค.'!AD3="","",'พ.ค.'!AD3)</f>
        <v>อ</v>
      </c>
      <c r="NI3" s="138" t="str">
        <f>IF('พ.ค.'!AE3="","",'พ.ค.'!AE3)</f>
        <v>พ</v>
      </c>
      <c r="NJ3" s="138" t="str">
        <f>IF('พ.ค.'!AF3="","",'พ.ค.'!AF3)</f>
        <v>พฤ</v>
      </c>
      <c r="NK3" s="138" t="str">
        <f>IF('พ.ค.'!AG3="","",'พ.ค.'!AG3)</f>
        <v>ศ</v>
      </c>
      <c r="NL3" s="138" t="str">
        <f>IF('พ.ค.'!AH3="","",'พ.ค.'!AH3)</f>
        <v/>
      </c>
      <c r="NM3" s="363"/>
    </row>
    <row r="4" spans="1:377" ht="21" customHeight="1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 t="str">
        <f>IF($B$2=1,IF('ก.พ.'!AI18="","",'ก.พ.'!AI18),IF('ก.พ.'!AI48="","",'ก.พ.'!AI48))</f>
        <v/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 t="str">
        <f>IF($B$2=1,IF('มิ.ย.'!AI18="","",'มิ.ย.'!AI18),IF('มิ.ย.'!AI48="","",'มิ.ย.'!AI48))</f>
        <v/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 t="str">
        <f>IF($B$2=1,IF('ก.ค.'!AI18="","",'ก.ค.'!AI18),IF('ก.ค.'!AI48="","",'ก.ค.'!AI48))</f>
        <v/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 t="str">
        <f>IF($B$2=1,IF('ส.ค.'!AI18="","",'ส.ค.'!AI18),IF('ส.ค.'!AI48="","",'ส.ค.'!AI48))</f>
        <v/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 t="str">
        <f>IF($B$2=1,IF('พ.ค.'!AI18="","",'พ.ค.'!AI18),IF('พ.ค.'!AI48="","",'พ.ค.'!AI48))</f>
        <v/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 t="str">
        <f>IF($B$2=1,IF('มิ.ย.'!AI18="","",'มิ.ย.'!AI18),IF('มิ.ย.'!AI48="","",'มิ.ย.'!AI48))</f>
        <v/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 t="str">
        <f>IF($B$2=1,IF('ก.ค.'!AI18="","",'ก.ค.'!AI18),IF('ก.ค.'!AI48="","",'ก.ค.'!AI48))</f>
        <v/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 t="str">
        <f>IF($B$2=1,IF('ส.ค.'!AI18="","",'ส.ค.'!AI18),IF('ส.ค.'!AI48="","",'ส.ค.'!AI48))</f>
        <v/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 t="str">
        <f>IF($B$2=1,IF('ก.ย.'!AI18="","",'ก.ย.'!AI18),IF('ก.ย.'!AI48="","",'ก.ย.'!AI48))</f>
        <v/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 t="str">
        <f>IF($B$2=1,IF('ต.ค.'!AI18="","",'ต.ค.'!AI18),IF('ต.ค.'!AI48="","",'ต.ค.'!AI48))</f>
        <v/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 t="str">
        <f>IF($B$2=1,IF('พ.ค.'!AI18="","",'พ.ค.'!AI18),IF('พ.ค.'!AI48="","",'พ.ค.'!AI48))</f>
        <v/>
      </c>
    </row>
    <row r="19" spans="1:377" ht="21" customHeight="1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 t="str">
        <f>IF($B$2=1,IF('มิ.ย.'!AI19="","",'มิ.ย.'!AI19),IF('มิ.ย.'!AI49="","",'มิ.ย.'!AI49))</f>
        <v/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 t="str">
        <f>IF($B$2=1,IF('ก.ค.'!AI19="","",'ก.ค.'!AI19),IF('ก.ค.'!AI49="","",'ก.ค.'!AI49))</f>
        <v/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 t="str">
        <f>IF($B$2=1,IF('ส.ค.'!AI19="","",'ส.ค.'!AI19),IF('ส.ค.'!AI49="","",'ส.ค.'!AI49))</f>
        <v/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 t="str">
        <f>IF($B$2=1,IF('พ.ค.'!AI19="","",'พ.ค.'!AI19),IF('พ.ค.'!AI49="","",'พ.ค.'!AI49))</f>
        <v/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 t="str">
        <f>IF($B$2=1,IF('มิ.ย.'!AI19="","",'มิ.ย.'!AI19),IF('มิ.ย.'!AI49="","",'มิ.ย.'!AI49))</f>
        <v/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 t="str">
        <f>IF($B$2=1,IF('ก.ค.'!AI19="","",'ก.ค.'!AI19),IF('ก.ค.'!AI49="","",'ก.ค.'!AI49))</f>
        <v/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 t="str">
        <f>IF($B$2=1,IF('ส.ค.'!AI19="","",'ส.ค.'!AI19),IF('ส.ค.'!AI49="","",'ส.ค.'!AI49))</f>
        <v/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 t="str">
        <f>IF($B$2=1,IF('ก.ย.'!AI19="","",'ก.ย.'!AI19),IF('ก.ย.'!AI49="","",'ก.ย.'!AI49))</f>
        <v/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 t="str">
        <f>IF($B$2=1,IF('ต.ค.'!AI19="","",'ต.ค.'!AI19),IF('ต.ค.'!AI49="","",'ต.ค.'!AI49))</f>
        <v/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 t="str">
        <f>IF($B$2=1,IF('พ.ค.'!AI19="","",'พ.ค.'!AI19),IF('พ.ค.'!AI49="","",'พ.ค.'!AI49))</f>
        <v/>
      </c>
    </row>
    <row r="20" spans="1:377" ht="21" customHeight="1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 t="str">
        <f>IF($B$2=1,IF('พ.ค.'!AI20="","",'พ.ค.'!AI20),IF('พ.ค.'!AI50="","",'พ.ค.'!AI50))</f>
        <v/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 t="str">
        <f>IF($B$2=1,IF('มิ.ย.'!AI20="","",'มิ.ย.'!AI20),IF('มิ.ย.'!AI50="","",'มิ.ย.'!AI50))</f>
        <v/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 t="str">
        <f>IF($B$2=1,IF('ก.ค.'!AI20="","",'ก.ค.'!AI20),IF('ก.ค.'!AI50="","",'ก.ค.'!AI50))</f>
        <v/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 t="str">
        <f>IF($B$2=1,IF('ส.ค.'!AI20="","",'ส.ค.'!AI20),IF('ส.ค.'!AI50="","",'ส.ค.'!AI50))</f>
        <v/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 t="str">
        <f>IF($B$2=1,IF('ก.ย.'!AI20="","",'ก.ย.'!AI20),IF('ก.ย.'!AI50="","",'ก.ย.'!AI50))</f>
        <v/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 t="str">
        <f>IF($B$2=1,IF('พ.ค.'!AI21="","",'พ.ค.'!AI21),IF('พ.ค.'!AI51="","",'พ.ค.'!AI51))</f>
        <v/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 t="str">
        <f>IF($B$2=1,IF('มิ.ย.'!AI21="","",'มิ.ย.'!AI21),IF('มิ.ย.'!AI51="","",'มิ.ย.'!AI51))</f>
        <v/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 t="str">
        <f>IF($B$2=1,IF('ก.ค.'!AI21="","",'ก.ค.'!AI21),IF('ก.ค.'!AI51="","",'ก.ค.'!AI51))</f>
        <v/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 t="str">
        <f>IF($B$2=1,IF('ส.ค.'!AI21="","",'ส.ค.'!AI21),IF('ส.ค.'!AI51="","",'ส.ค.'!AI51))</f>
        <v/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 t="str">
        <f>IF($B$2=1,IF('ก.ย.'!AI21="","",'ก.ย.'!AI21),IF('ก.ย.'!AI51="","",'ก.ย.'!AI51))</f>
        <v/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 t="str">
        <f>IF($B$2=1,IF('พ.ค.'!AI22="","",'พ.ค.'!AI22),IF('พ.ค.'!AI52="","",'พ.ค.'!AI52))</f>
        <v/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 t="str">
        <f>IF($B$2=1,IF('มิ.ย.'!AI22="","",'มิ.ย.'!AI22),IF('มิ.ย.'!AI52="","",'มิ.ย.'!AI52))</f>
        <v/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 t="str">
        <f>IF($B$2=1,IF('ก.ค.'!AI22="","",'ก.ค.'!AI22),IF('ก.ค.'!AI52="","",'ก.ค.'!AI52))</f>
        <v/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 t="str">
        <f>IF($B$2=1,IF('ส.ค.'!AI22="","",'ส.ค.'!AI22),IF('ส.ค.'!AI52="","",'ส.ค.'!AI52))</f>
        <v/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 t="str">
        <f>IF($B$2=1,IF('ก.ย.'!AI22="","",'ก.ย.'!AI22),IF('ก.ย.'!AI52="","",'ก.ย.'!AI52))</f>
        <v/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 t="str">
        <f>IF($B$2=1,IF('พ.ค.'!AI23="","",'พ.ค.'!AI23),IF('พ.ค.'!AI53="","",'พ.ค.'!AI53))</f>
        <v/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 t="str">
        <f>IF($B$2=1,IF('มิ.ย.'!AI23="","",'มิ.ย.'!AI23),IF('มิ.ย.'!AI53="","",'มิ.ย.'!AI53))</f>
        <v/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 t="str">
        <f>IF($B$2=1,IF('ก.ค.'!AI23="","",'ก.ค.'!AI23),IF('ก.ค.'!AI53="","",'ก.ค.'!AI53))</f>
        <v/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 t="str">
        <f>IF($B$2=1,IF('ส.ค.'!AI23="","",'ส.ค.'!AI23),IF('ส.ค.'!AI53="","",'ส.ค.'!AI53))</f>
        <v/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 t="str">
        <f>IF($B$2=1,IF('ก.ย.'!AI23="","",'ก.ย.'!AI23),IF('ก.ย.'!AI53="","",'ก.ย.'!AI53))</f>
        <v/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 t="str">
        <f>IF($B$2=1,IF('พ.ค.'!AI24="","",'พ.ค.'!AI24),IF('พ.ค.'!AI54="","",'พ.ค.'!AI54))</f>
        <v/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 t="str">
        <f>IF($B$2=1,IF('มิ.ย.'!AI24="","",'มิ.ย.'!AI24),IF('มิ.ย.'!AI54="","",'มิ.ย.'!AI54))</f>
        <v/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 t="str">
        <f>IF($B$2=1,IF('ก.ค.'!AI24="","",'ก.ค.'!AI24),IF('ก.ค.'!AI54="","",'ก.ค.'!AI54))</f>
        <v/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 t="str">
        <f>IF($B$2=1,IF('ส.ค.'!AI24="","",'ส.ค.'!AI24),IF('ส.ค.'!AI54="","",'ส.ค.'!AI54))</f>
        <v/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 t="str">
        <f>IF($B$2=1,IF('ก.ย.'!AI24="","",'ก.ย.'!AI24),IF('ก.ย.'!AI54="","",'ก.ย.'!AI54))</f>
        <v/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>
      <c r="A34" s="65"/>
      <c r="B34" s="65"/>
      <c r="C34" s="65"/>
      <c r="D34" s="364" t="s">
        <v>159</v>
      </c>
      <c r="E34" s="365"/>
      <c r="F34" s="365"/>
      <c r="G34" s="366"/>
      <c r="H34" s="367" t="str">
        <f>IF('ก.พ.'!D64="","",'ก.พ.'!D64)</f>
        <v/>
      </c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9"/>
      <c r="AL34" s="364" t="s">
        <v>159</v>
      </c>
      <c r="AM34" s="365"/>
      <c r="AN34" s="365"/>
      <c r="AO34" s="366"/>
      <c r="AP34" s="367" t="str">
        <f>IF('มิ.ย.'!D64="","",'มิ.ย.'!D64)</f>
        <v/>
      </c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368"/>
      <c r="BM34" s="368"/>
      <c r="BN34" s="368"/>
      <c r="BO34" s="368"/>
      <c r="BP34" s="368"/>
      <c r="BQ34" s="368"/>
      <c r="BR34" s="368"/>
      <c r="BS34" s="369"/>
      <c r="BT34" s="364" t="s">
        <v>159</v>
      </c>
      <c r="BU34" s="365"/>
      <c r="BV34" s="365"/>
      <c r="BW34" s="366"/>
      <c r="BX34" s="367" t="str">
        <f>IF('ก.ค.'!D64="","",'ก.ค.'!D64)</f>
        <v/>
      </c>
      <c r="BY34" s="368"/>
      <c r="BZ34" s="368"/>
      <c r="CA34" s="368"/>
      <c r="CB34" s="368"/>
      <c r="CC34" s="368"/>
      <c r="CD34" s="368"/>
      <c r="CE34" s="368"/>
      <c r="CF34" s="368"/>
      <c r="CG34" s="368"/>
      <c r="CH34" s="368"/>
      <c r="CI34" s="368"/>
      <c r="CJ34" s="368"/>
      <c r="CK34" s="368"/>
      <c r="CL34" s="368"/>
      <c r="CM34" s="368"/>
      <c r="CN34" s="368"/>
      <c r="CO34" s="368"/>
      <c r="CP34" s="368"/>
      <c r="CQ34" s="368"/>
      <c r="CR34" s="368"/>
      <c r="CS34" s="368"/>
      <c r="CT34" s="368"/>
      <c r="CU34" s="368"/>
      <c r="CV34" s="368"/>
      <c r="CW34" s="368"/>
      <c r="CX34" s="368"/>
      <c r="CY34" s="368"/>
      <c r="CZ34" s="368"/>
      <c r="DA34" s="369"/>
      <c r="DB34" s="364" t="s">
        <v>159</v>
      </c>
      <c r="DC34" s="365"/>
      <c r="DD34" s="365"/>
      <c r="DE34" s="366"/>
      <c r="DF34" s="367" t="str">
        <f>IF('ส.ค.'!D64="","",'ส.ค.'!D64)</f>
        <v/>
      </c>
      <c r="DG34" s="368"/>
      <c r="DH34" s="368"/>
      <c r="DI34" s="368"/>
      <c r="DJ34" s="368"/>
      <c r="DK34" s="368"/>
      <c r="DL34" s="368"/>
      <c r="DM34" s="368"/>
      <c r="DN34" s="368"/>
      <c r="DO34" s="368"/>
      <c r="DP34" s="368"/>
      <c r="DQ34" s="368"/>
      <c r="DR34" s="368"/>
      <c r="DS34" s="368"/>
      <c r="DT34" s="368"/>
      <c r="DU34" s="368"/>
      <c r="DV34" s="368"/>
      <c r="DW34" s="368"/>
      <c r="DX34" s="368"/>
      <c r="DY34" s="368"/>
      <c r="DZ34" s="368"/>
      <c r="EA34" s="368"/>
      <c r="EB34" s="368"/>
      <c r="EC34" s="368"/>
      <c r="ED34" s="368"/>
      <c r="EE34" s="368"/>
      <c r="EF34" s="368"/>
      <c r="EG34" s="368"/>
      <c r="EH34" s="368"/>
      <c r="EI34" s="369"/>
      <c r="EJ34" s="364" t="s">
        <v>159</v>
      </c>
      <c r="EK34" s="365"/>
      <c r="EL34" s="365"/>
      <c r="EM34" s="366"/>
      <c r="EN34" s="367" t="str">
        <f>IF('พ.ค.'!D64="","",'พ.ค.'!D64)</f>
        <v/>
      </c>
      <c r="EO34" s="368"/>
      <c r="EP34" s="368"/>
      <c r="EQ34" s="368"/>
      <c r="ER34" s="368"/>
      <c r="ES34" s="368"/>
      <c r="ET34" s="368"/>
      <c r="EU34" s="368"/>
      <c r="EV34" s="368"/>
      <c r="EW34" s="368"/>
      <c r="EX34" s="368"/>
      <c r="EY34" s="368"/>
      <c r="EZ34" s="368"/>
      <c r="FA34" s="368"/>
      <c r="FB34" s="368"/>
      <c r="FC34" s="368"/>
      <c r="FD34" s="368"/>
      <c r="FE34" s="368"/>
      <c r="FF34" s="368"/>
      <c r="FG34" s="368"/>
      <c r="FH34" s="368"/>
      <c r="FI34" s="368"/>
      <c r="FJ34" s="368"/>
      <c r="FK34" s="368"/>
      <c r="FL34" s="368"/>
      <c r="FM34" s="368"/>
      <c r="FN34" s="368"/>
      <c r="FO34" s="368"/>
      <c r="FP34" s="368"/>
      <c r="FQ34" s="369"/>
      <c r="FR34" s="364" t="s">
        <v>159</v>
      </c>
      <c r="FS34" s="365"/>
      <c r="FT34" s="365"/>
      <c r="FU34" s="366"/>
      <c r="FV34" s="367" t="str">
        <f>IF('มิ.ย.'!D64="","",'มิ.ย.'!D64)</f>
        <v/>
      </c>
      <c r="FW34" s="368"/>
      <c r="FX34" s="368"/>
      <c r="FY34" s="368"/>
      <c r="FZ34" s="368"/>
      <c r="GA34" s="368"/>
      <c r="GB34" s="368"/>
      <c r="GC34" s="368"/>
      <c r="GD34" s="368"/>
      <c r="GE34" s="368"/>
      <c r="GF34" s="368"/>
      <c r="GG34" s="368"/>
      <c r="GH34" s="368"/>
      <c r="GI34" s="368"/>
      <c r="GJ34" s="368"/>
      <c r="GK34" s="368"/>
      <c r="GL34" s="368"/>
      <c r="GM34" s="368"/>
      <c r="GN34" s="368"/>
      <c r="GO34" s="368"/>
      <c r="GP34" s="368"/>
      <c r="GQ34" s="368"/>
      <c r="GR34" s="368"/>
      <c r="GS34" s="368"/>
      <c r="GT34" s="368"/>
      <c r="GU34" s="368"/>
      <c r="GV34" s="368"/>
      <c r="GW34" s="368"/>
      <c r="GX34" s="368"/>
      <c r="GY34" s="369"/>
      <c r="GZ34" s="364" t="s">
        <v>159</v>
      </c>
      <c r="HA34" s="365"/>
      <c r="HB34" s="365"/>
      <c r="HC34" s="366"/>
      <c r="HD34" s="367" t="str">
        <f>IF('ก.ค.'!D64="","",'ก.ค.'!D64)</f>
        <v/>
      </c>
      <c r="HE34" s="368"/>
      <c r="HF34" s="368"/>
      <c r="HG34" s="368"/>
      <c r="HH34" s="368"/>
      <c r="HI34" s="368"/>
      <c r="HJ34" s="368"/>
      <c r="HK34" s="368"/>
      <c r="HL34" s="368"/>
      <c r="HM34" s="368"/>
      <c r="HN34" s="368"/>
      <c r="HO34" s="368"/>
      <c r="HP34" s="368"/>
      <c r="HQ34" s="368"/>
      <c r="HR34" s="368"/>
      <c r="HS34" s="368"/>
      <c r="HT34" s="368"/>
      <c r="HU34" s="368"/>
      <c r="HV34" s="368"/>
      <c r="HW34" s="368"/>
      <c r="HX34" s="368"/>
      <c r="HY34" s="368"/>
      <c r="HZ34" s="368"/>
      <c r="IA34" s="368"/>
      <c r="IB34" s="368"/>
      <c r="IC34" s="368"/>
      <c r="ID34" s="368"/>
      <c r="IE34" s="368"/>
      <c r="IF34" s="368"/>
      <c r="IG34" s="369"/>
      <c r="IH34" s="364" t="s">
        <v>159</v>
      </c>
      <c r="II34" s="365"/>
      <c r="IJ34" s="365"/>
      <c r="IK34" s="366"/>
      <c r="IL34" s="367" t="str">
        <f>IF('ส.ค.'!D64="","",'ส.ค.'!D64)</f>
        <v/>
      </c>
      <c r="IM34" s="368"/>
      <c r="IN34" s="368"/>
      <c r="IO34" s="368"/>
      <c r="IP34" s="368"/>
      <c r="IQ34" s="368"/>
      <c r="IR34" s="368"/>
      <c r="IS34" s="368"/>
      <c r="IT34" s="368"/>
      <c r="IU34" s="368"/>
      <c r="IV34" s="368"/>
      <c r="IW34" s="368"/>
      <c r="IX34" s="368"/>
      <c r="IY34" s="368"/>
      <c r="IZ34" s="368"/>
      <c r="JA34" s="368"/>
      <c r="JB34" s="368"/>
      <c r="JC34" s="368"/>
      <c r="JD34" s="368"/>
      <c r="JE34" s="368"/>
      <c r="JF34" s="368"/>
      <c r="JG34" s="368"/>
      <c r="JH34" s="368"/>
      <c r="JI34" s="368"/>
      <c r="JJ34" s="368"/>
      <c r="JK34" s="368"/>
      <c r="JL34" s="368"/>
      <c r="JM34" s="368"/>
      <c r="JN34" s="368"/>
      <c r="JO34" s="369"/>
      <c r="JP34" s="364" t="s">
        <v>159</v>
      </c>
      <c r="JQ34" s="365"/>
      <c r="JR34" s="365"/>
      <c r="JS34" s="366"/>
      <c r="JT34" s="367" t="str">
        <f>IF('ก.ย.'!D64="","",'ก.ย.'!D64)</f>
        <v/>
      </c>
      <c r="JU34" s="368"/>
      <c r="JV34" s="368"/>
      <c r="JW34" s="368"/>
      <c r="JX34" s="368"/>
      <c r="JY34" s="368"/>
      <c r="JZ34" s="368"/>
      <c r="KA34" s="368"/>
      <c r="KB34" s="368"/>
      <c r="KC34" s="368"/>
      <c r="KD34" s="368"/>
      <c r="KE34" s="368"/>
      <c r="KF34" s="368"/>
      <c r="KG34" s="368"/>
      <c r="KH34" s="368"/>
      <c r="KI34" s="368"/>
      <c r="KJ34" s="368"/>
      <c r="KK34" s="368"/>
      <c r="KL34" s="368"/>
      <c r="KM34" s="368"/>
      <c r="KN34" s="368"/>
      <c r="KO34" s="368"/>
      <c r="KP34" s="368"/>
      <c r="KQ34" s="368"/>
      <c r="KR34" s="368"/>
      <c r="KS34" s="368"/>
      <c r="KT34" s="368"/>
      <c r="KU34" s="368"/>
      <c r="KV34" s="368"/>
      <c r="KW34" s="369"/>
      <c r="KX34" s="364" t="s">
        <v>159</v>
      </c>
      <c r="KY34" s="365"/>
      <c r="KZ34" s="365"/>
      <c r="LA34" s="366"/>
      <c r="LB34" s="367" t="str">
        <f>IF('ต.ค.'!D64="","",'ต.ค.'!D64)</f>
        <v/>
      </c>
      <c r="LC34" s="368"/>
      <c r="LD34" s="368"/>
      <c r="LE34" s="368"/>
      <c r="LF34" s="368"/>
      <c r="LG34" s="368"/>
      <c r="LH34" s="368"/>
      <c r="LI34" s="368"/>
      <c r="LJ34" s="368"/>
      <c r="LK34" s="368"/>
      <c r="LL34" s="368"/>
      <c r="LM34" s="368"/>
      <c r="LN34" s="368"/>
      <c r="LO34" s="368"/>
      <c r="LP34" s="368"/>
      <c r="LQ34" s="368"/>
      <c r="LR34" s="368"/>
      <c r="LS34" s="368"/>
      <c r="LT34" s="368"/>
      <c r="LU34" s="368"/>
      <c r="LV34" s="368"/>
      <c r="LW34" s="368"/>
      <c r="LX34" s="368"/>
      <c r="LY34" s="368"/>
      <c r="LZ34" s="368"/>
      <c r="MA34" s="368"/>
      <c r="MB34" s="368"/>
      <c r="MC34" s="368"/>
      <c r="MD34" s="368"/>
      <c r="ME34" s="369"/>
      <c r="MF34" s="364" t="s">
        <v>159</v>
      </c>
      <c r="MG34" s="365"/>
      <c r="MH34" s="365"/>
      <c r="MI34" s="366"/>
      <c r="MJ34" s="367" t="str">
        <f>IF('พ.ค.'!D64="","",'พ.ค.'!D64)</f>
        <v/>
      </c>
      <c r="MK34" s="368"/>
      <c r="ML34" s="368"/>
      <c r="MM34" s="368"/>
      <c r="MN34" s="368"/>
      <c r="MO34" s="368"/>
      <c r="MP34" s="368"/>
      <c r="MQ34" s="368"/>
      <c r="MR34" s="368"/>
      <c r="MS34" s="368"/>
      <c r="MT34" s="368"/>
      <c r="MU34" s="368"/>
      <c r="MV34" s="368"/>
      <c r="MW34" s="368"/>
      <c r="MX34" s="368"/>
      <c r="MY34" s="368"/>
      <c r="MZ34" s="368"/>
      <c r="NA34" s="368"/>
      <c r="NB34" s="368"/>
      <c r="NC34" s="368"/>
      <c r="ND34" s="368"/>
      <c r="NE34" s="368"/>
      <c r="NF34" s="368"/>
      <c r="NG34" s="368"/>
      <c r="NH34" s="368"/>
      <c r="NI34" s="368"/>
      <c r="NJ34" s="368"/>
      <c r="NK34" s="368"/>
      <c r="NL34" s="368"/>
      <c r="NM34" s="369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sqref="A1:V1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74" t="s">
        <v>383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8"/>
      <c r="X2" s="18"/>
      <c r="Y2" s="18"/>
    </row>
    <row r="3" spans="1:25">
      <c r="A3" s="151"/>
      <c r="B3" s="281" t="s">
        <v>0</v>
      </c>
      <c r="C3" s="281"/>
      <c r="D3" s="281"/>
      <c r="E3" s="281"/>
      <c r="F3" s="281"/>
      <c r="G3" s="281"/>
      <c r="H3" s="281"/>
      <c r="I3" s="278">
        <v>2568</v>
      </c>
      <c r="J3" s="279"/>
      <c r="K3" s="279"/>
      <c r="L3" s="279"/>
      <c r="M3" s="279"/>
      <c r="N3" s="279"/>
      <c r="O3" s="279"/>
      <c r="P3" s="279"/>
      <c r="Q3" s="280"/>
      <c r="R3" s="152"/>
      <c r="S3" s="152"/>
      <c r="T3" s="152"/>
      <c r="U3" s="152"/>
      <c r="V3" s="151"/>
      <c r="W3" s="18"/>
      <c r="X3" s="18"/>
      <c r="Y3" s="18"/>
    </row>
    <row r="4" spans="1:25">
      <c r="A4" s="151"/>
      <c r="B4" s="281" t="s">
        <v>1</v>
      </c>
      <c r="C4" s="281"/>
      <c r="D4" s="281"/>
      <c r="E4" s="281"/>
      <c r="F4" s="281"/>
      <c r="G4" s="281"/>
      <c r="H4" s="281"/>
      <c r="I4" s="268" t="s">
        <v>273</v>
      </c>
      <c r="J4" s="269"/>
      <c r="K4" s="269"/>
      <c r="L4" s="269"/>
      <c r="M4" s="269"/>
      <c r="N4" s="269"/>
      <c r="O4" s="269"/>
      <c r="P4" s="269"/>
      <c r="Q4" s="270"/>
      <c r="R4" s="152"/>
      <c r="S4" s="152"/>
      <c r="T4" s="152"/>
      <c r="U4" s="152"/>
      <c r="V4" s="151"/>
      <c r="W4" s="18"/>
      <c r="X4" s="18"/>
      <c r="Y4" s="18"/>
    </row>
    <row r="5" spans="1:25">
      <c r="A5" s="151"/>
      <c r="B5" s="281" t="s">
        <v>2</v>
      </c>
      <c r="C5" s="281"/>
      <c r="D5" s="281"/>
      <c r="E5" s="281"/>
      <c r="F5" s="281"/>
      <c r="G5" s="281"/>
      <c r="H5" s="281"/>
      <c r="I5" s="268" t="s">
        <v>275</v>
      </c>
      <c r="J5" s="269"/>
      <c r="K5" s="269"/>
      <c r="L5" s="269"/>
      <c r="M5" s="269"/>
      <c r="N5" s="269"/>
      <c r="O5" s="269"/>
      <c r="P5" s="269"/>
      <c r="Q5" s="270"/>
      <c r="R5" s="152"/>
      <c r="S5" s="152"/>
      <c r="T5" s="152"/>
      <c r="U5" s="152"/>
      <c r="V5" s="151"/>
      <c r="W5" s="18"/>
      <c r="X5" s="18"/>
      <c r="Y5" s="18"/>
    </row>
    <row r="6" spans="1:25">
      <c r="A6" s="151"/>
      <c r="B6" s="281" t="s">
        <v>3</v>
      </c>
      <c r="C6" s="281"/>
      <c r="D6" s="281"/>
      <c r="E6" s="281"/>
      <c r="F6" s="281"/>
      <c r="G6" s="281"/>
      <c r="H6" s="281"/>
      <c r="I6" s="268" t="s">
        <v>274</v>
      </c>
      <c r="J6" s="269"/>
      <c r="K6" s="269"/>
      <c r="L6" s="269"/>
      <c r="M6" s="269"/>
      <c r="N6" s="269"/>
      <c r="O6" s="269"/>
      <c r="P6" s="269"/>
      <c r="Q6" s="270"/>
      <c r="R6" s="152"/>
      <c r="S6" s="152"/>
      <c r="T6" s="152"/>
      <c r="U6" s="152"/>
      <c r="V6" s="151"/>
      <c r="W6" s="18"/>
      <c r="X6" s="18"/>
      <c r="Y6" s="18"/>
    </row>
    <row r="7" spans="1:25">
      <c r="A7" s="151"/>
      <c r="B7" s="281" t="s">
        <v>4</v>
      </c>
      <c r="C7" s="281"/>
      <c r="D7" s="281"/>
      <c r="E7" s="281"/>
      <c r="F7" s="281"/>
      <c r="G7" s="281"/>
      <c r="H7" s="281"/>
      <c r="I7" s="268" t="s">
        <v>276</v>
      </c>
      <c r="J7" s="269"/>
      <c r="K7" s="269"/>
      <c r="L7" s="269"/>
      <c r="M7" s="269"/>
      <c r="N7" s="269"/>
      <c r="O7" s="269"/>
      <c r="P7" s="269"/>
      <c r="Q7" s="270"/>
      <c r="R7" s="152"/>
      <c r="S7" s="152"/>
      <c r="T7" s="152"/>
      <c r="U7" s="152"/>
      <c r="V7" s="151"/>
      <c r="W7" s="18"/>
      <c r="X7" s="18"/>
      <c r="Y7" s="18"/>
    </row>
    <row r="8" spans="1:25">
      <c r="A8" s="151"/>
      <c r="B8" s="281" t="s">
        <v>5</v>
      </c>
      <c r="C8" s="281"/>
      <c r="D8" s="281"/>
      <c r="E8" s="281"/>
      <c r="F8" s="281"/>
      <c r="G8" s="281"/>
      <c r="H8" s="281"/>
      <c r="I8" s="268" t="s">
        <v>277</v>
      </c>
      <c r="J8" s="269"/>
      <c r="K8" s="269"/>
      <c r="L8" s="269"/>
      <c r="M8" s="269"/>
      <c r="N8" s="269"/>
      <c r="O8" s="269"/>
      <c r="P8" s="269"/>
      <c r="Q8" s="270"/>
      <c r="R8" s="152"/>
      <c r="S8" s="152"/>
      <c r="T8" s="152"/>
      <c r="U8" s="152"/>
      <c r="V8" s="151"/>
      <c r="W8" s="18"/>
      <c r="X8" s="18"/>
      <c r="Y8" s="18"/>
    </row>
    <row r="9" spans="1:25">
      <c r="A9" s="151"/>
      <c r="B9" s="281" t="s">
        <v>6</v>
      </c>
      <c r="C9" s="281"/>
      <c r="D9" s="281"/>
      <c r="E9" s="281"/>
      <c r="F9" s="281"/>
      <c r="G9" s="281"/>
      <c r="H9" s="281"/>
      <c r="I9" s="268" t="s">
        <v>323</v>
      </c>
      <c r="J9" s="269"/>
      <c r="K9" s="269"/>
      <c r="L9" s="269"/>
      <c r="M9" s="269"/>
      <c r="N9" s="269"/>
      <c r="O9" s="269"/>
      <c r="P9" s="269"/>
      <c r="Q9" s="270"/>
      <c r="R9" s="152"/>
      <c r="S9" s="152"/>
      <c r="T9" s="152"/>
      <c r="U9" s="152"/>
      <c r="V9" s="151"/>
      <c r="W9" s="18"/>
      <c r="X9" s="18"/>
      <c r="Y9" s="18"/>
    </row>
    <row r="10" spans="1:25">
      <c r="A10" s="151"/>
      <c r="B10" s="281" t="s">
        <v>7</v>
      </c>
      <c r="C10" s="281"/>
      <c r="D10" s="281"/>
      <c r="E10" s="281"/>
      <c r="F10" s="281"/>
      <c r="G10" s="281"/>
      <c r="H10" s="281"/>
      <c r="I10" s="268" t="s">
        <v>316</v>
      </c>
      <c r="J10" s="269"/>
      <c r="K10" s="269"/>
      <c r="L10" s="269"/>
      <c r="M10" s="269"/>
      <c r="N10" s="269"/>
      <c r="O10" s="269"/>
      <c r="P10" s="269"/>
      <c r="Q10" s="270"/>
      <c r="R10" s="152"/>
      <c r="S10" s="152"/>
      <c r="T10" s="152"/>
      <c r="U10" s="152"/>
      <c r="V10" s="151"/>
      <c r="W10" s="18"/>
      <c r="X10" s="18"/>
      <c r="Y10" s="18"/>
    </row>
    <row r="11" spans="1:25">
      <c r="A11" s="151"/>
      <c r="B11" s="281" t="s">
        <v>8</v>
      </c>
      <c r="C11" s="281"/>
      <c r="D11" s="281"/>
      <c r="E11" s="281"/>
      <c r="F11" s="281"/>
      <c r="G11" s="281"/>
      <c r="H11" s="281"/>
      <c r="I11" s="268" t="s">
        <v>324</v>
      </c>
      <c r="J11" s="269"/>
      <c r="K11" s="269"/>
      <c r="L11" s="269"/>
      <c r="M11" s="269"/>
      <c r="N11" s="269"/>
      <c r="O11" s="269"/>
      <c r="P11" s="269"/>
      <c r="Q11" s="270"/>
      <c r="R11" s="152"/>
      <c r="S11" s="152"/>
      <c r="T11" s="152"/>
      <c r="U11" s="152"/>
      <c r="V11" s="151"/>
      <c r="W11" s="18"/>
      <c r="X11" s="18"/>
      <c r="Y11" s="18"/>
    </row>
    <row r="12" spans="1:25">
      <c r="A12" s="151"/>
      <c r="B12" s="281" t="s">
        <v>9</v>
      </c>
      <c r="C12" s="281"/>
      <c r="D12" s="281"/>
      <c r="E12" s="281"/>
      <c r="F12" s="281"/>
      <c r="G12" s="281"/>
      <c r="H12" s="281"/>
      <c r="I12" s="268" t="s">
        <v>325</v>
      </c>
      <c r="J12" s="269"/>
      <c r="K12" s="269"/>
      <c r="L12" s="269"/>
      <c r="M12" s="269"/>
      <c r="N12" s="269"/>
      <c r="O12" s="269"/>
      <c r="P12" s="269"/>
      <c r="Q12" s="270"/>
      <c r="R12" s="152"/>
      <c r="S12" s="152"/>
      <c r="T12" s="152"/>
      <c r="U12" s="152"/>
      <c r="V12" s="151"/>
      <c r="W12" s="18"/>
      <c r="X12" s="18"/>
      <c r="Y12" s="18"/>
    </row>
    <row r="13" spans="1:25">
      <c r="A13" s="151"/>
      <c r="B13" s="281" t="s">
        <v>10</v>
      </c>
      <c r="C13" s="281"/>
      <c r="D13" s="281"/>
      <c r="E13" s="281"/>
      <c r="F13" s="281"/>
      <c r="G13" s="281"/>
      <c r="H13" s="281"/>
      <c r="I13" s="268">
        <v>40</v>
      </c>
      <c r="J13" s="269"/>
      <c r="K13" s="269"/>
      <c r="L13" s="269"/>
      <c r="M13" s="269"/>
      <c r="N13" s="269"/>
      <c r="O13" s="269"/>
      <c r="P13" s="269"/>
      <c r="Q13" s="270"/>
      <c r="R13" s="152"/>
      <c r="S13" s="152"/>
      <c r="T13" s="152"/>
      <c r="U13" s="152"/>
      <c r="V13" s="151"/>
      <c r="W13" s="18"/>
      <c r="X13" s="18"/>
      <c r="Y13" s="18"/>
    </row>
    <row r="14" spans="1:25">
      <c r="A14" s="151"/>
      <c r="B14" s="281" t="s">
        <v>11</v>
      </c>
      <c r="C14" s="281"/>
      <c r="D14" s="281"/>
      <c r="E14" s="281"/>
      <c r="F14" s="281"/>
      <c r="G14" s="281"/>
      <c r="H14" s="281"/>
      <c r="I14" s="275">
        <f>IF(ISBLANK(I13)=TRUE,"",I13/40)</f>
        <v>1</v>
      </c>
      <c r="J14" s="276"/>
      <c r="K14" s="276"/>
      <c r="L14" s="276"/>
      <c r="M14" s="276"/>
      <c r="N14" s="276"/>
      <c r="O14" s="276"/>
      <c r="P14" s="276"/>
      <c r="Q14" s="277"/>
      <c r="R14" s="152"/>
      <c r="S14" s="152"/>
      <c r="T14" s="152"/>
      <c r="U14" s="152"/>
      <c r="V14" s="151"/>
      <c r="W14" s="18"/>
      <c r="X14" s="18"/>
      <c r="Y14" s="18"/>
    </row>
    <row r="15" spans="1:25">
      <c r="A15" s="151"/>
      <c r="B15" s="281" t="s">
        <v>12</v>
      </c>
      <c r="C15" s="281"/>
      <c r="D15" s="281"/>
      <c r="E15" s="281"/>
      <c r="F15" s="281"/>
      <c r="G15" s="281"/>
      <c r="H15" s="281"/>
      <c r="I15" s="268" t="s">
        <v>31</v>
      </c>
      <c r="J15" s="269"/>
      <c r="K15" s="269"/>
      <c r="L15" s="269"/>
      <c r="M15" s="269"/>
      <c r="N15" s="269"/>
      <c r="O15" s="269"/>
      <c r="P15" s="269"/>
      <c r="Q15" s="270"/>
      <c r="R15" s="152"/>
      <c r="S15" s="152"/>
      <c r="T15" s="152"/>
      <c r="U15" s="152"/>
      <c r="V15" s="151"/>
      <c r="W15" s="18"/>
      <c r="X15" s="18"/>
      <c r="Y15" s="18"/>
    </row>
    <row r="16" spans="1:25">
      <c r="A16" s="151"/>
      <c r="B16" s="281" t="s">
        <v>13</v>
      </c>
      <c r="C16" s="281"/>
      <c r="D16" s="281"/>
      <c r="E16" s="281"/>
      <c r="F16" s="281"/>
      <c r="G16" s="281"/>
      <c r="H16" s="281"/>
      <c r="I16" s="268">
        <v>70</v>
      </c>
      <c r="J16" s="269"/>
      <c r="K16" s="269"/>
      <c r="L16" s="269"/>
      <c r="M16" s="269"/>
      <c r="N16" s="269"/>
      <c r="O16" s="269"/>
      <c r="P16" s="269"/>
      <c r="Q16" s="270"/>
      <c r="R16" s="152"/>
      <c r="S16" s="152"/>
      <c r="T16" s="152"/>
      <c r="U16" s="152"/>
      <c r="V16" s="151"/>
      <c r="W16" s="18"/>
      <c r="X16" s="18"/>
      <c r="Y16" s="18"/>
    </row>
    <row r="17" spans="1:51">
      <c r="A17" s="151"/>
      <c r="B17" s="281" t="s">
        <v>14</v>
      </c>
      <c r="C17" s="281"/>
      <c r="D17" s="281"/>
      <c r="E17" s="281"/>
      <c r="F17" s="281"/>
      <c r="G17" s="281"/>
      <c r="H17" s="281"/>
      <c r="I17" s="275">
        <f>IF(ISBLANK(I16)=TRUE,"",100-I16)</f>
        <v>30</v>
      </c>
      <c r="J17" s="276"/>
      <c r="K17" s="276"/>
      <c r="L17" s="276"/>
      <c r="M17" s="276"/>
      <c r="N17" s="276"/>
      <c r="O17" s="276"/>
      <c r="P17" s="276"/>
      <c r="Q17" s="277"/>
      <c r="R17" s="152"/>
      <c r="S17" s="152"/>
      <c r="T17" s="152"/>
      <c r="U17" s="152"/>
      <c r="V17" s="151"/>
      <c r="W17" s="18"/>
      <c r="X17" s="18"/>
      <c r="Y17" s="18"/>
    </row>
    <row r="18" spans="1:51">
      <c r="A18" s="151"/>
      <c r="B18" s="281" t="s">
        <v>93</v>
      </c>
      <c r="C18" s="281"/>
      <c r="D18" s="281"/>
      <c r="E18" s="281"/>
      <c r="F18" s="281"/>
      <c r="G18" s="281"/>
      <c r="H18" s="281"/>
      <c r="I18" s="282">
        <v>80</v>
      </c>
      <c r="J18" s="283"/>
      <c r="K18" s="283"/>
      <c r="L18" s="283"/>
      <c r="M18" s="283"/>
      <c r="N18" s="283"/>
      <c r="O18" s="283"/>
      <c r="P18" s="283"/>
      <c r="Q18" s="284"/>
      <c r="R18" s="152"/>
      <c r="S18" s="152"/>
      <c r="T18" s="152"/>
      <c r="U18" s="152"/>
      <c r="V18" s="151"/>
      <c r="W18" s="18"/>
      <c r="X18" s="18"/>
      <c r="Y18" s="18"/>
    </row>
    <row r="19" spans="1:51">
      <c r="A19" s="151"/>
      <c r="B19" s="281" t="s">
        <v>15</v>
      </c>
      <c r="C19" s="281"/>
      <c r="D19" s="281"/>
      <c r="E19" s="281"/>
      <c r="F19" s="281"/>
      <c r="G19" s="281"/>
      <c r="H19" s="281"/>
      <c r="I19" s="285" t="s">
        <v>318</v>
      </c>
      <c r="J19" s="286"/>
      <c r="K19" s="286"/>
      <c r="L19" s="286"/>
      <c r="M19" s="286"/>
      <c r="N19" s="286"/>
      <c r="O19" s="286"/>
      <c r="P19" s="286"/>
      <c r="Q19" s="287"/>
      <c r="R19" s="152"/>
      <c r="S19" s="152"/>
      <c r="T19" s="152"/>
      <c r="U19" s="152"/>
      <c r="V19" s="151"/>
      <c r="W19" s="18"/>
      <c r="X19" s="18"/>
      <c r="Y19" s="18"/>
    </row>
    <row r="20" spans="1:51">
      <c r="A20" s="151"/>
      <c r="B20" s="281" t="s">
        <v>16</v>
      </c>
      <c r="C20" s="281"/>
      <c r="D20" s="281"/>
      <c r="E20" s="281"/>
      <c r="F20" s="281"/>
      <c r="G20" s="281"/>
      <c r="H20" s="281"/>
      <c r="I20" s="268" t="s">
        <v>326</v>
      </c>
      <c r="J20" s="269"/>
      <c r="K20" s="269"/>
      <c r="L20" s="269"/>
      <c r="M20" s="269"/>
      <c r="N20" s="269"/>
      <c r="O20" s="269"/>
      <c r="P20" s="269"/>
      <c r="Q20" s="270"/>
      <c r="R20" s="152"/>
      <c r="S20" s="152"/>
      <c r="T20" s="152"/>
      <c r="U20" s="152"/>
      <c r="V20" s="151"/>
      <c r="W20" s="18"/>
      <c r="X20" s="18"/>
      <c r="Y20" s="18"/>
    </row>
    <row r="21" spans="1:51">
      <c r="A21" s="151"/>
      <c r="B21" s="281" t="s">
        <v>17</v>
      </c>
      <c r="C21" s="281"/>
      <c r="D21" s="281"/>
      <c r="E21" s="281"/>
      <c r="F21" s="281"/>
      <c r="G21" s="281"/>
      <c r="H21" s="281"/>
      <c r="I21" s="268" t="s">
        <v>321</v>
      </c>
      <c r="J21" s="269"/>
      <c r="K21" s="269"/>
      <c r="L21" s="269"/>
      <c r="M21" s="269"/>
      <c r="N21" s="269"/>
      <c r="O21" s="269"/>
      <c r="P21" s="269"/>
      <c r="Q21" s="270"/>
      <c r="R21" s="152"/>
      <c r="S21" s="152"/>
      <c r="T21" s="152"/>
      <c r="U21" s="152"/>
      <c r="V21" s="151"/>
      <c r="W21" s="18"/>
      <c r="X21" s="18"/>
      <c r="Y21" s="18"/>
    </row>
    <row r="22" spans="1:51">
      <c r="A22" s="151"/>
      <c r="B22" s="281" t="s">
        <v>18</v>
      </c>
      <c r="C22" s="281"/>
      <c r="D22" s="281"/>
      <c r="E22" s="281"/>
      <c r="F22" s="281"/>
      <c r="G22" s="281"/>
      <c r="H22" s="281"/>
      <c r="I22" s="268" t="s">
        <v>321</v>
      </c>
      <c r="J22" s="269"/>
      <c r="K22" s="269"/>
      <c r="L22" s="269"/>
      <c r="M22" s="269"/>
      <c r="N22" s="269"/>
      <c r="O22" s="269"/>
      <c r="P22" s="269"/>
      <c r="Q22" s="270"/>
      <c r="R22" s="152"/>
      <c r="S22" s="152"/>
      <c r="T22" s="152"/>
      <c r="U22" s="152"/>
      <c r="V22" s="151"/>
      <c r="W22" s="18"/>
      <c r="X22" s="18"/>
      <c r="Y22" s="18"/>
    </row>
    <row r="23" spans="1:51">
      <c r="A23" s="151"/>
      <c r="B23" s="281" t="s">
        <v>19</v>
      </c>
      <c r="C23" s="281"/>
      <c r="D23" s="281"/>
      <c r="E23" s="281"/>
      <c r="F23" s="281"/>
      <c r="G23" s="281"/>
      <c r="H23" s="281"/>
      <c r="I23" s="268" t="s">
        <v>318</v>
      </c>
      <c r="J23" s="269"/>
      <c r="K23" s="269"/>
      <c r="L23" s="269"/>
      <c r="M23" s="269"/>
      <c r="N23" s="269"/>
      <c r="O23" s="269"/>
      <c r="P23" s="269"/>
      <c r="Q23" s="270"/>
      <c r="R23" s="152"/>
      <c r="S23" s="152"/>
      <c r="T23" s="152"/>
      <c r="U23" s="152"/>
      <c r="V23" s="151"/>
      <c r="W23" s="18"/>
      <c r="X23" s="18"/>
      <c r="Y23" s="18"/>
    </row>
    <row r="24" spans="1:51">
      <c r="A24" s="151"/>
      <c r="B24" s="281" t="s">
        <v>20</v>
      </c>
      <c r="C24" s="281"/>
      <c r="D24" s="281"/>
      <c r="E24" s="281"/>
      <c r="F24" s="281"/>
      <c r="G24" s="281"/>
      <c r="H24" s="281"/>
      <c r="I24" s="268" t="s">
        <v>317</v>
      </c>
      <c r="J24" s="269"/>
      <c r="K24" s="269"/>
      <c r="L24" s="269"/>
      <c r="M24" s="269"/>
      <c r="N24" s="269"/>
      <c r="O24" s="269"/>
      <c r="P24" s="269"/>
      <c r="Q24" s="270"/>
      <c r="R24" s="152"/>
      <c r="S24" s="152"/>
      <c r="T24" s="152"/>
      <c r="U24" s="152"/>
      <c r="V24" s="151"/>
      <c r="W24" s="18"/>
      <c r="X24" s="18"/>
      <c r="Y24" s="18"/>
    </row>
    <row r="25" spans="1:51" ht="18.600000000000001" thickBot="1">
      <c r="A25" s="151"/>
      <c r="B25" s="281" t="s">
        <v>21</v>
      </c>
      <c r="C25" s="281"/>
      <c r="D25" s="281"/>
      <c r="E25" s="281"/>
      <c r="F25" s="281"/>
      <c r="G25" s="281"/>
      <c r="H25" s="281"/>
      <c r="I25" s="271" t="s">
        <v>278</v>
      </c>
      <c r="J25" s="272"/>
      <c r="K25" s="272"/>
      <c r="L25" s="272"/>
      <c r="M25" s="272"/>
      <c r="N25" s="272"/>
      <c r="O25" s="272"/>
      <c r="P25" s="272"/>
      <c r="Q25" s="273"/>
      <c r="R25" s="152"/>
      <c r="S25" s="152"/>
      <c r="T25" s="152"/>
      <c r="U25" s="152"/>
      <c r="V25" s="151"/>
      <c r="W25" s="18"/>
      <c r="X25" s="18"/>
      <c r="Y25" s="18"/>
    </row>
    <row r="26" spans="1:5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8"/>
      <c r="X26" s="18"/>
      <c r="Y26" s="18"/>
    </row>
    <row r="28" spans="1:51">
      <c r="AY28" s="153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22" workbookViewId="0">
      <selection activeCell="G12" sqref="G12"/>
    </sheetView>
  </sheetViews>
  <sheetFormatPr defaultColWidth="9" defaultRowHeight="21"/>
  <cols>
    <col min="1" max="1" width="3.88671875" style="67" customWidth="1"/>
    <col min="2" max="2" width="22.33203125" style="67" customWidth="1"/>
    <col min="3" max="9" width="4.109375" style="67" customWidth="1"/>
    <col min="10" max="13" width="3.6640625" style="67" customWidth="1"/>
    <col min="14" max="14" width="7.33203125" style="67" customWidth="1"/>
    <col min="15" max="15" width="6.33203125" style="67" customWidth="1"/>
    <col min="16" max="16" width="8.6640625" style="67" customWidth="1"/>
    <col min="17" max="17" width="23.6640625" style="67" customWidth="1"/>
    <col min="18" max="18" width="9.6640625" style="67" customWidth="1"/>
    <col min="19" max="16384" width="9" style="67"/>
  </cols>
  <sheetData>
    <row r="1" spans="1:18" ht="24" customHeight="1">
      <c r="A1" s="371" t="s">
        <v>163</v>
      </c>
      <c r="B1" s="372" t="s">
        <v>165</v>
      </c>
      <c r="C1" s="375"/>
      <c r="D1" s="375"/>
      <c r="E1" s="375"/>
      <c r="F1" s="375"/>
      <c r="G1" s="375"/>
      <c r="H1" s="375"/>
      <c r="I1" s="376"/>
      <c r="J1" s="377" t="s">
        <v>166</v>
      </c>
      <c r="K1" s="375"/>
      <c r="L1" s="375"/>
      <c r="M1" s="376"/>
      <c r="N1" s="370" t="s">
        <v>167</v>
      </c>
      <c r="O1" s="370" t="s">
        <v>105</v>
      </c>
      <c r="P1" s="91" t="s">
        <v>173</v>
      </c>
      <c r="Q1" s="85" t="s">
        <v>170</v>
      </c>
      <c r="R1" s="129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71"/>
      <c r="B2" s="373"/>
      <c r="C2" s="139" t="s">
        <v>300</v>
      </c>
      <c r="D2" s="139" t="s">
        <v>301</v>
      </c>
      <c r="E2" s="139" t="s">
        <v>302</v>
      </c>
      <c r="F2" s="139" t="s">
        <v>303</v>
      </c>
      <c r="G2" s="139" t="s">
        <v>304</v>
      </c>
      <c r="H2" s="139" t="s">
        <v>305</v>
      </c>
      <c r="I2" s="139"/>
      <c r="J2" s="378">
        <f>SUM(C3:H3)</f>
        <v>98</v>
      </c>
      <c r="K2" s="379"/>
      <c r="L2" s="380"/>
      <c r="M2" s="139" t="s">
        <v>55</v>
      </c>
      <c r="N2" s="370"/>
      <c r="O2" s="370"/>
      <c r="P2" s="87" t="s">
        <v>249</v>
      </c>
      <c r="Q2" s="86">
        <v>1</v>
      </c>
      <c r="R2" s="88"/>
    </row>
    <row r="3" spans="1:18">
      <c r="A3" s="371"/>
      <c r="B3" s="374"/>
      <c r="C3" s="130">
        <f>IF(สรุปเวลาเรียน!D5="","",สรุปเวลาเรียน!D5)</f>
        <v>10</v>
      </c>
      <c r="D3" s="130">
        <f>IF(สรุปเวลาเรียน!E5="","",สรุปเวลาเรียน!E5)</f>
        <v>19</v>
      </c>
      <c r="E3" s="130">
        <f>IF(สรุปเวลาเรียน!F5="","",สรุปเวลาเรียน!F5)</f>
        <v>20</v>
      </c>
      <c r="F3" s="130">
        <f>IF(สรุปเวลาเรียน!G5="","",สรุปเวลาเรียน!G5)</f>
        <v>19</v>
      </c>
      <c r="G3" s="130">
        <f>IF(สรุปเวลาเรียน!H5="","",สรุปเวลาเรียน!H5)</f>
        <v>22</v>
      </c>
      <c r="H3" s="130">
        <f>IF(สรุปเวลาเรียน!I5="","",สรุปเวลาเรียน!I5)</f>
        <v>8</v>
      </c>
      <c r="I3" s="130"/>
      <c r="J3" s="139" t="s">
        <v>83</v>
      </c>
      <c r="K3" s="139" t="s">
        <v>80</v>
      </c>
      <c r="L3" s="139" t="s">
        <v>81</v>
      </c>
      <c r="M3" s="139" t="s">
        <v>82</v>
      </c>
      <c r="N3" s="370"/>
      <c r="O3" s="370"/>
      <c r="P3" s="65"/>
      <c r="Q3" s="65"/>
      <c r="R3" s="65"/>
    </row>
    <row r="4" spans="1:18" ht="21.75" customHeight="1">
      <c r="A4" s="131">
        <f>IF(Q2="","",IF(Q2=1,1,31))</f>
        <v>1</v>
      </c>
      <c r="B4" s="132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33">
        <f>IF($Q$2=1,IF(สรุปเวลาเรียน!D6="","",สรุปเวลาเรียน!D6),IF(สรุปเวลาเรียน!D36="","",สรุปเวลาเรียน!D36))</f>
        <v>0</v>
      </c>
      <c r="D4" s="133">
        <f>IF($Q$2=1,IF(สรุปเวลาเรียน!E6="","",สรุปเวลาเรียน!E6),IF(สรุปเวลาเรียน!E36="","",สรุปเวลาเรียน!E36))</f>
        <v>0</v>
      </c>
      <c r="E4" s="133">
        <f>IF($Q$2=1,IF(สรุปเวลาเรียน!F6="","",สรุปเวลาเรียน!F6),IF(สรุปเวลาเรียน!F36="","",สรุปเวลาเรียน!F36))</f>
        <v>0</v>
      </c>
      <c r="F4" s="133">
        <f>IF($Q$2=1,IF(สรุปเวลาเรียน!G6="","",สรุปเวลาเรียน!G6),IF(สรุปเวลาเรียน!G36="","",สรุปเวลาเรียน!G36))</f>
        <v>0</v>
      </c>
      <c r="G4" s="133">
        <f>IF($Q$2=1,IF(สรุปเวลาเรียน!H6="","",สรุปเวลาเรียน!H6),IF(สรุปเวลาเรียน!H36="","",สรุปเวลาเรียน!H36))</f>
        <v>0</v>
      </c>
      <c r="H4" s="133">
        <f>IF($Q$2=1,IF(สรุปเวลาเรียน!I6="","",สรุปเวลาเรียน!I6),IF(สรุปเวลาเรียน!I36="","",สรุปเวลาเรียน!I36))</f>
        <v>0</v>
      </c>
      <c r="I4" s="130"/>
      <c r="J4" s="133">
        <f>IF($Q$2=1,IF(สรุปเวลาเรียน!K6="","",สรุปเวลาเรียน!K6),IF(สรุปเวลาเรียน!K36="","",สรุปเวลาเรียน!K36))</f>
        <v>0</v>
      </c>
      <c r="K4" s="133">
        <f>IF($Q$2=1,IF(สรุปเวลาเรียน!L6="","",สรุปเวลาเรียน!L6),IF(สรุปเวลาเรียน!L36="","",สรุปเวลาเรียน!L36))</f>
        <v>0</v>
      </c>
      <c r="L4" s="133">
        <f>IF($Q$2=1,IF(สรุปเวลาเรียน!M6="","",สรุปเวลาเรียน!M6),IF(สรุปเวลาเรียน!M36="","",สรุปเวลาเรียน!M36))</f>
        <v>0</v>
      </c>
      <c r="M4" s="133">
        <f>IF($Q$2=1,IF(สรุปเวลาเรียน!N6="","",สรุปเวลาเรียน!N6),IF(สรุปเวลาเรียน!N36="","",สรุปเวลาเรียน!N36))</f>
        <v>0</v>
      </c>
      <c r="N4" s="134">
        <f>IF($Q$2=1,IF(สรุปเวลาเรียน!O6="","",สรุปเวลาเรียน!O6),IF(สรุปเวลาเรียน!O36="","",สรุปเวลาเรียน!O36))</f>
        <v>0</v>
      </c>
      <c r="O4" s="134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>
      <c r="A5" s="131">
        <f>A4+1</f>
        <v>2</v>
      </c>
      <c r="B5" s="132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33">
        <f>IF($Q$2=1,IF(สรุปเวลาเรียน!D7="","",สรุปเวลาเรียน!D7),IF(สรุปเวลาเรียน!D37="","",สรุปเวลาเรียน!D37))</f>
        <v>0</v>
      </c>
      <c r="D5" s="133">
        <f>IF($Q$2=1,IF(สรุปเวลาเรียน!E7="","",สรุปเวลาเรียน!E7),IF(สรุปเวลาเรียน!E37="","",สรุปเวลาเรียน!E37))</f>
        <v>0</v>
      </c>
      <c r="E5" s="133">
        <f>IF($Q$2=1,IF(สรุปเวลาเรียน!F7="","",สรุปเวลาเรียน!F7),IF(สรุปเวลาเรียน!F37="","",สรุปเวลาเรียน!F37))</f>
        <v>0</v>
      </c>
      <c r="F5" s="133">
        <f>IF($Q$2=1,IF(สรุปเวลาเรียน!G7="","",สรุปเวลาเรียน!G7),IF(สรุปเวลาเรียน!G37="","",สรุปเวลาเรียน!G37))</f>
        <v>0</v>
      </c>
      <c r="G5" s="133">
        <f>IF($Q$2=1,IF(สรุปเวลาเรียน!H7="","",สรุปเวลาเรียน!H7),IF(สรุปเวลาเรียน!H37="","",สรุปเวลาเรียน!H37))</f>
        <v>0</v>
      </c>
      <c r="H5" s="133">
        <f>IF($Q$2=1,IF(สรุปเวลาเรียน!I7="","",สรุปเวลาเรียน!I7),IF(สรุปเวลาเรียน!I37="","",สรุปเวลาเรียน!I37))</f>
        <v>0</v>
      </c>
      <c r="I5" s="130"/>
      <c r="J5" s="133">
        <f>IF($Q$2=1,IF(สรุปเวลาเรียน!K7="","",สรุปเวลาเรียน!K7),IF(สรุปเวลาเรียน!K37="","",สรุปเวลาเรียน!K37))</f>
        <v>0</v>
      </c>
      <c r="K5" s="133">
        <f>IF($Q$2=1,IF(สรุปเวลาเรียน!L7="","",สรุปเวลาเรียน!L7),IF(สรุปเวลาเรียน!L37="","",สรุปเวลาเรียน!L37))</f>
        <v>0</v>
      </c>
      <c r="L5" s="133">
        <f>IF($Q$2=1,IF(สรุปเวลาเรียน!M7="","",สรุปเวลาเรียน!M7),IF(สรุปเวลาเรียน!M37="","",สรุปเวลาเรียน!M37))</f>
        <v>0</v>
      </c>
      <c r="M5" s="133">
        <f>IF($Q$2=1,IF(สรุปเวลาเรียน!N7="","",สรุปเวลาเรียน!N7),IF(สรุปเวลาเรียน!N37="","",สรุปเวลาเรียน!N37))</f>
        <v>0</v>
      </c>
      <c r="N5" s="134">
        <f>IF($Q$2=1,IF(สรุปเวลาเรียน!O7="","",สรุปเวลาเรียน!O7),IF(สรุปเวลาเรียน!O37="","",สรุปเวลาเรียน!O37))</f>
        <v>0</v>
      </c>
      <c r="O5" s="134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>
      <c r="A6" s="131">
        <f t="shared" ref="A6:A33" si="0">A5+1</f>
        <v>3</v>
      </c>
      <c r="B6" s="132" t="str">
        <f>IF($Q$2=1,IF(สรุปเวลาเรียน!C8="","",สรุปเวลาเรียน!C8),IF(สรุปเวลาเรียน!C38="","",สรุปเวลาเรียน!C38))</f>
        <v>เด็กหญิงบุตรศรา  บึงบัว</v>
      </c>
      <c r="C6" s="133">
        <f>IF($Q$2=1,IF(สรุปเวลาเรียน!D8="","",สรุปเวลาเรียน!D8),IF(สรุปเวลาเรียน!D38="","",สรุปเวลาเรียน!D38))</f>
        <v>0</v>
      </c>
      <c r="D6" s="133">
        <f>IF($Q$2=1,IF(สรุปเวลาเรียน!E8="","",สรุปเวลาเรียน!E8),IF(สรุปเวลาเรียน!E38="","",สรุปเวลาเรียน!E38))</f>
        <v>0</v>
      </c>
      <c r="E6" s="133">
        <f>IF($Q$2=1,IF(สรุปเวลาเรียน!F8="","",สรุปเวลาเรียน!F8),IF(สรุปเวลาเรียน!F38="","",สรุปเวลาเรียน!F38))</f>
        <v>0</v>
      </c>
      <c r="F6" s="133">
        <f>IF($Q$2=1,IF(สรุปเวลาเรียน!G8="","",สรุปเวลาเรียน!G8),IF(สรุปเวลาเรียน!G38="","",สรุปเวลาเรียน!G38))</f>
        <v>0</v>
      </c>
      <c r="G6" s="133">
        <f>IF($Q$2=1,IF(สรุปเวลาเรียน!H8="","",สรุปเวลาเรียน!H8),IF(สรุปเวลาเรียน!H38="","",สรุปเวลาเรียน!H38))</f>
        <v>0</v>
      </c>
      <c r="H6" s="133">
        <f>IF($Q$2=1,IF(สรุปเวลาเรียน!I8="","",สรุปเวลาเรียน!I8),IF(สรุปเวลาเรียน!I38="","",สรุปเวลาเรียน!I38))</f>
        <v>0</v>
      </c>
      <c r="I6" s="130"/>
      <c r="J6" s="133">
        <f>IF($Q$2=1,IF(สรุปเวลาเรียน!K8="","",สรุปเวลาเรียน!K8),IF(สรุปเวลาเรียน!K38="","",สรุปเวลาเรียน!K38))</f>
        <v>0</v>
      </c>
      <c r="K6" s="133">
        <f>IF($Q$2=1,IF(สรุปเวลาเรียน!L8="","",สรุปเวลาเรียน!L8),IF(สรุปเวลาเรียน!L38="","",สรุปเวลาเรียน!L38))</f>
        <v>0</v>
      </c>
      <c r="L6" s="133">
        <f>IF($Q$2=1,IF(สรุปเวลาเรียน!M8="","",สรุปเวลาเรียน!M8),IF(สรุปเวลาเรียน!M38="","",สรุปเวลาเรียน!M38))</f>
        <v>0</v>
      </c>
      <c r="M6" s="133">
        <f>IF($Q$2=1,IF(สรุปเวลาเรียน!N8="","",สรุปเวลาเรียน!N8),IF(สรุปเวลาเรียน!N38="","",สรุปเวลาเรียน!N38))</f>
        <v>0</v>
      </c>
      <c r="N6" s="134">
        <f>IF($Q$2=1,IF(สรุปเวลาเรียน!O8="","",สรุปเวลาเรียน!O8),IF(สรุปเวลาเรียน!O38="","",สรุปเวลาเรียน!O38))</f>
        <v>0</v>
      </c>
      <c r="O6" s="134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>
      <c r="A7" s="131">
        <f t="shared" si="0"/>
        <v>4</v>
      </c>
      <c r="B7" s="132" t="str">
        <f>IF($Q$2=1,IF(สรุปเวลาเรียน!C9="","",สรุปเวลาเรียน!C9),IF(สรุปเวลาเรียน!C39="","",สรุปเวลาเรียน!C39))</f>
        <v>เด็กชายภานุภัทร  อ่อนศรี</v>
      </c>
      <c r="C7" s="133">
        <f>IF($Q$2=1,IF(สรุปเวลาเรียน!D9="","",สรุปเวลาเรียน!D9),IF(สรุปเวลาเรียน!D39="","",สรุปเวลาเรียน!D39))</f>
        <v>0</v>
      </c>
      <c r="D7" s="133">
        <f>IF($Q$2=1,IF(สรุปเวลาเรียน!E9="","",สรุปเวลาเรียน!E9),IF(สรุปเวลาเรียน!E39="","",สรุปเวลาเรียน!E39))</f>
        <v>0</v>
      </c>
      <c r="E7" s="133">
        <f>IF($Q$2=1,IF(สรุปเวลาเรียน!F9="","",สรุปเวลาเรียน!F9),IF(สรุปเวลาเรียน!F39="","",สรุปเวลาเรียน!F39))</f>
        <v>0</v>
      </c>
      <c r="F7" s="133">
        <f>IF($Q$2=1,IF(สรุปเวลาเรียน!G9="","",สรุปเวลาเรียน!G9),IF(สรุปเวลาเรียน!G39="","",สรุปเวลาเรียน!G39))</f>
        <v>0</v>
      </c>
      <c r="G7" s="133">
        <f>IF($Q$2=1,IF(สรุปเวลาเรียน!H9="","",สรุปเวลาเรียน!H9),IF(สรุปเวลาเรียน!H39="","",สรุปเวลาเรียน!H39))</f>
        <v>0</v>
      </c>
      <c r="H7" s="133">
        <f>IF($Q$2=1,IF(สรุปเวลาเรียน!I9="","",สรุปเวลาเรียน!I9),IF(สรุปเวลาเรียน!I39="","",สรุปเวลาเรียน!I39))</f>
        <v>0</v>
      </c>
      <c r="I7" s="130"/>
      <c r="J7" s="133">
        <f>IF($Q$2=1,IF(สรุปเวลาเรียน!K9="","",สรุปเวลาเรียน!K9),IF(สรุปเวลาเรียน!K39="","",สรุปเวลาเรียน!K39))</f>
        <v>0</v>
      </c>
      <c r="K7" s="133">
        <f>IF($Q$2=1,IF(สรุปเวลาเรียน!L9="","",สรุปเวลาเรียน!L9),IF(สรุปเวลาเรียน!L39="","",สรุปเวลาเรียน!L39))</f>
        <v>0</v>
      </c>
      <c r="L7" s="133">
        <f>IF($Q$2=1,IF(สรุปเวลาเรียน!M9="","",สรุปเวลาเรียน!M9),IF(สรุปเวลาเรียน!M39="","",สรุปเวลาเรียน!M39))</f>
        <v>0</v>
      </c>
      <c r="M7" s="133">
        <f>IF($Q$2=1,IF(สรุปเวลาเรียน!N9="","",สรุปเวลาเรียน!N9),IF(สรุปเวลาเรียน!N39="","",สรุปเวลาเรียน!N39))</f>
        <v>0</v>
      </c>
      <c r="N7" s="134">
        <f>IF($Q$2=1,IF(สรุปเวลาเรียน!O9="","",สรุปเวลาเรียน!O9),IF(สรุปเวลาเรียน!O39="","",สรุปเวลาเรียน!O39))</f>
        <v>0</v>
      </c>
      <c r="O7" s="134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>
      <c r="A8" s="131">
        <f t="shared" si="0"/>
        <v>5</v>
      </c>
      <c r="B8" s="132" t="str">
        <f>IF($Q$2=1,IF(สรุปเวลาเรียน!C10="","",สรุปเวลาเรียน!C10),IF(สรุปเวลาเรียน!C40="","",สรุปเวลาเรียน!C40))</f>
        <v>เด็กชายอภินันท์  มหาดไทย</v>
      </c>
      <c r="C8" s="133">
        <f>IF($Q$2=1,IF(สรุปเวลาเรียน!D10="","",สรุปเวลาเรียน!D10),IF(สรุปเวลาเรียน!D40="","",สรุปเวลาเรียน!D40))</f>
        <v>0</v>
      </c>
      <c r="D8" s="133">
        <f>IF($Q$2=1,IF(สรุปเวลาเรียน!E10="","",สรุปเวลาเรียน!E10),IF(สรุปเวลาเรียน!E40="","",สรุปเวลาเรียน!E40))</f>
        <v>0</v>
      </c>
      <c r="E8" s="133">
        <f>IF($Q$2=1,IF(สรุปเวลาเรียน!F10="","",สรุปเวลาเรียน!F10),IF(สรุปเวลาเรียน!F40="","",สรุปเวลาเรียน!F40))</f>
        <v>0</v>
      </c>
      <c r="F8" s="133">
        <f>IF($Q$2=1,IF(สรุปเวลาเรียน!G10="","",สรุปเวลาเรียน!G10),IF(สรุปเวลาเรียน!G40="","",สรุปเวลาเรียน!G40))</f>
        <v>0</v>
      </c>
      <c r="G8" s="133">
        <f>IF($Q$2=1,IF(สรุปเวลาเรียน!H10="","",สรุปเวลาเรียน!H10),IF(สรุปเวลาเรียน!H40="","",สรุปเวลาเรียน!H40))</f>
        <v>0</v>
      </c>
      <c r="H8" s="133">
        <f>IF($Q$2=1,IF(สรุปเวลาเรียน!I10="","",สรุปเวลาเรียน!I10),IF(สรุปเวลาเรียน!I40="","",สรุปเวลาเรียน!I40))</f>
        <v>0</v>
      </c>
      <c r="I8" s="130"/>
      <c r="J8" s="133">
        <f>IF($Q$2=1,IF(สรุปเวลาเรียน!K10="","",สรุปเวลาเรียน!K10),IF(สรุปเวลาเรียน!K40="","",สรุปเวลาเรียน!K40))</f>
        <v>0</v>
      </c>
      <c r="K8" s="133">
        <f>IF($Q$2=1,IF(สรุปเวลาเรียน!L10="","",สรุปเวลาเรียน!L10),IF(สรุปเวลาเรียน!L40="","",สรุปเวลาเรียน!L40))</f>
        <v>0</v>
      </c>
      <c r="L8" s="133">
        <f>IF($Q$2=1,IF(สรุปเวลาเรียน!M10="","",สรุปเวลาเรียน!M10),IF(สรุปเวลาเรียน!M40="","",สรุปเวลาเรียน!M40))</f>
        <v>0</v>
      </c>
      <c r="M8" s="133">
        <f>IF($Q$2=1,IF(สรุปเวลาเรียน!N10="","",สรุปเวลาเรียน!N10),IF(สรุปเวลาเรียน!N40="","",สรุปเวลาเรียน!N40))</f>
        <v>0</v>
      </c>
      <c r="N8" s="134">
        <f>IF($Q$2=1,IF(สรุปเวลาเรียน!O10="","",สรุปเวลาเรียน!O10),IF(สรุปเวลาเรียน!O40="","",สรุปเวลาเรียน!O40))</f>
        <v>0</v>
      </c>
      <c r="O8" s="134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>
      <c r="A9" s="131">
        <f t="shared" si="0"/>
        <v>6</v>
      </c>
      <c r="B9" s="132" t="str">
        <f>IF($Q$2=1,IF(สรุปเวลาเรียน!C11="","",สรุปเวลาเรียน!C11),IF(สรุปเวลาเรียน!C41="","",สรุปเวลาเรียน!C41))</f>
        <v>เด็กหญิงพิมศร  แสงดาวงค์</v>
      </c>
      <c r="C9" s="133">
        <f>IF($Q$2=1,IF(สรุปเวลาเรียน!D11="","",สรุปเวลาเรียน!D11),IF(สรุปเวลาเรียน!D41="","",สรุปเวลาเรียน!D41))</f>
        <v>0</v>
      </c>
      <c r="D9" s="133">
        <f>IF($Q$2=1,IF(สรุปเวลาเรียน!E11="","",สรุปเวลาเรียน!E11),IF(สรุปเวลาเรียน!E41="","",สรุปเวลาเรียน!E41))</f>
        <v>0</v>
      </c>
      <c r="E9" s="133">
        <f>IF($Q$2=1,IF(สรุปเวลาเรียน!F11="","",สรุปเวลาเรียน!F11),IF(สรุปเวลาเรียน!F41="","",สรุปเวลาเรียน!F41))</f>
        <v>0</v>
      </c>
      <c r="F9" s="133">
        <f>IF($Q$2=1,IF(สรุปเวลาเรียน!G11="","",สรุปเวลาเรียน!G11),IF(สรุปเวลาเรียน!G41="","",สรุปเวลาเรียน!G41))</f>
        <v>0</v>
      </c>
      <c r="G9" s="133">
        <f>IF($Q$2=1,IF(สรุปเวลาเรียน!H11="","",สรุปเวลาเรียน!H11),IF(สรุปเวลาเรียน!H41="","",สรุปเวลาเรียน!H41))</f>
        <v>0</v>
      </c>
      <c r="H9" s="133">
        <f>IF($Q$2=1,IF(สรุปเวลาเรียน!I11="","",สรุปเวลาเรียน!I11),IF(สรุปเวลาเรียน!I41="","",สรุปเวลาเรียน!I41))</f>
        <v>0</v>
      </c>
      <c r="I9" s="130"/>
      <c r="J9" s="133">
        <f>IF($Q$2=1,IF(สรุปเวลาเรียน!K11="","",สรุปเวลาเรียน!K11),IF(สรุปเวลาเรียน!K41="","",สรุปเวลาเรียน!K41))</f>
        <v>0</v>
      </c>
      <c r="K9" s="133">
        <f>IF($Q$2=1,IF(สรุปเวลาเรียน!L11="","",สรุปเวลาเรียน!L11),IF(สรุปเวลาเรียน!L41="","",สรุปเวลาเรียน!L41))</f>
        <v>0</v>
      </c>
      <c r="L9" s="133">
        <f>IF($Q$2=1,IF(สรุปเวลาเรียน!M11="","",สรุปเวลาเรียน!M11),IF(สรุปเวลาเรียน!M41="","",สรุปเวลาเรียน!M41))</f>
        <v>0</v>
      </c>
      <c r="M9" s="133">
        <f>IF($Q$2=1,IF(สรุปเวลาเรียน!N11="","",สรุปเวลาเรียน!N11),IF(สรุปเวลาเรียน!N41="","",สรุปเวลาเรียน!N41))</f>
        <v>0</v>
      </c>
      <c r="N9" s="134">
        <f>IF($Q$2=1,IF(สรุปเวลาเรียน!O11="","",สรุปเวลาเรียน!O11),IF(สรุปเวลาเรียน!O41="","",สรุปเวลาเรียน!O41))</f>
        <v>0</v>
      </c>
      <c r="O9" s="134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>
      <c r="A10" s="131">
        <f t="shared" si="0"/>
        <v>7</v>
      </c>
      <c r="B10" s="132" t="str">
        <f>IF($Q$2=1,IF(สรุปเวลาเรียน!C12="","",สรุปเวลาเรียน!C12),IF(สรุปเวลาเรียน!C42="","",สรุปเวลาเรียน!C42))</f>
        <v>เด็กชายวชิรปิลันธ์  จีนสุคนธ์</v>
      </c>
      <c r="C10" s="133">
        <f>IF($Q$2=1,IF(สรุปเวลาเรียน!D12="","",สรุปเวลาเรียน!D12),IF(สรุปเวลาเรียน!D42="","",สรุปเวลาเรียน!D42))</f>
        <v>0</v>
      </c>
      <c r="D10" s="133">
        <f>IF($Q$2=1,IF(สรุปเวลาเรียน!E12="","",สรุปเวลาเรียน!E12),IF(สรุปเวลาเรียน!E42="","",สรุปเวลาเรียน!E42))</f>
        <v>0</v>
      </c>
      <c r="E10" s="133">
        <f>IF($Q$2=1,IF(สรุปเวลาเรียน!F12="","",สรุปเวลาเรียน!F12),IF(สรุปเวลาเรียน!F42="","",สรุปเวลาเรียน!F42))</f>
        <v>0</v>
      </c>
      <c r="F10" s="133">
        <f>IF($Q$2=1,IF(สรุปเวลาเรียน!G12="","",สรุปเวลาเรียน!G12),IF(สรุปเวลาเรียน!G42="","",สรุปเวลาเรียน!G42))</f>
        <v>0</v>
      </c>
      <c r="G10" s="133">
        <f>IF($Q$2=1,IF(สรุปเวลาเรียน!H12="","",สรุปเวลาเรียน!H12),IF(สรุปเวลาเรียน!H42="","",สรุปเวลาเรียน!H42))</f>
        <v>0</v>
      </c>
      <c r="H10" s="133">
        <f>IF($Q$2=1,IF(สรุปเวลาเรียน!I12="","",สรุปเวลาเรียน!I12),IF(สรุปเวลาเรียน!I42="","",สรุปเวลาเรียน!I42))</f>
        <v>0</v>
      </c>
      <c r="I10" s="130"/>
      <c r="J10" s="133">
        <f>IF($Q$2=1,IF(สรุปเวลาเรียน!K12="","",สรุปเวลาเรียน!K12),IF(สรุปเวลาเรียน!K42="","",สรุปเวลาเรียน!K42))</f>
        <v>0</v>
      </c>
      <c r="K10" s="133">
        <f>IF($Q$2=1,IF(สรุปเวลาเรียน!L12="","",สรุปเวลาเรียน!L12),IF(สรุปเวลาเรียน!L42="","",สรุปเวลาเรียน!L42))</f>
        <v>0</v>
      </c>
      <c r="L10" s="133">
        <f>IF($Q$2=1,IF(สรุปเวลาเรียน!M12="","",สรุปเวลาเรียน!M12),IF(สรุปเวลาเรียน!M42="","",สรุปเวลาเรียน!M42))</f>
        <v>0</v>
      </c>
      <c r="M10" s="133">
        <f>IF($Q$2=1,IF(สรุปเวลาเรียน!N12="","",สรุปเวลาเรียน!N12),IF(สรุปเวลาเรียน!N42="","",สรุปเวลาเรียน!N42))</f>
        <v>0</v>
      </c>
      <c r="N10" s="134">
        <f>IF($Q$2=1,IF(สรุปเวลาเรียน!O12="","",สรุปเวลาเรียน!O12),IF(สรุปเวลาเรียน!O42="","",สรุปเวลาเรียน!O42))</f>
        <v>0</v>
      </c>
      <c r="O10" s="134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>
      <c r="A11" s="131">
        <f t="shared" si="0"/>
        <v>8</v>
      </c>
      <c r="B11" s="132" t="str">
        <f>IF($Q$2=1,IF(สรุปเวลาเรียน!C13="","",สรุปเวลาเรียน!C13),IF(สรุปเวลาเรียน!C43="","",สรุปเวลาเรียน!C43))</f>
        <v>เด็กชายภัสกร  เหล่าพลค้า</v>
      </c>
      <c r="C11" s="133">
        <f>IF($Q$2=1,IF(สรุปเวลาเรียน!D13="","",สรุปเวลาเรียน!D13),IF(สรุปเวลาเรียน!D43="","",สรุปเวลาเรียน!D43))</f>
        <v>0</v>
      </c>
      <c r="D11" s="133">
        <f>IF($Q$2=1,IF(สรุปเวลาเรียน!E13="","",สรุปเวลาเรียน!E13),IF(สรุปเวลาเรียน!E43="","",สรุปเวลาเรียน!E43))</f>
        <v>0</v>
      </c>
      <c r="E11" s="133">
        <f>IF($Q$2=1,IF(สรุปเวลาเรียน!F13="","",สรุปเวลาเรียน!F13),IF(สรุปเวลาเรียน!F43="","",สรุปเวลาเรียน!F43))</f>
        <v>0</v>
      </c>
      <c r="F11" s="133">
        <f>IF($Q$2=1,IF(สรุปเวลาเรียน!G13="","",สรุปเวลาเรียน!G13),IF(สรุปเวลาเรียน!G43="","",สรุปเวลาเรียน!G43))</f>
        <v>0</v>
      </c>
      <c r="G11" s="133">
        <f>IF($Q$2=1,IF(สรุปเวลาเรียน!H13="","",สรุปเวลาเรียน!H13),IF(สรุปเวลาเรียน!H43="","",สรุปเวลาเรียน!H43))</f>
        <v>0</v>
      </c>
      <c r="H11" s="133">
        <f>IF($Q$2=1,IF(สรุปเวลาเรียน!I13="","",สรุปเวลาเรียน!I13),IF(สรุปเวลาเรียน!I43="","",สรุปเวลาเรียน!I43))</f>
        <v>0</v>
      </c>
      <c r="I11" s="130"/>
      <c r="J11" s="133">
        <f>IF($Q$2=1,IF(สรุปเวลาเรียน!K13="","",สรุปเวลาเรียน!K13),IF(สรุปเวลาเรียน!K43="","",สรุปเวลาเรียน!K43))</f>
        <v>0</v>
      </c>
      <c r="K11" s="133">
        <f>IF($Q$2=1,IF(สรุปเวลาเรียน!L13="","",สรุปเวลาเรียน!L13),IF(สรุปเวลาเรียน!L43="","",สรุปเวลาเรียน!L43))</f>
        <v>0</v>
      </c>
      <c r="L11" s="133">
        <f>IF($Q$2=1,IF(สรุปเวลาเรียน!M13="","",สรุปเวลาเรียน!M13),IF(สรุปเวลาเรียน!M43="","",สรุปเวลาเรียน!M43))</f>
        <v>0</v>
      </c>
      <c r="M11" s="133">
        <f>IF($Q$2=1,IF(สรุปเวลาเรียน!N13="","",สรุปเวลาเรียน!N13),IF(สรุปเวลาเรียน!N43="","",สรุปเวลาเรียน!N43))</f>
        <v>0</v>
      </c>
      <c r="N11" s="134">
        <f>IF($Q$2=1,IF(สรุปเวลาเรียน!O13="","",สรุปเวลาเรียน!O13),IF(สรุปเวลาเรียน!O43="","",สรุปเวลาเรียน!O43))</f>
        <v>0</v>
      </c>
      <c r="O11" s="134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>
      <c r="A12" s="131">
        <f t="shared" si="0"/>
        <v>9</v>
      </c>
      <c r="B12" s="132" t="str">
        <f>IF($Q$2=1,IF(สรุปเวลาเรียน!C14="","",สรุปเวลาเรียน!C14),IF(สรุปเวลาเรียน!C44="","",สรุปเวลาเรียน!C44))</f>
        <v>เด็กชายวีระภัทร  แสงสุด</v>
      </c>
      <c r="C12" s="133">
        <f>IF($Q$2=1,IF(สรุปเวลาเรียน!D14="","",สรุปเวลาเรียน!D14),IF(สรุปเวลาเรียน!D44="","",สรุปเวลาเรียน!D44))</f>
        <v>0</v>
      </c>
      <c r="D12" s="133">
        <f>IF($Q$2=1,IF(สรุปเวลาเรียน!E14="","",สรุปเวลาเรียน!E14),IF(สรุปเวลาเรียน!E44="","",สรุปเวลาเรียน!E44))</f>
        <v>0</v>
      </c>
      <c r="E12" s="133">
        <f>IF($Q$2=1,IF(สรุปเวลาเรียน!F14="","",สรุปเวลาเรียน!F14),IF(สรุปเวลาเรียน!F44="","",สรุปเวลาเรียน!F44))</f>
        <v>0</v>
      </c>
      <c r="F12" s="133">
        <f>IF($Q$2=1,IF(สรุปเวลาเรียน!G14="","",สรุปเวลาเรียน!G14),IF(สรุปเวลาเรียน!G44="","",สรุปเวลาเรียน!G44))</f>
        <v>0</v>
      </c>
      <c r="G12" s="133">
        <f>IF($Q$2=1,IF(สรุปเวลาเรียน!H14="","",สรุปเวลาเรียน!H14),IF(สรุปเวลาเรียน!H44="","",สรุปเวลาเรียน!H44))</f>
        <v>0</v>
      </c>
      <c r="H12" s="133">
        <f>IF($Q$2=1,IF(สรุปเวลาเรียน!I14="","",สรุปเวลาเรียน!I14),IF(สรุปเวลาเรียน!I44="","",สรุปเวลาเรียน!I44))</f>
        <v>0</v>
      </c>
      <c r="I12" s="130"/>
      <c r="J12" s="133">
        <f>IF($Q$2=1,IF(สรุปเวลาเรียน!K14="","",สรุปเวลาเรียน!K14),IF(สรุปเวลาเรียน!K44="","",สรุปเวลาเรียน!K44))</f>
        <v>0</v>
      </c>
      <c r="K12" s="133">
        <f>IF($Q$2=1,IF(สรุปเวลาเรียน!L14="","",สรุปเวลาเรียน!L14),IF(สรุปเวลาเรียน!L44="","",สรุปเวลาเรียน!L44))</f>
        <v>0</v>
      </c>
      <c r="L12" s="133">
        <f>IF($Q$2=1,IF(สรุปเวลาเรียน!M14="","",สรุปเวลาเรียน!M14),IF(สรุปเวลาเรียน!M44="","",สรุปเวลาเรียน!M44))</f>
        <v>0</v>
      </c>
      <c r="M12" s="133">
        <f>IF($Q$2=1,IF(สรุปเวลาเรียน!N14="","",สรุปเวลาเรียน!N14),IF(สรุปเวลาเรียน!N44="","",สรุปเวลาเรียน!N44))</f>
        <v>0</v>
      </c>
      <c r="N12" s="134">
        <f>IF($Q$2=1,IF(สรุปเวลาเรียน!O14="","",สรุปเวลาเรียน!O14),IF(สรุปเวลาเรียน!O44="","",สรุปเวลาเรียน!O44))</f>
        <v>0</v>
      </c>
      <c r="O12" s="134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>
      <c r="A13" s="131">
        <f t="shared" si="0"/>
        <v>10</v>
      </c>
      <c r="B13" s="132" t="str">
        <f>IF($Q$2=1,IF(สรุปเวลาเรียน!C15="","",สรุปเวลาเรียน!C15),IF(สรุปเวลาเรียน!C45="","",สรุปเวลาเรียน!C45))</f>
        <v>เด็กหญิงณภัทร  นัยพัฒน์</v>
      </c>
      <c r="C13" s="133">
        <f>IF($Q$2=1,IF(สรุปเวลาเรียน!D15="","",สรุปเวลาเรียน!D15),IF(สรุปเวลาเรียน!D45="","",สรุปเวลาเรียน!D45))</f>
        <v>0</v>
      </c>
      <c r="D13" s="133">
        <f>IF($Q$2=1,IF(สรุปเวลาเรียน!E15="","",สรุปเวลาเรียน!E15),IF(สรุปเวลาเรียน!E45="","",สรุปเวลาเรียน!E45))</f>
        <v>0</v>
      </c>
      <c r="E13" s="133">
        <f>IF($Q$2=1,IF(สรุปเวลาเรียน!F15="","",สรุปเวลาเรียน!F15),IF(สรุปเวลาเรียน!F45="","",สรุปเวลาเรียน!F45))</f>
        <v>0</v>
      </c>
      <c r="F13" s="133">
        <f>IF($Q$2=1,IF(สรุปเวลาเรียน!G15="","",สรุปเวลาเรียน!G15),IF(สรุปเวลาเรียน!G45="","",สรุปเวลาเรียน!G45))</f>
        <v>0</v>
      </c>
      <c r="G13" s="133">
        <f>IF($Q$2=1,IF(สรุปเวลาเรียน!H15="","",สรุปเวลาเรียน!H15),IF(สรุปเวลาเรียน!H45="","",สรุปเวลาเรียน!H45))</f>
        <v>0</v>
      </c>
      <c r="H13" s="133">
        <f>IF($Q$2=1,IF(สรุปเวลาเรียน!I15="","",สรุปเวลาเรียน!I15),IF(สรุปเวลาเรียน!I45="","",สรุปเวลาเรียน!I45))</f>
        <v>0</v>
      </c>
      <c r="I13" s="130"/>
      <c r="J13" s="133">
        <f>IF($Q$2=1,IF(สรุปเวลาเรียน!K15="","",สรุปเวลาเรียน!K15),IF(สรุปเวลาเรียน!K45="","",สรุปเวลาเรียน!K45))</f>
        <v>0</v>
      </c>
      <c r="K13" s="133">
        <f>IF($Q$2=1,IF(สรุปเวลาเรียน!L15="","",สรุปเวลาเรียน!L15),IF(สรุปเวลาเรียน!L45="","",สรุปเวลาเรียน!L45))</f>
        <v>0</v>
      </c>
      <c r="L13" s="133">
        <f>IF($Q$2=1,IF(สรุปเวลาเรียน!M15="","",สรุปเวลาเรียน!M15),IF(สรุปเวลาเรียน!M45="","",สรุปเวลาเรียน!M45))</f>
        <v>0</v>
      </c>
      <c r="M13" s="133">
        <f>IF($Q$2=1,IF(สรุปเวลาเรียน!N15="","",สรุปเวลาเรียน!N15),IF(สรุปเวลาเรียน!N45="","",สรุปเวลาเรียน!N45))</f>
        <v>0</v>
      </c>
      <c r="N13" s="134">
        <f>IF($Q$2=1,IF(สรุปเวลาเรียน!O15="","",สรุปเวลาเรียน!O15),IF(สรุปเวลาเรียน!O45="","",สรุปเวลาเรียน!O45))</f>
        <v>0</v>
      </c>
      <c r="O13" s="134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>
      <c r="A14" s="131">
        <f t="shared" si="0"/>
        <v>11</v>
      </c>
      <c r="B14" s="132" t="str">
        <f>IF($Q$2=1,IF(สรุปเวลาเรียน!C16="","",สรุปเวลาเรียน!C16),IF(สรุปเวลาเรียน!C46="","",สรุปเวลาเรียน!C46))</f>
        <v>เด็กชายธีระ  พรมประโคน</v>
      </c>
      <c r="C14" s="133">
        <f>IF($Q$2=1,IF(สรุปเวลาเรียน!D16="","",สรุปเวลาเรียน!D16),IF(สรุปเวลาเรียน!D46="","",สรุปเวลาเรียน!D46))</f>
        <v>0</v>
      </c>
      <c r="D14" s="133">
        <f>IF($Q$2=1,IF(สรุปเวลาเรียน!E16="","",สรุปเวลาเรียน!E16),IF(สรุปเวลาเรียน!E46="","",สรุปเวลาเรียน!E46))</f>
        <v>0</v>
      </c>
      <c r="E14" s="133">
        <f>IF($Q$2=1,IF(สรุปเวลาเรียน!F16="","",สรุปเวลาเรียน!F16),IF(สรุปเวลาเรียน!F46="","",สรุปเวลาเรียน!F46))</f>
        <v>0</v>
      </c>
      <c r="F14" s="133">
        <f>IF($Q$2=1,IF(สรุปเวลาเรียน!G16="","",สรุปเวลาเรียน!G16),IF(สรุปเวลาเรียน!G46="","",สรุปเวลาเรียน!G46))</f>
        <v>0</v>
      </c>
      <c r="G14" s="133">
        <f>IF($Q$2=1,IF(สรุปเวลาเรียน!H16="","",สรุปเวลาเรียน!H16),IF(สรุปเวลาเรียน!H46="","",สรุปเวลาเรียน!H46))</f>
        <v>0</v>
      </c>
      <c r="H14" s="133">
        <f>IF($Q$2=1,IF(สรุปเวลาเรียน!I16="","",สรุปเวลาเรียน!I16),IF(สรุปเวลาเรียน!I46="","",สรุปเวลาเรียน!I46))</f>
        <v>0</v>
      </c>
      <c r="I14" s="130"/>
      <c r="J14" s="133">
        <f>IF($Q$2=1,IF(สรุปเวลาเรียน!K16="","",สรุปเวลาเรียน!K16),IF(สรุปเวลาเรียน!K46="","",สรุปเวลาเรียน!K46))</f>
        <v>0</v>
      </c>
      <c r="K14" s="133">
        <f>IF($Q$2=1,IF(สรุปเวลาเรียน!L16="","",สรุปเวลาเรียน!L16),IF(สรุปเวลาเรียน!L46="","",สรุปเวลาเรียน!L46))</f>
        <v>0</v>
      </c>
      <c r="L14" s="133">
        <f>IF($Q$2=1,IF(สรุปเวลาเรียน!M16="","",สรุปเวลาเรียน!M16),IF(สรุปเวลาเรียน!M46="","",สรุปเวลาเรียน!M46))</f>
        <v>0</v>
      </c>
      <c r="M14" s="133">
        <f>IF($Q$2=1,IF(สรุปเวลาเรียน!N16="","",สรุปเวลาเรียน!N16),IF(สรุปเวลาเรียน!N46="","",สรุปเวลาเรียน!N46))</f>
        <v>0</v>
      </c>
      <c r="N14" s="134">
        <f>IF($Q$2=1,IF(สรุปเวลาเรียน!O16="","",สรุปเวลาเรียน!O16),IF(สรุปเวลาเรียน!O46="","",สรุปเวลาเรียน!O46))</f>
        <v>0</v>
      </c>
      <c r="O14" s="134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>
      <c r="A15" s="131">
        <f t="shared" si="0"/>
        <v>12</v>
      </c>
      <c r="B15" s="132" t="str">
        <f>IF($Q$2=1,IF(สรุปเวลาเรียน!C17="","",สรุปเวลาเรียน!C17),IF(สรุปเวลาเรียน!C47="","",สรุปเวลาเรียน!C47))</f>
        <v>เด็กหญิงปวีนา  ปลั่งกลาง</v>
      </c>
      <c r="C15" s="133">
        <f>IF($Q$2=1,IF(สรุปเวลาเรียน!D17="","",สรุปเวลาเรียน!D17),IF(สรุปเวลาเรียน!D47="","",สรุปเวลาเรียน!D47))</f>
        <v>0</v>
      </c>
      <c r="D15" s="133">
        <f>IF($Q$2=1,IF(สรุปเวลาเรียน!E17="","",สรุปเวลาเรียน!E17),IF(สรุปเวลาเรียน!E47="","",สรุปเวลาเรียน!E47))</f>
        <v>0</v>
      </c>
      <c r="E15" s="133">
        <f>IF($Q$2=1,IF(สรุปเวลาเรียน!F17="","",สรุปเวลาเรียน!F17),IF(สรุปเวลาเรียน!F47="","",สรุปเวลาเรียน!F47))</f>
        <v>0</v>
      </c>
      <c r="F15" s="133">
        <f>IF($Q$2=1,IF(สรุปเวลาเรียน!G17="","",สรุปเวลาเรียน!G17),IF(สรุปเวลาเรียน!G47="","",สรุปเวลาเรียน!G47))</f>
        <v>0</v>
      </c>
      <c r="G15" s="133">
        <f>IF($Q$2=1,IF(สรุปเวลาเรียน!H17="","",สรุปเวลาเรียน!H17),IF(สรุปเวลาเรียน!H47="","",สรุปเวลาเรียน!H47))</f>
        <v>0</v>
      </c>
      <c r="H15" s="133">
        <f>IF($Q$2=1,IF(สรุปเวลาเรียน!I17="","",สรุปเวลาเรียน!I17),IF(สรุปเวลาเรียน!I47="","",สรุปเวลาเรียน!I47))</f>
        <v>0</v>
      </c>
      <c r="I15" s="130"/>
      <c r="J15" s="133">
        <f>IF($Q$2=1,IF(สรุปเวลาเรียน!K17="","",สรุปเวลาเรียน!K17),IF(สรุปเวลาเรียน!K47="","",สรุปเวลาเรียน!K47))</f>
        <v>0</v>
      </c>
      <c r="K15" s="133">
        <f>IF($Q$2=1,IF(สรุปเวลาเรียน!L17="","",สรุปเวลาเรียน!L17),IF(สรุปเวลาเรียน!L47="","",สรุปเวลาเรียน!L47))</f>
        <v>0</v>
      </c>
      <c r="L15" s="133">
        <f>IF($Q$2=1,IF(สรุปเวลาเรียน!M17="","",สรุปเวลาเรียน!M17),IF(สรุปเวลาเรียน!M47="","",สรุปเวลาเรียน!M47))</f>
        <v>0</v>
      </c>
      <c r="M15" s="133">
        <f>IF($Q$2=1,IF(สรุปเวลาเรียน!N17="","",สรุปเวลาเรียน!N17),IF(สรุปเวลาเรียน!N47="","",สรุปเวลาเรียน!N47))</f>
        <v>0</v>
      </c>
      <c r="N15" s="134">
        <f>IF($Q$2=1,IF(สรุปเวลาเรียน!O17="","",สรุปเวลาเรียน!O17),IF(สรุปเวลาเรียน!O47="","",สรุปเวลาเรียน!O47))</f>
        <v>0</v>
      </c>
      <c r="O15" s="134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>
      <c r="A16" s="131">
        <f t="shared" si="0"/>
        <v>13</v>
      </c>
      <c r="B16" s="132" t="str">
        <f>IF($Q$2=1,IF(สรุปเวลาเรียน!C18="","",สรุปเวลาเรียน!C18),IF(สรุปเวลาเรียน!C48="","",สรุปเวลาเรียน!C48))</f>
        <v>เด็กหญิงสิริวรรณ  พลเสนา</v>
      </c>
      <c r="C16" s="133">
        <f>IF($Q$2=1,IF(สรุปเวลาเรียน!D18="","",สรุปเวลาเรียน!D18),IF(สรุปเวลาเรียน!D48="","",สรุปเวลาเรียน!D48))</f>
        <v>0</v>
      </c>
      <c r="D16" s="133">
        <f>IF($Q$2=1,IF(สรุปเวลาเรียน!E18="","",สรุปเวลาเรียน!E18),IF(สรุปเวลาเรียน!E48="","",สรุปเวลาเรียน!E48))</f>
        <v>0</v>
      </c>
      <c r="E16" s="133">
        <f>IF($Q$2=1,IF(สรุปเวลาเรียน!F18="","",สรุปเวลาเรียน!F18),IF(สรุปเวลาเรียน!F48="","",สรุปเวลาเรียน!F48))</f>
        <v>0</v>
      </c>
      <c r="F16" s="133">
        <f>IF($Q$2=1,IF(สรุปเวลาเรียน!G18="","",สรุปเวลาเรียน!G18),IF(สรุปเวลาเรียน!G48="","",สรุปเวลาเรียน!G48))</f>
        <v>0</v>
      </c>
      <c r="G16" s="133">
        <f>IF($Q$2=1,IF(สรุปเวลาเรียน!H18="","",สรุปเวลาเรียน!H18),IF(สรุปเวลาเรียน!H48="","",สรุปเวลาเรียน!H48))</f>
        <v>0</v>
      </c>
      <c r="H16" s="133">
        <f>IF($Q$2=1,IF(สรุปเวลาเรียน!I18="","",สรุปเวลาเรียน!I18),IF(สรุปเวลาเรียน!I48="","",สรุปเวลาเรียน!I48))</f>
        <v>0</v>
      </c>
      <c r="I16" s="130"/>
      <c r="J16" s="133">
        <f>IF($Q$2=1,IF(สรุปเวลาเรียน!K18="","",สรุปเวลาเรียน!K18),IF(สรุปเวลาเรียน!K48="","",สรุปเวลาเรียน!K48))</f>
        <v>0</v>
      </c>
      <c r="K16" s="133">
        <f>IF($Q$2=1,IF(สรุปเวลาเรียน!L18="","",สรุปเวลาเรียน!L18),IF(สรุปเวลาเรียน!L48="","",สรุปเวลาเรียน!L48))</f>
        <v>0</v>
      </c>
      <c r="L16" s="133">
        <f>IF($Q$2=1,IF(สรุปเวลาเรียน!M18="","",สรุปเวลาเรียน!M18),IF(สรุปเวลาเรียน!M48="","",สรุปเวลาเรียน!M48))</f>
        <v>0</v>
      </c>
      <c r="M16" s="133">
        <f>IF($Q$2=1,IF(สรุปเวลาเรียน!N18="","",สรุปเวลาเรียน!N18),IF(สรุปเวลาเรียน!N48="","",สรุปเวลาเรียน!N48))</f>
        <v>0</v>
      </c>
      <c r="N16" s="134">
        <f>IF($Q$2=1,IF(สรุปเวลาเรียน!O18="","",สรุปเวลาเรียน!O18),IF(สรุปเวลาเรียน!O48="","",สรุปเวลาเรียน!O48))</f>
        <v>0</v>
      </c>
      <c r="O16" s="134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>
      <c r="A17" s="131">
        <f t="shared" si="0"/>
        <v>14</v>
      </c>
      <c r="B17" s="132" t="str">
        <f>IF($Q$2=1,IF(สรุปเวลาเรียน!C19="","",สรุปเวลาเรียน!C19),IF(สรุปเวลาเรียน!C49="","",สรุปเวลาเรียน!C49))</f>
        <v>เด็กหญิงสุพัชชา  บุญมาก</v>
      </c>
      <c r="C17" s="133">
        <f>IF($Q$2=1,IF(สรุปเวลาเรียน!D19="","",สรุปเวลาเรียน!D19),IF(สรุปเวลาเรียน!D49="","",สรุปเวลาเรียน!D49))</f>
        <v>0</v>
      </c>
      <c r="D17" s="133">
        <f>IF($Q$2=1,IF(สรุปเวลาเรียน!E19="","",สรุปเวลาเรียน!E19),IF(สรุปเวลาเรียน!E49="","",สรุปเวลาเรียน!E49))</f>
        <v>0</v>
      </c>
      <c r="E17" s="133">
        <f>IF($Q$2=1,IF(สรุปเวลาเรียน!F19="","",สรุปเวลาเรียน!F19),IF(สรุปเวลาเรียน!F49="","",สรุปเวลาเรียน!F49))</f>
        <v>0</v>
      </c>
      <c r="F17" s="133">
        <f>IF($Q$2=1,IF(สรุปเวลาเรียน!G19="","",สรุปเวลาเรียน!G19),IF(สรุปเวลาเรียน!G49="","",สรุปเวลาเรียน!G49))</f>
        <v>0</v>
      </c>
      <c r="G17" s="133">
        <f>IF($Q$2=1,IF(สรุปเวลาเรียน!H19="","",สรุปเวลาเรียน!H19),IF(สรุปเวลาเรียน!H49="","",สรุปเวลาเรียน!H49))</f>
        <v>0</v>
      </c>
      <c r="H17" s="133">
        <f>IF($Q$2=1,IF(สรุปเวลาเรียน!I19="","",สรุปเวลาเรียน!I19),IF(สรุปเวลาเรียน!I49="","",สรุปเวลาเรียน!I49))</f>
        <v>0</v>
      </c>
      <c r="I17" s="130"/>
      <c r="J17" s="133">
        <f>IF($Q$2=1,IF(สรุปเวลาเรียน!K19="","",สรุปเวลาเรียน!K19),IF(สรุปเวลาเรียน!K49="","",สรุปเวลาเรียน!K49))</f>
        <v>0</v>
      </c>
      <c r="K17" s="133">
        <f>IF($Q$2=1,IF(สรุปเวลาเรียน!L19="","",สรุปเวลาเรียน!L19),IF(สรุปเวลาเรียน!L49="","",สรุปเวลาเรียน!L49))</f>
        <v>0</v>
      </c>
      <c r="L17" s="133">
        <f>IF($Q$2=1,IF(สรุปเวลาเรียน!M19="","",สรุปเวลาเรียน!M19),IF(สรุปเวลาเรียน!M49="","",สรุปเวลาเรียน!M49))</f>
        <v>0</v>
      </c>
      <c r="M17" s="133">
        <f>IF($Q$2=1,IF(สรุปเวลาเรียน!N19="","",สรุปเวลาเรียน!N19),IF(สรุปเวลาเรียน!N49="","",สรุปเวลาเรียน!N49))</f>
        <v>0</v>
      </c>
      <c r="N17" s="134">
        <f>IF($Q$2=1,IF(สรุปเวลาเรียน!O19="","",สรุปเวลาเรียน!O19),IF(สรุปเวลาเรียน!O49="","",สรุปเวลาเรียน!O49))</f>
        <v>0</v>
      </c>
      <c r="O17" s="134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>
      <c r="A18" s="131">
        <f t="shared" si="0"/>
        <v>15</v>
      </c>
      <c r="B18" s="132" t="str">
        <f>IF($Q$2=1,IF(สรุปเวลาเรียน!C20="","",สรุปเวลาเรียน!C20),IF(สรุปเวลาเรียน!C50="","",สรุปเวลาเรียน!C50))</f>
        <v/>
      </c>
      <c r="C18" s="133" t="str">
        <f>IF($Q$2=1,IF(สรุปเวลาเรียน!D20="","",สรุปเวลาเรียน!D20),IF(สรุปเวลาเรียน!D50="","",สรุปเวลาเรียน!D50))</f>
        <v/>
      </c>
      <c r="D18" s="133" t="str">
        <f>IF($Q$2=1,IF(สรุปเวลาเรียน!E20="","",สรุปเวลาเรียน!E20),IF(สรุปเวลาเรียน!E50="","",สรุปเวลาเรียน!E50))</f>
        <v/>
      </c>
      <c r="E18" s="133" t="str">
        <f>IF($Q$2=1,IF(สรุปเวลาเรียน!F20="","",สรุปเวลาเรียน!F20),IF(สรุปเวลาเรียน!F50="","",สรุปเวลาเรียน!F50))</f>
        <v/>
      </c>
      <c r="F18" s="133" t="str">
        <f>IF($Q$2=1,IF(สรุปเวลาเรียน!G20="","",สรุปเวลาเรียน!G20),IF(สรุปเวลาเรียน!G50="","",สรุปเวลาเรียน!G50))</f>
        <v/>
      </c>
      <c r="G18" s="133" t="str">
        <f>IF($Q$2=1,IF(สรุปเวลาเรียน!H20="","",สรุปเวลาเรียน!H20),IF(สรุปเวลาเรียน!H50="","",สรุปเวลาเรียน!H50))</f>
        <v/>
      </c>
      <c r="H18" s="133" t="str">
        <f>IF($Q$2=1,IF(สรุปเวลาเรียน!I20="","",สรุปเวลาเรียน!I20),IF(สรุปเวลาเรียน!I50="","",สรุปเวลาเรียน!I50))</f>
        <v/>
      </c>
      <c r="I18" s="130"/>
      <c r="J18" s="133" t="str">
        <f>IF($Q$2=1,IF(สรุปเวลาเรียน!K20="","",สรุปเวลาเรียน!K20),IF(สรุปเวลาเรียน!K50="","",สรุปเวลาเรียน!K50))</f>
        <v/>
      </c>
      <c r="K18" s="133" t="str">
        <f>IF($Q$2=1,IF(สรุปเวลาเรียน!L20="","",สรุปเวลาเรียน!L20),IF(สรุปเวลาเรียน!L50="","",สรุปเวลาเรียน!L50))</f>
        <v/>
      </c>
      <c r="L18" s="133" t="str">
        <f>IF($Q$2=1,IF(สรุปเวลาเรียน!M20="","",สรุปเวลาเรียน!M20),IF(สรุปเวลาเรียน!M50="","",สรุปเวลาเรียน!M50))</f>
        <v/>
      </c>
      <c r="M18" s="133" t="str">
        <f>IF($Q$2=1,IF(สรุปเวลาเรียน!N20="","",สรุปเวลาเรียน!N20),IF(สรุปเวลาเรียน!N50="","",สรุปเวลาเรียน!N50))</f>
        <v/>
      </c>
      <c r="N18" s="134" t="str">
        <f>IF($Q$2=1,IF(สรุปเวลาเรียน!O20="","",สรุปเวลาเรียน!O20),IF(สรุปเวลาเรียน!O50="","",สรุปเวลาเรียน!O50))</f>
        <v/>
      </c>
      <c r="O18" s="134" t="str">
        <f>IF($Q$2=1,IF(สรุปเวลาเรียน!P20="","",สรุปเวลาเรียน!P20),IF(สรุปเวลาเรียน!P50="","",สรุปเวลาเรียน!P50))</f>
        <v/>
      </c>
      <c r="P18" s="65"/>
      <c r="Q18" s="65"/>
      <c r="R18" s="65"/>
    </row>
    <row r="19" spans="1:18" ht="21.75" customHeight="1">
      <c r="A19" s="131">
        <f t="shared" si="0"/>
        <v>16</v>
      </c>
      <c r="B19" s="132" t="str">
        <f>IF($Q$2=1,IF(สรุปเวลาเรียน!C21="","",สรุปเวลาเรียน!C21),IF(สรุปเวลาเรียน!C51="","",สรุปเวลาเรียน!C51))</f>
        <v/>
      </c>
      <c r="C19" s="133" t="str">
        <f>IF($Q$2=1,IF(สรุปเวลาเรียน!D21="","",สรุปเวลาเรียน!D21),IF(สรุปเวลาเรียน!D51="","",สรุปเวลาเรียน!D51))</f>
        <v/>
      </c>
      <c r="D19" s="133" t="str">
        <f>IF($Q$2=1,IF(สรุปเวลาเรียน!E21="","",สรุปเวลาเรียน!E21),IF(สรุปเวลาเรียน!E51="","",สรุปเวลาเรียน!E51))</f>
        <v/>
      </c>
      <c r="E19" s="133" t="str">
        <f>IF($Q$2=1,IF(สรุปเวลาเรียน!F21="","",สรุปเวลาเรียน!F21),IF(สรุปเวลาเรียน!F51="","",สรุปเวลาเรียน!F51))</f>
        <v/>
      </c>
      <c r="F19" s="133" t="str">
        <f>IF($Q$2=1,IF(สรุปเวลาเรียน!G21="","",สรุปเวลาเรียน!G21),IF(สรุปเวลาเรียน!G51="","",สรุปเวลาเรียน!G51))</f>
        <v/>
      </c>
      <c r="G19" s="133" t="str">
        <f>IF($Q$2=1,IF(สรุปเวลาเรียน!H21="","",สรุปเวลาเรียน!H21),IF(สรุปเวลาเรียน!H51="","",สรุปเวลาเรียน!H51))</f>
        <v/>
      </c>
      <c r="H19" s="133" t="str">
        <f>IF($Q$2=1,IF(สรุปเวลาเรียน!I21="","",สรุปเวลาเรียน!I21),IF(สรุปเวลาเรียน!I51="","",สรุปเวลาเรียน!I51))</f>
        <v/>
      </c>
      <c r="I19" s="130"/>
      <c r="J19" s="133" t="str">
        <f>IF($Q$2=1,IF(สรุปเวลาเรียน!K21="","",สรุปเวลาเรียน!K21),IF(สรุปเวลาเรียน!K51="","",สรุปเวลาเรียน!K51))</f>
        <v/>
      </c>
      <c r="K19" s="133" t="str">
        <f>IF($Q$2=1,IF(สรุปเวลาเรียน!L21="","",สรุปเวลาเรียน!L21),IF(สรุปเวลาเรียน!L51="","",สรุปเวลาเรียน!L51))</f>
        <v/>
      </c>
      <c r="L19" s="133" t="str">
        <f>IF($Q$2=1,IF(สรุปเวลาเรียน!M21="","",สรุปเวลาเรียน!M21),IF(สรุปเวลาเรียน!M51="","",สรุปเวลาเรียน!M51))</f>
        <v/>
      </c>
      <c r="M19" s="133" t="str">
        <f>IF($Q$2=1,IF(สรุปเวลาเรียน!N21="","",สรุปเวลาเรียน!N21),IF(สรุปเวลาเรียน!N51="","",สรุปเวลาเรียน!N51))</f>
        <v/>
      </c>
      <c r="N19" s="134" t="str">
        <f>IF($Q$2=1,IF(สรุปเวลาเรียน!O21="","",สรุปเวลาเรียน!O21),IF(สรุปเวลาเรียน!O51="","",สรุปเวลาเรียน!O51))</f>
        <v/>
      </c>
      <c r="O19" s="134" t="str">
        <f>IF($Q$2=1,IF(สรุปเวลาเรียน!P21="","",สรุปเวลาเรียน!P21),IF(สรุปเวลาเรียน!P51="","",สรุปเวลาเรียน!P51))</f>
        <v/>
      </c>
      <c r="P19" s="65"/>
      <c r="Q19" s="65"/>
      <c r="R19" s="65"/>
    </row>
    <row r="20" spans="1:18" ht="21.75" customHeight="1">
      <c r="A20" s="131">
        <f t="shared" si="0"/>
        <v>17</v>
      </c>
      <c r="B20" s="132" t="str">
        <f>IF($Q$2=1,IF(สรุปเวลาเรียน!C22="","",สรุปเวลาเรียน!C22),IF(สรุปเวลาเรียน!C52="","",สรุปเวลาเรียน!C52))</f>
        <v/>
      </c>
      <c r="C20" s="133" t="str">
        <f>IF($Q$2=1,IF(สรุปเวลาเรียน!D22="","",สรุปเวลาเรียน!D22),IF(สรุปเวลาเรียน!D52="","",สรุปเวลาเรียน!D52))</f>
        <v/>
      </c>
      <c r="D20" s="133" t="str">
        <f>IF($Q$2=1,IF(สรุปเวลาเรียน!E22="","",สรุปเวลาเรียน!E22),IF(สรุปเวลาเรียน!E52="","",สรุปเวลาเรียน!E52))</f>
        <v/>
      </c>
      <c r="E20" s="133" t="str">
        <f>IF($Q$2=1,IF(สรุปเวลาเรียน!F22="","",สรุปเวลาเรียน!F22),IF(สรุปเวลาเรียน!F52="","",สรุปเวลาเรียน!F52))</f>
        <v/>
      </c>
      <c r="F20" s="133" t="str">
        <f>IF($Q$2=1,IF(สรุปเวลาเรียน!G22="","",สรุปเวลาเรียน!G22),IF(สรุปเวลาเรียน!G52="","",สรุปเวลาเรียน!G52))</f>
        <v/>
      </c>
      <c r="G20" s="133" t="str">
        <f>IF($Q$2=1,IF(สรุปเวลาเรียน!H22="","",สรุปเวลาเรียน!H22),IF(สรุปเวลาเรียน!H52="","",สรุปเวลาเรียน!H52))</f>
        <v/>
      </c>
      <c r="H20" s="133" t="str">
        <f>IF($Q$2=1,IF(สรุปเวลาเรียน!I22="","",สรุปเวลาเรียน!I22),IF(สรุปเวลาเรียน!I52="","",สรุปเวลาเรียน!I52))</f>
        <v/>
      </c>
      <c r="I20" s="130"/>
      <c r="J20" s="133" t="str">
        <f>IF($Q$2=1,IF(สรุปเวลาเรียน!K22="","",สรุปเวลาเรียน!K22),IF(สรุปเวลาเรียน!K52="","",สรุปเวลาเรียน!K52))</f>
        <v/>
      </c>
      <c r="K20" s="133" t="str">
        <f>IF($Q$2=1,IF(สรุปเวลาเรียน!L22="","",สรุปเวลาเรียน!L22),IF(สรุปเวลาเรียน!L52="","",สรุปเวลาเรียน!L52))</f>
        <v/>
      </c>
      <c r="L20" s="133" t="str">
        <f>IF($Q$2=1,IF(สรุปเวลาเรียน!M22="","",สรุปเวลาเรียน!M22),IF(สรุปเวลาเรียน!M52="","",สรุปเวลาเรียน!M52))</f>
        <v/>
      </c>
      <c r="M20" s="133" t="str">
        <f>IF($Q$2=1,IF(สรุปเวลาเรียน!N22="","",สรุปเวลาเรียน!N22),IF(สรุปเวลาเรียน!N52="","",สรุปเวลาเรียน!N52))</f>
        <v/>
      </c>
      <c r="N20" s="134" t="str">
        <f>IF($Q$2=1,IF(สรุปเวลาเรียน!O22="","",สรุปเวลาเรียน!O22),IF(สรุปเวลาเรียน!O52="","",สรุปเวลาเรียน!O52))</f>
        <v/>
      </c>
      <c r="O20" s="134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>
      <c r="A21" s="131">
        <f t="shared" si="0"/>
        <v>18</v>
      </c>
      <c r="B21" s="132" t="str">
        <f>IF($Q$2=1,IF(สรุปเวลาเรียน!C23="","",สรุปเวลาเรียน!C23),IF(สรุปเวลาเรียน!C53="","",สรุปเวลาเรียน!C53))</f>
        <v/>
      </c>
      <c r="C21" s="133" t="str">
        <f>IF($Q$2=1,IF(สรุปเวลาเรียน!D23="","",สรุปเวลาเรียน!D23),IF(สรุปเวลาเรียน!D53="","",สรุปเวลาเรียน!D53))</f>
        <v/>
      </c>
      <c r="D21" s="133" t="str">
        <f>IF($Q$2=1,IF(สรุปเวลาเรียน!E23="","",สรุปเวลาเรียน!E23),IF(สรุปเวลาเรียน!E53="","",สรุปเวลาเรียน!E53))</f>
        <v/>
      </c>
      <c r="E21" s="133" t="str">
        <f>IF($Q$2=1,IF(สรุปเวลาเรียน!F23="","",สรุปเวลาเรียน!F23),IF(สรุปเวลาเรียน!F53="","",สรุปเวลาเรียน!F53))</f>
        <v/>
      </c>
      <c r="F21" s="133" t="str">
        <f>IF($Q$2=1,IF(สรุปเวลาเรียน!G23="","",สรุปเวลาเรียน!G23),IF(สรุปเวลาเรียน!G53="","",สรุปเวลาเรียน!G53))</f>
        <v/>
      </c>
      <c r="G21" s="133" t="str">
        <f>IF($Q$2=1,IF(สรุปเวลาเรียน!H23="","",สรุปเวลาเรียน!H23),IF(สรุปเวลาเรียน!H53="","",สรุปเวลาเรียน!H53))</f>
        <v/>
      </c>
      <c r="H21" s="133" t="str">
        <f>IF($Q$2=1,IF(สรุปเวลาเรียน!I23="","",สรุปเวลาเรียน!I23),IF(สรุปเวลาเรียน!I53="","",สรุปเวลาเรียน!I53))</f>
        <v/>
      </c>
      <c r="I21" s="130"/>
      <c r="J21" s="133" t="str">
        <f>IF($Q$2=1,IF(สรุปเวลาเรียน!K23="","",สรุปเวลาเรียน!K23),IF(สรุปเวลาเรียน!K53="","",สรุปเวลาเรียน!K53))</f>
        <v/>
      </c>
      <c r="K21" s="133" t="str">
        <f>IF($Q$2=1,IF(สรุปเวลาเรียน!L23="","",สรุปเวลาเรียน!L23),IF(สรุปเวลาเรียน!L53="","",สรุปเวลาเรียน!L53))</f>
        <v/>
      </c>
      <c r="L21" s="133" t="str">
        <f>IF($Q$2=1,IF(สรุปเวลาเรียน!M23="","",สรุปเวลาเรียน!M23),IF(สรุปเวลาเรียน!M53="","",สรุปเวลาเรียน!M53))</f>
        <v/>
      </c>
      <c r="M21" s="133" t="str">
        <f>IF($Q$2=1,IF(สรุปเวลาเรียน!N23="","",สรุปเวลาเรียน!N23),IF(สรุปเวลาเรียน!N53="","",สรุปเวลาเรียน!N53))</f>
        <v/>
      </c>
      <c r="N21" s="134" t="str">
        <f>IF($Q$2=1,IF(สรุปเวลาเรียน!O23="","",สรุปเวลาเรียน!O23),IF(สรุปเวลาเรียน!O53="","",สรุปเวลาเรียน!O53))</f>
        <v/>
      </c>
      <c r="O21" s="134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>
      <c r="A22" s="131">
        <f t="shared" si="0"/>
        <v>19</v>
      </c>
      <c r="B22" s="132" t="str">
        <f>IF($Q$2=1,IF(สรุปเวลาเรียน!C24="","",สรุปเวลาเรียน!C24),IF(สรุปเวลาเรียน!C54="","",สรุปเวลาเรียน!C54))</f>
        <v/>
      </c>
      <c r="C22" s="133" t="str">
        <f>IF($Q$2=1,IF(สรุปเวลาเรียน!D24="","",สรุปเวลาเรียน!D24),IF(สรุปเวลาเรียน!D54="","",สรุปเวลาเรียน!D54))</f>
        <v/>
      </c>
      <c r="D22" s="133" t="str">
        <f>IF($Q$2=1,IF(สรุปเวลาเรียน!E24="","",สรุปเวลาเรียน!E24),IF(สรุปเวลาเรียน!E54="","",สรุปเวลาเรียน!E54))</f>
        <v/>
      </c>
      <c r="E22" s="133" t="str">
        <f>IF($Q$2=1,IF(สรุปเวลาเรียน!F24="","",สรุปเวลาเรียน!F24),IF(สรุปเวลาเรียน!F54="","",สรุปเวลาเรียน!F54))</f>
        <v/>
      </c>
      <c r="F22" s="133" t="str">
        <f>IF($Q$2=1,IF(สรุปเวลาเรียน!G24="","",สรุปเวลาเรียน!G24),IF(สรุปเวลาเรียน!G54="","",สรุปเวลาเรียน!G54))</f>
        <v/>
      </c>
      <c r="G22" s="133" t="str">
        <f>IF($Q$2=1,IF(สรุปเวลาเรียน!H24="","",สรุปเวลาเรียน!H24),IF(สรุปเวลาเรียน!H54="","",สรุปเวลาเรียน!H54))</f>
        <v/>
      </c>
      <c r="H22" s="133" t="str">
        <f>IF($Q$2=1,IF(สรุปเวลาเรียน!I24="","",สรุปเวลาเรียน!I24),IF(สรุปเวลาเรียน!I54="","",สรุปเวลาเรียน!I54))</f>
        <v/>
      </c>
      <c r="I22" s="130"/>
      <c r="J22" s="133" t="str">
        <f>IF($Q$2=1,IF(สรุปเวลาเรียน!K24="","",สรุปเวลาเรียน!K24),IF(สรุปเวลาเรียน!K54="","",สรุปเวลาเรียน!K54))</f>
        <v/>
      </c>
      <c r="K22" s="133" t="str">
        <f>IF($Q$2=1,IF(สรุปเวลาเรียน!L24="","",สรุปเวลาเรียน!L24),IF(สรุปเวลาเรียน!L54="","",สรุปเวลาเรียน!L54))</f>
        <v/>
      </c>
      <c r="L22" s="133" t="str">
        <f>IF($Q$2=1,IF(สรุปเวลาเรียน!M24="","",สรุปเวลาเรียน!M24),IF(สรุปเวลาเรียน!M54="","",สรุปเวลาเรียน!M54))</f>
        <v/>
      </c>
      <c r="M22" s="133" t="str">
        <f>IF($Q$2=1,IF(สรุปเวลาเรียน!N24="","",สรุปเวลาเรียน!N24),IF(สรุปเวลาเรียน!N54="","",สรุปเวลาเรียน!N54))</f>
        <v/>
      </c>
      <c r="N22" s="134" t="str">
        <f>IF($Q$2=1,IF(สรุปเวลาเรียน!O24="","",สรุปเวลาเรียน!O24),IF(สรุปเวลาเรียน!O54="","",สรุปเวลาเรียน!O54))</f>
        <v/>
      </c>
      <c r="O22" s="134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>
      <c r="A23" s="131">
        <f t="shared" si="0"/>
        <v>20</v>
      </c>
      <c r="B23" s="132" t="str">
        <f>IF($Q$2=1,IF(สรุปเวลาเรียน!C25="","",สรุปเวลาเรียน!C25),IF(สรุปเวลาเรียน!C55="","",สรุปเวลาเรียน!C55))</f>
        <v/>
      </c>
      <c r="C23" s="133" t="str">
        <f>IF($Q$2=1,IF(สรุปเวลาเรียน!D25="","",สรุปเวลาเรียน!D25),IF(สรุปเวลาเรียน!D55="","",สรุปเวลาเรียน!D55))</f>
        <v/>
      </c>
      <c r="D23" s="133" t="str">
        <f>IF($Q$2=1,IF(สรุปเวลาเรียน!E25="","",สรุปเวลาเรียน!E25),IF(สรุปเวลาเรียน!E55="","",สรุปเวลาเรียน!E55))</f>
        <v/>
      </c>
      <c r="E23" s="133" t="str">
        <f>IF($Q$2=1,IF(สรุปเวลาเรียน!F25="","",สรุปเวลาเรียน!F25),IF(สรุปเวลาเรียน!F55="","",สรุปเวลาเรียน!F55))</f>
        <v/>
      </c>
      <c r="F23" s="133" t="str">
        <f>IF($Q$2=1,IF(สรุปเวลาเรียน!G25="","",สรุปเวลาเรียน!G25),IF(สรุปเวลาเรียน!G55="","",สรุปเวลาเรียน!G55))</f>
        <v/>
      </c>
      <c r="G23" s="133" t="str">
        <f>IF($Q$2=1,IF(สรุปเวลาเรียน!H25="","",สรุปเวลาเรียน!H25),IF(สรุปเวลาเรียน!H55="","",สรุปเวลาเรียน!H55))</f>
        <v/>
      </c>
      <c r="H23" s="133" t="str">
        <f>IF($Q$2=1,IF(สรุปเวลาเรียน!I25="","",สรุปเวลาเรียน!I25),IF(สรุปเวลาเรียน!I55="","",สรุปเวลาเรียน!I55))</f>
        <v/>
      </c>
      <c r="I23" s="130"/>
      <c r="J23" s="133" t="str">
        <f>IF($Q$2=1,IF(สรุปเวลาเรียน!K25="","",สรุปเวลาเรียน!K25),IF(สรุปเวลาเรียน!K55="","",สรุปเวลาเรียน!K55))</f>
        <v/>
      </c>
      <c r="K23" s="133" t="str">
        <f>IF($Q$2=1,IF(สรุปเวลาเรียน!L25="","",สรุปเวลาเรียน!L25),IF(สรุปเวลาเรียน!L55="","",สรุปเวลาเรียน!L55))</f>
        <v/>
      </c>
      <c r="L23" s="133" t="str">
        <f>IF($Q$2=1,IF(สรุปเวลาเรียน!M25="","",สรุปเวลาเรียน!M25),IF(สรุปเวลาเรียน!M55="","",สรุปเวลาเรียน!M55))</f>
        <v/>
      </c>
      <c r="M23" s="133" t="str">
        <f>IF($Q$2=1,IF(สรุปเวลาเรียน!N25="","",สรุปเวลาเรียน!N25),IF(สรุปเวลาเรียน!N55="","",สรุปเวลาเรียน!N55))</f>
        <v/>
      </c>
      <c r="N23" s="134" t="str">
        <f>IF($Q$2=1,IF(สรุปเวลาเรียน!O25="","",สรุปเวลาเรียน!O25),IF(สรุปเวลาเรียน!O55="","",สรุปเวลาเรียน!O55))</f>
        <v/>
      </c>
      <c r="O23" s="134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>
      <c r="A24" s="131">
        <f t="shared" si="0"/>
        <v>21</v>
      </c>
      <c r="B24" s="132" t="str">
        <f>IF($Q$2=1,IF(สรุปเวลาเรียน!C26="","",สรุปเวลาเรียน!C26),IF(สรุปเวลาเรียน!C56="","",สรุปเวลาเรียน!C56))</f>
        <v/>
      </c>
      <c r="C24" s="133" t="str">
        <f>IF($Q$2=1,IF(สรุปเวลาเรียน!D26="","",สรุปเวลาเรียน!D26),IF(สรุปเวลาเรียน!D56="","",สรุปเวลาเรียน!D56))</f>
        <v/>
      </c>
      <c r="D24" s="133" t="str">
        <f>IF($Q$2=1,IF(สรุปเวลาเรียน!E26="","",สรุปเวลาเรียน!E26),IF(สรุปเวลาเรียน!E56="","",สรุปเวลาเรียน!E56))</f>
        <v/>
      </c>
      <c r="E24" s="133" t="str">
        <f>IF($Q$2=1,IF(สรุปเวลาเรียน!F26="","",สรุปเวลาเรียน!F26),IF(สรุปเวลาเรียน!F56="","",สรุปเวลาเรียน!F56))</f>
        <v/>
      </c>
      <c r="F24" s="133" t="str">
        <f>IF($Q$2=1,IF(สรุปเวลาเรียน!G26="","",สรุปเวลาเรียน!G26),IF(สรุปเวลาเรียน!G56="","",สรุปเวลาเรียน!G56))</f>
        <v/>
      </c>
      <c r="G24" s="133" t="str">
        <f>IF($Q$2=1,IF(สรุปเวลาเรียน!H26="","",สรุปเวลาเรียน!H26),IF(สรุปเวลาเรียน!H56="","",สรุปเวลาเรียน!H56))</f>
        <v/>
      </c>
      <c r="H24" s="133" t="str">
        <f>IF($Q$2=1,IF(สรุปเวลาเรียน!I26="","",สรุปเวลาเรียน!I26),IF(สรุปเวลาเรียน!I56="","",สรุปเวลาเรียน!I56))</f>
        <v/>
      </c>
      <c r="I24" s="130"/>
      <c r="J24" s="133" t="str">
        <f>IF($Q$2=1,IF(สรุปเวลาเรียน!K26="","",สรุปเวลาเรียน!K26),IF(สรุปเวลาเรียน!K56="","",สรุปเวลาเรียน!K56))</f>
        <v/>
      </c>
      <c r="K24" s="133" t="str">
        <f>IF($Q$2=1,IF(สรุปเวลาเรียน!L26="","",สรุปเวลาเรียน!L26),IF(สรุปเวลาเรียน!L56="","",สรุปเวลาเรียน!L56))</f>
        <v/>
      </c>
      <c r="L24" s="133" t="str">
        <f>IF($Q$2=1,IF(สรุปเวลาเรียน!M26="","",สรุปเวลาเรียน!M26),IF(สรุปเวลาเรียน!M56="","",สรุปเวลาเรียน!M56))</f>
        <v/>
      </c>
      <c r="M24" s="133" t="str">
        <f>IF($Q$2=1,IF(สรุปเวลาเรียน!N26="","",สรุปเวลาเรียน!N26),IF(สรุปเวลาเรียน!N56="","",สรุปเวลาเรียน!N56))</f>
        <v/>
      </c>
      <c r="N24" s="134" t="str">
        <f>IF($Q$2=1,IF(สรุปเวลาเรียน!O26="","",สรุปเวลาเรียน!O26),IF(สรุปเวลาเรียน!O56="","",สรุปเวลาเรียน!O56))</f>
        <v/>
      </c>
      <c r="O24" s="134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>
      <c r="A25" s="131">
        <f t="shared" si="0"/>
        <v>22</v>
      </c>
      <c r="B25" s="132" t="str">
        <f>IF($Q$2=1,IF(สรุปเวลาเรียน!C27="","",สรุปเวลาเรียน!C27),IF(สรุปเวลาเรียน!C57="","",สรุปเวลาเรียน!C57))</f>
        <v/>
      </c>
      <c r="C25" s="133" t="str">
        <f>IF($Q$2=1,IF(สรุปเวลาเรียน!D27="","",สรุปเวลาเรียน!D27),IF(สรุปเวลาเรียน!D57="","",สรุปเวลาเรียน!D57))</f>
        <v/>
      </c>
      <c r="D25" s="133" t="str">
        <f>IF($Q$2=1,IF(สรุปเวลาเรียน!E27="","",สรุปเวลาเรียน!E27),IF(สรุปเวลาเรียน!E57="","",สรุปเวลาเรียน!E57))</f>
        <v/>
      </c>
      <c r="E25" s="133" t="str">
        <f>IF($Q$2=1,IF(สรุปเวลาเรียน!F27="","",สรุปเวลาเรียน!F27),IF(สรุปเวลาเรียน!F57="","",สรุปเวลาเรียน!F57))</f>
        <v/>
      </c>
      <c r="F25" s="133" t="str">
        <f>IF($Q$2=1,IF(สรุปเวลาเรียน!G27="","",สรุปเวลาเรียน!G27),IF(สรุปเวลาเรียน!G57="","",สรุปเวลาเรียน!G57))</f>
        <v/>
      </c>
      <c r="G25" s="133" t="str">
        <f>IF($Q$2=1,IF(สรุปเวลาเรียน!H27="","",สรุปเวลาเรียน!H27),IF(สรุปเวลาเรียน!H57="","",สรุปเวลาเรียน!H57))</f>
        <v/>
      </c>
      <c r="H25" s="133" t="str">
        <f>IF($Q$2=1,IF(สรุปเวลาเรียน!I27="","",สรุปเวลาเรียน!I27),IF(สรุปเวลาเรียน!I57="","",สรุปเวลาเรียน!I57))</f>
        <v/>
      </c>
      <c r="I25" s="130"/>
      <c r="J25" s="133" t="str">
        <f>IF($Q$2=1,IF(สรุปเวลาเรียน!K27="","",สรุปเวลาเรียน!K27),IF(สรุปเวลาเรียน!K57="","",สรุปเวลาเรียน!K57))</f>
        <v/>
      </c>
      <c r="K25" s="133" t="str">
        <f>IF($Q$2=1,IF(สรุปเวลาเรียน!L27="","",สรุปเวลาเรียน!L27),IF(สรุปเวลาเรียน!L57="","",สรุปเวลาเรียน!L57))</f>
        <v/>
      </c>
      <c r="L25" s="133" t="str">
        <f>IF($Q$2=1,IF(สรุปเวลาเรียน!M27="","",สรุปเวลาเรียน!M27),IF(สรุปเวลาเรียน!M57="","",สรุปเวลาเรียน!M57))</f>
        <v/>
      </c>
      <c r="M25" s="133" t="str">
        <f>IF($Q$2=1,IF(สรุปเวลาเรียน!N27="","",สรุปเวลาเรียน!N27),IF(สรุปเวลาเรียน!N57="","",สรุปเวลาเรียน!N57))</f>
        <v/>
      </c>
      <c r="N25" s="134" t="str">
        <f>IF($Q$2=1,IF(สรุปเวลาเรียน!O27="","",สรุปเวลาเรียน!O27),IF(สรุปเวลาเรียน!O57="","",สรุปเวลาเรียน!O57))</f>
        <v/>
      </c>
      <c r="O25" s="134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>
      <c r="A26" s="131">
        <f t="shared" si="0"/>
        <v>23</v>
      </c>
      <c r="B26" s="132" t="str">
        <f>IF($Q$2=1,IF(สรุปเวลาเรียน!C28="","",สรุปเวลาเรียน!C28),IF(สรุปเวลาเรียน!C58="","",สรุปเวลาเรียน!C58))</f>
        <v/>
      </c>
      <c r="C26" s="133" t="str">
        <f>IF($Q$2=1,IF(สรุปเวลาเรียน!D28="","",สรุปเวลาเรียน!D28),IF(สรุปเวลาเรียน!D58="","",สรุปเวลาเรียน!D58))</f>
        <v/>
      </c>
      <c r="D26" s="133" t="str">
        <f>IF($Q$2=1,IF(สรุปเวลาเรียน!E28="","",สรุปเวลาเรียน!E28),IF(สรุปเวลาเรียน!E58="","",สรุปเวลาเรียน!E58))</f>
        <v/>
      </c>
      <c r="E26" s="133" t="str">
        <f>IF($Q$2=1,IF(สรุปเวลาเรียน!F28="","",สรุปเวลาเรียน!F28),IF(สรุปเวลาเรียน!F58="","",สรุปเวลาเรียน!F58))</f>
        <v/>
      </c>
      <c r="F26" s="133" t="str">
        <f>IF($Q$2=1,IF(สรุปเวลาเรียน!G28="","",สรุปเวลาเรียน!G28),IF(สรุปเวลาเรียน!G58="","",สรุปเวลาเรียน!G58))</f>
        <v/>
      </c>
      <c r="G26" s="133" t="str">
        <f>IF($Q$2=1,IF(สรุปเวลาเรียน!H28="","",สรุปเวลาเรียน!H28),IF(สรุปเวลาเรียน!H58="","",สรุปเวลาเรียน!H58))</f>
        <v/>
      </c>
      <c r="H26" s="133" t="str">
        <f>IF($Q$2=1,IF(สรุปเวลาเรียน!I28="","",สรุปเวลาเรียน!I28),IF(สรุปเวลาเรียน!I58="","",สรุปเวลาเรียน!I58))</f>
        <v/>
      </c>
      <c r="I26" s="130"/>
      <c r="J26" s="133" t="str">
        <f>IF($Q$2=1,IF(สรุปเวลาเรียน!K28="","",สรุปเวลาเรียน!K28),IF(สรุปเวลาเรียน!K58="","",สรุปเวลาเรียน!K58))</f>
        <v/>
      </c>
      <c r="K26" s="133" t="str">
        <f>IF($Q$2=1,IF(สรุปเวลาเรียน!L28="","",สรุปเวลาเรียน!L28),IF(สรุปเวลาเรียน!L58="","",สรุปเวลาเรียน!L58))</f>
        <v/>
      </c>
      <c r="L26" s="133" t="str">
        <f>IF($Q$2=1,IF(สรุปเวลาเรียน!M28="","",สรุปเวลาเรียน!M28),IF(สรุปเวลาเรียน!M58="","",สรุปเวลาเรียน!M58))</f>
        <v/>
      </c>
      <c r="M26" s="133" t="str">
        <f>IF($Q$2=1,IF(สรุปเวลาเรียน!N28="","",สรุปเวลาเรียน!N28),IF(สรุปเวลาเรียน!N58="","",สรุปเวลาเรียน!N58))</f>
        <v/>
      </c>
      <c r="N26" s="134" t="str">
        <f>IF($Q$2=1,IF(สรุปเวลาเรียน!O28="","",สรุปเวลาเรียน!O28),IF(สรุปเวลาเรียน!O58="","",สรุปเวลาเรียน!O58))</f>
        <v/>
      </c>
      <c r="O26" s="134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>
      <c r="A27" s="131">
        <f t="shared" si="0"/>
        <v>24</v>
      </c>
      <c r="B27" s="132" t="str">
        <f>IF($Q$2=1,IF(สรุปเวลาเรียน!C29="","",สรุปเวลาเรียน!C29),IF(สรุปเวลาเรียน!C59="","",สรุปเวลาเรียน!C59))</f>
        <v/>
      </c>
      <c r="C27" s="133" t="str">
        <f>IF($Q$2=1,IF(สรุปเวลาเรียน!D29="","",สรุปเวลาเรียน!D29),IF(สรุปเวลาเรียน!D59="","",สรุปเวลาเรียน!D59))</f>
        <v/>
      </c>
      <c r="D27" s="133" t="str">
        <f>IF($Q$2=1,IF(สรุปเวลาเรียน!E29="","",สรุปเวลาเรียน!E29),IF(สรุปเวลาเรียน!E59="","",สรุปเวลาเรียน!E59))</f>
        <v/>
      </c>
      <c r="E27" s="133" t="str">
        <f>IF($Q$2=1,IF(สรุปเวลาเรียน!F29="","",สรุปเวลาเรียน!F29),IF(สรุปเวลาเรียน!F59="","",สรุปเวลาเรียน!F59))</f>
        <v/>
      </c>
      <c r="F27" s="133" t="str">
        <f>IF($Q$2=1,IF(สรุปเวลาเรียน!G29="","",สรุปเวลาเรียน!G29),IF(สรุปเวลาเรียน!G59="","",สรุปเวลาเรียน!G59))</f>
        <v/>
      </c>
      <c r="G27" s="133" t="str">
        <f>IF($Q$2=1,IF(สรุปเวลาเรียน!H29="","",สรุปเวลาเรียน!H29),IF(สรุปเวลาเรียน!H59="","",สรุปเวลาเรียน!H59))</f>
        <v/>
      </c>
      <c r="H27" s="133" t="str">
        <f>IF($Q$2=1,IF(สรุปเวลาเรียน!I29="","",สรุปเวลาเรียน!I29),IF(สรุปเวลาเรียน!I59="","",สรุปเวลาเรียน!I59))</f>
        <v/>
      </c>
      <c r="I27" s="130"/>
      <c r="J27" s="133" t="str">
        <f>IF($Q$2=1,IF(สรุปเวลาเรียน!K29="","",สรุปเวลาเรียน!K29),IF(สรุปเวลาเรียน!K59="","",สรุปเวลาเรียน!K59))</f>
        <v/>
      </c>
      <c r="K27" s="133" t="str">
        <f>IF($Q$2=1,IF(สรุปเวลาเรียน!L29="","",สรุปเวลาเรียน!L29),IF(สรุปเวลาเรียน!L59="","",สรุปเวลาเรียน!L59))</f>
        <v/>
      </c>
      <c r="L27" s="133" t="str">
        <f>IF($Q$2=1,IF(สรุปเวลาเรียน!M29="","",สรุปเวลาเรียน!M29),IF(สรุปเวลาเรียน!M59="","",สรุปเวลาเรียน!M59))</f>
        <v/>
      </c>
      <c r="M27" s="133" t="str">
        <f>IF($Q$2=1,IF(สรุปเวลาเรียน!N29="","",สรุปเวลาเรียน!N29),IF(สรุปเวลาเรียน!N59="","",สรุปเวลาเรียน!N59))</f>
        <v/>
      </c>
      <c r="N27" s="134" t="str">
        <f>IF($Q$2=1,IF(สรุปเวลาเรียน!O29="","",สรุปเวลาเรียน!O29),IF(สรุปเวลาเรียน!O59="","",สรุปเวลาเรียน!O59))</f>
        <v/>
      </c>
      <c r="O27" s="134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>
      <c r="A28" s="131">
        <f t="shared" si="0"/>
        <v>25</v>
      </c>
      <c r="B28" s="132" t="str">
        <f>IF($Q$2=1,IF(สรุปเวลาเรียน!C30="","",สรุปเวลาเรียน!C30),IF(สรุปเวลาเรียน!C60="","",สรุปเวลาเรียน!C60))</f>
        <v/>
      </c>
      <c r="C28" s="133" t="str">
        <f>IF($Q$2=1,IF(สรุปเวลาเรียน!D30="","",สรุปเวลาเรียน!D30),IF(สรุปเวลาเรียน!D60="","",สรุปเวลาเรียน!D60))</f>
        <v/>
      </c>
      <c r="D28" s="133" t="str">
        <f>IF($Q$2=1,IF(สรุปเวลาเรียน!E30="","",สรุปเวลาเรียน!E30),IF(สรุปเวลาเรียน!E60="","",สรุปเวลาเรียน!E60))</f>
        <v/>
      </c>
      <c r="E28" s="133" t="str">
        <f>IF($Q$2=1,IF(สรุปเวลาเรียน!F30="","",สรุปเวลาเรียน!F30),IF(สรุปเวลาเรียน!F60="","",สรุปเวลาเรียน!F60))</f>
        <v/>
      </c>
      <c r="F28" s="133" t="str">
        <f>IF($Q$2=1,IF(สรุปเวลาเรียน!G30="","",สรุปเวลาเรียน!G30),IF(สรุปเวลาเรียน!G60="","",สรุปเวลาเรียน!G60))</f>
        <v/>
      </c>
      <c r="G28" s="133" t="str">
        <f>IF($Q$2=1,IF(สรุปเวลาเรียน!H30="","",สรุปเวลาเรียน!H30),IF(สรุปเวลาเรียน!H60="","",สรุปเวลาเรียน!H60))</f>
        <v/>
      </c>
      <c r="H28" s="133" t="str">
        <f>IF($Q$2=1,IF(สรุปเวลาเรียน!I30="","",สรุปเวลาเรียน!I30),IF(สรุปเวลาเรียน!I60="","",สรุปเวลาเรียน!I60))</f>
        <v/>
      </c>
      <c r="I28" s="130"/>
      <c r="J28" s="133" t="str">
        <f>IF($Q$2=1,IF(สรุปเวลาเรียน!K30="","",สรุปเวลาเรียน!K30),IF(สรุปเวลาเรียน!K60="","",สรุปเวลาเรียน!K60))</f>
        <v/>
      </c>
      <c r="K28" s="133" t="str">
        <f>IF($Q$2=1,IF(สรุปเวลาเรียน!L30="","",สรุปเวลาเรียน!L30),IF(สรุปเวลาเรียน!L60="","",สรุปเวลาเรียน!L60))</f>
        <v/>
      </c>
      <c r="L28" s="133" t="str">
        <f>IF($Q$2=1,IF(สรุปเวลาเรียน!M30="","",สรุปเวลาเรียน!M30),IF(สรุปเวลาเรียน!M60="","",สรุปเวลาเรียน!M60))</f>
        <v/>
      </c>
      <c r="M28" s="133" t="str">
        <f>IF($Q$2=1,IF(สรุปเวลาเรียน!N30="","",สรุปเวลาเรียน!N30),IF(สรุปเวลาเรียน!N60="","",สรุปเวลาเรียน!N60))</f>
        <v/>
      </c>
      <c r="N28" s="134" t="str">
        <f>IF($Q$2=1,IF(สรุปเวลาเรียน!O30="","",สรุปเวลาเรียน!O30),IF(สรุปเวลาเรียน!O60="","",สรุปเวลาเรียน!O60))</f>
        <v/>
      </c>
      <c r="O28" s="134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>
      <c r="A29" s="131">
        <f t="shared" si="0"/>
        <v>26</v>
      </c>
      <c r="B29" s="132" t="str">
        <f>IF($Q$2=1,IF(สรุปเวลาเรียน!C31="","",สรุปเวลาเรียน!C31),IF(สรุปเวลาเรียน!C61="","",สรุปเวลาเรียน!C61))</f>
        <v/>
      </c>
      <c r="C29" s="133" t="str">
        <f>IF($Q$2=1,IF(สรุปเวลาเรียน!D31="","",สรุปเวลาเรียน!D31),IF(สรุปเวลาเรียน!D61="","",สรุปเวลาเรียน!D61))</f>
        <v/>
      </c>
      <c r="D29" s="133" t="str">
        <f>IF($Q$2=1,IF(สรุปเวลาเรียน!E31="","",สรุปเวลาเรียน!E31),IF(สรุปเวลาเรียน!E61="","",สรุปเวลาเรียน!E61))</f>
        <v/>
      </c>
      <c r="E29" s="133" t="str">
        <f>IF($Q$2=1,IF(สรุปเวลาเรียน!F31="","",สรุปเวลาเรียน!F31),IF(สรุปเวลาเรียน!F61="","",สรุปเวลาเรียน!F61))</f>
        <v/>
      </c>
      <c r="F29" s="133" t="str">
        <f>IF($Q$2=1,IF(สรุปเวลาเรียน!G31="","",สรุปเวลาเรียน!G31),IF(สรุปเวลาเรียน!G61="","",สรุปเวลาเรียน!G61))</f>
        <v/>
      </c>
      <c r="G29" s="133" t="str">
        <f>IF($Q$2=1,IF(สรุปเวลาเรียน!H31="","",สรุปเวลาเรียน!H31),IF(สรุปเวลาเรียน!H61="","",สรุปเวลาเรียน!H61))</f>
        <v/>
      </c>
      <c r="H29" s="133" t="str">
        <f>IF($Q$2=1,IF(สรุปเวลาเรียน!I31="","",สรุปเวลาเรียน!I31),IF(สรุปเวลาเรียน!I61="","",สรุปเวลาเรียน!I61))</f>
        <v/>
      </c>
      <c r="I29" s="130"/>
      <c r="J29" s="133" t="str">
        <f>IF($Q$2=1,IF(สรุปเวลาเรียน!K31="","",สรุปเวลาเรียน!K31),IF(สรุปเวลาเรียน!K61="","",สรุปเวลาเรียน!K61))</f>
        <v/>
      </c>
      <c r="K29" s="133" t="str">
        <f>IF($Q$2=1,IF(สรุปเวลาเรียน!L31="","",สรุปเวลาเรียน!L31),IF(สรุปเวลาเรียน!L61="","",สรุปเวลาเรียน!L61))</f>
        <v/>
      </c>
      <c r="L29" s="133" t="str">
        <f>IF($Q$2=1,IF(สรุปเวลาเรียน!M31="","",สรุปเวลาเรียน!M31),IF(สรุปเวลาเรียน!M61="","",สรุปเวลาเรียน!M61))</f>
        <v/>
      </c>
      <c r="M29" s="133" t="str">
        <f>IF($Q$2=1,IF(สรุปเวลาเรียน!N31="","",สรุปเวลาเรียน!N31),IF(สรุปเวลาเรียน!N61="","",สรุปเวลาเรียน!N61))</f>
        <v/>
      </c>
      <c r="N29" s="134" t="str">
        <f>IF($Q$2=1,IF(สรุปเวลาเรียน!O31="","",สรุปเวลาเรียน!O31),IF(สรุปเวลาเรียน!O61="","",สรุปเวลาเรียน!O61))</f>
        <v/>
      </c>
      <c r="O29" s="134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>
      <c r="A30" s="131">
        <f t="shared" si="0"/>
        <v>27</v>
      </c>
      <c r="B30" s="132" t="str">
        <f>IF($Q$2=1,IF(สรุปเวลาเรียน!C32="","",สรุปเวลาเรียน!C32),IF(สรุปเวลาเรียน!C62="","",สรุปเวลาเรียน!C62))</f>
        <v/>
      </c>
      <c r="C30" s="133" t="str">
        <f>IF($Q$2=1,IF(สรุปเวลาเรียน!D32="","",สรุปเวลาเรียน!D32),IF(สรุปเวลาเรียน!D62="","",สรุปเวลาเรียน!D62))</f>
        <v/>
      </c>
      <c r="D30" s="133" t="str">
        <f>IF($Q$2=1,IF(สรุปเวลาเรียน!E32="","",สรุปเวลาเรียน!E32),IF(สรุปเวลาเรียน!E62="","",สรุปเวลาเรียน!E62))</f>
        <v/>
      </c>
      <c r="E30" s="133" t="str">
        <f>IF($Q$2=1,IF(สรุปเวลาเรียน!F32="","",สรุปเวลาเรียน!F32),IF(สรุปเวลาเรียน!F62="","",สรุปเวลาเรียน!F62))</f>
        <v/>
      </c>
      <c r="F30" s="133" t="str">
        <f>IF($Q$2=1,IF(สรุปเวลาเรียน!G32="","",สรุปเวลาเรียน!G32),IF(สรุปเวลาเรียน!G62="","",สรุปเวลาเรียน!G62))</f>
        <v/>
      </c>
      <c r="G30" s="133" t="str">
        <f>IF($Q$2=1,IF(สรุปเวลาเรียน!H32="","",สรุปเวลาเรียน!H32),IF(สรุปเวลาเรียน!H62="","",สรุปเวลาเรียน!H62))</f>
        <v/>
      </c>
      <c r="H30" s="133" t="str">
        <f>IF($Q$2=1,IF(สรุปเวลาเรียน!I32="","",สรุปเวลาเรียน!I32),IF(สรุปเวลาเรียน!I62="","",สรุปเวลาเรียน!I62))</f>
        <v/>
      </c>
      <c r="I30" s="130"/>
      <c r="J30" s="133" t="str">
        <f>IF($Q$2=1,IF(สรุปเวลาเรียน!K32="","",สรุปเวลาเรียน!K32),IF(สรุปเวลาเรียน!K62="","",สรุปเวลาเรียน!K62))</f>
        <v/>
      </c>
      <c r="K30" s="133" t="str">
        <f>IF($Q$2=1,IF(สรุปเวลาเรียน!L32="","",สรุปเวลาเรียน!L32),IF(สรุปเวลาเรียน!L62="","",สรุปเวลาเรียน!L62))</f>
        <v/>
      </c>
      <c r="L30" s="133" t="str">
        <f>IF($Q$2=1,IF(สรุปเวลาเรียน!M32="","",สรุปเวลาเรียน!M32),IF(สรุปเวลาเรียน!M62="","",สรุปเวลาเรียน!M62))</f>
        <v/>
      </c>
      <c r="M30" s="133" t="str">
        <f>IF($Q$2=1,IF(สรุปเวลาเรียน!N32="","",สรุปเวลาเรียน!N32),IF(สรุปเวลาเรียน!N62="","",สรุปเวลาเรียน!N62))</f>
        <v/>
      </c>
      <c r="N30" s="134" t="str">
        <f>IF($Q$2=1,IF(สรุปเวลาเรียน!O32="","",สรุปเวลาเรียน!O32),IF(สรุปเวลาเรียน!O62="","",สรุปเวลาเรียน!O62))</f>
        <v/>
      </c>
      <c r="O30" s="134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>
      <c r="A31" s="131">
        <f t="shared" si="0"/>
        <v>28</v>
      </c>
      <c r="B31" s="132" t="str">
        <f>IF($Q$2=1,IF(สรุปเวลาเรียน!C33="","",สรุปเวลาเรียน!C33),IF(สรุปเวลาเรียน!C63="","",สรุปเวลาเรียน!C63))</f>
        <v/>
      </c>
      <c r="C31" s="133" t="str">
        <f>IF($Q$2=1,IF(สรุปเวลาเรียน!D33="","",สรุปเวลาเรียน!D33),IF(สรุปเวลาเรียน!D63="","",สรุปเวลาเรียน!D63))</f>
        <v/>
      </c>
      <c r="D31" s="133" t="str">
        <f>IF($Q$2=1,IF(สรุปเวลาเรียน!E33="","",สรุปเวลาเรียน!E33),IF(สรุปเวลาเรียน!E63="","",สรุปเวลาเรียน!E63))</f>
        <v/>
      </c>
      <c r="E31" s="133" t="str">
        <f>IF($Q$2=1,IF(สรุปเวลาเรียน!F33="","",สรุปเวลาเรียน!F33),IF(สรุปเวลาเรียน!F63="","",สรุปเวลาเรียน!F63))</f>
        <v/>
      </c>
      <c r="F31" s="133" t="str">
        <f>IF($Q$2=1,IF(สรุปเวลาเรียน!G33="","",สรุปเวลาเรียน!G33),IF(สรุปเวลาเรียน!G63="","",สรุปเวลาเรียน!G63))</f>
        <v/>
      </c>
      <c r="G31" s="133" t="str">
        <f>IF($Q$2=1,IF(สรุปเวลาเรียน!H33="","",สรุปเวลาเรียน!H33),IF(สรุปเวลาเรียน!H63="","",สรุปเวลาเรียน!H63))</f>
        <v/>
      </c>
      <c r="H31" s="133" t="str">
        <f>IF($Q$2=1,IF(สรุปเวลาเรียน!I33="","",สรุปเวลาเรียน!I33),IF(สรุปเวลาเรียน!I63="","",สรุปเวลาเรียน!I63))</f>
        <v/>
      </c>
      <c r="I31" s="130"/>
      <c r="J31" s="133" t="str">
        <f>IF($Q$2=1,IF(สรุปเวลาเรียน!K33="","",สรุปเวลาเรียน!K33),IF(สรุปเวลาเรียน!K63="","",สรุปเวลาเรียน!K63))</f>
        <v/>
      </c>
      <c r="K31" s="133" t="str">
        <f>IF($Q$2=1,IF(สรุปเวลาเรียน!L33="","",สรุปเวลาเรียน!L33),IF(สรุปเวลาเรียน!L63="","",สรุปเวลาเรียน!L63))</f>
        <v/>
      </c>
      <c r="L31" s="133" t="str">
        <f>IF($Q$2=1,IF(สรุปเวลาเรียน!M33="","",สรุปเวลาเรียน!M33),IF(สรุปเวลาเรียน!M63="","",สรุปเวลาเรียน!M63))</f>
        <v/>
      </c>
      <c r="M31" s="133" t="str">
        <f>IF($Q$2=1,IF(สรุปเวลาเรียน!N33="","",สรุปเวลาเรียน!N33),IF(สรุปเวลาเรียน!N63="","",สรุปเวลาเรียน!N63))</f>
        <v/>
      </c>
      <c r="N31" s="134" t="str">
        <f>IF($Q$2=1,IF(สรุปเวลาเรียน!O33="","",สรุปเวลาเรียน!O33),IF(สรุปเวลาเรียน!O63="","",สรุปเวลาเรียน!O63))</f>
        <v/>
      </c>
      <c r="O31" s="134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>
      <c r="A32" s="131">
        <f t="shared" si="0"/>
        <v>29</v>
      </c>
      <c r="B32" s="132" t="str">
        <f>IF($Q$2=1,IF(สรุปเวลาเรียน!C34="","",สรุปเวลาเรียน!C34),IF(สรุปเวลาเรียน!C64="","",สรุปเวลาเรียน!C64))</f>
        <v/>
      </c>
      <c r="C32" s="133" t="str">
        <f>IF($Q$2=1,IF(สรุปเวลาเรียน!D34="","",สรุปเวลาเรียน!D34),IF(สรุปเวลาเรียน!D64="","",สรุปเวลาเรียน!D64))</f>
        <v/>
      </c>
      <c r="D32" s="133" t="str">
        <f>IF($Q$2=1,IF(สรุปเวลาเรียน!E34="","",สรุปเวลาเรียน!E34),IF(สรุปเวลาเรียน!E64="","",สรุปเวลาเรียน!E64))</f>
        <v/>
      </c>
      <c r="E32" s="133" t="str">
        <f>IF($Q$2=1,IF(สรุปเวลาเรียน!F34="","",สรุปเวลาเรียน!F34),IF(สรุปเวลาเรียน!F64="","",สรุปเวลาเรียน!F64))</f>
        <v/>
      </c>
      <c r="F32" s="133" t="str">
        <f>IF($Q$2=1,IF(สรุปเวลาเรียน!G34="","",สรุปเวลาเรียน!G34),IF(สรุปเวลาเรียน!G64="","",สรุปเวลาเรียน!G64))</f>
        <v/>
      </c>
      <c r="G32" s="133" t="str">
        <f>IF($Q$2=1,IF(สรุปเวลาเรียน!H34="","",สรุปเวลาเรียน!H34),IF(สรุปเวลาเรียน!H64="","",สรุปเวลาเรียน!H64))</f>
        <v/>
      </c>
      <c r="H32" s="133" t="str">
        <f>IF($Q$2=1,IF(สรุปเวลาเรียน!I34="","",สรุปเวลาเรียน!I34),IF(สรุปเวลาเรียน!I64="","",สรุปเวลาเรียน!I64))</f>
        <v/>
      </c>
      <c r="I32" s="130"/>
      <c r="J32" s="133" t="str">
        <f>IF($Q$2=1,IF(สรุปเวลาเรียน!K34="","",สรุปเวลาเรียน!K34),IF(สรุปเวลาเรียน!K64="","",สรุปเวลาเรียน!K64))</f>
        <v/>
      </c>
      <c r="K32" s="133" t="str">
        <f>IF($Q$2=1,IF(สรุปเวลาเรียน!L34="","",สรุปเวลาเรียน!L34),IF(สรุปเวลาเรียน!L64="","",สรุปเวลาเรียน!L64))</f>
        <v/>
      </c>
      <c r="L32" s="133" t="str">
        <f>IF($Q$2=1,IF(สรุปเวลาเรียน!M34="","",สรุปเวลาเรียน!M34),IF(สรุปเวลาเรียน!M64="","",สรุปเวลาเรียน!M64))</f>
        <v/>
      </c>
      <c r="M32" s="133" t="str">
        <f>IF($Q$2=1,IF(สรุปเวลาเรียน!N34="","",สรุปเวลาเรียน!N34),IF(สรุปเวลาเรียน!N64="","",สรุปเวลาเรียน!N64))</f>
        <v/>
      </c>
      <c r="N32" s="134" t="str">
        <f>IF($Q$2=1,IF(สรุปเวลาเรียน!O34="","",สรุปเวลาเรียน!O34),IF(สรุปเวลาเรียน!O64="","",สรุปเวลาเรียน!O64))</f>
        <v/>
      </c>
      <c r="O32" s="134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>
      <c r="A33" s="131">
        <f t="shared" si="0"/>
        <v>30</v>
      </c>
      <c r="B33" s="132" t="str">
        <f>IF($Q$2=1,IF(สรุปเวลาเรียน!C35="","",สรุปเวลาเรียน!C35),IF(สรุปเวลาเรียน!C65="","",สรุปเวลาเรียน!C65))</f>
        <v/>
      </c>
      <c r="C33" s="133" t="str">
        <f>IF($Q$2=1,IF(สรุปเวลาเรียน!D35="","",สรุปเวลาเรียน!D35),IF(สรุปเวลาเรียน!D65="","",สรุปเวลาเรียน!D65))</f>
        <v/>
      </c>
      <c r="D33" s="133" t="str">
        <f>IF($Q$2=1,IF(สรุปเวลาเรียน!E35="","",สรุปเวลาเรียน!E35),IF(สรุปเวลาเรียน!E65="","",สรุปเวลาเรียน!E65))</f>
        <v/>
      </c>
      <c r="E33" s="133" t="str">
        <f>IF($Q$2=1,IF(สรุปเวลาเรียน!F35="","",สรุปเวลาเรียน!F35),IF(สรุปเวลาเรียน!F65="","",สรุปเวลาเรียน!F65))</f>
        <v/>
      </c>
      <c r="F33" s="133" t="str">
        <f>IF($Q$2=1,IF(สรุปเวลาเรียน!G35="","",สรุปเวลาเรียน!G35),IF(สรุปเวลาเรียน!G65="","",สรุปเวลาเรียน!G65))</f>
        <v/>
      </c>
      <c r="G33" s="133" t="str">
        <f>IF($Q$2=1,IF(สรุปเวลาเรียน!H35="","",สรุปเวลาเรียน!H35),IF(สรุปเวลาเรียน!H65="","",สรุปเวลาเรียน!H65))</f>
        <v/>
      </c>
      <c r="H33" s="133" t="str">
        <f>IF($Q$2=1,IF(สรุปเวลาเรียน!I35="","",สรุปเวลาเรียน!I35),IF(สรุปเวลาเรียน!I65="","",สรุปเวลาเรียน!I65))</f>
        <v/>
      </c>
      <c r="I33" s="130"/>
      <c r="J33" s="133" t="str">
        <f>IF($Q$2=1,IF(สรุปเวลาเรียน!K35="","",สรุปเวลาเรียน!K35),IF(สรุปเวลาเรียน!K65="","",สรุปเวลาเรียน!K65))</f>
        <v/>
      </c>
      <c r="K33" s="133" t="str">
        <f>IF($Q$2=1,IF(สรุปเวลาเรียน!L35="","",สรุปเวลาเรียน!L35),IF(สรุปเวลาเรียน!L65="","",สรุปเวลาเรียน!L65))</f>
        <v/>
      </c>
      <c r="L33" s="133" t="str">
        <f>IF($Q$2=1,IF(สรุปเวลาเรียน!M35="","",สรุปเวลาเรียน!M35),IF(สรุปเวลาเรียน!M65="","",สรุปเวลาเรียน!M65))</f>
        <v/>
      </c>
      <c r="M33" s="133" t="str">
        <f>IF($Q$2=1,IF(สรุปเวลาเรียน!N35="","",สรุปเวลาเรียน!N35),IF(สรุปเวลาเรียน!N65="","",สรุปเวลาเรียน!N65))</f>
        <v/>
      </c>
      <c r="N33" s="134" t="str">
        <f>IF($Q$2=1,IF(สรุปเวลาเรียน!O35="","",สรุปเวลาเรียน!O35),IF(สรุปเวลาเรียน!O65="","",สรุปเวลาเรียน!O65))</f>
        <v/>
      </c>
      <c r="O33" s="134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33203125" customWidth="1"/>
  </cols>
  <sheetData>
    <row r="1" spans="1:20">
      <c r="A1" s="141"/>
      <c r="B1" s="142"/>
      <c r="C1" s="381" t="s">
        <v>294</v>
      </c>
      <c r="D1" s="381"/>
      <c r="E1" s="381"/>
      <c r="F1" s="381"/>
      <c r="G1" s="381"/>
      <c r="H1" s="381"/>
      <c r="I1" s="381"/>
      <c r="J1" s="143"/>
      <c r="K1" s="141"/>
      <c r="L1" s="142"/>
      <c r="M1" s="381" t="s">
        <v>294</v>
      </c>
      <c r="N1" s="381"/>
      <c r="O1" s="381"/>
      <c r="P1" s="381"/>
      <c r="Q1" s="381"/>
      <c r="R1" s="381"/>
      <c r="S1" s="381"/>
      <c r="T1" s="143"/>
    </row>
    <row r="2" spans="1:20">
      <c r="A2" s="144"/>
      <c r="C2" s="382"/>
      <c r="D2" s="382"/>
      <c r="E2" s="382"/>
      <c r="F2" s="382"/>
      <c r="G2" s="382"/>
      <c r="H2" s="382"/>
      <c r="I2" s="382"/>
      <c r="J2" s="145"/>
      <c r="K2" s="144"/>
      <c r="M2" s="382"/>
      <c r="N2" s="382"/>
      <c r="O2" s="382"/>
      <c r="P2" s="382"/>
      <c r="Q2" s="382"/>
      <c r="R2" s="382"/>
      <c r="S2" s="382"/>
      <c r="T2" s="145"/>
    </row>
    <row r="3" spans="1:20">
      <c r="A3" s="144"/>
      <c r="C3" s="382"/>
      <c r="D3" s="382"/>
      <c r="E3" s="382"/>
      <c r="F3" s="382"/>
      <c r="G3" s="382"/>
      <c r="H3" s="382"/>
      <c r="I3" s="382"/>
      <c r="J3" s="145"/>
      <c r="K3" s="144"/>
      <c r="M3" s="382"/>
      <c r="N3" s="382"/>
      <c r="O3" s="382"/>
      <c r="P3" s="382"/>
      <c r="Q3" s="382"/>
      <c r="R3" s="382"/>
      <c r="S3" s="382"/>
      <c r="T3" s="145"/>
    </row>
    <row r="4" spans="1:20" ht="18">
      <c r="A4" s="144"/>
      <c r="C4" s="146" t="s">
        <v>129</v>
      </c>
      <c r="D4" s="147" t="str">
        <f>IF(ตั้งค่าปพ5!I11="","",ตั้งค่าปพ5!I11)</f>
        <v>ส22201</v>
      </c>
      <c r="F4" s="146" t="s">
        <v>208</v>
      </c>
      <c r="G4" s="383" t="str">
        <f>IF(ตั้งค่าปพ5!I12="","",ตั้งค่าปพ5!I12)</f>
        <v>การป้องกันการทุจริต 3</v>
      </c>
      <c r="H4" s="383"/>
      <c r="I4" s="383"/>
      <c r="J4" s="145"/>
      <c r="K4" s="144"/>
      <c r="M4" s="146" t="s">
        <v>129</v>
      </c>
      <c r="N4" s="147" t="str">
        <f>IF(ตั้งค่าปพ5!I11="","",ตั้งค่าปพ5!I11)</f>
        <v>ส22201</v>
      </c>
      <c r="P4" s="146" t="s">
        <v>208</v>
      </c>
      <c r="Q4" s="383" t="str">
        <f>IF(ตั้งค่าปพ5!I12="","",ตั้งค่าปพ5!I12)</f>
        <v>การป้องกันการทุจริต 3</v>
      </c>
      <c r="R4" s="383"/>
      <c r="S4" s="383"/>
      <c r="T4" s="145"/>
    </row>
    <row r="5" spans="1:20" ht="18">
      <c r="A5" s="144"/>
      <c r="C5" s="146" t="s">
        <v>209</v>
      </c>
      <c r="D5" s="147" t="str">
        <f>IF(ตั้งค่าปพ5!I15="","",ตั้งค่าปพ5!I15)</f>
        <v>เพิ่มเติม</v>
      </c>
      <c r="F5" s="146" t="s">
        <v>128</v>
      </c>
      <c r="G5" s="383" t="str">
        <f>IF(ตั้งค่าปพ5!I10="","",ตั้งค่าปพ5!I10)</f>
        <v>สังคมศึกษาฯ</v>
      </c>
      <c r="H5" s="383"/>
      <c r="I5" s="383"/>
      <c r="J5" s="145"/>
      <c r="K5" s="144"/>
      <c r="M5" s="146" t="s">
        <v>209</v>
      </c>
      <c r="N5" s="147" t="str">
        <f>IF(ตั้งค่าปพ5!I15="","",ตั้งค่าปพ5!I15)</f>
        <v>เพิ่มเติม</v>
      </c>
      <c r="P5" s="146" t="s">
        <v>128</v>
      </c>
      <c r="Q5" s="383" t="str">
        <f>IF(ตั้งค่าปพ5!I10="","",ตั้งค่าปพ5!I10)</f>
        <v>สังคมศึกษาฯ</v>
      </c>
      <c r="R5" s="383"/>
      <c r="S5" s="383"/>
      <c r="T5" s="145"/>
    </row>
    <row r="6" spans="1:20" ht="15" thickBot="1">
      <c r="A6" s="148"/>
      <c r="B6" s="149"/>
      <c r="C6" s="149"/>
      <c r="D6" s="149"/>
      <c r="E6" s="149"/>
      <c r="F6" s="149"/>
      <c r="G6" s="149"/>
      <c r="H6" s="149"/>
      <c r="I6" s="149"/>
      <c r="J6" s="150"/>
      <c r="K6" s="148"/>
      <c r="L6" s="149"/>
      <c r="M6" s="149"/>
      <c r="N6" s="149"/>
      <c r="O6" s="149"/>
      <c r="P6" s="149"/>
      <c r="Q6" s="149"/>
      <c r="R6" s="149"/>
      <c r="S6" s="149"/>
      <c r="T6" s="150"/>
    </row>
    <row r="7" spans="1:20" ht="21.6" thickBot="1">
      <c r="A7" s="384" t="s">
        <v>297</v>
      </c>
      <c r="B7" s="385"/>
      <c r="C7" s="385"/>
      <c r="D7" s="385"/>
      <c r="E7" s="385"/>
      <c r="F7" s="385"/>
      <c r="G7" s="385"/>
      <c r="H7" s="385"/>
      <c r="I7" s="385"/>
      <c r="J7" s="386"/>
      <c r="K7" s="384" t="s">
        <v>297</v>
      </c>
      <c r="L7" s="385"/>
      <c r="M7" s="385"/>
      <c r="N7" s="385"/>
      <c r="O7" s="385"/>
      <c r="P7" s="385"/>
      <c r="Q7" s="385"/>
      <c r="R7" s="385"/>
      <c r="S7" s="385"/>
      <c r="T7" s="386"/>
    </row>
    <row r="8" spans="1:20">
      <c r="A8" s="387"/>
      <c r="B8" s="388"/>
      <c r="C8" s="388"/>
      <c r="D8" s="388"/>
      <c r="E8" s="388"/>
      <c r="F8" s="388"/>
      <c r="G8" s="388"/>
      <c r="H8" s="388"/>
      <c r="I8" s="388"/>
      <c r="J8" s="389"/>
      <c r="K8" s="387"/>
      <c r="L8" s="388"/>
      <c r="M8" s="388"/>
      <c r="N8" s="388"/>
      <c r="O8" s="388"/>
      <c r="P8" s="388"/>
      <c r="Q8" s="388"/>
      <c r="R8" s="388"/>
      <c r="S8" s="388"/>
      <c r="T8" s="389"/>
    </row>
    <row r="9" spans="1:20">
      <c r="A9" s="390"/>
      <c r="B9" s="391"/>
      <c r="C9" s="391"/>
      <c r="D9" s="391"/>
      <c r="E9" s="391"/>
      <c r="F9" s="391"/>
      <c r="G9" s="391"/>
      <c r="H9" s="391"/>
      <c r="I9" s="391"/>
      <c r="J9" s="392"/>
      <c r="K9" s="390"/>
      <c r="L9" s="391"/>
      <c r="M9" s="391"/>
      <c r="N9" s="391"/>
      <c r="O9" s="391"/>
      <c r="P9" s="391"/>
      <c r="Q9" s="391"/>
      <c r="R9" s="391"/>
      <c r="S9" s="391"/>
      <c r="T9" s="392"/>
    </row>
    <row r="10" spans="1:20">
      <c r="A10" s="390"/>
      <c r="B10" s="391"/>
      <c r="C10" s="391"/>
      <c r="D10" s="391"/>
      <c r="E10" s="391"/>
      <c r="F10" s="391"/>
      <c r="G10" s="391"/>
      <c r="H10" s="391"/>
      <c r="I10" s="391"/>
      <c r="J10" s="392"/>
      <c r="K10" s="390"/>
      <c r="L10" s="391"/>
      <c r="M10" s="391"/>
      <c r="N10" s="391"/>
      <c r="O10" s="391"/>
      <c r="P10" s="391"/>
      <c r="Q10" s="391"/>
      <c r="R10" s="391"/>
      <c r="S10" s="391"/>
      <c r="T10" s="392"/>
    </row>
    <row r="11" spans="1:20">
      <c r="A11" s="390"/>
      <c r="B11" s="391"/>
      <c r="C11" s="391"/>
      <c r="D11" s="391"/>
      <c r="E11" s="391"/>
      <c r="F11" s="391"/>
      <c r="G11" s="391"/>
      <c r="H11" s="391"/>
      <c r="I11" s="391"/>
      <c r="J11" s="392"/>
      <c r="K11" s="390"/>
      <c r="L11" s="391"/>
      <c r="M11" s="391"/>
      <c r="N11" s="391"/>
      <c r="O11" s="391"/>
      <c r="P11" s="391"/>
      <c r="Q11" s="391"/>
      <c r="R11" s="391"/>
      <c r="S11" s="391"/>
      <c r="T11" s="392"/>
    </row>
    <row r="12" spans="1:20">
      <c r="A12" s="390"/>
      <c r="B12" s="391"/>
      <c r="C12" s="391"/>
      <c r="D12" s="391"/>
      <c r="E12" s="391"/>
      <c r="F12" s="391"/>
      <c r="G12" s="391"/>
      <c r="H12" s="391"/>
      <c r="I12" s="391"/>
      <c r="J12" s="392"/>
      <c r="K12" s="390"/>
      <c r="L12" s="391"/>
      <c r="M12" s="391"/>
      <c r="N12" s="391"/>
      <c r="O12" s="391"/>
      <c r="P12" s="391"/>
      <c r="Q12" s="391"/>
      <c r="R12" s="391"/>
      <c r="S12" s="391"/>
      <c r="T12" s="392"/>
    </row>
    <row r="13" spans="1:20">
      <c r="A13" s="390"/>
      <c r="B13" s="391"/>
      <c r="C13" s="391"/>
      <c r="D13" s="391"/>
      <c r="E13" s="391"/>
      <c r="F13" s="391"/>
      <c r="G13" s="391"/>
      <c r="H13" s="391"/>
      <c r="I13" s="391"/>
      <c r="J13" s="392"/>
      <c r="K13" s="390"/>
      <c r="L13" s="391"/>
      <c r="M13" s="391"/>
      <c r="N13" s="391"/>
      <c r="O13" s="391"/>
      <c r="P13" s="391"/>
      <c r="Q13" s="391"/>
      <c r="R13" s="391"/>
      <c r="S13" s="391"/>
      <c r="T13" s="392"/>
    </row>
    <row r="14" spans="1:20">
      <c r="A14" s="390"/>
      <c r="B14" s="391"/>
      <c r="C14" s="391"/>
      <c r="D14" s="391"/>
      <c r="E14" s="391"/>
      <c r="F14" s="391"/>
      <c r="G14" s="391"/>
      <c r="H14" s="391"/>
      <c r="I14" s="391"/>
      <c r="J14" s="392"/>
      <c r="K14" s="390"/>
      <c r="L14" s="391"/>
      <c r="M14" s="391"/>
      <c r="N14" s="391"/>
      <c r="O14" s="391"/>
      <c r="P14" s="391"/>
      <c r="Q14" s="391"/>
      <c r="R14" s="391"/>
      <c r="S14" s="391"/>
      <c r="T14" s="392"/>
    </row>
    <row r="15" spans="1:20">
      <c r="A15" s="390"/>
      <c r="B15" s="391"/>
      <c r="C15" s="391"/>
      <c r="D15" s="391"/>
      <c r="E15" s="391"/>
      <c r="F15" s="391"/>
      <c r="G15" s="391"/>
      <c r="H15" s="391"/>
      <c r="I15" s="391"/>
      <c r="J15" s="392"/>
      <c r="K15" s="390"/>
      <c r="L15" s="391"/>
      <c r="M15" s="391"/>
      <c r="N15" s="391"/>
      <c r="O15" s="391"/>
      <c r="P15" s="391"/>
      <c r="Q15" s="391"/>
      <c r="R15" s="391"/>
      <c r="S15" s="391"/>
      <c r="T15" s="392"/>
    </row>
    <row r="16" spans="1:20">
      <c r="A16" s="390"/>
      <c r="B16" s="391"/>
      <c r="C16" s="391"/>
      <c r="D16" s="391"/>
      <c r="E16" s="391"/>
      <c r="F16" s="391"/>
      <c r="G16" s="391"/>
      <c r="H16" s="391"/>
      <c r="I16" s="391"/>
      <c r="J16" s="392"/>
      <c r="K16" s="390"/>
      <c r="L16" s="391"/>
      <c r="M16" s="391"/>
      <c r="N16" s="391"/>
      <c r="O16" s="391"/>
      <c r="P16" s="391"/>
      <c r="Q16" s="391"/>
      <c r="R16" s="391"/>
      <c r="S16" s="391"/>
      <c r="T16" s="392"/>
    </row>
    <row r="17" spans="1:20">
      <c r="A17" s="390"/>
      <c r="B17" s="391"/>
      <c r="C17" s="391"/>
      <c r="D17" s="391"/>
      <c r="E17" s="391"/>
      <c r="F17" s="391"/>
      <c r="G17" s="391"/>
      <c r="H17" s="391"/>
      <c r="I17" s="391"/>
      <c r="J17" s="392"/>
      <c r="K17" s="390"/>
      <c r="L17" s="391"/>
      <c r="M17" s="391"/>
      <c r="N17" s="391"/>
      <c r="O17" s="391"/>
      <c r="P17" s="391"/>
      <c r="Q17" s="391"/>
      <c r="R17" s="391"/>
      <c r="S17" s="391"/>
      <c r="T17" s="392"/>
    </row>
    <row r="18" spans="1:20">
      <c r="A18" s="390"/>
      <c r="B18" s="391"/>
      <c r="C18" s="391"/>
      <c r="D18" s="391"/>
      <c r="E18" s="391"/>
      <c r="F18" s="391"/>
      <c r="G18" s="391"/>
      <c r="H18" s="391"/>
      <c r="I18" s="391"/>
      <c r="J18" s="392"/>
      <c r="K18" s="390"/>
      <c r="L18" s="391"/>
      <c r="M18" s="391"/>
      <c r="N18" s="391"/>
      <c r="O18" s="391"/>
      <c r="P18" s="391"/>
      <c r="Q18" s="391"/>
      <c r="R18" s="391"/>
      <c r="S18" s="391"/>
      <c r="T18" s="392"/>
    </row>
    <row r="19" spans="1:20">
      <c r="A19" s="390"/>
      <c r="B19" s="391"/>
      <c r="C19" s="391"/>
      <c r="D19" s="391"/>
      <c r="E19" s="391"/>
      <c r="F19" s="391"/>
      <c r="G19" s="391"/>
      <c r="H19" s="391"/>
      <c r="I19" s="391"/>
      <c r="J19" s="392"/>
      <c r="K19" s="390"/>
      <c r="L19" s="391"/>
      <c r="M19" s="391"/>
      <c r="N19" s="391"/>
      <c r="O19" s="391"/>
      <c r="P19" s="391"/>
      <c r="Q19" s="391"/>
      <c r="R19" s="391"/>
      <c r="S19" s="391"/>
      <c r="T19" s="392"/>
    </row>
    <row r="20" spans="1:20">
      <c r="A20" s="390"/>
      <c r="B20" s="391"/>
      <c r="C20" s="391"/>
      <c r="D20" s="391"/>
      <c r="E20" s="391"/>
      <c r="F20" s="391"/>
      <c r="G20" s="391"/>
      <c r="H20" s="391"/>
      <c r="I20" s="391"/>
      <c r="J20" s="392"/>
      <c r="K20" s="390"/>
      <c r="L20" s="391"/>
      <c r="M20" s="391"/>
      <c r="N20" s="391"/>
      <c r="O20" s="391"/>
      <c r="P20" s="391"/>
      <c r="Q20" s="391"/>
      <c r="R20" s="391"/>
      <c r="S20" s="391"/>
      <c r="T20" s="392"/>
    </row>
    <row r="21" spans="1:20">
      <c r="A21" s="390"/>
      <c r="B21" s="391"/>
      <c r="C21" s="391"/>
      <c r="D21" s="391"/>
      <c r="E21" s="391"/>
      <c r="F21" s="391"/>
      <c r="G21" s="391"/>
      <c r="H21" s="391"/>
      <c r="I21" s="391"/>
      <c r="J21" s="392"/>
      <c r="K21" s="390"/>
      <c r="L21" s="391"/>
      <c r="M21" s="391"/>
      <c r="N21" s="391"/>
      <c r="O21" s="391"/>
      <c r="P21" s="391"/>
      <c r="Q21" s="391"/>
      <c r="R21" s="391"/>
      <c r="S21" s="391"/>
      <c r="T21" s="392"/>
    </row>
    <row r="22" spans="1:20">
      <c r="A22" s="390"/>
      <c r="B22" s="391"/>
      <c r="C22" s="391"/>
      <c r="D22" s="391"/>
      <c r="E22" s="391"/>
      <c r="F22" s="391"/>
      <c r="G22" s="391"/>
      <c r="H22" s="391"/>
      <c r="I22" s="391"/>
      <c r="J22" s="392"/>
      <c r="K22" s="390"/>
      <c r="L22" s="391"/>
      <c r="M22" s="391"/>
      <c r="N22" s="391"/>
      <c r="O22" s="391"/>
      <c r="P22" s="391"/>
      <c r="Q22" s="391"/>
      <c r="R22" s="391"/>
      <c r="S22" s="391"/>
      <c r="T22" s="392"/>
    </row>
    <row r="23" spans="1:20">
      <c r="A23" s="390"/>
      <c r="B23" s="391"/>
      <c r="C23" s="391"/>
      <c r="D23" s="391"/>
      <c r="E23" s="391"/>
      <c r="F23" s="391"/>
      <c r="G23" s="391"/>
      <c r="H23" s="391"/>
      <c r="I23" s="391"/>
      <c r="J23" s="392"/>
      <c r="K23" s="390"/>
      <c r="L23" s="391"/>
      <c r="M23" s="391"/>
      <c r="N23" s="391"/>
      <c r="O23" s="391"/>
      <c r="P23" s="391"/>
      <c r="Q23" s="391"/>
      <c r="R23" s="391"/>
      <c r="S23" s="391"/>
      <c r="T23" s="392"/>
    </row>
    <row r="24" spans="1:20">
      <c r="A24" s="390"/>
      <c r="B24" s="391"/>
      <c r="C24" s="391"/>
      <c r="D24" s="391"/>
      <c r="E24" s="391"/>
      <c r="F24" s="391"/>
      <c r="G24" s="391"/>
      <c r="H24" s="391"/>
      <c r="I24" s="391"/>
      <c r="J24" s="392"/>
      <c r="K24" s="390"/>
      <c r="L24" s="391"/>
      <c r="M24" s="391"/>
      <c r="N24" s="391"/>
      <c r="O24" s="391"/>
      <c r="P24" s="391"/>
      <c r="Q24" s="391"/>
      <c r="R24" s="391"/>
      <c r="S24" s="391"/>
      <c r="T24" s="392"/>
    </row>
    <row r="25" spans="1:20">
      <c r="A25" s="390"/>
      <c r="B25" s="391"/>
      <c r="C25" s="391"/>
      <c r="D25" s="391"/>
      <c r="E25" s="391"/>
      <c r="F25" s="391"/>
      <c r="G25" s="391"/>
      <c r="H25" s="391"/>
      <c r="I25" s="391"/>
      <c r="J25" s="392"/>
      <c r="K25" s="390"/>
      <c r="L25" s="391"/>
      <c r="M25" s="391"/>
      <c r="N25" s="391"/>
      <c r="O25" s="391"/>
      <c r="P25" s="391"/>
      <c r="Q25" s="391"/>
      <c r="R25" s="391"/>
      <c r="S25" s="391"/>
      <c r="T25" s="392"/>
    </row>
    <row r="26" spans="1:20">
      <c r="A26" s="390"/>
      <c r="B26" s="391"/>
      <c r="C26" s="391"/>
      <c r="D26" s="391"/>
      <c r="E26" s="391"/>
      <c r="F26" s="391"/>
      <c r="G26" s="391"/>
      <c r="H26" s="391"/>
      <c r="I26" s="391"/>
      <c r="J26" s="392"/>
      <c r="K26" s="390"/>
      <c r="L26" s="391"/>
      <c r="M26" s="391"/>
      <c r="N26" s="391"/>
      <c r="O26" s="391"/>
      <c r="P26" s="391"/>
      <c r="Q26" s="391"/>
      <c r="R26" s="391"/>
      <c r="S26" s="391"/>
      <c r="T26" s="392"/>
    </row>
    <row r="27" spans="1:20">
      <c r="A27" s="390"/>
      <c r="B27" s="391"/>
      <c r="C27" s="391"/>
      <c r="D27" s="391"/>
      <c r="E27" s="391"/>
      <c r="F27" s="391"/>
      <c r="G27" s="391"/>
      <c r="H27" s="391"/>
      <c r="I27" s="391"/>
      <c r="J27" s="392"/>
      <c r="K27" s="390"/>
      <c r="L27" s="391"/>
      <c r="M27" s="391"/>
      <c r="N27" s="391"/>
      <c r="O27" s="391"/>
      <c r="P27" s="391"/>
      <c r="Q27" s="391"/>
      <c r="R27" s="391"/>
      <c r="S27" s="391"/>
      <c r="T27" s="392"/>
    </row>
    <row r="28" spans="1:20">
      <c r="A28" s="390"/>
      <c r="B28" s="391"/>
      <c r="C28" s="391"/>
      <c r="D28" s="391"/>
      <c r="E28" s="391"/>
      <c r="F28" s="391"/>
      <c r="G28" s="391"/>
      <c r="H28" s="391"/>
      <c r="I28" s="391"/>
      <c r="J28" s="392"/>
      <c r="K28" s="390"/>
      <c r="L28" s="391"/>
      <c r="M28" s="391"/>
      <c r="N28" s="391"/>
      <c r="O28" s="391"/>
      <c r="P28" s="391"/>
      <c r="Q28" s="391"/>
      <c r="R28" s="391"/>
      <c r="S28" s="391"/>
      <c r="T28" s="392"/>
    </row>
    <row r="29" spans="1:20">
      <c r="A29" s="390"/>
      <c r="B29" s="391"/>
      <c r="C29" s="391"/>
      <c r="D29" s="391"/>
      <c r="E29" s="391"/>
      <c r="F29" s="391"/>
      <c r="G29" s="391"/>
      <c r="H29" s="391"/>
      <c r="I29" s="391"/>
      <c r="J29" s="392"/>
      <c r="K29" s="390"/>
      <c r="L29" s="391"/>
      <c r="M29" s="391"/>
      <c r="N29" s="391"/>
      <c r="O29" s="391"/>
      <c r="P29" s="391"/>
      <c r="Q29" s="391"/>
      <c r="R29" s="391"/>
      <c r="S29" s="391"/>
      <c r="T29" s="392"/>
    </row>
    <row r="30" spans="1:20">
      <c r="A30" s="390"/>
      <c r="B30" s="391"/>
      <c r="C30" s="391"/>
      <c r="D30" s="391"/>
      <c r="E30" s="391"/>
      <c r="F30" s="391"/>
      <c r="G30" s="391"/>
      <c r="H30" s="391"/>
      <c r="I30" s="391"/>
      <c r="J30" s="392"/>
      <c r="K30" s="390"/>
      <c r="L30" s="391"/>
      <c r="M30" s="391"/>
      <c r="N30" s="391"/>
      <c r="O30" s="391"/>
      <c r="P30" s="391"/>
      <c r="Q30" s="391"/>
      <c r="R30" s="391"/>
      <c r="S30" s="391"/>
      <c r="T30" s="392"/>
    </row>
    <row r="31" spans="1:20">
      <c r="A31" s="390"/>
      <c r="B31" s="391"/>
      <c r="C31" s="391"/>
      <c r="D31" s="391"/>
      <c r="E31" s="391"/>
      <c r="F31" s="391"/>
      <c r="G31" s="391"/>
      <c r="H31" s="391"/>
      <c r="I31" s="391"/>
      <c r="J31" s="392"/>
      <c r="K31" s="390"/>
      <c r="L31" s="391"/>
      <c r="M31" s="391"/>
      <c r="N31" s="391"/>
      <c r="O31" s="391"/>
      <c r="P31" s="391"/>
      <c r="Q31" s="391"/>
      <c r="R31" s="391"/>
      <c r="S31" s="391"/>
      <c r="T31" s="392"/>
    </row>
    <row r="32" spans="1:20">
      <c r="A32" s="390"/>
      <c r="B32" s="391"/>
      <c r="C32" s="391"/>
      <c r="D32" s="391"/>
      <c r="E32" s="391"/>
      <c r="F32" s="391"/>
      <c r="G32" s="391"/>
      <c r="H32" s="391"/>
      <c r="I32" s="391"/>
      <c r="J32" s="392"/>
      <c r="K32" s="390"/>
      <c r="L32" s="391"/>
      <c r="M32" s="391"/>
      <c r="N32" s="391"/>
      <c r="O32" s="391"/>
      <c r="P32" s="391"/>
      <c r="Q32" s="391"/>
      <c r="R32" s="391"/>
      <c r="S32" s="391"/>
      <c r="T32" s="392"/>
    </row>
    <row r="33" spans="1:20">
      <c r="A33" s="390"/>
      <c r="B33" s="391"/>
      <c r="C33" s="391"/>
      <c r="D33" s="391"/>
      <c r="E33" s="391"/>
      <c r="F33" s="391"/>
      <c r="G33" s="391"/>
      <c r="H33" s="391"/>
      <c r="I33" s="391"/>
      <c r="J33" s="392"/>
      <c r="K33" s="390"/>
      <c r="L33" s="391"/>
      <c r="M33" s="391"/>
      <c r="N33" s="391"/>
      <c r="O33" s="391"/>
      <c r="P33" s="391"/>
      <c r="Q33" s="391"/>
      <c r="R33" s="391"/>
      <c r="S33" s="391"/>
      <c r="T33" s="392"/>
    </row>
    <row r="34" spans="1:20">
      <c r="A34" s="390"/>
      <c r="B34" s="391"/>
      <c r="C34" s="391"/>
      <c r="D34" s="391"/>
      <c r="E34" s="391"/>
      <c r="F34" s="391"/>
      <c r="G34" s="391"/>
      <c r="H34" s="391"/>
      <c r="I34" s="391"/>
      <c r="J34" s="392"/>
      <c r="K34" s="390"/>
      <c r="L34" s="391"/>
      <c r="M34" s="391"/>
      <c r="N34" s="391"/>
      <c r="O34" s="391"/>
      <c r="P34" s="391"/>
      <c r="Q34" s="391"/>
      <c r="R34" s="391"/>
      <c r="S34" s="391"/>
      <c r="T34" s="392"/>
    </row>
    <row r="35" spans="1:20">
      <c r="A35" s="390"/>
      <c r="B35" s="391"/>
      <c r="C35" s="391"/>
      <c r="D35" s="391"/>
      <c r="E35" s="391"/>
      <c r="F35" s="391"/>
      <c r="G35" s="391"/>
      <c r="H35" s="391"/>
      <c r="I35" s="391"/>
      <c r="J35" s="392"/>
      <c r="K35" s="390"/>
      <c r="L35" s="391"/>
      <c r="M35" s="391"/>
      <c r="N35" s="391"/>
      <c r="O35" s="391"/>
      <c r="P35" s="391"/>
      <c r="Q35" s="391"/>
      <c r="R35" s="391"/>
      <c r="S35" s="391"/>
      <c r="T35" s="392"/>
    </row>
    <row r="36" spans="1:20">
      <c r="A36" s="390"/>
      <c r="B36" s="391"/>
      <c r="C36" s="391"/>
      <c r="D36" s="391"/>
      <c r="E36" s="391"/>
      <c r="F36" s="391"/>
      <c r="G36" s="391"/>
      <c r="H36" s="391"/>
      <c r="I36" s="391"/>
      <c r="J36" s="392"/>
      <c r="K36" s="390"/>
      <c r="L36" s="391"/>
      <c r="M36" s="391"/>
      <c r="N36" s="391"/>
      <c r="O36" s="391"/>
      <c r="P36" s="391"/>
      <c r="Q36" s="391"/>
      <c r="R36" s="391"/>
      <c r="S36" s="391"/>
      <c r="T36" s="392"/>
    </row>
    <row r="37" spans="1:20">
      <c r="A37" s="390"/>
      <c r="B37" s="391"/>
      <c r="C37" s="391"/>
      <c r="D37" s="391"/>
      <c r="E37" s="391"/>
      <c r="F37" s="391"/>
      <c r="G37" s="391"/>
      <c r="H37" s="391"/>
      <c r="I37" s="391"/>
      <c r="J37" s="392"/>
      <c r="K37" s="390"/>
      <c r="L37" s="391"/>
      <c r="M37" s="391"/>
      <c r="N37" s="391"/>
      <c r="O37" s="391"/>
      <c r="P37" s="391"/>
      <c r="Q37" s="391"/>
      <c r="R37" s="391"/>
      <c r="S37" s="391"/>
      <c r="T37" s="392"/>
    </row>
    <row r="38" spans="1:20">
      <c r="A38" s="390"/>
      <c r="B38" s="391"/>
      <c r="C38" s="391"/>
      <c r="D38" s="391"/>
      <c r="E38" s="391"/>
      <c r="F38" s="391"/>
      <c r="G38" s="391"/>
      <c r="H38" s="391"/>
      <c r="I38" s="391"/>
      <c r="J38" s="392"/>
      <c r="K38" s="390"/>
      <c r="L38" s="391"/>
      <c r="M38" s="391"/>
      <c r="N38" s="391"/>
      <c r="O38" s="391"/>
      <c r="P38" s="391"/>
      <c r="Q38" s="391"/>
      <c r="R38" s="391"/>
      <c r="S38" s="391"/>
      <c r="T38" s="392"/>
    </row>
    <row r="39" spans="1:20">
      <c r="A39" s="390"/>
      <c r="B39" s="391"/>
      <c r="C39" s="391"/>
      <c r="D39" s="391"/>
      <c r="E39" s="391"/>
      <c r="F39" s="391"/>
      <c r="G39" s="391"/>
      <c r="H39" s="391"/>
      <c r="I39" s="391"/>
      <c r="J39" s="392"/>
      <c r="K39" s="390"/>
      <c r="L39" s="391"/>
      <c r="M39" s="391"/>
      <c r="N39" s="391"/>
      <c r="O39" s="391"/>
      <c r="P39" s="391"/>
      <c r="Q39" s="391"/>
      <c r="R39" s="391"/>
      <c r="S39" s="391"/>
      <c r="T39" s="392"/>
    </row>
    <row r="40" spans="1:20">
      <c r="A40" s="390"/>
      <c r="B40" s="391"/>
      <c r="C40" s="391"/>
      <c r="D40" s="391"/>
      <c r="E40" s="391"/>
      <c r="F40" s="391"/>
      <c r="G40" s="391"/>
      <c r="H40" s="391"/>
      <c r="I40" s="391"/>
      <c r="J40" s="392"/>
      <c r="K40" s="390"/>
      <c r="L40" s="391"/>
      <c r="M40" s="391"/>
      <c r="N40" s="391"/>
      <c r="O40" s="391"/>
      <c r="P40" s="391"/>
      <c r="Q40" s="391"/>
      <c r="R40" s="391"/>
      <c r="S40" s="391"/>
      <c r="T40" s="392"/>
    </row>
    <row r="41" spans="1:20">
      <c r="A41" s="390"/>
      <c r="B41" s="391"/>
      <c r="C41" s="391"/>
      <c r="D41" s="391"/>
      <c r="E41" s="391"/>
      <c r="F41" s="391"/>
      <c r="G41" s="391"/>
      <c r="H41" s="391"/>
      <c r="I41" s="391"/>
      <c r="J41" s="392"/>
      <c r="K41" s="390"/>
      <c r="L41" s="391"/>
      <c r="M41" s="391"/>
      <c r="N41" s="391"/>
      <c r="O41" s="391"/>
      <c r="P41" s="391"/>
      <c r="Q41" s="391"/>
      <c r="R41" s="391"/>
      <c r="S41" s="391"/>
      <c r="T41" s="392"/>
    </row>
    <row r="42" spans="1:20">
      <c r="A42" s="390"/>
      <c r="B42" s="391"/>
      <c r="C42" s="391"/>
      <c r="D42" s="391"/>
      <c r="E42" s="391"/>
      <c r="F42" s="391"/>
      <c r="G42" s="391"/>
      <c r="H42" s="391"/>
      <c r="I42" s="391"/>
      <c r="J42" s="392"/>
      <c r="K42" s="390"/>
      <c r="L42" s="391"/>
      <c r="M42" s="391"/>
      <c r="N42" s="391"/>
      <c r="O42" s="391"/>
      <c r="P42" s="391"/>
      <c r="Q42" s="391"/>
      <c r="R42" s="391"/>
      <c r="S42" s="391"/>
      <c r="T42" s="392"/>
    </row>
    <row r="43" spans="1:20">
      <c r="A43" s="390"/>
      <c r="B43" s="391"/>
      <c r="C43" s="391"/>
      <c r="D43" s="391"/>
      <c r="E43" s="391"/>
      <c r="F43" s="391"/>
      <c r="G43" s="391"/>
      <c r="H43" s="391"/>
      <c r="I43" s="391"/>
      <c r="J43" s="392"/>
      <c r="K43" s="390"/>
      <c r="L43" s="391"/>
      <c r="M43" s="391"/>
      <c r="N43" s="391"/>
      <c r="O43" s="391"/>
      <c r="P43" s="391"/>
      <c r="Q43" s="391"/>
      <c r="R43" s="391"/>
      <c r="S43" s="391"/>
      <c r="T43" s="392"/>
    </row>
    <row r="44" spans="1:20">
      <c r="A44" s="390"/>
      <c r="B44" s="391"/>
      <c r="C44" s="391"/>
      <c r="D44" s="391"/>
      <c r="E44" s="391"/>
      <c r="F44" s="391"/>
      <c r="G44" s="391"/>
      <c r="H44" s="391"/>
      <c r="I44" s="391"/>
      <c r="J44" s="392"/>
      <c r="K44" s="390"/>
      <c r="L44" s="391"/>
      <c r="M44" s="391"/>
      <c r="N44" s="391"/>
      <c r="O44" s="391"/>
      <c r="P44" s="391"/>
      <c r="Q44" s="391"/>
      <c r="R44" s="391"/>
      <c r="S44" s="391"/>
      <c r="T44" s="392"/>
    </row>
    <row r="45" spans="1:20">
      <c r="A45" s="390"/>
      <c r="B45" s="391"/>
      <c r="C45" s="391"/>
      <c r="D45" s="391"/>
      <c r="E45" s="391"/>
      <c r="F45" s="391"/>
      <c r="G45" s="391"/>
      <c r="H45" s="391"/>
      <c r="I45" s="391"/>
      <c r="J45" s="392"/>
      <c r="K45" s="390"/>
      <c r="L45" s="391"/>
      <c r="M45" s="391"/>
      <c r="N45" s="391"/>
      <c r="O45" s="391"/>
      <c r="P45" s="391"/>
      <c r="Q45" s="391"/>
      <c r="R45" s="391"/>
      <c r="S45" s="391"/>
      <c r="T45" s="392"/>
    </row>
    <row r="46" spans="1:20" ht="15" thickBot="1">
      <c r="A46" s="393"/>
      <c r="B46" s="394"/>
      <c r="C46" s="394"/>
      <c r="D46" s="394"/>
      <c r="E46" s="394"/>
      <c r="F46" s="394"/>
      <c r="G46" s="394"/>
      <c r="H46" s="394"/>
      <c r="I46" s="394"/>
      <c r="J46" s="395"/>
      <c r="K46" s="393"/>
      <c r="L46" s="394"/>
      <c r="M46" s="394"/>
      <c r="N46" s="394"/>
      <c r="O46" s="394"/>
      <c r="P46" s="394"/>
      <c r="Q46" s="394"/>
      <c r="R46" s="394"/>
      <c r="S46" s="394"/>
      <c r="T46" s="395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55000000000000004" right="0.27500000000000002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BF250"/>
  <sheetViews>
    <sheetView view="pageLayout" zoomScaleNormal="100" workbookViewId="0">
      <selection activeCell="E8" sqref="E8"/>
    </sheetView>
  </sheetViews>
  <sheetFormatPr defaultColWidth="9.109375" defaultRowHeight="14.4"/>
  <cols>
    <col min="1" max="1" width="3.33203125" customWidth="1"/>
    <col min="2" max="2" width="3.109375" customWidth="1"/>
    <col min="3" max="4" width="3" customWidth="1"/>
    <col min="5" max="5" width="4.33203125" style="158" customWidth="1"/>
    <col min="6" max="6" width="3.109375" customWidth="1"/>
    <col min="7" max="8" width="3" customWidth="1"/>
    <col min="9" max="9" width="4.33203125" style="159" customWidth="1"/>
    <col min="10" max="10" width="3.109375" customWidth="1"/>
    <col min="11" max="12" width="3" customWidth="1"/>
    <col min="13" max="13" width="4.33203125" style="159" customWidth="1"/>
    <col min="14" max="14" width="3.109375" customWidth="1"/>
    <col min="15" max="16" width="3" customWidth="1"/>
    <col min="17" max="17" width="4.33203125" style="159" customWidth="1"/>
    <col min="18" max="18" width="3.109375" customWidth="1"/>
    <col min="19" max="20" width="3" customWidth="1"/>
    <col min="21" max="21" width="4.33203125" style="159" customWidth="1"/>
    <col min="22" max="22" width="3.109375" customWidth="1"/>
    <col min="23" max="24" width="3" customWidth="1"/>
    <col min="25" max="25" width="4.33203125" style="159" customWidth="1"/>
    <col min="26" max="26" width="3.109375" customWidth="1"/>
    <col min="27" max="28" width="3" customWidth="1"/>
    <col min="29" max="29" width="4.33203125" style="159" customWidth="1"/>
    <col min="30" max="30" width="3.33203125" customWidth="1"/>
    <col min="31" max="31" width="3.109375" customWidth="1"/>
    <col min="32" max="33" width="3" customWidth="1"/>
    <col min="34" max="34" width="4.33203125" style="158" customWidth="1"/>
    <col min="35" max="35" width="3.109375" customWidth="1"/>
    <col min="36" max="37" width="3" customWidth="1"/>
    <col min="38" max="38" width="4.33203125" style="159" customWidth="1"/>
    <col min="39" max="39" width="3.109375" customWidth="1"/>
    <col min="40" max="41" width="3" customWidth="1"/>
    <col min="42" max="42" width="4.33203125" style="159" customWidth="1"/>
    <col min="43" max="43" width="3.109375" customWidth="1"/>
    <col min="44" max="45" width="3" customWidth="1"/>
    <col min="46" max="46" width="4.33203125" style="159" customWidth="1"/>
    <col min="47" max="47" width="3.109375" customWidth="1"/>
    <col min="48" max="49" width="3" customWidth="1"/>
    <col min="50" max="50" width="4.33203125" style="159" customWidth="1"/>
    <col min="51" max="51" width="3.109375" customWidth="1"/>
    <col min="52" max="53" width="3" customWidth="1"/>
    <col min="54" max="54" width="4.33203125" style="159" customWidth="1"/>
    <col min="55" max="55" width="3.109375" customWidth="1"/>
    <col min="56" max="57" width="3" customWidth="1"/>
    <col min="58" max="58" width="4.33203125" style="159" customWidth="1"/>
  </cols>
  <sheetData>
    <row r="1" spans="1:58" ht="24.6">
      <c r="A1" s="399" t="s">
        <v>280</v>
      </c>
      <c r="B1" s="399"/>
      <c r="C1" s="399"/>
      <c r="D1" s="399"/>
      <c r="E1" s="399"/>
      <c r="F1" s="399"/>
      <c r="G1" s="399"/>
      <c r="H1" s="399"/>
      <c r="I1" s="399"/>
      <c r="J1" s="400" t="str">
        <f>IF(ตั้งค่าปพ5!I12="","",ตั้งค่าปพ5!I12)</f>
        <v>การป้องกันการทุจริต 3</v>
      </c>
      <c r="K1" s="400"/>
      <c r="L1" s="400"/>
      <c r="M1" s="400"/>
      <c r="N1" s="400"/>
      <c r="O1" s="400"/>
      <c r="P1" s="400"/>
      <c r="Q1" s="399" t="s">
        <v>127</v>
      </c>
      <c r="R1" s="399"/>
      <c r="S1" s="401" t="str">
        <f>IF(ตั้งค่าปพ5!$I$9="","",ตั้งค่าปพ5!$I$9)</f>
        <v>มัธยมศึกษาปีที่ 2/1</v>
      </c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399" t="s">
        <v>280</v>
      </c>
      <c r="AE1" s="399"/>
      <c r="AF1" s="399"/>
      <c r="AG1" s="399"/>
      <c r="AH1" s="399"/>
      <c r="AI1" s="399"/>
      <c r="AJ1" s="399"/>
      <c r="AK1" s="399"/>
      <c r="AL1" s="399"/>
      <c r="AM1" s="400" t="str">
        <f>IF(ตั้งค่าปพ5!I12="","",ตั้งค่าปพ5!I12)</f>
        <v>การป้องกันการทุจริต 3</v>
      </c>
      <c r="AN1" s="400"/>
      <c r="AO1" s="400"/>
      <c r="AP1" s="400"/>
      <c r="AQ1" s="400"/>
      <c r="AR1" s="400"/>
      <c r="AS1" s="400"/>
      <c r="AT1" s="399" t="s">
        <v>127</v>
      </c>
      <c r="AU1" s="399"/>
      <c r="AV1" s="401" t="str">
        <f>IF(ตั้งค่าปพ5!$I$9="","",ตั้งค่าปพ5!$I$9)</f>
        <v>มัธยมศึกษาปีที่ 2/1</v>
      </c>
      <c r="AW1" s="401"/>
      <c r="AX1" s="401"/>
      <c r="AY1" s="401"/>
      <c r="AZ1" s="401"/>
      <c r="BA1" s="401"/>
      <c r="BB1" s="401"/>
      <c r="BC1" s="401"/>
      <c r="BD1" s="401"/>
      <c r="BE1" s="401"/>
      <c r="BF1" s="401"/>
    </row>
    <row r="2" spans="1:58" ht="18.75" customHeight="1">
      <c r="A2" s="398" t="s">
        <v>32</v>
      </c>
      <c r="B2" s="396" t="s">
        <v>281</v>
      </c>
      <c r="C2" s="396"/>
      <c r="D2" s="396"/>
      <c r="E2" s="396"/>
      <c r="F2" s="396" t="s">
        <v>281</v>
      </c>
      <c r="G2" s="396"/>
      <c r="H2" s="396"/>
      <c r="I2" s="396"/>
      <c r="J2" s="396" t="s">
        <v>281</v>
      </c>
      <c r="K2" s="396"/>
      <c r="L2" s="396"/>
      <c r="M2" s="396"/>
      <c r="N2" s="396" t="s">
        <v>281</v>
      </c>
      <c r="O2" s="396"/>
      <c r="P2" s="396"/>
      <c r="Q2" s="396"/>
      <c r="R2" s="396" t="s">
        <v>281</v>
      </c>
      <c r="S2" s="396"/>
      <c r="T2" s="396"/>
      <c r="U2" s="396"/>
      <c r="V2" s="396" t="s">
        <v>281</v>
      </c>
      <c r="W2" s="396"/>
      <c r="X2" s="396"/>
      <c r="Y2" s="396"/>
      <c r="Z2" s="396" t="s">
        <v>281</v>
      </c>
      <c r="AA2" s="396"/>
      <c r="AB2" s="396"/>
      <c r="AC2" s="396"/>
      <c r="AD2" s="398" t="s">
        <v>32</v>
      </c>
      <c r="AE2" s="396" t="s">
        <v>281</v>
      </c>
      <c r="AF2" s="396"/>
      <c r="AG2" s="396"/>
      <c r="AH2" s="396"/>
      <c r="AI2" s="396" t="s">
        <v>281</v>
      </c>
      <c r="AJ2" s="396"/>
      <c r="AK2" s="396"/>
      <c r="AL2" s="396"/>
      <c r="AM2" s="396" t="s">
        <v>281</v>
      </c>
      <c r="AN2" s="396"/>
      <c r="AO2" s="396"/>
      <c r="AP2" s="396"/>
      <c r="AQ2" s="396" t="s">
        <v>281</v>
      </c>
      <c r="AR2" s="396"/>
      <c r="AS2" s="396"/>
      <c r="AT2" s="396"/>
      <c r="AU2" s="396" t="s">
        <v>281</v>
      </c>
      <c r="AV2" s="396"/>
      <c r="AW2" s="396"/>
      <c r="AX2" s="396"/>
      <c r="AY2" s="396" t="s">
        <v>281</v>
      </c>
      <c r="AZ2" s="396"/>
      <c r="BA2" s="396"/>
      <c r="BB2" s="396"/>
      <c r="BC2" s="396" t="s">
        <v>281</v>
      </c>
      <c r="BD2" s="396"/>
      <c r="BE2" s="396"/>
      <c r="BF2" s="396"/>
    </row>
    <row r="3" spans="1:58" ht="18.75" customHeight="1">
      <c r="A3" s="398"/>
      <c r="B3" s="396" t="s">
        <v>289</v>
      </c>
      <c r="C3" s="396"/>
      <c r="D3" s="396"/>
      <c r="E3" s="397" t="s">
        <v>279</v>
      </c>
      <c r="F3" s="396" t="s">
        <v>289</v>
      </c>
      <c r="G3" s="396"/>
      <c r="H3" s="396"/>
      <c r="I3" s="397" t="s">
        <v>279</v>
      </c>
      <c r="J3" s="396" t="s">
        <v>289</v>
      </c>
      <c r="K3" s="396"/>
      <c r="L3" s="396"/>
      <c r="M3" s="397" t="s">
        <v>279</v>
      </c>
      <c r="N3" s="396" t="s">
        <v>289</v>
      </c>
      <c r="O3" s="396"/>
      <c r="P3" s="396"/>
      <c r="Q3" s="397" t="s">
        <v>279</v>
      </c>
      <c r="R3" s="396" t="s">
        <v>289</v>
      </c>
      <c r="S3" s="396"/>
      <c r="T3" s="396"/>
      <c r="U3" s="397" t="s">
        <v>279</v>
      </c>
      <c r="V3" s="396" t="s">
        <v>289</v>
      </c>
      <c r="W3" s="396"/>
      <c r="X3" s="396"/>
      <c r="Y3" s="397" t="s">
        <v>279</v>
      </c>
      <c r="Z3" s="396" t="s">
        <v>289</v>
      </c>
      <c r="AA3" s="396"/>
      <c r="AB3" s="396"/>
      <c r="AC3" s="397" t="s">
        <v>279</v>
      </c>
      <c r="AD3" s="398"/>
      <c r="AE3" s="396" t="s">
        <v>289</v>
      </c>
      <c r="AF3" s="396"/>
      <c r="AG3" s="396"/>
      <c r="AH3" s="397" t="s">
        <v>279</v>
      </c>
      <c r="AI3" s="396" t="s">
        <v>289</v>
      </c>
      <c r="AJ3" s="396"/>
      <c r="AK3" s="396"/>
      <c r="AL3" s="397" t="s">
        <v>279</v>
      </c>
      <c r="AM3" s="396" t="s">
        <v>289</v>
      </c>
      <c r="AN3" s="396"/>
      <c r="AO3" s="396"/>
      <c r="AP3" s="397" t="s">
        <v>279</v>
      </c>
      <c r="AQ3" s="396" t="s">
        <v>289</v>
      </c>
      <c r="AR3" s="396"/>
      <c r="AS3" s="396"/>
      <c r="AT3" s="397" t="s">
        <v>279</v>
      </c>
      <c r="AU3" s="396" t="s">
        <v>289</v>
      </c>
      <c r="AV3" s="396"/>
      <c r="AW3" s="396"/>
      <c r="AX3" s="397" t="s">
        <v>279</v>
      </c>
      <c r="AY3" s="396" t="s">
        <v>289</v>
      </c>
      <c r="AZ3" s="396"/>
      <c r="BA3" s="396"/>
      <c r="BB3" s="397" t="s">
        <v>279</v>
      </c>
      <c r="BC3" s="396" t="s">
        <v>289</v>
      </c>
      <c r="BD3" s="396"/>
      <c r="BE3" s="396"/>
      <c r="BF3" s="397" t="s">
        <v>279</v>
      </c>
    </row>
    <row r="4" spans="1:58" ht="18.75" customHeight="1">
      <c r="A4" s="398"/>
      <c r="B4" s="172">
        <v>1</v>
      </c>
      <c r="C4" s="172">
        <v>2</v>
      </c>
      <c r="D4" s="172">
        <v>3</v>
      </c>
      <c r="E4" s="397"/>
      <c r="F4" s="172">
        <v>1</v>
      </c>
      <c r="G4" s="172">
        <v>2</v>
      </c>
      <c r="H4" s="172">
        <v>3</v>
      </c>
      <c r="I4" s="397"/>
      <c r="J4" s="172">
        <v>1</v>
      </c>
      <c r="K4" s="172">
        <v>2</v>
      </c>
      <c r="L4" s="172">
        <v>3</v>
      </c>
      <c r="M4" s="397"/>
      <c r="N4" s="172">
        <v>1</v>
      </c>
      <c r="O4" s="172">
        <v>2</v>
      </c>
      <c r="P4" s="172">
        <v>3</v>
      </c>
      <c r="Q4" s="397"/>
      <c r="R4" s="172">
        <v>1</v>
      </c>
      <c r="S4" s="172">
        <v>2</v>
      </c>
      <c r="T4" s="172">
        <v>3</v>
      </c>
      <c r="U4" s="397"/>
      <c r="V4" s="172">
        <v>1</v>
      </c>
      <c r="W4" s="172">
        <v>2</v>
      </c>
      <c r="X4" s="172">
        <v>3</v>
      </c>
      <c r="Y4" s="397"/>
      <c r="Z4" s="172">
        <v>1</v>
      </c>
      <c r="AA4" s="172">
        <v>2</v>
      </c>
      <c r="AB4" s="172">
        <v>3</v>
      </c>
      <c r="AC4" s="397"/>
      <c r="AD4" s="398"/>
      <c r="AE4" s="172">
        <v>1</v>
      </c>
      <c r="AF4" s="172">
        <v>2</v>
      </c>
      <c r="AG4" s="172">
        <v>3</v>
      </c>
      <c r="AH4" s="397"/>
      <c r="AI4" s="172">
        <v>1</v>
      </c>
      <c r="AJ4" s="172">
        <v>2</v>
      </c>
      <c r="AK4" s="172">
        <v>3</v>
      </c>
      <c r="AL4" s="397"/>
      <c r="AM4" s="172">
        <v>1</v>
      </c>
      <c r="AN4" s="172">
        <v>2</v>
      </c>
      <c r="AO4" s="172">
        <v>3</v>
      </c>
      <c r="AP4" s="397"/>
      <c r="AQ4" s="172">
        <v>1</v>
      </c>
      <c r="AR4" s="172">
        <v>2</v>
      </c>
      <c r="AS4" s="172">
        <v>3</v>
      </c>
      <c r="AT4" s="397"/>
      <c r="AU4" s="172">
        <v>1</v>
      </c>
      <c r="AV4" s="172">
        <v>2</v>
      </c>
      <c r="AW4" s="172">
        <v>3</v>
      </c>
      <c r="AX4" s="397"/>
      <c r="AY4" s="172">
        <v>1</v>
      </c>
      <c r="AZ4" s="172">
        <v>2</v>
      </c>
      <c r="BA4" s="172">
        <v>3</v>
      </c>
      <c r="BB4" s="397"/>
      <c r="BC4" s="172">
        <v>1</v>
      </c>
      <c r="BD4" s="172">
        <v>2</v>
      </c>
      <c r="BE4" s="172">
        <v>3</v>
      </c>
      <c r="BF4" s="397"/>
    </row>
    <row r="5" spans="1:58" ht="18.600000000000001">
      <c r="A5" s="154" t="str">
        <f>IF(E5="","",1)</f>
        <v/>
      </c>
      <c r="B5" s="124"/>
      <c r="C5" s="124"/>
      <c r="D5" s="124"/>
      <c r="E5" s="125"/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15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</row>
    <row r="6" spans="1:58" ht="18.600000000000001">
      <c r="A6" s="154" t="str">
        <f>IF(E6="","",IF(A5="","",A5+1))</f>
        <v/>
      </c>
      <c r="B6" s="124"/>
      <c r="C6" s="124"/>
      <c r="D6" s="124"/>
      <c r="E6" s="125"/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15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</row>
    <row r="7" spans="1:58" ht="18.600000000000001">
      <c r="A7" s="15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15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</row>
    <row r="8" spans="1:58" ht="18.600000000000001">
      <c r="A8" s="15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15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</row>
    <row r="9" spans="1:58" ht="18.600000000000001">
      <c r="A9" s="15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15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</row>
    <row r="10" spans="1:58" ht="18.600000000000001">
      <c r="A10" s="15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15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</row>
    <row r="11" spans="1:58" ht="18.600000000000001">
      <c r="A11" s="15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15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</row>
    <row r="12" spans="1:58" ht="18.600000000000001">
      <c r="A12" s="15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15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</row>
    <row r="13" spans="1:58" ht="18.600000000000001">
      <c r="A13" s="15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15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</row>
    <row r="14" spans="1:58" ht="18.600000000000001">
      <c r="A14" s="15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15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</row>
    <row r="15" spans="1:58" ht="18.600000000000001">
      <c r="A15" s="15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15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</row>
    <row r="16" spans="1:58" ht="18.600000000000001">
      <c r="A16" s="15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15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</row>
    <row r="17" spans="1:58" ht="18.600000000000001">
      <c r="A17" s="15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15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</row>
    <row r="18" spans="1:58" ht="18.600000000000001">
      <c r="A18" s="15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15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</row>
    <row r="19" spans="1:58" ht="18.600000000000001">
      <c r="A19" s="15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15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</row>
    <row r="20" spans="1:58" ht="18.600000000000001">
      <c r="A20" s="15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15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</row>
    <row r="21" spans="1:58" ht="18.600000000000001">
      <c r="A21" s="15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15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</row>
    <row r="22" spans="1:58" ht="18.600000000000001">
      <c r="A22" s="15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15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</row>
    <row r="23" spans="1:58" ht="18.600000000000001">
      <c r="A23" s="15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15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</row>
    <row r="24" spans="1:58" ht="18.600000000000001">
      <c r="A24" s="15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15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</row>
    <row r="25" spans="1:58" ht="18.600000000000001">
      <c r="A25" s="15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15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</row>
    <row r="26" spans="1:58" ht="18.600000000000001">
      <c r="A26" s="15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15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</row>
    <row r="27" spans="1:58" ht="18.600000000000001">
      <c r="A27" s="15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15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</row>
    <row r="28" spans="1:58" ht="18.600000000000001">
      <c r="A28" s="15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15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</row>
    <row r="29" spans="1:58" ht="18.600000000000001">
      <c r="A29" s="15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15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</row>
    <row r="30" spans="1:58" ht="18.600000000000001">
      <c r="A30" s="15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15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</row>
    <row r="31" spans="1:58" ht="18.600000000000001">
      <c r="A31" s="15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15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</row>
    <row r="32" spans="1:58" ht="18.600000000000001">
      <c r="A32" s="15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15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</row>
    <row r="33" spans="1:58" ht="18.600000000000001">
      <c r="A33" s="15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15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</row>
    <row r="34" spans="1:58" ht="18.600000000000001">
      <c r="A34" s="15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15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</row>
    <row r="35" spans="1:58" ht="18.600000000000001">
      <c r="A35" s="154" t="s">
        <v>282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154" t="s">
        <v>282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</row>
    <row r="36" spans="1:58" ht="18.600000000000001">
      <c r="A36" s="154" t="s">
        <v>283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154" t="s">
        <v>283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</row>
    <row r="37" spans="1:58" ht="18.600000000000001">
      <c r="A37" s="154" t="s">
        <v>284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154" t="s">
        <v>284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</row>
    <row r="38" spans="1:58" ht="18.600000000000001">
      <c r="A38" s="15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15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</row>
    <row r="39" spans="1:58" ht="18.600000000000001">
      <c r="A39" s="15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15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</row>
    <row r="40" spans="1:58" ht="18.600000000000001">
      <c r="A40" s="155"/>
      <c r="B40" s="155"/>
      <c r="C40" s="155"/>
      <c r="D40" s="155"/>
      <c r="E40" s="156"/>
      <c r="F40" s="155"/>
      <c r="G40" s="155"/>
      <c r="H40" s="155"/>
      <c r="I40" s="157"/>
      <c r="J40" s="155"/>
      <c r="K40" s="155"/>
      <c r="L40" s="155"/>
      <c r="M40" s="157"/>
      <c r="N40" s="155"/>
      <c r="O40" s="155"/>
      <c r="P40" s="155"/>
      <c r="Q40" s="157"/>
      <c r="R40" s="155"/>
      <c r="S40" s="155"/>
      <c r="T40" s="155"/>
      <c r="U40" s="157"/>
      <c r="V40" s="155"/>
      <c r="W40" s="155"/>
      <c r="X40" s="155"/>
      <c r="Y40" s="157"/>
      <c r="Z40" s="155"/>
      <c r="AA40" s="155"/>
      <c r="AB40" s="155"/>
      <c r="AC40" s="157"/>
      <c r="AD40" s="155"/>
      <c r="AE40" s="155"/>
      <c r="AF40" s="155"/>
      <c r="AG40" s="155"/>
      <c r="AH40" s="156"/>
      <c r="AI40" s="155"/>
      <c r="AJ40" s="155"/>
      <c r="AK40" s="155"/>
      <c r="AL40" s="157"/>
      <c r="AM40" s="155"/>
      <c r="AN40" s="155"/>
      <c r="AO40" s="155"/>
      <c r="AP40" s="157"/>
      <c r="AQ40" s="155"/>
      <c r="AR40" s="155"/>
      <c r="AS40" s="155"/>
      <c r="AT40" s="157"/>
      <c r="AU40" s="155"/>
      <c r="AV40" s="155"/>
      <c r="AW40" s="155"/>
      <c r="AX40" s="157"/>
      <c r="AY40" s="155"/>
      <c r="AZ40" s="155"/>
      <c r="BA40" s="155"/>
      <c r="BB40" s="157"/>
      <c r="BC40" s="155"/>
      <c r="BD40" s="155"/>
      <c r="BE40" s="155"/>
      <c r="BF40" s="157"/>
    </row>
    <row r="41" spans="1:58" ht="18.600000000000001">
      <c r="A41" s="155"/>
      <c r="B41" s="155"/>
      <c r="C41" s="155"/>
      <c r="D41" s="155"/>
      <c r="E41" s="156"/>
      <c r="F41" s="155"/>
      <c r="G41" s="155"/>
      <c r="H41" s="155"/>
      <c r="I41" s="157"/>
      <c r="J41" s="155"/>
      <c r="K41" s="155"/>
      <c r="L41" s="155"/>
      <c r="M41" s="157"/>
      <c r="N41" s="155"/>
      <c r="O41" s="155"/>
      <c r="P41" s="155"/>
      <c r="Q41" s="157"/>
      <c r="R41" s="155"/>
      <c r="S41" s="155"/>
      <c r="T41" s="155"/>
      <c r="U41" s="157"/>
      <c r="V41" s="155"/>
      <c r="W41" s="155"/>
      <c r="X41" s="155"/>
      <c r="Y41" s="157"/>
      <c r="Z41" s="155"/>
      <c r="AA41" s="155"/>
      <c r="AB41" s="155"/>
      <c r="AC41" s="157"/>
      <c r="AD41" s="155"/>
      <c r="AE41" s="155"/>
      <c r="AF41" s="155"/>
      <c r="AG41" s="155"/>
      <c r="AH41" s="156"/>
      <c r="AI41" s="155"/>
      <c r="AJ41" s="155"/>
      <c r="AK41" s="155"/>
      <c r="AL41" s="157"/>
      <c r="AM41" s="155"/>
      <c r="AN41" s="155"/>
      <c r="AO41" s="155"/>
      <c r="AP41" s="157"/>
      <c r="AQ41" s="155"/>
      <c r="AR41" s="155"/>
      <c r="AS41" s="155"/>
      <c r="AT41" s="157"/>
      <c r="AU41" s="155"/>
      <c r="AV41" s="155"/>
      <c r="AW41" s="155"/>
      <c r="AX41" s="157"/>
      <c r="AY41" s="155"/>
      <c r="AZ41" s="155"/>
      <c r="BA41" s="155"/>
      <c r="BB41" s="157"/>
      <c r="BC41" s="155"/>
      <c r="BD41" s="155"/>
      <c r="BE41" s="155"/>
      <c r="BF41" s="157"/>
    </row>
    <row r="42" spans="1:58" ht="18.600000000000001">
      <c r="A42" s="155"/>
      <c r="B42" s="155"/>
      <c r="C42" s="155"/>
      <c r="D42" s="155"/>
      <c r="E42" s="156"/>
      <c r="F42" s="155"/>
      <c r="G42" s="155"/>
      <c r="H42" s="155"/>
      <c r="I42" s="157"/>
      <c r="J42" s="155"/>
      <c r="K42" s="155"/>
      <c r="L42" s="155"/>
      <c r="M42" s="157"/>
      <c r="N42" s="155"/>
      <c r="O42" s="155"/>
      <c r="P42" s="155"/>
      <c r="Q42" s="157"/>
      <c r="R42" s="155"/>
      <c r="S42" s="155"/>
      <c r="T42" s="155"/>
      <c r="U42" s="157"/>
      <c r="V42" s="155"/>
      <c r="W42" s="155"/>
      <c r="X42" s="155"/>
      <c r="Y42" s="157"/>
      <c r="Z42" s="155"/>
      <c r="AA42" s="155"/>
      <c r="AB42" s="155"/>
      <c r="AC42" s="157"/>
      <c r="AD42" s="155"/>
      <c r="AE42" s="155"/>
      <c r="AF42" s="155"/>
      <c r="AG42" s="155"/>
      <c r="AH42" s="156"/>
      <c r="AI42" s="155"/>
      <c r="AJ42" s="155"/>
      <c r="AK42" s="155"/>
      <c r="AL42" s="157"/>
      <c r="AM42" s="155"/>
      <c r="AN42" s="155"/>
      <c r="AO42" s="155"/>
      <c r="AP42" s="157"/>
      <c r="AQ42" s="155"/>
      <c r="AR42" s="155"/>
      <c r="AS42" s="155"/>
      <c r="AT42" s="157"/>
      <c r="AU42" s="155"/>
      <c r="AV42" s="155"/>
      <c r="AW42" s="155"/>
      <c r="AX42" s="157"/>
      <c r="AY42" s="155"/>
      <c r="AZ42" s="155"/>
      <c r="BA42" s="155"/>
      <c r="BB42" s="157"/>
      <c r="BC42" s="155"/>
      <c r="BD42" s="155"/>
      <c r="BE42" s="155"/>
      <c r="BF42" s="157"/>
    </row>
    <row r="43" spans="1:58" ht="18.600000000000001">
      <c r="A43" s="155"/>
      <c r="B43" s="155"/>
      <c r="C43" s="155"/>
      <c r="D43" s="155"/>
      <c r="E43" s="156"/>
      <c r="F43" s="155"/>
      <c r="G43" s="155"/>
      <c r="H43" s="155"/>
      <c r="I43" s="157"/>
      <c r="J43" s="155"/>
      <c r="K43" s="155"/>
      <c r="L43" s="155"/>
      <c r="M43" s="157"/>
      <c r="N43" s="155"/>
      <c r="O43" s="155"/>
      <c r="P43" s="155"/>
      <c r="Q43" s="157"/>
      <c r="R43" s="155"/>
      <c r="S43" s="155"/>
      <c r="T43" s="155"/>
      <c r="U43" s="157"/>
      <c r="V43" s="155"/>
      <c r="W43" s="155"/>
      <c r="X43" s="155"/>
      <c r="Y43" s="157"/>
      <c r="Z43" s="155"/>
      <c r="AA43" s="155"/>
      <c r="AB43" s="155"/>
      <c r="AC43" s="157"/>
      <c r="AD43" s="155"/>
      <c r="AE43" s="155"/>
      <c r="AF43" s="155"/>
      <c r="AG43" s="155"/>
      <c r="AH43" s="156"/>
      <c r="AI43" s="155"/>
      <c r="AJ43" s="155"/>
      <c r="AK43" s="155"/>
      <c r="AL43" s="157"/>
      <c r="AM43" s="155"/>
      <c r="AN43" s="155"/>
      <c r="AO43" s="155"/>
      <c r="AP43" s="157"/>
      <c r="AQ43" s="155"/>
      <c r="AR43" s="155"/>
      <c r="AS43" s="155"/>
      <c r="AT43" s="157"/>
      <c r="AU43" s="155"/>
      <c r="AV43" s="155"/>
      <c r="AW43" s="155"/>
      <c r="AX43" s="157"/>
      <c r="AY43" s="155"/>
      <c r="AZ43" s="155"/>
      <c r="BA43" s="155"/>
      <c r="BB43" s="157"/>
      <c r="BC43" s="155"/>
      <c r="BD43" s="155"/>
      <c r="BE43" s="155"/>
      <c r="BF43" s="157"/>
    </row>
    <row r="44" spans="1:58" ht="18.600000000000001">
      <c r="A44" s="155"/>
      <c r="B44" s="155"/>
      <c r="C44" s="155"/>
      <c r="D44" s="155"/>
      <c r="E44" s="156"/>
      <c r="F44" s="155"/>
      <c r="G44" s="155"/>
      <c r="H44" s="155"/>
      <c r="I44" s="157"/>
      <c r="J44" s="155"/>
      <c r="K44" s="155"/>
      <c r="L44" s="155"/>
      <c r="M44" s="157"/>
      <c r="N44" s="155"/>
      <c r="O44" s="155"/>
      <c r="P44" s="155"/>
      <c r="Q44" s="157"/>
      <c r="R44" s="155"/>
      <c r="S44" s="155"/>
      <c r="T44" s="155"/>
      <c r="U44" s="157"/>
      <c r="V44" s="155"/>
      <c r="W44" s="155"/>
      <c r="X44" s="155"/>
      <c r="Y44" s="157"/>
      <c r="Z44" s="155"/>
      <c r="AA44" s="155"/>
      <c r="AB44" s="155"/>
      <c r="AC44" s="157"/>
      <c r="AD44" s="155"/>
      <c r="AE44" s="155"/>
      <c r="AF44" s="155"/>
      <c r="AG44" s="155"/>
      <c r="AH44" s="156"/>
      <c r="AI44" s="155"/>
      <c r="AJ44" s="155"/>
      <c r="AK44" s="155"/>
      <c r="AL44" s="157"/>
      <c r="AM44" s="155"/>
      <c r="AN44" s="155"/>
      <c r="AO44" s="155"/>
      <c r="AP44" s="157"/>
      <c r="AQ44" s="155"/>
      <c r="AR44" s="155"/>
      <c r="AS44" s="155"/>
      <c r="AT44" s="157"/>
      <c r="AU44" s="155"/>
      <c r="AV44" s="155"/>
      <c r="AW44" s="155"/>
      <c r="AX44" s="157"/>
      <c r="AY44" s="155"/>
      <c r="AZ44" s="155"/>
      <c r="BA44" s="155"/>
      <c r="BB44" s="157"/>
      <c r="BC44" s="155"/>
      <c r="BD44" s="155"/>
      <c r="BE44" s="155"/>
      <c r="BF44" s="157"/>
    </row>
    <row r="45" spans="1:58" ht="18.600000000000001">
      <c r="A45" s="155"/>
      <c r="B45" s="155"/>
      <c r="C45" s="155"/>
      <c r="D45" s="155"/>
      <c r="E45" s="156"/>
      <c r="F45" s="155"/>
      <c r="G45" s="155"/>
      <c r="H45" s="155"/>
      <c r="I45" s="157"/>
      <c r="J45" s="155"/>
      <c r="K45" s="155"/>
      <c r="L45" s="155"/>
      <c r="M45" s="157"/>
      <c r="N45" s="155"/>
      <c r="O45" s="155"/>
      <c r="P45" s="155"/>
      <c r="Q45" s="157"/>
      <c r="R45" s="155"/>
      <c r="S45" s="155"/>
      <c r="T45" s="155"/>
      <c r="U45" s="157"/>
      <c r="V45" s="155"/>
      <c r="W45" s="155"/>
      <c r="X45" s="155"/>
      <c r="Y45" s="157"/>
      <c r="Z45" s="155"/>
      <c r="AA45" s="155"/>
      <c r="AB45" s="155"/>
      <c r="AC45" s="157"/>
      <c r="AD45" s="155"/>
      <c r="AE45" s="155"/>
      <c r="AF45" s="155"/>
      <c r="AG45" s="155"/>
      <c r="AH45" s="156"/>
      <c r="AI45" s="155"/>
      <c r="AJ45" s="155"/>
      <c r="AK45" s="155"/>
      <c r="AL45" s="157"/>
      <c r="AM45" s="155"/>
      <c r="AN45" s="155"/>
      <c r="AO45" s="155"/>
      <c r="AP45" s="157"/>
      <c r="AQ45" s="155"/>
      <c r="AR45" s="155"/>
      <c r="AS45" s="155"/>
      <c r="AT45" s="157"/>
      <c r="AU45" s="155"/>
      <c r="AV45" s="155"/>
      <c r="AW45" s="155"/>
      <c r="AX45" s="157"/>
      <c r="AY45" s="155"/>
      <c r="AZ45" s="155"/>
      <c r="BA45" s="155"/>
      <c r="BB45" s="157"/>
      <c r="BC45" s="155"/>
      <c r="BD45" s="155"/>
      <c r="BE45" s="155"/>
      <c r="BF45" s="157"/>
    </row>
    <row r="46" spans="1:58" ht="18.600000000000001">
      <c r="A46" s="155"/>
      <c r="B46" s="155"/>
      <c r="C46" s="155"/>
      <c r="D46" s="155"/>
      <c r="E46" s="156"/>
      <c r="F46" s="155"/>
      <c r="G46" s="155"/>
      <c r="H46" s="155"/>
      <c r="I46" s="157"/>
      <c r="J46" s="155"/>
      <c r="K46" s="155"/>
      <c r="L46" s="155"/>
      <c r="M46" s="157"/>
      <c r="N46" s="155"/>
      <c r="O46" s="155"/>
      <c r="P46" s="155"/>
      <c r="Q46" s="157"/>
      <c r="R46" s="155"/>
      <c r="S46" s="155"/>
      <c r="T46" s="155"/>
      <c r="U46" s="157"/>
      <c r="V46" s="155"/>
      <c r="W46" s="155"/>
      <c r="X46" s="155"/>
      <c r="Y46" s="157"/>
      <c r="Z46" s="155"/>
      <c r="AA46" s="155"/>
      <c r="AB46" s="155"/>
      <c r="AC46" s="157"/>
      <c r="AD46" s="155"/>
      <c r="AE46" s="155"/>
      <c r="AF46" s="155"/>
      <c r="AG46" s="155"/>
      <c r="AH46" s="156"/>
      <c r="AI46" s="155"/>
      <c r="AJ46" s="155"/>
      <c r="AK46" s="155"/>
      <c r="AL46" s="157"/>
      <c r="AM46" s="155"/>
      <c r="AN46" s="155"/>
      <c r="AO46" s="155"/>
      <c r="AP46" s="157"/>
      <c r="AQ46" s="155"/>
      <c r="AR46" s="155"/>
      <c r="AS46" s="155"/>
      <c r="AT46" s="157"/>
      <c r="AU46" s="155"/>
      <c r="AV46" s="155"/>
      <c r="AW46" s="155"/>
      <c r="AX46" s="157"/>
      <c r="AY46" s="155"/>
      <c r="AZ46" s="155"/>
      <c r="BA46" s="155"/>
      <c r="BB46" s="157"/>
      <c r="BC46" s="155"/>
      <c r="BD46" s="155"/>
      <c r="BE46" s="155"/>
      <c r="BF46" s="157"/>
    </row>
    <row r="47" spans="1:58" ht="18.600000000000001">
      <c r="A47" s="155"/>
      <c r="B47" s="155"/>
      <c r="C47" s="155"/>
      <c r="D47" s="155"/>
      <c r="E47" s="156"/>
      <c r="F47" s="155"/>
      <c r="G47" s="155"/>
      <c r="H47" s="155"/>
      <c r="I47" s="157"/>
      <c r="J47" s="155"/>
      <c r="K47" s="155"/>
      <c r="L47" s="155"/>
      <c r="M47" s="157"/>
      <c r="N47" s="155"/>
      <c r="O47" s="155"/>
      <c r="P47" s="155"/>
      <c r="Q47" s="157"/>
      <c r="R47" s="155"/>
      <c r="S47" s="155"/>
      <c r="T47" s="155"/>
      <c r="U47" s="157"/>
      <c r="V47" s="155"/>
      <c r="W47" s="155"/>
      <c r="X47" s="155"/>
      <c r="Y47" s="157"/>
      <c r="Z47" s="155"/>
      <c r="AA47" s="155"/>
      <c r="AB47" s="155"/>
      <c r="AC47" s="157"/>
      <c r="AD47" s="155"/>
      <c r="AE47" s="155"/>
      <c r="AF47" s="155"/>
      <c r="AG47" s="155"/>
      <c r="AH47" s="156"/>
      <c r="AI47" s="155"/>
      <c r="AJ47" s="155"/>
      <c r="AK47" s="155"/>
      <c r="AL47" s="157"/>
      <c r="AM47" s="155"/>
      <c r="AN47" s="155"/>
      <c r="AO47" s="155"/>
      <c r="AP47" s="157"/>
      <c r="AQ47" s="155"/>
      <c r="AR47" s="155"/>
      <c r="AS47" s="155"/>
      <c r="AT47" s="157"/>
      <c r="AU47" s="155"/>
      <c r="AV47" s="155"/>
      <c r="AW47" s="155"/>
      <c r="AX47" s="157"/>
      <c r="AY47" s="155"/>
      <c r="AZ47" s="155"/>
      <c r="BA47" s="155"/>
      <c r="BB47" s="157"/>
      <c r="BC47" s="155"/>
      <c r="BD47" s="155"/>
      <c r="BE47" s="155"/>
      <c r="BF47" s="157"/>
    </row>
    <row r="48" spans="1:58" ht="18.600000000000001">
      <c r="A48" s="155"/>
      <c r="B48" s="155"/>
      <c r="C48" s="155"/>
      <c r="D48" s="155"/>
      <c r="E48" s="156"/>
      <c r="F48" s="155"/>
      <c r="G48" s="155"/>
      <c r="H48" s="155"/>
      <c r="I48" s="157"/>
      <c r="J48" s="155"/>
      <c r="K48" s="155"/>
      <c r="L48" s="155"/>
      <c r="M48" s="157"/>
      <c r="N48" s="155"/>
      <c r="O48" s="155"/>
      <c r="P48" s="155"/>
      <c r="Q48" s="157"/>
      <c r="R48" s="155"/>
      <c r="S48" s="155"/>
      <c r="T48" s="155"/>
      <c r="U48" s="157"/>
      <c r="V48" s="155"/>
      <c r="W48" s="155"/>
      <c r="X48" s="155"/>
      <c r="Y48" s="157"/>
      <c r="Z48" s="155"/>
      <c r="AA48" s="155"/>
      <c r="AB48" s="155"/>
      <c r="AC48" s="157"/>
      <c r="AD48" s="155"/>
      <c r="AE48" s="155"/>
      <c r="AF48" s="155"/>
      <c r="AG48" s="155"/>
      <c r="AH48" s="156"/>
      <c r="AI48" s="155"/>
      <c r="AJ48" s="155"/>
      <c r="AK48" s="155"/>
      <c r="AL48" s="157"/>
      <c r="AM48" s="155"/>
      <c r="AN48" s="155"/>
      <c r="AO48" s="155"/>
      <c r="AP48" s="157"/>
      <c r="AQ48" s="155"/>
      <c r="AR48" s="155"/>
      <c r="AS48" s="155"/>
      <c r="AT48" s="157"/>
      <c r="AU48" s="155"/>
      <c r="AV48" s="155"/>
      <c r="AW48" s="155"/>
      <c r="AX48" s="157"/>
      <c r="AY48" s="155"/>
      <c r="AZ48" s="155"/>
      <c r="BA48" s="155"/>
      <c r="BB48" s="157"/>
      <c r="BC48" s="155"/>
      <c r="BD48" s="155"/>
      <c r="BE48" s="155"/>
      <c r="BF48" s="157"/>
    </row>
    <row r="49" spans="1:58" ht="18.600000000000001">
      <c r="A49" s="155"/>
      <c r="B49" s="155"/>
      <c r="C49" s="155"/>
      <c r="D49" s="155"/>
      <c r="E49" s="156"/>
      <c r="F49" s="155"/>
      <c r="G49" s="155"/>
      <c r="H49" s="155"/>
      <c r="I49" s="157"/>
      <c r="J49" s="155"/>
      <c r="K49" s="155"/>
      <c r="L49" s="155"/>
      <c r="M49" s="157"/>
      <c r="N49" s="155"/>
      <c r="O49" s="155"/>
      <c r="P49" s="155"/>
      <c r="Q49" s="157"/>
      <c r="R49" s="155"/>
      <c r="S49" s="155"/>
      <c r="T49" s="155"/>
      <c r="U49" s="157"/>
      <c r="V49" s="155"/>
      <c r="W49" s="155"/>
      <c r="X49" s="155"/>
      <c r="Y49" s="157"/>
      <c r="Z49" s="155"/>
      <c r="AA49" s="155"/>
      <c r="AB49" s="155"/>
      <c r="AC49" s="157"/>
      <c r="AD49" s="155"/>
      <c r="AE49" s="155"/>
      <c r="AF49" s="155"/>
      <c r="AG49" s="155"/>
      <c r="AH49" s="156"/>
      <c r="AI49" s="155"/>
      <c r="AJ49" s="155"/>
      <c r="AK49" s="155"/>
      <c r="AL49" s="157"/>
      <c r="AM49" s="155"/>
      <c r="AN49" s="155"/>
      <c r="AO49" s="155"/>
      <c r="AP49" s="157"/>
      <c r="AQ49" s="155"/>
      <c r="AR49" s="155"/>
      <c r="AS49" s="155"/>
      <c r="AT49" s="157"/>
      <c r="AU49" s="155"/>
      <c r="AV49" s="155"/>
      <c r="AW49" s="155"/>
      <c r="AX49" s="157"/>
      <c r="AY49" s="155"/>
      <c r="AZ49" s="155"/>
      <c r="BA49" s="155"/>
      <c r="BB49" s="157"/>
      <c r="BC49" s="155"/>
      <c r="BD49" s="155"/>
      <c r="BE49" s="155"/>
      <c r="BF49" s="157"/>
    </row>
    <row r="50" spans="1:58" ht="18.600000000000001">
      <c r="A50" s="155"/>
      <c r="B50" s="155"/>
      <c r="C50" s="155"/>
      <c r="D50" s="155"/>
      <c r="E50" s="156"/>
      <c r="F50" s="155"/>
      <c r="G50" s="155"/>
      <c r="H50" s="155"/>
      <c r="I50" s="157"/>
      <c r="J50" s="155"/>
      <c r="K50" s="155"/>
      <c r="L50" s="155"/>
      <c r="M50" s="157"/>
      <c r="N50" s="155"/>
      <c r="O50" s="155"/>
      <c r="P50" s="155"/>
      <c r="Q50" s="157"/>
      <c r="R50" s="155"/>
      <c r="S50" s="155"/>
      <c r="T50" s="155"/>
      <c r="U50" s="157"/>
      <c r="V50" s="155"/>
      <c r="W50" s="155"/>
      <c r="X50" s="155"/>
      <c r="Y50" s="157"/>
      <c r="Z50" s="155"/>
      <c r="AA50" s="155"/>
      <c r="AB50" s="155"/>
      <c r="AC50" s="157"/>
      <c r="AD50" s="155"/>
      <c r="AE50" s="155"/>
      <c r="AF50" s="155"/>
      <c r="AG50" s="155"/>
      <c r="AH50" s="156"/>
      <c r="AI50" s="155"/>
      <c r="AJ50" s="155"/>
      <c r="AK50" s="155"/>
      <c r="AL50" s="157"/>
      <c r="AM50" s="155"/>
      <c r="AN50" s="155"/>
      <c r="AO50" s="155"/>
      <c r="AP50" s="157"/>
      <c r="AQ50" s="155"/>
      <c r="AR50" s="155"/>
      <c r="AS50" s="155"/>
      <c r="AT50" s="157"/>
      <c r="AU50" s="155"/>
      <c r="AV50" s="155"/>
      <c r="AW50" s="155"/>
      <c r="AX50" s="157"/>
      <c r="AY50" s="155"/>
      <c r="AZ50" s="155"/>
      <c r="BA50" s="155"/>
      <c r="BB50" s="157"/>
      <c r="BC50" s="155"/>
      <c r="BD50" s="155"/>
      <c r="BE50" s="155"/>
      <c r="BF50" s="157"/>
    </row>
    <row r="51" spans="1:58" ht="18.600000000000001">
      <c r="A51" s="155"/>
      <c r="B51" s="155"/>
      <c r="C51" s="155"/>
      <c r="D51" s="155"/>
      <c r="E51" s="156"/>
      <c r="F51" s="155"/>
      <c r="G51" s="155"/>
      <c r="H51" s="155"/>
      <c r="I51" s="157"/>
      <c r="J51" s="155"/>
      <c r="K51" s="155"/>
      <c r="L51" s="155"/>
      <c r="M51" s="157"/>
      <c r="N51" s="155"/>
      <c r="O51" s="155"/>
      <c r="P51" s="155"/>
      <c r="Q51" s="157"/>
      <c r="R51" s="155"/>
      <c r="S51" s="155"/>
      <c r="T51" s="155"/>
      <c r="U51" s="157"/>
      <c r="V51" s="155"/>
      <c r="W51" s="155"/>
      <c r="X51" s="155"/>
      <c r="Y51" s="157"/>
      <c r="Z51" s="155"/>
      <c r="AA51" s="155"/>
      <c r="AB51" s="155"/>
      <c r="AC51" s="157"/>
      <c r="AD51" s="155"/>
      <c r="AE51" s="155"/>
      <c r="AF51" s="155"/>
      <c r="AG51" s="155"/>
      <c r="AH51" s="156"/>
      <c r="AI51" s="155"/>
      <c r="AJ51" s="155"/>
      <c r="AK51" s="155"/>
      <c r="AL51" s="157"/>
      <c r="AM51" s="155"/>
      <c r="AN51" s="155"/>
      <c r="AO51" s="155"/>
      <c r="AP51" s="157"/>
      <c r="AQ51" s="155"/>
      <c r="AR51" s="155"/>
      <c r="AS51" s="155"/>
      <c r="AT51" s="157"/>
      <c r="AU51" s="155"/>
      <c r="AV51" s="155"/>
      <c r="AW51" s="155"/>
      <c r="AX51" s="157"/>
      <c r="AY51" s="155"/>
      <c r="AZ51" s="155"/>
      <c r="BA51" s="155"/>
      <c r="BB51" s="157"/>
      <c r="BC51" s="155"/>
      <c r="BD51" s="155"/>
      <c r="BE51" s="155"/>
      <c r="BF51" s="157"/>
    </row>
    <row r="52" spans="1:58" ht="18.600000000000001">
      <c r="A52" s="155"/>
      <c r="B52" s="155"/>
      <c r="C52" s="155"/>
      <c r="D52" s="155"/>
      <c r="E52" s="156"/>
      <c r="F52" s="155"/>
      <c r="G52" s="155"/>
      <c r="H52" s="155"/>
      <c r="I52" s="157"/>
      <c r="J52" s="155"/>
      <c r="K52" s="155"/>
      <c r="L52" s="155"/>
      <c r="M52" s="157"/>
      <c r="N52" s="155"/>
      <c r="O52" s="155"/>
      <c r="P52" s="155"/>
      <c r="Q52" s="157"/>
      <c r="R52" s="155"/>
      <c r="S52" s="155"/>
      <c r="T52" s="155"/>
      <c r="U52" s="157"/>
      <c r="V52" s="155"/>
      <c r="W52" s="155"/>
      <c r="X52" s="155"/>
      <c r="Y52" s="157"/>
      <c r="Z52" s="155"/>
      <c r="AA52" s="155"/>
      <c r="AB52" s="155"/>
      <c r="AC52" s="157"/>
      <c r="AD52" s="155"/>
      <c r="AE52" s="155"/>
      <c r="AF52" s="155"/>
      <c r="AG52" s="155"/>
      <c r="AH52" s="156"/>
      <c r="AI52" s="155"/>
      <c r="AJ52" s="155"/>
      <c r="AK52" s="155"/>
      <c r="AL52" s="157"/>
      <c r="AM52" s="155"/>
      <c r="AN52" s="155"/>
      <c r="AO52" s="155"/>
      <c r="AP52" s="157"/>
      <c r="AQ52" s="155"/>
      <c r="AR52" s="155"/>
      <c r="AS52" s="155"/>
      <c r="AT52" s="157"/>
      <c r="AU52" s="155"/>
      <c r="AV52" s="155"/>
      <c r="AW52" s="155"/>
      <c r="AX52" s="157"/>
      <c r="AY52" s="155"/>
      <c r="AZ52" s="155"/>
      <c r="BA52" s="155"/>
      <c r="BB52" s="157"/>
      <c r="BC52" s="155"/>
      <c r="BD52" s="155"/>
      <c r="BE52" s="155"/>
      <c r="BF52" s="157"/>
    </row>
    <row r="53" spans="1:58" ht="18.600000000000001">
      <c r="A53" s="155"/>
      <c r="B53" s="155"/>
      <c r="C53" s="155"/>
      <c r="D53" s="155"/>
      <c r="E53" s="156"/>
      <c r="F53" s="155"/>
      <c r="G53" s="155"/>
      <c r="H53" s="155"/>
      <c r="I53" s="157"/>
      <c r="J53" s="155"/>
      <c r="K53" s="155"/>
      <c r="L53" s="155"/>
      <c r="M53" s="157"/>
      <c r="N53" s="155"/>
      <c r="O53" s="155"/>
      <c r="P53" s="155"/>
      <c r="Q53" s="157"/>
      <c r="R53" s="155"/>
      <c r="S53" s="155"/>
      <c r="T53" s="155"/>
      <c r="U53" s="157"/>
      <c r="V53" s="155"/>
      <c r="W53" s="155"/>
      <c r="X53" s="155"/>
      <c r="Y53" s="157"/>
      <c r="Z53" s="155"/>
      <c r="AA53" s="155"/>
      <c r="AB53" s="155"/>
      <c r="AC53" s="157"/>
      <c r="AD53" s="155"/>
      <c r="AE53" s="155"/>
      <c r="AF53" s="155"/>
      <c r="AG53" s="155"/>
      <c r="AH53" s="156"/>
      <c r="AI53" s="155"/>
      <c r="AJ53" s="155"/>
      <c r="AK53" s="155"/>
      <c r="AL53" s="157"/>
      <c r="AM53" s="155"/>
      <c r="AN53" s="155"/>
      <c r="AO53" s="155"/>
      <c r="AP53" s="157"/>
      <c r="AQ53" s="155"/>
      <c r="AR53" s="155"/>
      <c r="AS53" s="155"/>
      <c r="AT53" s="157"/>
      <c r="AU53" s="155"/>
      <c r="AV53" s="155"/>
      <c r="AW53" s="155"/>
      <c r="AX53" s="157"/>
      <c r="AY53" s="155"/>
      <c r="AZ53" s="155"/>
      <c r="BA53" s="155"/>
      <c r="BB53" s="157"/>
      <c r="BC53" s="155"/>
      <c r="BD53" s="155"/>
      <c r="BE53" s="155"/>
      <c r="BF53" s="157"/>
    </row>
    <row r="54" spans="1:58" ht="18.600000000000001">
      <c r="A54" s="155"/>
      <c r="B54" s="155"/>
      <c r="C54" s="155"/>
      <c r="D54" s="155"/>
      <c r="E54" s="156"/>
      <c r="F54" s="155"/>
      <c r="G54" s="155"/>
      <c r="H54" s="155"/>
      <c r="I54" s="157"/>
      <c r="J54" s="155"/>
      <c r="K54" s="155"/>
      <c r="L54" s="155"/>
      <c r="M54" s="157"/>
      <c r="N54" s="155"/>
      <c r="O54" s="155"/>
      <c r="P54" s="155"/>
      <c r="Q54" s="157"/>
      <c r="R54" s="155"/>
      <c r="S54" s="155"/>
      <c r="T54" s="155"/>
      <c r="U54" s="157"/>
      <c r="V54" s="155"/>
      <c r="W54" s="155"/>
      <c r="X54" s="155"/>
      <c r="Y54" s="157"/>
      <c r="Z54" s="155"/>
      <c r="AA54" s="155"/>
      <c r="AB54" s="155"/>
      <c r="AC54" s="157"/>
      <c r="AD54" s="155"/>
      <c r="AE54" s="155"/>
      <c r="AF54" s="155"/>
      <c r="AG54" s="155"/>
      <c r="AH54" s="156"/>
      <c r="AI54" s="155"/>
      <c r="AJ54" s="155"/>
      <c r="AK54" s="155"/>
      <c r="AL54" s="157"/>
      <c r="AM54" s="155"/>
      <c r="AN54" s="155"/>
      <c r="AO54" s="155"/>
      <c r="AP54" s="157"/>
      <c r="AQ54" s="155"/>
      <c r="AR54" s="155"/>
      <c r="AS54" s="155"/>
      <c r="AT54" s="157"/>
      <c r="AU54" s="155"/>
      <c r="AV54" s="155"/>
      <c r="AW54" s="155"/>
      <c r="AX54" s="157"/>
      <c r="AY54" s="155"/>
      <c r="AZ54" s="155"/>
      <c r="BA54" s="155"/>
      <c r="BB54" s="157"/>
      <c r="BC54" s="155"/>
      <c r="BD54" s="155"/>
      <c r="BE54" s="155"/>
      <c r="BF54" s="157"/>
    </row>
    <row r="55" spans="1:58" ht="18.600000000000001">
      <c r="A55" s="155"/>
      <c r="B55" s="155"/>
      <c r="C55" s="155"/>
      <c r="D55" s="155"/>
      <c r="E55" s="156"/>
      <c r="F55" s="155"/>
      <c r="G55" s="155"/>
      <c r="H55" s="155"/>
      <c r="I55" s="157"/>
      <c r="J55" s="155"/>
      <c r="K55" s="155"/>
      <c r="L55" s="155"/>
      <c r="M55" s="157"/>
      <c r="N55" s="155"/>
      <c r="O55" s="155"/>
      <c r="P55" s="155"/>
      <c r="Q55" s="157"/>
      <c r="R55" s="155"/>
      <c r="S55" s="155"/>
      <c r="T55" s="155"/>
      <c r="U55" s="157"/>
      <c r="V55" s="155"/>
      <c r="W55" s="155"/>
      <c r="X55" s="155"/>
      <c r="Y55" s="157"/>
      <c r="Z55" s="155"/>
      <c r="AA55" s="155"/>
      <c r="AB55" s="155"/>
      <c r="AC55" s="157"/>
      <c r="AD55" s="155"/>
      <c r="AE55" s="155"/>
      <c r="AF55" s="155"/>
      <c r="AG55" s="155"/>
      <c r="AH55" s="156"/>
      <c r="AI55" s="155"/>
      <c r="AJ55" s="155"/>
      <c r="AK55" s="155"/>
      <c r="AL55" s="157"/>
      <c r="AM55" s="155"/>
      <c r="AN55" s="155"/>
      <c r="AO55" s="155"/>
      <c r="AP55" s="157"/>
      <c r="AQ55" s="155"/>
      <c r="AR55" s="155"/>
      <c r="AS55" s="155"/>
      <c r="AT55" s="157"/>
      <c r="AU55" s="155"/>
      <c r="AV55" s="155"/>
      <c r="AW55" s="155"/>
      <c r="AX55" s="157"/>
      <c r="AY55" s="155"/>
      <c r="AZ55" s="155"/>
      <c r="BA55" s="155"/>
      <c r="BB55" s="157"/>
      <c r="BC55" s="155"/>
      <c r="BD55" s="155"/>
      <c r="BE55" s="155"/>
      <c r="BF55" s="157"/>
    </row>
    <row r="56" spans="1:58" ht="18.600000000000001">
      <c r="A56" s="155"/>
      <c r="B56" s="155"/>
      <c r="C56" s="155"/>
      <c r="D56" s="155"/>
      <c r="E56" s="156"/>
      <c r="F56" s="155"/>
      <c r="G56" s="155"/>
      <c r="H56" s="155"/>
      <c r="I56" s="157"/>
      <c r="J56" s="155"/>
      <c r="K56" s="155"/>
      <c r="L56" s="155"/>
      <c r="M56" s="157"/>
      <c r="N56" s="155"/>
      <c r="O56" s="155"/>
      <c r="P56" s="155"/>
      <c r="Q56" s="157"/>
      <c r="R56" s="155"/>
      <c r="S56" s="155"/>
      <c r="T56" s="155"/>
      <c r="U56" s="157"/>
      <c r="V56" s="155"/>
      <c r="W56" s="155"/>
      <c r="X56" s="155"/>
      <c r="Y56" s="157"/>
      <c r="Z56" s="155"/>
      <c r="AA56" s="155"/>
      <c r="AB56" s="155"/>
      <c r="AC56" s="157"/>
      <c r="AD56" s="155"/>
      <c r="AE56" s="155"/>
      <c r="AF56" s="155"/>
      <c r="AG56" s="155"/>
      <c r="AH56" s="156"/>
      <c r="AI56" s="155"/>
      <c r="AJ56" s="155"/>
      <c r="AK56" s="155"/>
      <c r="AL56" s="157"/>
      <c r="AM56" s="155"/>
      <c r="AN56" s="155"/>
      <c r="AO56" s="155"/>
      <c r="AP56" s="157"/>
      <c r="AQ56" s="155"/>
      <c r="AR56" s="155"/>
      <c r="AS56" s="155"/>
      <c r="AT56" s="157"/>
      <c r="AU56" s="155"/>
      <c r="AV56" s="155"/>
      <c r="AW56" s="155"/>
      <c r="AX56" s="157"/>
      <c r="AY56" s="155"/>
      <c r="AZ56" s="155"/>
      <c r="BA56" s="155"/>
      <c r="BB56" s="157"/>
      <c r="BC56" s="155"/>
      <c r="BD56" s="155"/>
      <c r="BE56" s="155"/>
      <c r="BF56" s="157"/>
    </row>
    <row r="57" spans="1:58" ht="18.600000000000001">
      <c r="A57" s="155"/>
      <c r="B57" s="155"/>
      <c r="C57" s="155"/>
      <c r="D57" s="155"/>
      <c r="E57" s="156"/>
      <c r="F57" s="155"/>
      <c r="G57" s="155"/>
      <c r="H57" s="155"/>
      <c r="I57" s="157"/>
      <c r="J57" s="155"/>
      <c r="K57" s="155"/>
      <c r="L57" s="155"/>
      <c r="M57" s="157"/>
      <c r="N57" s="155"/>
      <c r="O57" s="155"/>
      <c r="P57" s="155"/>
      <c r="Q57" s="157"/>
      <c r="R57" s="155"/>
      <c r="S57" s="155"/>
      <c r="T57" s="155"/>
      <c r="U57" s="157"/>
      <c r="V57" s="155"/>
      <c r="W57" s="155"/>
      <c r="X57" s="155"/>
      <c r="Y57" s="157"/>
      <c r="Z57" s="155"/>
      <c r="AA57" s="155"/>
      <c r="AB57" s="155"/>
      <c r="AC57" s="157"/>
      <c r="AD57" s="155"/>
      <c r="AE57" s="155"/>
      <c r="AF57" s="155"/>
      <c r="AG57" s="155"/>
      <c r="AH57" s="156"/>
      <c r="AI57" s="155"/>
      <c r="AJ57" s="155"/>
      <c r="AK57" s="155"/>
      <c r="AL57" s="157"/>
      <c r="AM57" s="155"/>
      <c r="AN57" s="155"/>
      <c r="AO57" s="155"/>
      <c r="AP57" s="157"/>
      <c r="AQ57" s="155"/>
      <c r="AR57" s="155"/>
      <c r="AS57" s="155"/>
      <c r="AT57" s="157"/>
      <c r="AU57" s="155"/>
      <c r="AV57" s="155"/>
      <c r="AW57" s="155"/>
      <c r="AX57" s="157"/>
      <c r="AY57" s="155"/>
      <c r="AZ57" s="155"/>
      <c r="BA57" s="155"/>
      <c r="BB57" s="157"/>
      <c r="BC57" s="155"/>
      <c r="BD57" s="155"/>
      <c r="BE57" s="155"/>
      <c r="BF57" s="157"/>
    </row>
    <row r="58" spans="1:58" ht="18.600000000000001">
      <c r="A58" s="155"/>
      <c r="B58" s="155"/>
      <c r="C58" s="155"/>
      <c r="D58" s="155"/>
      <c r="E58" s="156"/>
      <c r="F58" s="155"/>
      <c r="G58" s="155"/>
      <c r="H58" s="155"/>
      <c r="I58" s="157"/>
      <c r="J58" s="155"/>
      <c r="K58" s="155"/>
      <c r="L58" s="155"/>
      <c r="M58" s="157"/>
      <c r="N58" s="155"/>
      <c r="O58" s="155"/>
      <c r="P58" s="155"/>
      <c r="Q58" s="157"/>
      <c r="R58" s="155"/>
      <c r="S58" s="155"/>
      <c r="T58" s="155"/>
      <c r="U58" s="157"/>
      <c r="V58" s="155"/>
      <c r="W58" s="155"/>
      <c r="X58" s="155"/>
      <c r="Y58" s="157"/>
      <c r="Z58" s="155"/>
      <c r="AA58" s="155"/>
      <c r="AB58" s="155"/>
      <c r="AC58" s="157"/>
      <c r="AD58" s="155"/>
      <c r="AE58" s="155"/>
      <c r="AF58" s="155"/>
      <c r="AG58" s="155"/>
      <c r="AH58" s="156"/>
      <c r="AI58" s="155"/>
      <c r="AJ58" s="155"/>
      <c r="AK58" s="155"/>
      <c r="AL58" s="157"/>
      <c r="AM58" s="155"/>
      <c r="AN58" s="155"/>
      <c r="AO58" s="155"/>
      <c r="AP58" s="157"/>
      <c r="AQ58" s="155"/>
      <c r="AR58" s="155"/>
      <c r="AS58" s="155"/>
      <c r="AT58" s="157"/>
      <c r="AU58" s="155"/>
      <c r="AV58" s="155"/>
      <c r="AW58" s="155"/>
      <c r="AX58" s="157"/>
      <c r="AY58" s="155"/>
      <c r="AZ58" s="155"/>
      <c r="BA58" s="155"/>
      <c r="BB58" s="157"/>
      <c r="BC58" s="155"/>
      <c r="BD58" s="155"/>
      <c r="BE58" s="155"/>
      <c r="BF58" s="157"/>
    </row>
    <row r="59" spans="1:58" ht="18.600000000000001">
      <c r="A59" s="155"/>
      <c r="B59" s="155"/>
      <c r="C59" s="155"/>
      <c r="D59" s="155"/>
      <c r="E59" s="156"/>
      <c r="F59" s="155"/>
      <c r="G59" s="155"/>
      <c r="H59" s="155"/>
      <c r="I59" s="157"/>
      <c r="J59" s="155"/>
      <c r="K59" s="155"/>
      <c r="L59" s="155"/>
      <c r="M59" s="157"/>
      <c r="N59" s="155"/>
      <c r="O59" s="155"/>
      <c r="P59" s="155"/>
      <c r="Q59" s="157"/>
      <c r="R59" s="155"/>
      <c r="S59" s="155"/>
      <c r="T59" s="155"/>
      <c r="U59" s="157"/>
      <c r="V59" s="155"/>
      <c r="W59" s="155"/>
      <c r="X59" s="155"/>
      <c r="Y59" s="157"/>
      <c r="Z59" s="155"/>
      <c r="AA59" s="155"/>
      <c r="AB59" s="155"/>
      <c r="AC59" s="157"/>
      <c r="AD59" s="155"/>
      <c r="AE59" s="155"/>
      <c r="AF59" s="155"/>
      <c r="AG59" s="155"/>
      <c r="AH59" s="156"/>
      <c r="AI59" s="155"/>
      <c r="AJ59" s="155"/>
      <c r="AK59" s="155"/>
      <c r="AL59" s="157"/>
      <c r="AM59" s="155"/>
      <c r="AN59" s="155"/>
      <c r="AO59" s="155"/>
      <c r="AP59" s="157"/>
      <c r="AQ59" s="155"/>
      <c r="AR59" s="155"/>
      <c r="AS59" s="155"/>
      <c r="AT59" s="157"/>
      <c r="AU59" s="155"/>
      <c r="AV59" s="155"/>
      <c r="AW59" s="155"/>
      <c r="AX59" s="157"/>
      <c r="AY59" s="155"/>
      <c r="AZ59" s="155"/>
      <c r="BA59" s="155"/>
      <c r="BB59" s="157"/>
      <c r="BC59" s="155"/>
      <c r="BD59" s="155"/>
      <c r="BE59" s="155"/>
      <c r="BF59" s="157"/>
    </row>
    <row r="60" spans="1:58" ht="18.600000000000001">
      <c r="A60" s="155"/>
      <c r="B60" s="155"/>
      <c r="C60" s="155"/>
      <c r="D60" s="155"/>
      <c r="E60" s="156"/>
      <c r="F60" s="155"/>
      <c r="G60" s="155"/>
      <c r="H60" s="155"/>
      <c r="I60" s="157"/>
      <c r="J60" s="155"/>
      <c r="K60" s="155"/>
      <c r="L60" s="155"/>
      <c r="M60" s="157"/>
      <c r="N60" s="155"/>
      <c r="O60" s="155"/>
      <c r="P60" s="155"/>
      <c r="Q60" s="157"/>
      <c r="R60" s="155"/>
      <c r="S60" s="155"/>
      <c r="T60" s="155"/>
      <c r="U60" s="157"/>
      <c r="V60" s="155"/>
      <c r="W60" s="155"/>
      <c r="X60" s="155"/>
      <c r="Y60" s="157"/>
      <c r="Z60" s="155"/>
      <c r="AA60" s="155"/>
      <c r="AB60" s="155"/>
      <c r="AC60" s="157"/>
      <c r="AD60" s="155"/>
      <c r="AE60" s="155"/>
      <c r="AF60" s="155"/>
      <c r="AG60" s="155"/>
      <c r="AH60" s="156"/>
      <c r="AI60" s="155"/>
      <c r="AJ60" s="155"/>
      <c r="AK60" s="155"/>
      <c r="AL60" s="157"/>
      <c r="AM60" s="155"/>
      <c r="AN60" s="155"/>
      <c r="AO60" s="155"/>
      <c r="AP60" s="157"/>
      <c r="AQ60" s="155"/>
      <c r="AR60" s="155"/>
      <c r="AS60" s="155"/>
      <c r="AT60" s="157"/>
      <c r="AU60" s="155"/>
      <c r="AV60" s="155"/>
      <c r="AW60" s="155"/>
      <c r="AX60" s="157"/>
      <c r="AY60" s="155"/>
      <c r="AZ60" s="155"/>
      <c r="BA60" s="155"/>
      <c r="BB60" s="157"/>
      <c r="BC60" s="155"/>
      <c r="BD60" s="155"/>
      <c r="BE60" s="155"/>
      <c r="BF60" s="157"/>
    </row>
    <row r="61" spans="1:58" ht="18.600000000000001">
      <c r="A61" s="155"/>
      <c r="B61" s="155"/>
      <c r="C61" s="155"/>
      <c r="D61" s="155"/>
      <c r="E61" s="156"/>
      <c r="F61" s="155"/>
      <c r="G61" s="155"/>
      <c r="H61" s="155"/>
      <c r="I61" s="157"/>
      <c r="J61" s="155"/>
      <c r="K61" s="155"/>
      <c r="L61" s="155"/>
      <c r="M61" s="157"/>
      <c r="N61" s="155"/>
      <c r="O61" s="155"/>
      <c r="P61" s="155"/>
      <c r="Q61" s="157"/>
      <c r="R61" s="155"/>
      <c r="S61" s="155"/>
      <c r="T61" s="155"/>
      <c r="U61" s="157"/>
      <c r="V61" s="155"/>
      <c r="W61" s="155"/>
      <c r="X61" s="155"/>
      <c r="Y61" s="157"/>
      <c r="Z61" s="155"/>
      <c r="AA61" s="155"/>
      <c r="AB61" s="155"/>
      <c r="AC61" s="157"/>
      <c r="AD61" s="155"/>
      <c r="AE61" s="155"/>
      <c r="AF61" s="155"/>
      <c r="AG61" s="155"/>
      <c r="AH61" s="156"/>
      <c r="AI61" s="155"/>
      <c r="AJ61" s="155"/>
      <c r="AK61" s="155"/>
      <c r="AL61" s="157"/>
      <c r="AM61" s="155"/>
      <c r="AN61" s="155"/>
      <c r="AO61" s="155"/>
      <c r="AP61" s="157"/>
      <c r="AQ61" s="155"/>
      <c r="AR61" s="155"/>
      <c r="AS61" s="155"/>
      <c r="AT61" s="157"/>
      <c r="AU61" s="155"/>
      <c r="AV61" s="155"/>
      <c r="AW61" s="155"/>
      <c r="AX61" s="157"/>
      <c r="AY61" s="155"/>
      <c r="AZ61" s="155"/>
      <c r="BA61" s="155"/>
      <c r="BB61" s="157"/>
      <c r="BC61" s="155"/>
      <c r="BD61" s="155"/>
      <c r="BE61" s="155"/>
      <c r="BF61" s="157"/>
    </row>
    <row r="62" spans="1:58" ht="18.600000000000001">
      <c r="A62" s="155"/>
      <c r="B62" s="155"/>
      <c r="C62" s="155"/>
      <c r="D62" s="155"/>
      <c r="E62" s="156"/>
      <c r="F62" s="155"/>
      <c r="G62" s="155"/>
      <c r="H62" s="155"/>
      <c r="I62" s="157"/>
      <c r="J62" s="155"/>
      <c r="K62" s="155"/>
      <c r="L62" s="155"/>
      <c r="M62" s="157"/>
      <c r="N62" s="155"/>
      <c r="O62" s="155"/>
      <c r="P62" s="155"/>
      <c r="Q62" s="157"/>
      <c r="R62" s="155"/>
      <c r="S62" s="155"/>
      <c r="T62" s="155"/>
      <c r="U62" s="157"/>
      <c r="V62" s="155"/>
      <c r="W62" s="155"/>
      <c r="X62" s="155"/>
      <c r="Y62" s="157"/>
      <c r="Z62" s="155"/>
      <c r="AA62" s="155"/>
      <c r="AB62" s="155"/>
      <c r="AC62" s="157"/>
      <c r="AD62" s="155"/>
      <c r="AE62" s="155"/>
      <c r="AF62" s="155"/>
      <c r="AG62" s="155"/>
      <c r="AH62" s="156"/>
      <c r="AI62" s="155"/>
      <c r="AJ62" s="155"/>
      <c r="AK62" s="155"/>
      <c r="AL62" s="157"/>
      <c r="AM62" s="155"/>
      <c r="AN62" s="155"/>
      <c r="AO62" s="155"/>
      <c r="AP62" s="157"/>
      <c r="AQ62" s="155"/>
      <c r="AR62" s="155"/>
      <c r="AS62" s="155"/>
      <c r="AT62" s="157"/>
      <c r="AU62" s="155"/>
      <c r="AV62" s="155"/>
      <c r="AW62" s="155"/>
      <c r="AX62" s="157"/>
      <c r="AY62" s="155"/>
      <c r="AZ62" s="155"/>
      <c r="BA62" s="155"/>
      <c r="BB62" s="157"/>
      <c r="BC62" s="155"/>
      <c r="BD62" s="155"/>
      <c r="BE62" s="155"/>
      <c r="BF62" s="157"/>
    </row>
    <row r="63" spans="1:58" ht="18.600000000000001">
      <c r="A63" s="155"/>
      <c r="B63" s="155"/>
      <c r="C63" s="155"/>
      <c r="D63" s="155"/>
      <c r="E63" s="156"/>
      <c r="F63" s="155"/>
      <c r="G63" s="155"/>
      <c r="H63" s="155"/>
      <c r="I63" s="157"/>
      <c r="J63" s="155"/>
      <c r="K63" s="155"/>
      <c r="L63" s="155"/>
      <c r="M63" s="157"/>
      <c r="N63" s="155"/>
      <c r="O63" s="155"/>
      <c r="P63" s="155"/>
      <c r="Q63" s="157"/>
      <c r="R63" s="155"/>
      <c r="S63" s="155"/>
      <c r="T63" s="155"/>
      <c r="U63" s="157"/>
      <c r="V63" s="155"/>
      <c r="W63" s="155"/>
      <c r="X63" s="155"/>
      <c r="Y63" s="157"/>
      <c r="Z63" s="155"/>
      <c r="AA63" s="155"/>
      <c r="AB63" s="155"/>
      <c r="AC63" s="157"/>
      <c r="AD63" s="155"/>
      <c r="AE63" s="155"/>
      <c r="AF63" s="155"/>
      <c r="AG63" s="155"/>
      <c r="AH63" s="156"/>
      <c r="AI63" s="155"/>
      <c r="AJ63" s="155"/>
      <c r="AK63" s="155"/>
      <c r="AL63" s="157"/>
      <c r="AM63" s="155"/>
      <c r="AN63" s="155"/>
      <c r="AO63" s="155"/>
      <c r="AP63" s="157"/>
      <c r="AQ63" s="155"/>
      <c r="AR63" s="155"/>
      <c r="AS63" s="155"/>
      <c r="AT63" s="157"/>
      <c r="AU63" s="155"/>
      <c r="AV63" s="155"/>
      <c r="AW63" s="155"/>
      <c r="AX63" s="157"/>
      <c r="AY63" s="155"/>
      <c r="AZ63" s="155"/>
      <c r="BA63" s="155"/>
      <c r="BB63" s="157"/>
      <c r="BC63" s="155"/>
      <c r="BD63" s="155"/>
      <c r="BE63" s="155"/>
      <c r="BF63" s="157"/>
    </row>
    <row r="64" spans="1:58" ht="18.600000000000001">
      <c r="A64" s="155"/>
      <c r="B64" s="155"/>
      <c r="C64" s="155"/>
      <c r="D64" s="155"/>
      <c r="E64" s="156"/>
      <c r="F64" s="155"/>
      <c r="G64" s="155"/>
      <c r="H64" s="155"/>
      <c r="I64" s="157"/>
      <c r="J64" s="155"/>
      <c r="K64" s="155"/>
      <c r="L64" s="155"/>
      <c r="M64" s="157"/>
      <c r="N64" s="155"/>
      <c r="O64" s="155"/>
      <c r="P64" s="155"/>
      <c r="Q64" s="157"/>
      <c r="R64" s="155"/>
      <c r="S64" s="155"/>
      <c r="T64" s="155"/>
      <c r="U64" s="157"/>
      <c r="V64" s="155"/>
      <c r="W64" s="155"/>
      <c r="X64" s="155"/>
      <c r="Y64" s="157"/>
      <c r="Z64" s="155"/>
      <c r="AA64" s="155"/>
      <c r="AB64" s="155"/>
      <c r="AC64" s="157"/>
      <c r="AD64" s="155"/>
      <c r="AE64" s="155"/>
      <c r="AF64" s="155"/>
      <c r="AG64" s="155"/>
      <c r="AH64" s="156"/>
      <c r="AI64" s="155"/>
      <c r="AJ64" s="155"/>
      <c r="AK64" s="155"/>
      <c r="AL64" s="157"/>
      <c r="AM64" s="155"/>
      <c r="AN64" s="155"/>
      <c r="AO64" s="155"/>
      <c r="AP64" s="157"/>
      <c r="AQ64" s="155"/>
      <c r="AR64" s="155"/>
      <c r="AS64" s="155"/>
      <c r="AT64" s="157"/>
      <c r="AU64" s="155"/>
      <c r="AV64" s="155"/>
      <c r="AW64" s="155"/>
      <c r="AX64" s="157"/>
      <c r="AY64" s="155"/>
      <c r="AZ64" s="155"/>
      <c r="BA64" s="155"/>
      <c r="BB64" s="157"/>
      <c r="BC64" s="155"/>
      <c r="BD64" s="155"/>
      <c r="BE64" s="155"/>
      <c r="BF64" s="157"/>
    </row>
    <row r="65" spans="1:58" ht="18.600000000000001">
      <c r="A65" s="155"/>
      <c r="B65" s="155"/>
      <c r="C65" s="155"/>
      <c r="D65" s="155"/>
      <c r="E65" s="156"/>
      <c r="F65" s="155"/>
      <c r="G65" s="155"/>
      <c r="H65" s="155"/>
      <c r="I65" s="157"/>
      <c r="J65" s="155"/>
      <c r="K65" s="155"/>
      <c r="L65" s="155"/>
      <c r="M65" s="157"/>
      <c r="N65" s="155"/>
      <c r="O65" s="155"/>
      <c r="P65" s="155"/>
      <c r="Q65" s="157"/>
      <c r="R65" s="155"/>
      <c r="S65" s="155"/>
      <c r="T65" s="155"/>
      <c r="U65" s="157"/>
      <c r="V65" s="155"/>
      <c r="W65" s="155"/>
      <c r="X65" s="155"/>
      <c r="Y65" s="157"/>
      <c r="Z65" s="155"/>
      <c r="AA65" s="155"/>
      <c r="AB65" s="155"/>
      <c r="AC65" s="157"/>
      <c r="AD65" s="155"/>
      <c r="AE65" s="155"/>
      <c r="AF65" s="155"/>
      <c r="AG65" s="155"/>
      <c r="AH65" s="156"/>
      <c r="AI65" s="155"/>
      <c r="AJ65" s="155"/>
      <c r="AK65" s="155"/>
      <c r="AL65" s="157"/>
      <c r="AM65" s="155"/>
      <c r="AN65" s="155"/>
      <c r="AO65" s="155"/>
      <c r="AP65" s="157"/>
      <c r="AQ65" s="155"/>
      <c r="AR65" s="155"/>
      <c r="AS65" s="155"/>
      <c r="AT65" s="157"/>
      <c r="AU65" s="155"/>
      <c r="AV65" s="155"/>
      <c r="AW65" s="155"/>
      <c r="AX65" s="157"/>
      <c r="AY65" s="155"/>
      <c r="AZ65" s="155"/>
      <c r="BA65" s="155"/>
      <c r="BB65" s="157"/>
      <c r="BC65" s="155"/>
      <c r="BD65" s="155"/>
      <c r="BE65" s="155"/>
      <c r="BF65" s="157"/>
    </row>
    <row r="66" spans="1:58" ht="18.600000000000001">
      <c r="A66" s="155"/>
      <c r="B66" s="155"/>
      <c r="C66" s="155"/>
      <c r="D66" s="155"/>
      <c r="E66" s="156"/>
      <c r="F66" s="155"/>
      <c r="G66" s="155"/>
      <c r="H66" s="155"/>
      <c r="I66" s="157"/>
      <c r="J66" s="155"/>
      <c r="K66" s="155"/>
      <c r="L66" s="155"/>
      <c r="M66" s="157"/>
      <c r="N66" s="155"/>
      <c r="O66" s="155"/>
      <c r="P66" s="155"/>
      <c r="Q66" s="157"/>
      <c r="R66" s="155"/>
      <c r="S66" s="155"/>
      <c r="T66" s="155"/>
      <c r="U66" s="157"/>
      <c r="V66" s="155"/>
      <c r="W66" s="155"/>
      <c r="X66" s="155"/>
      <c r="Y66" s="157"/>
      <c r="Z66" s="155"/>
      <c r="AA66" s="155"/>
      <c r="AB66" s="155"/>
      <c r="AC66" s="157"/>
      <c r="AD66" s="155"/>
      <c r="AE66" s="155"/>
      <c r="AF66" s="155"/>
      <c r="AG66" s="155"/>
      <c r="AH66" s="156"/>
      <c r="AI66" s="155"/>
      <c r="AJ66" s="155"/>
      <c r="AK66" s="155"/>
      <c r="AL66" s="157"/>
      <c r="AM66" s="155"/>
      <c r="AN66" s="155"/>
      <c r="AO66" s="155"/>
      <c r="AP66" s="157"/>
      <c r="AQ66" s="155"/>
      <c r="AR66" s="155"/>
      <c r="AS66" s="155"/>
      <c r="AT66" s="157"/>
      <c r="AU66" s="155"/>
      <c r="AV66" s="155"/>
      <c r="AW66" s="155"/>
      <c r="AX66" s="157"/>
      <c r="AY66" s="155"/>
      <c r="AZ66" s="155"/>
      <c r="BA66" s="155"/>
      <c r="BB66" s="157"/>
      <c r="BC66" s="155"/>
      <c r="BD66" s="155"/>
      <c r="BE66" s="155"/>
      <c r="BF66" s="157"/>
    </row>
    <row r="67" spans="1:58" ht="18.600000000000001">
      <c r="A67" s="155"/>
      <c r="B67" s="155"/>
      <c r="C67" s="155"/>
      <c r="D67" s="155"/>
      <c r="E67" s="156"/>
      <c r="F67" s="155"/>
      <c r="G67" s="155"/>
      <c r="H67" s="155"/>
      <c r="I67" s="157"/>
      <c r="J67" s="155"/>
      <c r="K67" s="155"/>
      <c r="L67" s="155"/>
      <c r="M67" s="157"/>
      <c r="N67" s="155"/>
      <c r="O67" s="155"/>
      <c r="P67" s="155"/>
      <c r="Q67" s="157"/>
      <c r="R67" s="155"/>
      <c r="S67" s="155"/>
      <c r="T67" s="155"/>
      <c r="U67" s="157"/>
      <c r="V67" s="155"/>
      <c r="W67" s="155"/>
      <c r="X67" s="155"/>
      <c r="Y67" s="157"/>
      <c r="Z67" s="155"/>
      <c r="AA67" s="155"/>
      <c r="AB67" s="155"/>
      <c r="AC67" s="157"/>
      <c r="AD67" s="155"/>
      <c r="AE67" s="155"/>
      <c r="AF67" s="155"/>
      <c r="AG67" s="155"/>
      <c r="AH67" s="156"/>
      <c r="AI67" s="155"/>
      <c r="AJ67" s="155"/>
      <c r="AK67" s="155"/>
      <c r="AL67" s="157"/>
      <c r="AM67" s="155"/>
      <c r="AN67" s="155"/>
      <c r="AO67" s="155"/>
      <c r="AP67" s="157"/>
      <c r="AQ67" s="155"/>
      <c r="AR67" s="155"/>
      <c r="AS67" s="155"/>
      <c r="AT67" s="157"/>
      <c r="AU67" s="155"/>
      <c r="AV67" s="155"/>
      <c r="AW67" s="155"/>
      <c r="AX67" s="157"/>
      <c r="AY67" s="155"/>
      <c r="AZ67" s="155"/>
      <c r="BA67" s="155"/>
      <c r="BB67" s="157"/>
      <c r="BC67" s="155"/>
      <c r="BD67" s="155"/>
      <c r="BE67" s="155"/>
      <c r="BF67" s="157"/>
    </row>
    <row r="68" spans="1:58" ht="18.600000000000001">
      <c r="A68" s="155"/>
      <c r="B68" s="155"/>
      <c r="C68" s="155"/>
      <c r="D68" s="155"/>
      <c r="E68" s="156"/>
      <c r="F68" s="155"/>
      <c r="G68" s="155"/>
      <c r="H68" s="155"/>
      <c r="I68" s="157"/>
      <c r="J68" s="155"/>
      <c r="K68" s="155"/>
      <c r="L68" s="155"/>
      <c r="M68" s="157"/>
      <c r="N68" s="155"/>
      <c r="O68" s="155"/>
      <c r="P68" s="155"/>
      <c r="Q68" s="157"/>
      <c r="R68" s="155"/>
      <c r="S68" s="155"/>
      <c r="T68" s="155"/>
      <c r="U68" s="157"/>
      <c r="V68" s="155"/>
      <c r="W68" s="155"/>
      <c r="X68" s="155"/>
      <c r="Y68" s="157"/>
      <c r="Z68" s="155"/>
      <c r="AA68" s="155"/>
      <c r="AB68" s="155"/>
      <c r="AC68" s="157"/>
      <c r="AD68" s="155"/>
      <c r="AE68" s="155"/>
      <c r="AF68" s="155"/>
      <c r="AG68" s="155"/>
      <c r="AH68" s="156"/>
      <c r="AI68" s="155"/>
      <c r="AJ68" s="155"/>
      <c r="AK68" s="155"/>
      <c r="AL68" s="157"/>
      <c r="AM68" s="155"/>
      <c r="AN68" s="155"/>
      <c r="AO68" s="155"/>
      <c r="AP68" s="157"/>
      <c r="AQ68" s="155"/>
      <c r="AR68" s="155"/>
      <c r="AS68" s="155"/>
      <c r="AT68" s="157"/>
      <c r="AU68" s="155"/>
      <c r="AV68" s="155"/>
      <c r="AW68" s="155"/>
      <c r="AX68" s="157"/>
      <c r="AY68" s="155"/>
      <c r="AZ68" s="155"/>
      <c r="BA68" s="155"/>
      <c r="BB68" s="157"/>
      <c r="BC68" s="155"/>
      <c r="BD68" s="155"/>
      <c r="BE68" s="155"/>
      <c r="BF68" s="157"/>
    </row>
    <row r="69" spans="1:58" ht="18.600000000000001">
      <c r="A69" s="155"/>
      <c r="B69" s="155"/>
      <c r="C69" s="155"/>
      <c r="D69" s="155"/>
      <c r="E69" s="156"/>
      <c r="F69" s="155"/>
      <c r="G69" s="155"/>
      <c r="H69" s="155"/>
      <c r="I69" s="157"/>
      <c r="J69" s="155"/>
      <c r="K69" s="155"/>
      <c r="L69" s="155"/>
      <c r="M69" s="157"/>
      <c r="N69" s="155"/>
      <c r="O69" s="155"/>
      <c r="P69" s="155"/>
      <c r="Q69" s="157"/>
      <c r="R69" s="155"/>
      <c r="S69" s="155"/>
      <c r="T69" s="155"/>
      <c r="U69" s="157"/>
      <c r="V69" s="155"/>
      <c r="W69" s="155"/>
      <c r="X69" s="155"/>
      <c r="Y69" s="157"/>
      <c r="Z69" s="155"/>
      <c r="AA69" s="155"/>
      <c r="AB69" s="155"/>
      <c r="AC69" s="157"/>
      <c r="AD69" s="155"/>
      <c r="AE69" s="155"/>
      <c r="AF69" s="155"/>
      <c r="AG69" s="155"/>
      <c r="AH69" s="156"/>
      <c r="AI69" s="155"/>
      <c r="AJ69" s="155"/>
      <c r="AK69" s="155"/>
      <c r="AL69" s="157"/>
      <c r="AM69" s="155"/>
      <c r="AN69" s="155"/>
      <c r="AO69" s="155"/>
      <c r="AP69" s="157"/>
      <c r="AQ69" s="155"/>
      <c r="AR69" s="155"/>
      <c r="AS69" s="155"/>
      <c r="AT69" s="157"/>
      <c r="AU69" s="155"/>
      <c r="AV69" s="155"/>
      <c r="AW69" s="155"/>
      <c r="AX69" s="157"/>
      <c r="AY69" s="155"/>
      <c r="AZ69" s="155"/>
      <c r="BA69" s="155"/>
      <c r="BB69" s="157"/>
      <c r="BC69" s="155"/>
      <c r="BD69" s="155"/>
      <c r="BE69" s="155"/>
      <c r="BF69" s="157"/>
    </row>
    <row r="70" spans="1:58" ht="18.600000000000001">
      <c r="A70" s="155"/>
      <c r="B70" s="155"/>
      <c r="C70" s="155"/>
      <c r="D70" s="155"/>
      <c r="E70" s="156"/>
      <c r="F70" s="155"/>
      <c r="G70" s="155"/>
      <c r="H70" s="155"/>
      <c r="I70" s="157"/>
      <c r="J70" s="155"/>
      <c r="K70" s="155"/>
      <c r="L70" s="155"/>
      <c r="M70" s="157"/>
      <c r="N70" s="155"/>
      <c r="O70" s="155"/>
      <c r="P70" s="155"/>
      <c r="Q70" s="157"/>
      <c r="R70" s="155"/>
      <c r="S70" s="155"/>
      <c r="T70" s="155"/>
      <c r="U70" s="157"/>
      <c r="V70" s="155"/>
      <c r="W70" s="155"/>
      <c r="X70" s="155"/>
      <c r="Y70" s="157"/>
      <c r="Z70" s="155"/>
      <c r="AA70" s="155"/>
      <c r="AB70" s="155"/>
      <c r="AC70" s="157"/>
      <c r="AD70" s="155"/>
      <c r="AE70" s="155"/>
      <c r="AF70" s="155"/>
      <c r="AG70" s="155"/>
      <c r="AH70" s="156"/>
      <c r="AI70" s="155"/>
      <c r="AJ70" s="155"/>
      <c r="AK70" s="155"/>
      <c r="AL70" s="157"/>
      <c r="AM70" s="155"/>
      <c r="AN70" s="155"/>
      <c r="AO70" s="155"/>
      <c r="AP70" s="157"/>
      <c r="AQ70" s="155"/>
      <c r="AR70" s="155"/>
      <c r="AS70" s="155"/>
      <c r="AT70" s="157"/>
      <c r="AU70" s="155"/>
      <c r="AV70" s="155"/>
      <c r="AW70" s="155"/>
      <c r="AX70" s="157"/>
      <c r="AY70" s="155"/>
      <c r="AZ70" s="155"/>
      <c r="BA70" s="155"/>
      <c r="BB70" s="157"/>
      <c r="BC70" s="155"/>
      <c r="BD70" s="155"/>
      <c r="BE70" s="155"/>
      <c r="BF70" s="157"/>
    </row>
    <row r="71" spans="1:58" ht="18.600000000000001">
      <c r="A71" s="155"/>
      <c r="B71" s="155"/>
      <c r="C71" s="155"/>
      <c r="D71" s="155"/>
      <c r="E71" s="156"/>
      <c r="F71" s="155"/>
      <c r="G71" s="155"/>
      <c r="H71" s="155"/>
      <c r="I71" s="157"/>
      <c r="J71" s="155"/>
      <c r="K71" s="155"/>
      <c r="L71" s="155"/>
      <c r="M71" s="157"/>
      <c r="N71" s="155"/>
      <c r="O71" s="155"/>
      <c r="P71" s="155"/>
      <c r="Q71" s="157"/>
      <c r="R71" s="155"/>
      <c r="S71" s="155"/>
      <c r="T71" s="155"/>
      <c r="U71" s="157"/>
      <c r="V71" s="155"/>
      <c r="W71" s="155"/>
      <c r="X71" s="155"/>
      <c r="Y71" s="157"/>
      <c r="Z71" s="155"/>
      <c r="AA71" s="155"/>
      <c r="AB71" s="155"/>
      <c r="AC71" s="157"/>
      <c r="AD71" s="155"/>
      <c r="AE71" s="155"/>
      <c r="AF71" s="155"/>
      <c r="AG71" s="155"/>
      <c r="AH71" s="156"/>
      <c r="AI71" s="155"/>
      <c r="AJ71" s="155"/>
      <c r="AK71" s="155"/>
      <c r="AL71" s="157"/>
      <c r="AM71" s="155"/>
      <c r="AN71" s="155"/>
      <c r="AO71" s="155"/>
      <c r="AP71" s="157"/>
      <c r="AQ71" s="155"/>
      <c r="AR71" s="155"/>
      <c r="AS71" s="155"/>
      <c r="AT71" s="157"/>
      <c r="AU71" s="155"/>
      <c r="AV71" s="155"/>
      <c r="AW71" s="155"/>
      <c r="AX71" s="157"/>
      <c r="AY71" s="155"/>
      <c r="AZ71" s="155"/>
      <c r="BA71" s="155"/>
      <c r="BB71" s="157"/>
      <c r="BC71" s="155"/>
      <c r="BD71" s="155"/>
      <c r="BE71" s="155"/>
      <c r="BF71" s="157"/>
    </row>
    <row r="72" spans="1:58" ht="18.600000000000001">
      <c r="A72" s="155"/>
      <c r="B72" s="155"/>
      <c r="C72" s="155"/>
      <c r="D72" s="155"/>
      <c r="E72" s="156"/>
      <c r="F72" s="155"/>
      <c r="G72" s="155"/>
      <c r="H72" s="155"/>
      <c r="I72" s="157"/>
      <c r="J72" s="155"/>
      <c r="K72" s="155"/>
      <c r="L72" s="155"/>
      <c r="M72" s="157"/>
      <c r="N72" s="155"/>
      <c r="O72" s="155"/>
      <c r="P72" s="155"/>
      <c r="Q72" s="157"/>
      <c r="R72" s="155"/>
      <c r="S72" s="155"/>
      <c r="T72" s="155"/>
      <c r="U72" s="157"/>
      <c r="V72" s="155"/>
      <c r="W72" s="155"/>
      <c r="X72" s="155"/>
      <c r="Y72" s="157"/>
      <c r="Z72" s="155"/>
      <c r="AA72" s="155"/>
      <c r="AB72" s="155"/>
      <c r="AC72" s="157"/>
      <c r="AD72" s="155"/>
      <c r="AE72" s="155"/>
      <c r="AF72" s="155"/>
      <c r="AG72" s="155"/>
      <c r="AH72" s="156"/>
      <c r="AI72" s="155"/>
      <c r="AJ72" s="155"/>
      <c r="AK72" s="155"/>
      <c r="AL72" s="157"/>
      <c r="AM72" s="155"/>
      <c r="AN72" s="155"/>
      <c r="AO72" s="155"/>
      <c r="AP72" s="157"/>
      <c r="AQ72" s="155"/>
      <c r="AR72" s="155"/>
      <c r="AS72" s="155"/>
      <c r="AT72" s="157"/>
      <c r="AU72" s="155"/>
      <c r="AV72" s="155"/>
      <c r="AW72" s="155"/>
      <c r="AX72" s="157"/>
      <c r="AY72" s="155"/>
      <c r="AZ72" s="155"/>
      <c r="BA72" s="155"/>
      <c r="BB72" s="157"/>
      <c r="BC72" s="155"/>
      <c r="BD72" s="155"/>
      <c r="BE72" s="155"/>
      <c r="BF72" s="157"/>
    </row>
    <row r="73" spans="1:58" ht="18.600000000000001">
      <c r="A73" s="155"/>
      <c r="B73" s="155"/>
      <c r="C73" s="155"/>
      <c r="D73" s="155"/>
      <c r="E73" s="156"/>
      <c r="F73" s="155"/>
      <c r="G73" s="155"/>
      <c r="H73" s="155"/>
      <c r="I73" s="157"/>
      <c r="J73" s="155"/>
      <c r="K73" s="155"/>
      <c r="L73" s="155"/>
      <c r="M73" s="157"/>
      <c r="N73" s="155"/>
      <c r="O73" s="155"/>
      <c r="P73" s="155"/>
      <c r="Q73" s="157"/>
      <c r="R73" s="155"/>
      <c r="S73" s="155"/>
      <c r="T73" s="155"/>
      <c r="U73" s="157"/>
      <c r="V73" s="155"/>
      <c r="W73" s="155"/>
      <c r="X73" s="155"/>
      <c r="Y73" s="157"/>
      <c r="Z73" s="155"/>
      <c r="AA73" s="155"/>
      <c r="AB73" s="155"/>
      <c r="AC73" s="157"/>
      <c r="AD73" s="155"/>
      <c r="AE73" s="155"/>
      <c r="AF73" s="155"/>
      <c r="AG73" s="155"/>
      <c r="AH73" s="156"/>
      <c r="AI73" s="155"/>
      <c r="AJ73" s="155"/>
      <c r="AK73" s="155"/>
      <c r="AL73" s="157"/>
      <c r="AM73" s="155"/>
      <c r="AN73" s="155"/>
      <c r="AO73" s="155"/>
      <c r="AP73" s="157"/>
      <c r="AQ73" s="155"/>
      <c r="AR73" s="155"/>
      <c r="AS73" s="155"/>
      <c r="AT73" s="157"/>
      <c r="AU73" s="155"/>
      <c r="AV73" s="155"/>
      <c r="AW73" s="155"/>
      <c r="AX73" s="157"/>
      <c r="AY73" s="155"/>
      <c r="AZ73" s="155"/>
      <c r="BA73" s="155"/>
      <c r="BB73" s="157"/>
      <c r="BC73" s="155"/>
      <c r="BD73" s="155"/>
      <c r="BE73" s="155"/>
      <c r="BF73" s="157"/>
    </row>
    <row r="74" spans="1:58" ht="18.600000000000001">
      <c r="A74" s="155"/>
      <c r="B74" s="155"/>
      <c r="C74" s="155"/>
      <c r="D74" s="155"/>
      <c r="E74" s="156"/>
      <c r="F74" s="155"/>
      <c r="G74" s="155"/>
      <c r="H74" s="155"/>
      <c r="I74" s="157"/>
      <c r="J74" s="155"/>
      <c r="K74" s="155"/>
      <c r="L74" s="155"/>
      <c r="M74" s="157"/>
      <c r="N74" s="155"/>
      <c r="O74" s="155"/>
      <c r="P74" s="155"/>
      <c r="Q74" s="157"/>
      <c r="R74" s="155"/>
      <c r="S74" s="155"/>
      <c r="T74" s="155"/>
      <c r="U74" s="157"/>
      <c r="V74" s="155"/>
      <c r="W74" s="155"/>
      <c r="X74" s="155"/>
      <c r="Y74" s="157"/>
      <c r="Z74" s="155"/>
      <c r="AA74" s="155"/>
      <c r="AB74" s="155"/>
      <c r="AC74" s="157"/>
      <c r="AD74" s="155"/>
      <c r="AE74" s="155"/>
      <c r="AF74" s="155"/>
      <c r="AG74" s="155"/>
      <c r="AH74" s="156"/>
      <c r="AI74" s="155"/>
      <c r="AJ74" s="155"/>
      <c r="AK74" s="155"/>
      <c r="AL74" s="157"/>
      <c r="AM74" s="155"/>
      <c r="AN74" s="155"/>
      <c r="AO74" s="155"/>
      <c r="AP74" s="157"/>
      <c r="AQ74" s="155"/>
      <c r="AR74" s="155"/>
      <c r="AS74" s="155"/>
      <c r="AT74" s="157"/>
      <c r="AU74" s="155"/>
      <c r="AV74" s="155"/>
      <c r="AW74" s="155"/>
      <c r="AX74" s="157"/>
      <c r="AY74" s="155"/>
      <c r="AZ74" s="155"/>
      <c r="BA74" s="155"/>
      <c r="BB74" s="157"/>
      <c r="BC74" s="155"/>
      <c r="BD74" s="155"/>
      <c r="BE74" s="155"/>
      <c r="BF74" s="157"/>
    </row>
    <row r="75" spans="1:58" ht="18.600000000000001">
      <c r="A75" s="155"/>
      <c r="B75" s="155"/>
      <c r="C75" s="155"/>
      <c r="D75" s="155"/>
      <c r="E75" s="156"/>
      <c r="F75" s="155"/>
      <c r="G75" s="155"/>
      <c r="H75" s="155"/>
      <c r="I75" s="157"/>
      <c r="J75" s="155"/>
      <c r="K75" s="155"/>
      <c r="L75" s="155"/>
      <c r="M75" s="157"/>
      <c r="N75" s="155"/>
      <c r="O75" s="155"/>
      <c r="P75" s="155"/>
      <c r="Q75" s="157"/>
      <c r="R75" s="155"/>
      <c r="S75" s="155"/>
      <c r="T75" s="155"/>
      <c r="U75" s="157"/>
      <c r="V75" s="155"/>
      <c r="W75" s="155"/>
      <c r="X75" s="155"/>
      <c r="Y75" s="157"/>
      <c r="Z75" s="155"/>
      <c r="AA75" s="155"/>
      <c r="AB75" s="155"/>
      <c r="AC75" s="157"/>
      <c r="AD75" s="155"/>
      <c r="AE75" s="155"/>
      <c r="AF75" s="155"/>
      <c r="AG75" s="155"/>
      <c r="AH75" s="156"/>
      <c r="AI75" s="155"/>
      <c r="AJ75" s="155"/>
      <c r="AK75" s="155"/>
      <c r="AL75" s="157"/>
      <c r="AM75" s="155"/>
      <c r="AN75" s="155"/>
      <c r="AO75" s="155"/>
      <c r="AP75" s="157"/>
      <c r="AQ75" s="155"/>
      <c r="AR75" s="155"/>
      <c r="AS75" s="155"/>
      <c r="AT75" s="157"/>
      <c r="AU75" s="155"/>
      <c r="AV75" s="155"/>
      <c r="AW75" s="155"/>
      <c r="AX75" s="157"/>
      <c r="AY75" s="155"/>
      <c r="AZ75" s="155"/>
      <c r="BA75" s="155"/>
      <c r="BB75" s="157"/>
      <c r="BC75" s="155"/>
      <c r="BD75" s="155"/>
      <c r="BE75" s="155"/>
      <c r="BF75" s="157"/>
    </row>
    <row r="76" spans="1:58" ht="18.600000000000001">
      <c r="A76" s="155"/>
      <c r="B76" s="155"/>
      <c r="C76" s="155"/>
      <c r="D76" s="155"/>
      <c r="E76" s="156"/>
      <c r="F76" s="155"/>
      <c r="G76" s="155"/>
      <c r="H76" s="155"/>
      <c r="I76" s="157"/>
      <c r="J76" s="155"/>
      <c r="K76" s="155"/>
      <c r="L76" s="155"/>
      <c r="M76" s="157"/>
      <c r="N76" s="155"/>
      <c r="O76" s="155"/>
      <c r="P76" s="155"/>
      <c r="Q76" s="157"/>
      <c r="R76" s="155"/>
      <c r="S76" s="155"/>
      <c r="T76" s="155"/>
      <c r="U76" s="157"/>
      <c r="V76" s="155"/>
      <c r="W76" s="155"/>
      <c r="X76" s="155"/>
      <c r="Y76" s="157"/>
      <c r="Z76" s="155"/>
      <c r="AA76" s="155"/>
      <c r="AB76" s="155"/>
      <c r="AC76" s="157"/>
      <c r="AD76" s="155"/>
      <c r="AE76" s="155"/>
      <c r="AF76" s="155"/>
      <c r="AG76" s="155"/>
      <c r="AH76" s="156"/>
      <c r="AI76" s="155"/>
      <c r="AJ76" s="155"/>
      <c r="AK76" s="155"/>
      <c r="AL76" s="157"/>
      <c r="AM76" s="155"/>
      <c r="AN76" s="155"/>
      <c r="AO76" s="155"/>
      <c r="AP76" s="157"/>
      <c r="AQ76" s="155"/>
      <c r="AR76" s="155"/>
      <c r="AS76" s="155"/>
      <c r="AT76" s="157"/>
      <c r="AU76" s="155"/>
      <c r="AV76" s="155"/>
      <c r="AW76" s="155"/>
      <c r="AX76" s="157"/>
      <c r="AY76" s="155"/>
      <c r="AZ76" s="155"/>
      <c r="BA76" s="155"/>
      <c r="BB76" s="157"/>
      <c r="BC76" s="155"/>
      <c r="BD76" s="155"/>
      <c r="BE76" s="155"/>
      <c r="BF76" s="157"/>
    </row>
    <row r="77" spans="1:58" ht="18.600000000000001">
      <c r="A77" s="155"/>
      <c r="B77" s="155"/>
      <c r="C77" s="155"/>
      <c r="D77" s="155"/>
      <c r="E77" s="156"/>
      <c r="F77" s="155"/>
      <c r="G77" s="155"/>
      <c r="H77" s="155"/>
      <c r="I77" s="157"/>
      <c r="J77" s="155"/>
      <c r="K77" s="155"/>
      <c r="L77" s="155"/>
      <c r="M77" s="157"/>
      <c r="N77" s="155"/>
      <c r="O77" s="155"/>
      <c r="P77" s="155"/>
      <c r="Q77" s="157"/>
      <c r="R77" s="155"/>
      <c r="S77" s="155"/>
      <c r="T77" s="155"/>
      <c r="U77" s="157"/>
      <c r="V77" s="155"/>
      <c r="W77" s="155"/>
      <c r="X77" s="155"/>
      <c r="Y77" s="157"/>
      <c r="Z77" s="155"/>
      <c r="AA77" s="155"/>
      <c r="AB77" s="155"/>
      <c r="AC77" s="157"/>
      <c r="AD77" s="155"/>
      <c r="AE77" s="155"/>
      <c r="AF77" s="155"/>
      <c r="AG77" s="155"/>
      <c r="AH77" s="156"/>
      <c r="AI77" s="155"/>
      <c r="AJ77" s="155"/>
      <c r="AK77" s="155"/>
      <c r="AL77" s="157"/>
      <c r="AM77" s="155"/>
      <c r="AN77" s="155"/>
      <c r="AO77" s="155"/>
      <c r="AP77" s="157"/>
      <c r="AQ77" s="155"/>
      <c r="AR77" s="155"/>
      <c r="AS77" s="155"/>
      <c r="AT77" s="157"/>
      <c r="AU77" s="155"/>
      <c r="AV77" s="155"/>
      <c r="AW77" s="155"/>
      <c r="AX77" s="157"/>
      <c r="AY77" s="155"/>
      <c r="AZ77" s="155"/>
      <c r="BA77" s="155"/>
      <c r="BB77" s="157"/>
      <c r="BC77" s="155"/>
      <c r="BD77" s="155"/>
      <c r="BE77" s="155"/>
      <c r="BF77" s="157"/>
    </row>
    <row r="78" spans="1:58" ht="18.600000000000001">
      <c r="A78" s="155"/>
      <c r="B78" s="155"/>
      <c r="C78" s="155"/>
      <c r="D78" s="155"/>
      <c r="E78" s="156"/>
      <c r="F78" s="155"/>
      <c r="G78" s="155"/>
      <c r="H78" s="155"/>
      <c r="I78" s="157"/>
      <c r="J78" s="155"/>
      <c r="K78" s="155"/>
      <c r="L78" s="155"/>
      <c r="M78" s="157"/>
      <c r="N78" s="155"/>
      <c r="O78" s="155"/>
      <c r="P78" s="155"/>
      <c r="Q78" s="157"/>
      <c r="R78" s="155"/>
      <c r="S78" s="155"/>
      <c r="T78" s="155"/>
      <c r="U78" s="157"/>
      <c r="V78" s="155"/>
      <c r="W78" s="155"/>
      <c r="X78" s="155"/>
      <c r="Y78" s="157"/>
      <c r="Z78" s="155"/>
      <c r="AA78" s="155"/>
      <c r="AB78" s="155"/>
      <c r="AC78" s="157"/>
      <c r="AD78" s="155"/>
      <c r="AE78" s="155"/>
      <c r="AF78" s="155"/>
      <c r="AG78" s="155"/>
      <c r="AH78" s="156"/>
      <c r="AI78" s="155"/>
      <c r="AJ78" s="155"/>
      <c r="AK78" s="155"/>
      <c r="AL78" s="157"/>
      <c r="AM78" s="155"/>
      <c r="AN78" s="155"/>
      <c r="AO78" s="155"/>
      <c r="AP78" s="157"/>
      <c r="AQ78" s="155"/>
      <c r="AR78" s="155"/>
      <c r="AS78" s="155"/>
      <c r="AT78" s="157"/>
      <c r="AU78" s="155"/>
      <c r="AV78" s="155"/>
      <c r="AW78" s="155"/>
      <c r="AX78" s="157"/>
      <c r="AY78" s="155"/>
      <c r="AZ78" s="155"/>
      <c r="BA78" s="155"/>
      <c r="BB78" s="157"/>
      <c r="BC78" s="155"/>
      <c r="BD78" s="155"/>
      <c r="BE78" s="155"/>
      <c r="BF78" s="157"/>
    </row>
    <row r="79" spans="1:58" ht="18.600000000000001">
      <c r="A79" s="155"/>
      <c r="B79" s="155"/>
      <c r="C79" s="155"/>
      <c r="D79" s="155"/>
      <c r="E79" s="156"/>
      <c r="F79" s="155"/>
      <c r="G79" s="155"/>
      <c r="H79" s="155"/>
      <c r="I79" s="157"/>
      <c r="J79" s="155"/>
      <c r="K79" s="155"/>
      <c r="L79" s="155"/>
      <c r="M79" s="157"/>
      <c r="N79" s="155"/>
      <c r="O79" s="155"/>
      <c r="P79" s="155"/>
      <c r="Q79" s="157"/>
      <c r="R79" s="155"/>
      <c r="S79" s="155"/>
      <c r="T79" s="155"/>
      <c r="U79" s="157"/>
      <c r="V79" s="155"/>
      <c r="W79" s="155"/>
      <c r="X79" s="155"/>
      <c r="Y79" s="157"/>
      <c r="Z79" s="155"/>
      <c r="AA79" s="155"/>
      <c r="AB79" s="155"/>
      <c r="AC79" s="157"/>
      <c r="AD79" s="155"/>
      <c r="AE79" s="155"/>
      <c r="AF79" s="155"/>
      <c r="AG79" s="155"/>
      <c r="AH79" s="156"/>
      <c r="AI79" s="155"/>
      <c r="AJ79" s="155"/>
      <c r="AK79" s="155"/>
      <c r="AL79" s="157"/>
      <c r="AM79" s="155"/>
      <c r="AN79" s="155"/>
      <c r="AO79" s="155"/>
      <c r="AP79" s="157"/>
      <c r="AQ79" s="155"/>
      <c r="AR79" s="155"/>
      <c r="AS79" s="155"/>
      <c r="AT79" s="157"/>
      <c r="AU79" s="155"/>
      <c r="AV79" s="155"/>
      <c r="AW79" s="155"/>
      <c r="AX79" s="157"/>
      <c r="AY79" s="155"/>
      <c r="AZ79" s="155"/>
      <c r="BA79" s="155"/>
      <c r="BB79" s="157"/>
      <c r="BC79" s="155"/>
      <c r="BD79" s="155"/>
      <c r="BE79" s="155"/>
      <c r="BF79" s="157"/>
    </row>
    <row r="80" spans="1:58" ht="18.600000000000001">
      <c r="A80" s="155"/>
      <c r="B80" s="155"/>
      <c r="C80" s="155"/>
      <c r="D80" s="155"/>
      <c r="E80" s="156"/>
      <c r="F80" s="155"/>
      <c r="G80" s="155"/>
      <c r="H80" s="155"/>
      <c r="I80" s="157"/>
      <c r="J80" s="155"/>
      <c r="K80" s="155"/>
      <c r="L80" s="155"/>
      <c r="M80" s="157"/>
      <c r="N80" s="155"/>
      <c r="O80" s="155"/>
      <c r="P80" s="155"/>
      <c r="Q80" s="157"/>
      <c r="R80" s="155"/>
      <c r="S80" s="155"/>
      <c r="T80" s="155"/>
      <c r="U80" s="157"/>
      <c r="V80" s="155"/>
      <c r="W80" s="155"/>
      <c r="X80" s="155"/>
      <c r="Y80" s="157"/>
      <c r="Z80" s="155"/>
      <c r="AA80" s="155"/>
      <c r="AB80" s="155"/>
      <c r="AC80" s="157"/>
      <c r="AD80" s="155"/>
      <c r="AE80" s="155"/>
      <c r="AF80" s="155"/>
      <c r="AG80" s="155"/>
      <c r="AH80" s="156"/>
      <c r="AI80" s="155"/>
      <c r="AJ80" s="155"/>
      <c r="AK80" s="155"/>
      <c r="AL80" s="157"/>
      <c r="AM80" s="155"/>
      <c r="AN80" s="155"/>
      <c r="AO80" s="155"/>
      <c r="AP80" s="157"/>
      <c r="AQ80" s="155"/>
      <c r="AR80" s="155"/>
      <c r="AS80" s="155"/>
      <c r="AT80" s="157"/>
      <c r="AU80" s="155"/>
      <c r="AV80" s="155"/>
      <c r="AW80" s="155"/>
      <c r="AX80" s="157"/>
      <c r="AY80" s="155"/>
      <c r="AZ80" s="155"/>
      <c r="BA80" s="155"/>
      <c r="BB80" s="157"/>
      <c r="BC80" s="155"/>
      <c r="BD80" s="155"/>
      <c r="BE80" s="155"/>
      <c r="BF80" s="157"/>
    </row>
    <row r="81" spans="1:58" ht="18.600000000000001">
      <c r="A81" s="155"/>
      <c r="B81" s="155"/>
      <c r="C81" s="155"/>
      <c r="D81" s="155"/>
      <c r="E81" s="156"/>
      <c r="F81" s="155"/>
      <c r="G81" s="155"/>
      <c r="H81" s="155"/>
      <c r="I81" s="157"/>
      <c r="J81" s="155"/>
      <c r="K81" s="155"/>
      <c r="L81" s="155"/>
      <c r="M81" s="157"/>
      <c r="N81" s="155"/>
      <c r="O81" s="155"/>
      <c r="P81" s="155"/>
      <c r="Q81" s="157"/>
      <c r="R81" s="155"/>
      <c r="S81" s="155"/>
      <c r="T81" s="155"/>
      <c r="U81" s="157"/>
      <c r="V81" s="155"/>
      <c r="W81" s="155"/>
      <c r="X81" s="155"/>
      <c r="Y81" s="157"/>
      <c r="Z81" s="155"/>
      <c r="AA81" s="155"/>
      <c r="AB81" s="155"/>
      <c r="AC81" s="157"/>
      <c r="AD81" s="155"/>
      <c r="AE81" s="155"/>
      <c r="AF81" s="155"/>
      <c r="AG81" s="155"/>
      <c r="AH81" s="156"/>
      <c r="AI81" s="155"/>
      <c r="AJ81" s="155"/>
      <c r="AK81" s="155"/>
      <c r="AL81" s="157"/>
      <c r="AM81" s="155"/>
      <c r="AN81" s="155"/>
      <c r="AO81" s="155"/>
      <c r="AP81" s="157"/>
      <c r="AQ81" s="155"/>
      <c r="AR81" s="155"/>
      <c r="AS81" s="155"/>
      <c r="AT81" s="157"/>
      <c r="AU81" s="155"/>
      <c r="AV81" s="155"/>
      <c r="AW81" s="155"/>
      <c r="AX81" s="157"/>
      <c r="AY81" s="155"/>
      <c r="AZ81" s="155"/>
      <c r="BA81" s="155"/>
      <c r="BB81" s="157"/>
      <c r="BC81" s="155"/>
      <c r="BD81" s="155"/>
      <c r="BE81" s="155"/>
      <c r="BF81" s="157"/>
    </row>
    <row r="82" spans="1:58" ht="18.600000000000001">
      <c r="A82" s="155"/>
      <c r="B82" s="155"/>
      <c r="C82" s="155"/>
      <c r="D82" s="155"/>
      <c r="E82" s="156"/>
      <c r="F82" s="155"/>
      <c r="G82" s="155"/>
      <c r="H82" s="155"/>
      <c r="I82" s="157"/>
      <c r="J82" s="155"/>
      <c r="K82" s="155"/>
      <c r="L82" s="155"/>
      <c r="M82" s="157"/>
      <c r="N82" s="155"/>
      <c r="O82" s="155"/>
      <c r="P82" s="155"/>
      <c r="Q82" s="157"/>
      <c r="R82" s="155"/>
      <c r="S82" s="155"/>
      <c r="T82" s="155"/>
      <c r="U82" s="157"/>
      <c r="V82" s="155"/>
      <c r="W82" s="155"/>
      <c r="X82" s="155"/>
      <c r="Y82" s="157"/>
      <c r="Z82" s="155"/>
      <c r="AA82" s="155"/>
      <c r="AB82" s="155"/>
      <c r="AC82" s="157"/>
      <c r="AD82" s="155"/>
      <c r="AE82" s="155"/>
      <c r="AF82" s="155"/>
      <c r="AG82" s="155"/>
      <c r="AH82" s="156"/>
      <c r="AI82" s="155"/>
      <c r="AJ82" s="155"/>
      <c r="AK82" s="155"/>
      <c r="AL82" s="157"/>
      <c r="AM82" s="155"/>
      <c r="AN82" s="155"/>
      <c r="AO82" s="155"/>
      <c r="AP82" s="157"/>
      <c r="AQ82" s="155"/>
      <c r="AR82" s="155"/>
      <c r="AS82" s="155"/>
      <c r="AT82" s="157"/>
      <c r="AU82" s="155"/>
      <c r="AV82" s="155"/>
      <c r="AW82" s="155"/>
      <c r="AX82" s="157"/>
      <c r="AY82" s="155"/>
      <c r="AZ82" s="155"/>
      <c r="BA82" s="155"/>
      <c r="BB82" s="157"/>
      <c r="BC82" s="155"/>
      <c r="BD82" s="155"/>
      <c r="BE82" s="155"/>
      <c r="BF82" s="157"/>
    </row>
    <row r="83" spans="1:58" ht="18.600000000000001">
      <c r="A83" s="155"/>
      <c r="B83" s="155"/>
      <c r="C83" s="155"/>
      <c r="D83" s="155"/>
      <c r="E83" s="156"/>
      <c r="F83" s="155"/>
      <c r="G83" s="155"/>
      <c r="H83" s="155"/>
      <c r="I83" s="157"/>
      <c r="J83" s="155"/>
      <c r="K83" s="155"/>
      <c r="L83" s="155"/>
      <c r="M83" s="157"/>
      <c r="N83" s="155"/>
      <c r="O83" s="155"/>
      <c r="P83" s="155"/>
      <c r="Q83" s="157"/>
      <c r="R83" s="155"/>
      <c r="S83" s="155"/>
      <c r="T83" s="155"/>
      <c r="U83" s="157"/>
      <c r="V83" s="155"/>
      <c r="W83" s="155"/>
      <c r="X83" s="155"/>
      <c r="Y83" s="157"/>
      <c r="Z83" s="155"/>
      <c r="AA83" s="155"/>
      <c r="AB83" s="155"/>
      <c r="AC83" s="157"/>
      <c r="AD83" s="155"/>
      <c r="AE83" s="155"/>
      <c r="AF83" s="155"/>
      <c r="AG83" s="155"/>
      <c r="AH83" s="156"/>
      <c r="AI83" s="155"/>
      <c r="AJ83" s="155"/>
      <c r="AK83" s="155"/>
      <c r="AL83" s="157"/>
      <c r="AM83" s="155"/>
      <c r="AN83" s="155"/>
      <c r="AO83" s="155"/>
      <c r="AP83" s="157"/>
      <c r="AQ83" s="155"/>
      <c r="AR83" s="155"/>
      <c r="AS83" s="155"/>
      <c r="AT83" s="157"/>
      <c r="AU83" s="155"/>
      <c r="AV83" s="155"/>
      <c r="AW83" s="155"/>
      <c r="AX83" s="157"/>
      <c r="AY83" s="155"/>
      <c r="AZ83" s="155"/>
      <c r="BA83" s="155"/>
      <c r="BB83" s="157"/>
      <c r="BC83" s="155"/>
      <c r="BD83" s="155"/>
      <c r="BE83" s="155"/>
      <c r="BF83" s="157"/>
    </row>
    <row r="84" spans="1:58" ht="18.600000000000001">
      <c r="A84" s="155"/>
      <c r="B84" s="155"/>
      <c r="C84" s="155"/>
      <c r="D84" s="155"/>
      <c r="E84" s="156"/>
      <c r="F84" s="155"/>
      <c r="G84" s="155"/>
      <c r="H84" s="155"/>
      <c r="I84" s="157"/>
      <c r="J84" s="155"/>
      <c r="K84" s="155"/>
      <c r="L84" s="155"/>
      <c r="M84" s="157"/>
      <c r="N84" s="155"/>
      <c r="O84" s="155"/>
      <c r="P84" s="155"/>
      <c r="Q84" s="157"/>
      <c r="R84" s="155"/>
      <c r="S84" s="155"/>
      <c r="T84" s="155"/>
      <c r="U84" s="157"/>
      <c r="V84" s="155"/>
      <c r="W84" s="155"/>
      <c r="X84" s="155"/>
      <c r="Y84" s="157"/>
      <c r="Z84" s="155"/>
      <c r="AA84" s="155"/>
      <c r="AB84" s="155"/>
      <c r="AC84" s="157"/>
      <c r="AD84" s="155"/>
      <c r="AE84" s="155"/>
      <c r="AF84" s="155"/>
      <c r="AG84" s="155"/>
      <c r="AH84" s="156"/>
      <c r="AI84" s="155"/>
      <c r="AJ84" s="155"/>
      <c r="AK84" s="155"/>
      <c r="AL84" s="157"/>
      <c r="AM84" s="155"/>
      <c r="AN84" s="155"/>
      <c r="AO84" s="155"/>
      <c r="AP84" s="157"/>
      <c r="AQ84" s="155"/>
      <c r="AR84" s="155"/>
      <c r="AS84" s="155"/>
      <c r="AT84" s="157"/>
      <c r="AU84" s="155"/>
      <c r="AV84" s="155"/>
      <c r="AW84" s="155"/>
      <c r="AX84" s="157"/>
      <c r="AY84" s="155"/>
      <c r="AZ84" s="155"/>
      <c r="BA84" s="155"/>
      <c r="BB84" s="157"/>
      <c r="BC84" s="155"/>
      <c r="BD84" s="155"/>
      <c r="BE84" s="155"/>
      <c r="BF84" s="157"/>
    </row>
    <row r="85" spans="1:58" ht="18.600000000000001">
      <c r="A85" s="155"/>
      <c r="B85" s="155"/>
      <c r="C85" s="155"/>
      <c r="D85" s="155"/>
      <c r="E85" s="156"/>
      <c r="F85" s="155"/>
      <c r="G85" s="155"/>
      <c r="H85" s="155"/>
      <c r="I85" s="157"/>
      <c r="J85" s="155"/>
      <c r="K85" s="155"/>
      <c r="L85" s="155"/>
      <c r="M85" s="157"/>
      <c r="N85" s="155"/>
      <c r="O85" s="155"/>
      <c r="P85" s="155"/>
      <c r="Q85" s="157"/>
      <c r="R85" s="155"/>
      <c r="S85" s="155"/>
      <c r="T85" s="155"/>
      <c r="U85" s="157"/>
      <c r="V85" s="155"/>
      <c r="W85" s="155"/>
      <c r="X85" s="155"/>
      <c r="Y85" s="157"/>
      <c r="Z85" s="155"/>
      <c r="AA85" s="155"/>
      <c r="AB85" s="155"/>
      <c r="AC85" s="157"/>
      <c r="AD85" s="155"/>
      <c r="AE85" s="155"/>
      <c r="AF85" s="155"/>
      <c r="AG85" s="155"/>
      <c r="AH85" s="156"/>
      <c r="AI85" s="155"/>
      <c r="AJ85" s="155"/>
      <c r="AK85" s="155"/>
      <c r="AL85" s="157"/>
      <c r="AM85" s="155"/>
      <c r="AN85" s="155"/>
      <c r="AO85" s="155"/>
      <c r="AP85" s="157"/>
      <c r="AQ85" s="155"/>
      <c r="AR85" s="155"/>
      <c r="AS85" s="155"/>
      <c r="AT85" s="157"/>
      <c r="AU85" s="155"/>
      <c r="AV85" s="155"/>
      <c r="AW85" s="155"/>
      <c r="AX85" s="157"/>
      <c r="AY85" s="155"/>
      <c r="AZ85" s="155"/>
      <c r="BA85" s="155"/>
      <c r="BB85" s="157"/>
      <c r="BC85" s="155"/>
      <c r="BD85" s="155"/>
      <c r="BE85" s="155"/>
      <c r="BF85" s="157"/>
    </row>
    <row r="86" spans="1:58" ht="18.600000000000001">
      <c r="A86" s="155"/>
      <c r="B86" s="155"/>
      <c r="C86" s="155"/>
      <c r="D86" s="155"/>
      <c r="E86" s="156"/>
      <c r="F86" s="155"/>
      <c r="G86" s="155"/>
      <c r="H86" s="155"/>
      <c r="I86" s="157"/>
      <c r="J86" s="155"/>
      <c r="K86" s="155"/>
      <c r="L86" s="155"/>
      <c r="M86" s="157"/>
      <c r="N86" s="155"/>
      <c r="O86" s="155"/>
      <c r="P86" s="155"/>
      <c r="Q86" s="157"/>
      <c r="R86" s="155"/>
      <c r="S86" s="155"/>
      <c r="T86" s="155"/>
      <c r="U86" s="157"/>
      <c r="V86" s="155"/>
      <c r="W86" s="155"/>
      <c r="X86" s="155"/>
      <c r="Y86" s="157"/>
      <c r="Z86" s="155"/>
      <c r="AA86" s="155"/>
      <c r="AB86" s="155"/>
      <c r="AC86" s="157"/>
      <c r="AD86" s="155"/>
      <c r="AE86" s="155"/>
      <c r="AF86" s="155"/>
      <c r="AG86" s="155"/>
      <c r="AH86" s="156"/>
      <c r="AI86" s="155"/>
      <c r="AJ86" s="155"/>
      <c r="AK86" s="155"/>
      <c r="AL86" s="157"/>
      <c r="AM86" s="155"/>
      <c r="AN86" s="155"/>
      <c r="AO86" s="155"/>
      <c r="AP86" s="157"/>
      <c r="AQ86" s="155"/>
      <c r="AR86" s="155"/>
      <c r="AS86" s="155"/>
      <c r="AT86" s="157"/>
      <c r="AU86" s="155"/>
      <c r="AV86" s="155"/>
      <c r="AW86" s="155"/>
      <c r="AX86" s="157"/>
      <c r="AY86" s="155"/>
      <c r="AZ86" s="155"/>
      <c r="BA86" s="155"/>
      <c r="BB86" s="157"/>
      <c r="BC86" s="155"/>
      <c r="BD86" s="155"/>
      <c r="BE86" s="155"/>
      <c r="BF86" s="157"/>
    </row>
    <row r="87" spans="1:58" ht="18.600000000000001">
      <c r="A87" s="155"/>
      <c r="B87" s="155"/>
      <c r="C87" s="155"/>
      <c r="D87" s="155"/>
      <c r="E87" s="156"/>
      <c r="F87" s="155"/>
      <c r="G87" s="155"/>
      <c r="H87" s="155"/>
      <c r="I87" s="157"/>
      <c r="J87" s="155"/>
      <c r="K87" s="155"/>
      <c r="L87" s="155"/>
      <c r="M87" s="157"/>
      <c r="N87" s="155"/>
      <c r="O87" s="155"/>
      <c r="P87" s="155"/>
      <c r="Q87" s="157"/>
      <c r="R87" s="155"/>
      <c r="S87" s="155"/>
      <c r="T87" s="155"/>
      <c r="U87" s="157"/>
      <c r="V87" s="155"/>
      <c r="W87" s="155"/>
      <c r="X87" s="155"/>
      <c r="Y87" s="157"/>
      <c r="Z87" s="155"/>
      <c r="AA87" s="155"/>
      <c r="AB87" s="155"/>
      <c r="AC87" s="157"/>
      <c r="AD87" s="155"/>
      <c r="AE87" s="155"/>
      <c r="AF87" s="155"/>
      <c r="AG87" s="155"/>
      <c r="AH87" s="156"/>
      <c r="AI87" s="155"/>
      <c r="AJ87" s="155"/>
      <c r="AK87" s="155"/>
      <c r="AL87" s="157"/>
      <c r="AM87" s="155"/>
      <c r="AN87" s="155"/>
      <c r="AO87" s="155"/>
      <c r="AP87" s="157"/>
      <c r="AQ87" s="155"/>
      <c r="AR87" s="155"/>
      <c r="AS87" s="155"/>
      <c r="AT87" s="157"/>
      <c r="AU87" s="155"/>
      <c r="AV87" s="155"/>
      <c r="AW87" s="155"/>
      <c r="AX87" s="157"/>
      <c r="AY87" s="155"/>
      <c r="AZ87" s="155"/>
      <c r="BA87" s="155"/>
      <c r="BB87" s="157"/>
      <c r="BC87" s="155"/>
      <c r="BD87" s="155"/>
      <c r="BE87" s="155"/>
      <c r="BF87" s="157"/>
    </row>
    <row r="88" spans="1:58" ht="18.600000000000001">
      <c r="A88" s="155"/>
      <c r="B88" s="155"/>
      <c r="C88" s="155"/>
      <c r="D88" s="155"/>
      <c r="E88" s="156"/>
      <c r="F88" s="155"/>
      <c r="G88" s="155"/>
      <c r="H88" s="155"/>
      <c r="I88" s="157"/>
      <c r="J88" s="155"/>
      <c r="K88" s="155"/>
      <c r="L88" s="155"/>
      <c r="M88" s="157"/>
      <c r="N88" s="155"/>
      <c r="O88" s="155"/>
      <c r="P88" s="155"/>
      <c r="Q88" s="157"/>
      <c r="R88" s="155"/>
      <c r="S88" s="155"/>
      <c r="T88" s="155"/>
      <c r="U88" s="157"/>
      <c r="V88" s="155"/>
      <c r="W88" s="155"/>
      <c r="X88" s="155"/>
      <c r="Y88" s="157"/>
      <c r="Z88" s="155"/>
      <c r="AA88" s="155"/>
      <c r="AB88" s="155"/>
      <c r="AC88" s="157"/>
      <c r="AD88" s="155"/>
      <c r="AE88" s="155"/>
      <c r="AF88" s="155"/>
      <c r="AG88" s="155"/>
      <c r="AH88" s="156"/>
      <c r="AI88" s="155"/>
      <c r="AJ88" s="155"/>
      <c r="AK88" s="155"/>
      <c r="AL88" s="157"/>
      <c r="AM88" s="155"/>
      <c r="AN88" s="155"/>
      <c r="AO88" s="155"/>
      <c r="AP88" s="157"/>
      <c r="AQ88" s="155"/>
      <c r="AR88" s="155"/>
      <c r="AS88" s="155"/>
      <c r="AT88" s="157"/>
      <c r="AU88" s="155"/>
      <c r="AV88" s="155"/>
      <c r="AW88" s="155"/>
      <c r="AX88" s="157"/>
      <c r="AY88" s="155"/>
      <c r="AZ88" s="155"/>
      <c r="BA88" s="155"/>
      <c r="BB88" s="157"/>
      <c r="BC88" s="155"/>
      <c r="BD88" s="155"/>
      <c r="BE88" s="155"/>
      <c r="BF88" s="157"/>
    </row>
    <row r="89" spans="1:58" ht="18.600000000000001">
      <c r="A89" s="155"/>
      <c r="B89" s="155"/>
      <c r="C89" s="155"/>
      <c r="D89" s="155"/>
      <c r="E89" s="156"/>
      <c r="F89" s="155"/>
      <c r="G89" s="155"/>
      <c r="H89" s="155"/>
      <c r="I89" s="157"/>
      <c r="J89" s="155"/>
      <c r="K89" s="155"/>
      <c r="L89" s="155"/>
      <c r="M89" s="157"/>
      <c r="N89" s="155"/>
      <c r="O89" s="155"/>
      <c r="P89" s="155"/>
      <c r="Q89" s="157"/>
      <c r="R89" s="155"/>
      <c r="S89" s="155"/>
      <c r="T89" s="155"/>
      <c r="U89" s="157"/>
      <c r="V89" s="155"/>
      <c r="W89" s="155"/>
      <c r="X89" s="155"/>
      <c r="Y89" s="157"/>
      <c r="Z89" s="155"/>
      <c r="AA89" s="155"/>
      <c r="AB89" s="155"/>
      <c r="AC89" s="157"/>
      <c r="AD89" s="155"/>
      <c r="AE89" s="155"/>
      <c r="AF89" s="155"/>
      <c r="AG89" s="155"/>
      <c r="AH89" s="156"/>
      <c r="AI89" s="155"/>
      <c r="AJ89" s="155"/>
      <c r="AK89" s="155"/>
      <c r="AL89" s="157"/>
      <c r="AM89" s="155"/>
      <c r="AN89" s="155"/>
      <c r="AO89" s="155"/>
      <c r="AP89" s="157"/>
      <c r="AQ89" s="155"/>
      <c r="AR89" s="155"/>
      <c r="AS89" s="155"/>
      <c r="AT89" s="157"/>
      <c r="AU89" s="155"/>
      <c r="AV89" s="155"/>
      <c r="AW89" s="155"/>
      <c r="AX89" s="157"/>
      <c r="AY89" s="155"/>
      <c r="AZ89" s="155"/>
      <c r="BA89" s="155"/>
      <c r="BB89" s="157"/>
      <c r="BC89" s="155"/>
      <c r="BD89" s="155"/>
      <c r="BE89" s="155"/>
      <c r="BF89" s="157"/>
    </row>
    <row r="90" spans="1:58" ht="18.600000000000001">
      <c r="A90" s="155"/>
      <c r="B90" s="155"/>
      <c r="C90" s="155"/>
      <c r="D90" s="155"/>
      <c r="E90" s="156"/>
      <c r="F90" s="155"/>
      <c r="G90" s="155"/>
      <c r="H90" s="155"/>
      <c r="I90" s="157"/>
      <c r="J90" s="155"/>
      <c r="K90" s="155"/>
      <c r="L90" s="155"/>
      <c r="M90" s="157"/>
      <c r="N90" s="155"/>
      <c r="O90" s="155"/>
      <c r="P90" s="155"/>
      <c r="Q90" s="157"/>
      <c r="R90" s="155"/>
      <c r="S90" s="155"/>
      <c r="T90" s="155"/>
      <c r="U90" s="157"/>
      <c r="V90" s="155"/>
      <c r="W90" s="155"/>
      <c r="X90" s="155"/>
      <c r="Y90" s="157"/>
      <c r="Z90" s="155"/>
      <c r="AA90" s="155"/>
      <c r="AB90" s="155"/>
      <c r="AC90" s="157"/>
      <c r="AD90" s="155"/>
      <c r="AE90" s="155"/>
      <c r="AF90" s="155"/>
      <c r="AG90" s="155"/>
      <c r="AH90" s="156"/>
      <c r="AI90" s="155"/>
      <c r="AJ90" s="155"/>
      <c r="AK90" s="155"/>
      <c r="AL90" s="157"/>
      <c r="AM90" s="155"/>
      <c r="AN90" s="155"/>
      <c r="AO90" s="155"/>
      <c r="AP90" s="157"/>
      <c r="AQ90" s="155"/>
      <c r="AR90" s="155"/>
      <c r="AS90" s="155"/>
      <c r="AT90" s="157"/>
      <c r="AU90" s="155"/>
      <c r="AV90" s="155"/>
      <c r="AW90" s="155"/>
      <c r="AX90" s="157"/>
      <c r="AY90" s="155"/>
      <c r="AZ90" s="155"/>
      <c r="BA90" s="155"/>
      <c r="BB90" s="157"/>
      <c r="BC90" s="155"/>
      <c r="BD90" s="155"/>
      <c r="BE90" s="155"/>
      <c r="BF90" s="157"/>
    </row>
    <row r="91" spans="1:58" ht="18.600000000000001">
      <c r="A91" s="155"/>
      <c r="B91" s="155"/>
      <c r="C91" s="155"/>
      <c r="D91" s="155"/>
      <c r="E91" s="156"/>
      <c r="F91" s="155"/>
      <c r="G91" s="155"/>
      <c r="H91" s="155"/>
      <c r="I91" s="157"/>
      <c r="J91" s="155"/>
      <c r="K91" s="155"/>
      <c r="L91" s="155"/>
      <c r="M91" s="157"/>
      <c r="N91" s="155"/>
      <c r="O91" s="155"/>
      <c r="P91" s="155"/>
      <c r="Q91" s="157"/>
      <c r="R91" s="155"/>
      <c r="S91" s="155"/>
      <c r="T91" s="155"/>
      <c r="U91" s="157"/>
      <c r="V91" s="155"/>
      <c r="W91" s="155"/>
      <c r="X91" s="155"/>
      <c r="Y91" s="157"/>
      <c r="Z91" s="155"/>
      <c r="AA91" s="155"/>
      <c r="AB91" s="155"/>
      <c r="AC91" s="157"/>
      <c r="AD91" s="155"/>
      <c r="AE91" s="155"/>
      <c r="AF91" s="155"/>
      <c r="AG91" s="155"/>
      <c r="AH91" s="156"/>
      <c r="AI91" s="155"/>
      <c r="AJ91" s="155"/>
      <c r="AK91" s="155"/>
      <c r="AL91" s="157"/>
      <c r="AM91" s="155"/>
      <c r="AN91" s="155"/>
      <c r="AO91" s="155"/>
      <c r="AP91" s="157"/>
      <c r="AQ91" s="155"/>
      <c r="AR91" s="155"/>
      <c r="AS91" s="155"/>
      <c r="AT91" s="157"/>
      <c r="AU91" s="155"/>
      <c r="AV91" s="155"/>
      <c r="AW91" s="155"/>
      <c r="AX91" s="157"/>
      <c r="AY91" s="155"/>
      <c r="AZ91" s="155"/>
      <c r="BA91" s="155"/>
      <c r="BB91" s="157"/>
      <c r="BC91" s="155"/>
      <c r="BD91" s="155"/>
      <c r="BE91" s="155"/>
      <c r="BF91" s="157"/>
    </row>
    <row r="92" spans="1:58" ht="18.600000000000001">
      <c r="A92" s="155"/>
      <c r="B92" s="155"/>
      <c r="C92" s="155"/>
      <c r="D92" s="155"/>
      <c r="E92" s="156"/>
      <c r="F92" s="155"/>
      <c r="G92" s="155"/>
      <c r="H92" s="155"/>
      <c r="I92" s="157"/>
      <c r="J92" s="155"/>
      <c r="K92" s="155"/>
      <c r="L92" s="155"/>
      <c r="M92" s="157"/>
      <c r="N92" s="155"/>
      <c r="O92" s="155"/>
      <c r="P92" s="155"/>
      <c r="Q92" s="157"/>
      <c r="R92" s="155"/>
      <c r="S92" s="155"/>
      <c r="T92" s="155"/>
      <c r="U92" s="157"/>
      <c r="V92" s="155"/>
      <c r="W92" s="155"/>
      <c r="X92" s="155"/>
      <c r="Y92" s="157"/>
      <c r="Z92" s="155"/>
      <c r="AA92" s="155"/>
      <c r="AB92" s="155"/>
      <c r="AC92" s="157"/>
      <c r="AD92" s="155"/>
      <c r="AE92" s="155"/>
      <c r="AF92" s="155"/>
      <c r="AG92" s="155"/>
      <c r="AH92" s="156"/>
      <c r="AI92" s="155"/>
      <c r="AJ92" s="155"/>
      <c r="AK92" s="155"/>
      <c r="AL92" s="157"/>
      <c r="AM92" s="155"/>
      <c r="AN92" s="155"/>
      <c r="AO92" s="155"/>
      <c r="AP92" s="157"/>
      <c r="AQ92" s="155"/>
      <c r="AR92" s="155"/>
      <c r="AS92" s="155"/>
      <c r="AT92" s="157"/>
      <c r="AU92" s="155"/>
      <c r="AV92" s="155"/>
      <c r="AW92" s="155"/>
      <c r="AX92" s="157"/>
      <c r="AY92" s="155"/>
      <c r="AZ92" s="155"/>
      <c r="BA92" s="155"/>
      <c r="BB92" s="157"/>
      <c r="BC92" s="155"/>
      <c r="BD92" s="155"/>
      <c r="BE92" s="155"/>
      <c r="BF92" s="157"/>
    </row>
    <row r="93" spans="1:58" ht="18.600000000000001">
      <c r="A93" s="155"/>
      <c r="B93" s="155"/>
      <c r="C93" s="155"/>
      <c r="D93" s="155"/>
      <c r="E93" s="156"/>
      <c r="F93" s="155"/>
      <c r="G93" s="155"/>
      <c r="H93" s="155"/>
      <c r="I93" s="157"/>
      <c r="J93" s="155"/>
      <c r="K93" s="155"/>
      <c r="L93" s="155"/>
      <c r="M93" s="157"/>
      <c r="N93" s="155"/>
      <c r="O93" s="155"/>
      <c r="P93" s="155"/>
      <c r="Q93" s="157"/>
      <c r="R93" s="155"/>
      <c r="S93" s="155"/>
      <c r="T93" s="155"/>
      <c r="U93" s="157"/>
      <c r="V93" s="155"/>
      <c r="W93" s="155"/>
      <c r="X93" s="155"/>
      <c r="Y93" s="157"/>
      <c r="Z93" s="155"/>
      <c r="AA93" s="155"/>
      <c r="AB93" s="155"/>
      <c r="AC93" s="157"/>
      <c r="AD93" s="155"/>
      <c r="AE93" s="155"/>
      <c r="AF93" s="155"/>
      <c r="AG93" s="155"/>
      <c r="AH93" s="156"/>
      <c r="AI93" s="155"/>
      <c r="AJ93" s="155"/>
      <c r="AK93" s="155"/>
      <c r="AL93" s="157"/>
      <c r="AM93" s="155"/>
      <c r="AN93" s="155"/>
      <c r="AO93" s="155"/>
      <c r="AP93" s="157"/>
      <c r="AQ93" s="155"/>
      <c r="AR93" s="155"/>
      <c r="AS93" s="155"/>
      <c r="AT93" s="157"/>
      <c r="AU93" s="155"/>
      <c r="AV93" s="155"/>
      <c r="AW93" s="155"/>
      <c r="AX93" s="157"/>
      <c r="AY93" s="155"/>
      <c r="AZ93" s="155"/>
      <c r="BA93" s="155"/>
      <c r="BB93" s="157"/>
      <c r="BC93" s="155"/>
      <c r="BD93" s="155"/>
      <c r="BE93" s="155"/>
      <c r="BF93" s="157"/>
    </row>
    <row r="94" spans="1:58" ht="18.600000000000001">
      <c r="A94" s="155"/>
      <c r="B94" s="155"/>
      <c r="C94" s="155"/>
      <c r="D94" s="155"/>
      <c r="E94" s="156"/>
      <c r="F94" s="155"/>
      <c r="G94" s="155"/>
      <c r="H94" s="155"/>
      <c r="I94" s="157"/>
      <c r="J94" s="155"/>
      <c r="K94" s="155"/>
      <c r="L94" s="155"/>
      <c r="M94" s="157"/>
      <c r="N94" s="155"/>
      <c r="O94" s="155"/>
      <c r="P94" s="155"/>
      <c r="Q94" s="157"/>
      <c r="R94" s="155"/>
      <c r="S94" s="155"/>
      <c r="T94" s="155"/>
      <c r="U94" s="157"/>
      <c r="V94" s="155"/>
      <c r="W94" s="155"/>
      <c r="X94" s="155"/>
      <c r="Y94" s="157"/>
      <c r="Z94" s="155"/>
      <c r="AA94" s="155"/>
      <c r="AB94" s="155"/>
      <c r="AC94" s="157"/>
      <c r="AD94" s="155"/>
      <c r="AE94" s="155"/>
      <c r="AF94" s="155"/>
      <c r="AG94" s="155"/>
      <c r="AH94" s="156"/>
      <c r="AI94" s="155"/>
      <c r="AJ94" s="155"/>
      <c r="AK94" s="155"/>
      <c r="AL94" s="157"/>
      <c r="AM94" s="155"/>
      <c r="AN94" s="155"/>
      <c r="AO94" s="155"/>
      <c r="AP94" s="157"/>
      <c r="AQ94" s="155"/>
      <c r="AR94" s="155"/>
      <c r="AS94" s="155"/>
      <c r="AT94" s="157"/>
      <c r="AU94" s="155"/>
      <c r="AV94" s="155"/>
      <c r="AW94" s="155"/>
      <c r="AX94" s="157"/>
      <c r="AY94" s="155"/>
      <c r="AZ94" s="155"/>
      <c r="BA94" s="155"/>
      <c r="BB94" s="157"/>
      <c r="BC94" s="155"/>
      <c r="BD94" s="155"/>
      <c r="BE94" s="155"/>
      <c r="BF94" s="157"/>
    </row>
    <row r="95" spans="1:58" ht="18.600000000000001">
      <c r="A95" s="155"/>
      <c r="B95" s="155"/>
      <c r="C95" s="155"/>
      <c r="D95" s="155"/>
      <c r="E95" s="156"/>
      <c r="F95" s="155"/>
      <c r="G95" s="155"/>
      <c r="H95" s="155"/>
      <c r="I95" s="157"/>
      <c r="J95" s="155"/>
      <c r="K95" s="155"/>
      <c r="L95" s="155"/>
      <c r="M95" s="157"/>
      <c r="N95" s="155"/>
      <c r="O95" s="155"/>
      <c r="P95" s="155"/>
      <c r="Q95" s="157"/>
      <c r="R95" s="155"/>
      <c r="S95" s="155"/>
      <c r="T95" s="155"/>
      <c r="U95" s="157"/>
      <c r="V95" s="155"/>
      <c r="W95" s="155"/>
      <c r="X95" s="155"/>
      <c r="Y95" s="157"/>
      <c r="Z95" s="155"/>
      <c r="AA95" s="155"/>
      <c r="AB95" s="155"/>
      <c r="AC95" s="157"/>
      <c r="AD95" s="155"/>
      <c r="AE95" s="155"/>
      <c r="AF95" s="155"/>
      <c r="AG95" s="155"/>
      <c r="AH95" s="156"/>
      <c r="AI95" s="155"/>
      <c r="AJ95" s="155"/>
      <c r="AK95" s="155"/>
      <c r="AL95" s="157"/>
      <c r="AM95" s="155"/>
      <c r="AN95" s="155"/>
      <c r="AO95" s="155"/>
      <c r="AP95" s="157"/>
      <c r="AQ95" s="155"/>
      <c r="AR95" s="155"/>
      <c r="AS95" s="155"/>
      <c r="AT95" s="157"/>
      <c r="AU95" s="155"/>
      <c r="AV95" s="155"/>
      <c r="AW95" s="155"/>
      <c r="AX95" s="157"/>
      <c r="AY95" s="155"/>
      <c r="AZ95" s="155"/>
      <c r="BA95" s="155"/>
      <c r="BB95" s="157"/>
      <c r="BC95" s="155"/>
      <c r="BD95" s="155"/>
      <c r="BE95" s="155"/>
      <c r="BF95" s="157"/>
    </row>
    <row r="96" spans="1:58" ht="18.600000000000001">
      <c r="A96" s="155"/>
      <c r="B96" s="155"/>
      <c r="C96" s="155"/>
      <c r="D96" s="155"/>
      <c r="E96" s="156"/>
      <c r="F96" s="155"/>
      <c r="G96" s="155"/>
      <c r="H96" s="155"/>
      <c r="I96" s="157"/>
      <c r="J96" s="155"/>
      <c r="K96" s="155"/>
      <c r="L96" s="155"/>
      <c r="M96" s="157"/>
      <c r="N96" s="155"/>
      <c r="O96" s="155"/>
      <c r="P96" s="155"/>
      <c r="Q96" s="157"/>
      <c r="R96" s="155"/>
      <c r="S96" s="155"/>
      <c r="T96" s="155"/>
      <c r="U96" s="157"/>
      <c r="V96" s="155"/>
      <c r="W96" s="155"/>
      <c r="X96" s="155"/>
      <c r="Y96" s="157"/>
      <c r="Z96" s="155"/>
      <c r="AA96" s="155"/>
      <c r="AB96" s="155"/>
      <c r="AC96" s="157"/>
      <c r="AD96" s="155"/>
      <c r="AE96" s="155"/>
      <c r="AF96" s="155"/>
      <c r="AG96" s="155"/>
      <c r="AH96" s="156"/>
      <c r="AI96" s="155"/>
      <c r="AJ96" s="155"/>
      <c r="AK96" s="155"/>
      <c r="AL96" s="157"/>
      <c r="AM96" s="155"/>
      <c r="AN96" s="155"/>
      <c r="AO96" s="155"/>
      <c r="AP96" s="157"/>
      <c r="AQ96" s="155"/>
      <c r="AR96" s="155"/>
      <c r="AS96" s="155"/>
      <c r="AT96" s="157"/>
      <c r="AU96" s="155"/>
      <c r="AV96" s="155"/>
      <c r="AW96" s="155"/>
      <c r="AX96" s="157"/>
      <c r="AY96" s="155"/>
      <c r="AZ96" s="155"/>
      <c r="BA96" s="155"/>
      <c r="BB96" s="157"/>
      <c r="BC96" s="155"/>
      <c r="BD96" s="155"/>
      <c r="BE96" s="155"/>
      <c r="BF96" s="157"/>
    </row>
    <row r="97" spans="1:58" ht="18.600000000000001">
      <c r="A97" s="155"/>
      <c r="B97" s="155"/>
      <c r="C97" s="155"/>
      <c r="D97" s="155"/>
      <c r="E97" s="156"/>
      <c r="F97" s="155"/>
      <c r="G97" s="155"/>
      <c r="H97" s="155"/>
      <c r="I97" s="157"/>
      <c r="J97" s="155"/>
      <c r="K97" s="155"/>
      <c r="L97" s="155"/>
      <c r="M97" s="157"/>
      <c r="N97" s="155"/>
      <c r="O97" s="155"/>
      <c r="P97" s="155"/>
      <c r="Q97" s="157"/>
      <c r="R97" s="155"/>
      <c r="S97" s="155"/>
      <c r="T97" s="155"/>
      <c r="U97" s="157"/>
      <c r="V97" s="155"/>
      <c r="W97" s="155"/>
      <c r="X97" s="155"/>
      <c r="Y97" s="157"/>
      <c r="Z97" s="155"/>
      <c r="AA97" s="155"/>
      <c r="AB97" s="155"/>
      <c r="AC97" s="157"/>
      <c r="AD97" s="155"/>
      <c r="AE97" s="155"/>
      <c r="AF97" s="155"/>
      <c r="AG97" s="155"/>
      <c r="AH97" s="156"/>
      <c r="AI97" s="155"/>
      <c r="AJ97" s="155"/>
      <c r="AK97" s="155"/>
      <c r="AL97" s="157"/>
      <c r="AM97" s="155"/>
      <c r="AN97" s="155"/>
      <c r="AO97" s="155"/>
      <c r="AP97" s="157"/>
      <c r="AQ97" s="155"/>
      <c r="AR97" s="155"/>
      <c r="AS97" s="155"/>
      <c r="AT97" s="157"/>
      <c r="AU97" s="155"/>
      <c r="AV97" s="155"/>
      <c r="AW97" s="155"/>
      <c r="AX97" s="157"/>
      <c r="AY97" s="155"/>
      <c r="AZ97" s="155"/>
      <c r="BA97" s="155"/>
      <c r="BB97" s="157"/>
      <c r="BC97" s="155"/>
      <c r="BD97" s="155"/>
      <c r="BE97" s="155"/>
      <c r="BF97" s="157"/>
    </row>
    <row r="98" spans="1:58" ht="18.600000000000001">
      <c r="A98" s="155"/>
      <c r="B98" s="155"/>
      <c r="C98" s="155"/>
      <c r="D98" s="155"/>
      <c r="E98" s="156"/>
      <c r="F98" s="155"/>
      <c r="G98" s="155"/>
      <c r="H98" s="155"/>
      <c r="I98" s="157"/>
      <c r="J98" s="155"/>
      <c r="K98" s="155"/>
      <c r="L98" s="155"/>
      <c r="M98" s="157"/>
      <c r="N98" s="155"/>
      <c r="O98" s="155"/>
      <c r="P98" s="155"/>
      <c r="Q98" s="157"/>
      <c r="R98" s="155"/>
      <c r="S98" s="155"/>
      <c r="T98" s="155"/>
      <c r="U98" s="157"/>
      <c r="V98" s="155"/>
      <c r="W98" s="155"/>
      <c r="X98" s="155"/>
      <c r="Y98" s="157"/>
      <c r="Z98" s="155"/>
      <c r="AA98" s="155"/>
      <c r="AB98" s="155"/>
      <c r="AC98" s="157"/>
      <c r="AD98" s="155"/>
      <c r="AE98" s="155"/>
      <c r="AF98" s="155"/>
      <c r="AG98" s="155"/>
      <c r="AH98" s="156"/>
      <c r="AI98" s="155"/>
      <c r="AJ98" s="155"/>
      <c r="AK98" s="155"/>
      <c r="AL98" s="157"/>
      <c r="AM98" s="155"/>
      <c r="AN98" s="155"/>
      <c r="AO98" s="155"/>
      <c r="AP98" s="157"/>
      <c r="AQ98" s="155"/>
      <c r="AR98" s="155"/>
      <c r="AS98" s="155"/>
      <c r="AT98" s="157"/>
      <c r="AU98" s="155"/>
      <c r="AV98" s="155"/>
      <c r="AW98" s="155"/>
      <c r="AX98" s="157"/>
      <c r="AY98" s="155"/>
      <c r="AZ98" s="155"/>
      <c r="BA98" s="155"/>
      <c r="BB98" s="157"/>
      <c r="BC98" s="155"/>
      <c r="BD98" s="155"/>
      <c r="BE98" s="155"/>
      <c r="BF98" s="157"/>
    </row>
    <row r="99" spans="1:58" ht="18.600000000000001">
      <c r="A99" s="155"/>
      <c r="B99" s="155"/>
      <c r="C99" s="155"/>
      <c r="D99" s="155"/>
      <c r="E99" s="156"/>
      <c r="F99" s="155"/>
      <c r="G99" s="155"/>
      <c r="H99" s="155"/>
      <c r="I99" s="157"/>
      <c r="J99" s="155"/>
      <c r="K99" s="155"/>
      <c r="L99" s="155"/>
      <c r="M99" s="157"/>
      <c r="N99" s="155"/>
      <c r="O99" s="155"/>
      <c r="P99" s="155"/>
      <c r="Q99" s="157"/>
      <c r="R99" s="155"/>
      <c r="S99" s="155"/>
      <c r="T99" s="155"/>
      <c r="U99" s="157"/>
      <c r="V99" s="155"/>
      <c r="W99" s="155"/>
      <c r="X99" s="155"/>
      <c r="Y99" s="157"/>
      <c r="Z99" s="155"/>
      <c r="AA99" s="155"/>
      <c r="AB99" s="155"/>
      <c r="AC99" s="157"/>
      <c r="AD99" s="155"/>
      <c r="AE99" s="155"/>
      <c r="AF99" s="155"/>
      <c r="AG99" s="155"/>
      <c r="AH99" s="156"/>
      <c r="AI99" s="155"/>
      <c r="AJ99" s="155"/>
      <c r="AK99" s="155"/>
      <c r="AL99" s="157"/>
      <c r="AM99" s="155"/>
      <c r="AN99" s="155"/>
      <c r="AO99" s="155"/>
      <c r="AP99" s="157"/>
      <c r="AQ99" s="155"/>
      <c r="AR99" s="155"/>
      <c r="AS99" s="155"/>
      <c r="AT99" s="157"/>
      <c r="AU99" s="155"/>
      <c r="AV99" s="155"/>
      <c r="AW99" s="155"/>
      <c r="AX99" s="157"/>
      <c r="AY99" s="155"/>
      <c r="AZ99" s="155"/>
      <c r="BA99" s="155"/>
      <c r="BB99" s="157"/>
      <c r="BC99" s="155"/>
      <c r="BD99" s="155"/>
      <c r="BE99" s="155"/>
      <c r="BF99" s="157"/>
    </row>
    <row r="100" spans="1:58" ht="18.600000000000001">
      <c r="A100" s="155"/>
      <c r="B100" s="155"/>
      <c r="C100" s="155"/>
      <c r="D100" s="155"/>
      <c r="E100" s="156"/>
      <c r="F100" s="155"/>
      <c r="G100" s="155"/>
      <c r="H100" s="155"/>
      <c r="I100" s="157"/>
      <c r="J100" s="155"/>
      <c r="K100" s="155"/>
      <c r="L100" s="155"/>
      <c r="M100" s="157"/>
      <c r="N100" s="155"/>
      <c r="O100" s="155"/>
      <c r="P100" s="155"/>
      <c r="Q100" s="157"/>
      <c r="R100" s="155"/>
      <c r="S100" s="155"/>
      <c r="T100" s="155"/>
      <c r="U100" s="157"/>
      <c r="V100" s="155"/>
      <c r="W100" s="155"/>
      <c r="X100" s="155"/>
      <c r="Y100" s="157"/>
      <c r="Z100" s="155"/>
      <c r="AA100" s="155"/>
      <c r="AB100" s="155"/>
      <c r="AC100" s="157"/>
      <c r="AD100" s="155"/>
      <c r="AE100" s="155"/>
      <c r="AF100" s="155"/>
      <c r="AG100" s="155"/>
      <c r="AH100" s="156"/>
      <c r="AI100" s="155"/>
      <c r="AJ100" s="155"/>
      <c r="AK100" s="155"/>
      <c r="AL100" s="157"/>
      <c r="AM100" s="155"/>
      <c r="AN100" s="155"/>
      <c r="AO100" s="155"/>
      <c r="AP100" s="157"/>
      <c r="AQ100" s="155"/>
      <c r="AR100" s="155"/>
      <c r="AS100" s="155"/>
      <c r="AT100" s="157"/>
      <c r="AU100" s="155"/>
      <c r="AV100" s="155"/>
      <c r="AW100" s="155"/>
      <c r="AX100" s="157"/>
      <c r="AY100" s="155"/>
      <c r="AZ100" s="155"/>
      <c r="BA100" s="155"/>
      <c r="BB100" s="157"/>
      <c r="BC100" s="155"/>
      <c r="BD100" s="155"/>
      <c r="BE100" s="155"/>
      <c r="BF100" s="157"/>
    </row>
    <row r="101" spans="1:58" ht="18.600000000000001">
      <c r="A101" s="155"/>
      <c r="B101" s="155"/>
      <c r="C101" s="155"/>
      <c r="D101" s="155"/>
      <c r="E101" s="156"/>
      <c r="F101" s="155"/>
      <c r="G101" s="155"/>
      <c r="H101" s="155"/>
      <c r="I101" s="157"/>
      <c r="J101" s="155"/>
      <c r="K101" s="155"/>
      <c r="L101" s="155"/>
      <c r="M101" s="157"/>
      <c r="N101" s="155"/>
      <c r="O101" s="155"/>
      <c r="P101" s="155"/>
      <c r="Q101" s="157"/>
      <c r="R101" s="155"/>
      <c r="S101" s="155"/>
      <c r="T101" s="155"/>
      <c r="U101" s="157"/>
      <c r="V101" s="155"/>
      <c r="W101" s="155"/>
      <c r="X101" s="155"/>
      <c r="Y101" s="157"/>
      <c r="Z101" s="155"/>
      <c r="AA101" s="155"/>
      <c r="AB101" s="155"/>
      <c r="AC101" s="157"/>
      <c r="AD101" s="155"/>
      <c r="AE101" s="155"/>
      <c r="AF101" s="155"/>
      <c r="AG101" s="155"/>
      <c r="AH101" s="156"/>
      <c r="AI101" s="155"/>
      <c r="AJ101" s="155"/>
      <c r="AK101" s="155"/>
      <c r="AL101" s="157"/>
      <c r="AM101" s="155"/>
      <c r="AN101" s="155"/>
      <c r="AO101" s="155"/>
      <c r="AP101" s="157"/>
      <c r="AQ101" s="155"/>
      <c r="AR101" s="155"/>
      <c r="AS101" s="155"/>
      <c r="AT101" s="157"/>
      <c r="AU101" s="155"/>
      <c r="AV101" s="155"/>
      <c r="AW101" s="155"/>
      <c r="AX101" s="157"/>
      <c r="AY101" s="155"/>
      <c r="AZ101" s="155"/>
      <c r="BA101" s="155"/>
      <c r="BB101" s="157"/>
      <c r="BC101" s="155"/>
      <c r="BD101" s="155"/>
      <c r="BE101" s="155"/>
      <c r="BF101" s="157"/>
    </row>
    <row r="102" spans="1:58" ht="18.600000000000001">
      <c r="A102" s="155"/>
      <c r="B102" s="155"/>
      <c r="C102" s="155"/>
      <c r="D102" s="155"/>
      <c r="E102" s="156"/>
      <c r="F102" s="155"/>
      <c r="G102" s="155"/>
      <c r="H102" s="155"/>
      <c r="I102" s="157"/>
      <c r="J102" s="155"/>
      <c r="K102" s="155"/>
      <c r="L102" s="155"/>
      <c r="M102" s="157"/>
      <c r="N102" s="155"/>
      <c r="O102" s="155"/>
      <c r="P102" s="155"/>
      <c r="Q102" s="157"/>
      <c r="R102" s="155"/>
      <c r="S102" s="155"/>
      <c r="T102" s="155"/>
      <c r="U102" s="157"/>
      <c r="V102" s="155"/>
      <c r="W102" s="155"/>
      <c r="X102" s="155"/>
      <c r="Y102" s="157"/>
      <c r="Z102" s="155"/>
      <c r="AA102" s="155"/>
      <c r="AB102" s="155"/>
      <c r="AC102" s="157"/>
      <c r="AD102" s="155"/>
      <c r="AE102" s="155"/>
      <c r="AF102" s="155"/>
      <c r="AG102" s="155"/>
      <c r="AH102" s="156"/>
      <c r="AI102" s="155"/>
      <c r="AJ102" s="155"/>
      <c r="AK102" s="155"/>
      <c r="AL102" s="157"/>
      <c r="AM102" s="155"/>
      <c r="AN102" s="155"/>
      <c r="AO102" s="155"/>
      <c r="AP102" s="157"/>
      <c r="AQ102" s="155"/>
      <c r="AR102" s="155"/>
      <c r="AS102" s="155"/>
      <c r="AT102" s="157"/>
      <c r="AU102" s="155"/>
      <c r="AV102" s="155"/>
      <c r="AW102" s="155"/>
      <c r="AX102" s="157"/>
      <c r="AY102" s="155"/>
      <c r="AZ102" s="155"/>
      <c r="BA102" s="155"/>
      <c r="BB102" s="157"/>
      <c r="BC102" s="155"/>
      <c r="BD102" s="155"/>
      <c r="BE102" s="155"/>
      <c r="BF102" s="157"/>
    </row>
    <row r="103" spans="1:58" ht="18.600000000000001">
      <c r="A103" s="155"/>
      <c r="B103" s="155"/>
      <c r="C103" s="155"/>
      <c r="D103" s="155"/>
      <c r="E103" s="156"/>
      <c r="F103" s="155"/>
      <c r="G103" s="155"/>
      <c r="H103" s="155"/>
      <c r="I103" s="157"/>
      <c r="J103" s="155"/>
      <c r="K103" s="155"/>
      <c r="L103" s="155"/>
      <c r="M103" s="157"/>
      <c r="N103" s="155"/>
      <c r="O103" s="155"/>
      <c r="P103" s="155"/>
      <c r="Q103" s="157"/>
      <c r="R103" s="155"/>
      <c r="S103" s="155"/>
      <c r="T103" s="155"/>
      <c r="U103" s="157"/>
      <c r="V103" s="155"/>
      <c r="W103" s="155"/>
      <c r="X103" s="155"/>
      <c r="Y103" s="157"/>
      <c r="Z103" s="155"/>
      <c r="AA103" s="155"/>
      <c r="AB103" s="155"/>
      <c r="AC103" s="157"/>
      <c r="AD103" s="155"/>
      <c r="AE103" s="155"/>
      <c r="AF103" s="155"/>
      <c r="AG103" s="155"/>
      <c r="AH103" s="156"/>
      <c r="AI103" s="155"/>
      <c r="AJ103" s="155"/>
      <c r="AK103" s="155"/>
      <c r="AL103" s="157"/>
      <c r="AM103" s="155"/>
      <c r="AN103" s="155"/>
      <c r="AO103" s="155"/>
      <c r="AP103" s="157"/>
      <c r="AQ103" s="155"/>
      <c r="AR103" s="155"/>
      <c r="AS103" s="155"/>
      <c r="AT103" s="157"/>
      <c r="AU103" s="155"/>
      <c r="AV103" s="155"/>
      <c r="AW103" s="155"/>
      <c r="AX103" s="157"/>
      <c r="AY103" s="155"/>
      <c r="AZ103" s="155"/>
      <c r="BA103" s="155"/>
      <c r="BB103" s="157"/>
      <c r="BC103" s="155"/>
      <c r="BD103" s="155"/>
      <c r="BE103" s="155"/>
      <c r="BF103" s="157"/>
    </row>
    <row r="104" spans="1:58" ht="18.600000000000001">
      <c r="A104" s="155"/>
      <c r="B104" s="155"/>
      <c r="C104" s="155"/>
      <c r="D104" s="155"/>
      <c r="E104" s="156"/>
      <c r="F104" s="155"/>
      <c r="G104" s="155"/>
      <c r="H104" s="155"/>
      <c r="I104" s="157"/>
      <c r="J104" s="155"/>
      <c r="K104" s="155"/>
      <c r="L104" s="155"/>
      <c r="M104" s="157"/>
      <c r="N104" s="155"/>
      <c r="O104" s="155"/>
      <c r="P104" s="155"/>
      <c r="Q104" s="157"/>
      <c r="R104" s="155"/>
      <c r="S104" s="155"/>
      <c r="T104" s="155"/>
      <c r="U104" s="157"/>
      <c r="V104" s="155"/>
      <c r="W104" s="155"/>
      <c r="X104" s="155"/>
      <c r="Y104" s="157"/>
      <c r="Z104" s="155"/>
      <c r="AA104" s="155"/>
      <c r="AB104" s="155"/>
      <c r="AC104" s="157"/>
      <c r="AD104" s="155"/>
      <c r="AE104" s="155"/>
      <c r="AF104" s="155"/>
      <c r="AG104" s="155"/>
      <c r="AH104" s="156"/>
      <c r="AI104" s="155"/>
      <c r="AJ104" s="155"/>
      <c r="AK104" s="155"/>
      <c r="AL104" s="157"/>
      <c r="AM104" s="155"/>
      <c r="AN104" s="155"/>
      <c r="AO104" s="155"/>
      <c r="AP104" s="157"/>
      <c r="AQ104" s="155"/>
      <c r="AR104" s="155"/>
      <c r="AS104" s="155"/>
      <c r="AT104" s="157"/>
      <c r="AU104" s="155"/>
      <c r="AV104" s="155"/>
      <c r="AW104" s="155"/>
      <c r="AX104" s="157"/>
      <c r="AY104" s="155"/>
      <c r="AZ104" s="155"/>
      <c r="BA104" s="155"/>
      <c r="BB104" s="157"/>
      <c r="BC104" s="155"/>
      <c r="BD104" s="155"/>
      <c r="BE104" s="155"/>
      <c r="BF104" s="157"/>
    </row>
    <row r="105" spans="1:58" ht="18.600000000000001">
      <c r="A105" s="155"/>
      <c r="B105" s="155"/>
      <c r="C105" s="155"/>
      <c r="D105" s="155"/>
      <c r="E105" s="156"/>
      <c r="F105" s="155"/>
      <c r="G105" s="155"/>
      <c r="H105" s="155"/>
      <c r="I105" s="157"/>
      <c r="J105" s="155"/>
      <c r="K105" s="155"/>
      <c r="L105" s="155"/>
      <c r="M105" s="157"/>
      <c r="N105" s="155"/>
      <c r="O105" s="155"/>
      <c r="P105" s="155"/>
      <c r="Q105" s="157"/>
      <c r="R105" s="155"/>
      <c r="S105" s="155"/>
      <c r="T105" s="155"/>
      <c r="U105" s="157"/>
      <c r="V105" s="155"/>
      <c r="W105" s="155"/>
      <c r="X105" s="155"/>
      <c r="Y105" s="157"/>
      <c r="Z105" s="155"/>
      <c r="AA105" s="155"/>
      <c r="AB105" s="155"/>
      <c r="AC105" s="157"/>
      <c r="AD105" s="155"/>
      <c r="AE105" s="155"/>
      <c r="AF105" s="155"/>
      <c r="AG105" s="155"/>
      <c r="AH105" s="156"/>
      <c r="AI105" s="155"/>
      <c r="AJ105" s="155"/>
      <c r="AK105" s="155"/>
      <c r="AL105" s="157"/>
      <c r="AM105" s="155"/>
      <c r="AN105" s="155"/>
      <c r="AO105" s="155"/>
      <c r="AP105" s="157"/>
      <c r="AQ105" s="155"/>
      <c r="AR105" s="155"/>
      <c r="AS105" s="155"/>
      <c r="AT105" s="157"/>
      <c r="AU105" s="155"/>
      <c r="AV105" s="155"/>
      <c r="AW105" s="155"/>
      <c r="AX105" s="157"/>
      <c r="AY105" s="155"/>
      <c r="AZ105" s="155"/>
      <c r="BA105" s="155"/>
      <c r="BB105" s="157"/>
      <c r="BC105" s="155"/>
      <c r="BD105" s="155"/>
      <c r="BE105" s="155"/>
      <c r="BF105" s="157"/>
    </row>
    <row r="106" spans="1:58" ht="18.600000000000001">
      <c r="A106" s="155"/>
      <c r="B106" s="155"/>
      <c r="C106" s="155"/>
      <c r="D106" s="155"/>
      <c r="E106" s="156"/>
      <c r="F106" s="155"/>
      <c r="G106" s="155"/>
      <c r="H106" s="155"/>
      <c r="I106" s="157"/>
      <c r="J106" s="155"/>
      <c r="K106" s="155"/>
      <c r="L106" s="155"/>
      <c r="M106" s="157"/>
      <c r="N106" s="155"/>
      <c r="O106" s="155"/>
      <c r="P106" s="155"/>
      <c r="Q106" s="157"/>
      <c r="R106" s="155"/>
      <c r="S106" s="155"/>
      <c r="T106" s="155"/>
      <c r="U106" s="157"/>
      <c r="V106" s="155"/>
      <c r="W106" s="155"/>
      <c r="X106" s="155"/>
      <c r="Y106" s="157"/>
      <c r="Z106" s="155"/>
      <c r="AA106" s="155"/>
      <c r="AB106" s="155"/>
      <c r="AC106" s="157"/>
      <c r="AD106" s="155"/>
      <c r="AE106" s="155"/>
      <c r="AF106" s="155"/>
      <c r="AG106" s="155"/>
      <c r="AH106" s="156"/>
      <c r="AI106" s="155"/>
      <c r="AJ106" s="155"/>
      <c r="AK106" s="155"/>
      <c r="AL106" s="157"/>
      <c r="AM106" s="155"/>
      <c r="AN106" s="155"/>
      <c r="AO106" s="155"/>
      <c r="AP106" s="157"/>
      <c r="AQ106" s="155"/>
      <c r="AR106" s="155"/>
      <c r="AS106" s="155"/>
      <c r="AT106" s="157"/>
      <c r="AU106" s="155"/>
      <c r="AV106" s="155"/>
      <c r="AW106" s="155"/>
      <c r="AX106" s="157"/>
      <c r="AY106" s="155"/>
      <c r="AZ106" s="155"/>
      <c r="BA106" s="155"/>
      <c r="BB106" s="157"/>
      <c r="BC106" s="155"/>
      <c r="BD106" s="155"/>
      <c r="BE106" s="155"/>
      <c r="BF106" s="157"/>
    </row>
    <row r="107" spans="1:58" ht="18.600000000000001">
      <c r="A107" s="155"/>
      <c r="B107" s="155"/>
      <c r="C107" s="155"/>
      <c r="D107" s="155"/>
      <c r="E107" s="156"/>
      <c r="F107" s="155"/>
      <c r="G107" s="155"/>
      <c r="H107" s="155"/>
      <c r="I107" s="157"/>
      <c r="J107" s="155"/>
      <c r="K107" s="155"/>
      <c r="L107" s="155"/>
      <c r="M107" s="157"/>
      <c r="N107" s="155"/>
      <c r="O107" s="155"/>
      <c r="P107" s="155"/>
      <c r="Q107" s="157"/>
      <c r="R107" s="155"/>
      <c r="S107" s="155"/>
      <c r="T107" s="155"/>
      <c r="U107" s="157"/>
      <c r="V107" s="155"/>
      <c r="W107" s="155"/>
      <c r="X107" s="155"/>
      <c r="Y107" s="157"/>
      <c r="Z107" s="155"/>
      <c r="AA107" s="155"/>
      <c r="AB107" s="155"/>
      <c r="AC107" s="157"/>
      <c r="AD107" s="155"/>
      <c r="AE107" s="155"/>
      <c r="AF107" s="155"/>
      <c r="AG107" s="155"/>
      <c r="AH107" s="156"/>
      <c r="AI107" s="155"/>
      <c r="AJ107" s="155"/>
      <c r="AK107" s="155"/>
      <c r="AL107" s="157"/>
      <c r="AM107" s="155"/>
      <c r="AN107" s="155"/>
      <c r="AO107" s="155"/>
      <c r="AP107" s="157"/>
      <c r="AQ107" s="155"/>
      <c r="AR107" s="155"/>
      <c r="AS107" s="155"/>
      <c r="AT107" s="157"/>
      <c r="AU107" s="155"/>
      <c r="AV107" s="155"/>
      <c r="AW107" s="155"/>
      <c r="AX107" s="157"/>
      <c r="AY107" s="155"/>
      <c r="AZ107" s="155"/>
      <c r="BA107" s="155"/>
      <c r="BB107" s="157"/>
      <c r="BC107" s="155"/>
      <c r="BD107" s="155"/>
      <c r="BE107" s="155"/>
      <c r="BF107" s="157"/>
    </row>
    <row r="108" spans="1:58" ht="18.600000000000001">
      <c r="A108" s="155"/>
      <c r="B108" s="155"/>
      <c r="C108" s="155"/>
      <c r="D108" s="155"/>
      <c r="E108" s="156"/>
      <c r="F108" s="155"/>
      <c r="G108" s="155"/>
      <c r="H108" s="155"/>
      <c r="I108" s="157"/>
      <c r="J108" s="155"/>
      <c r="K108" s="155"/>
      <c r="L108" s="155"/>
      <c r="M108" s="157"/>
      <c r="N108" s="155"/>
      <c r="O108" s="155"/>
      <c r="P108" s="155"/>
      <c r="Q108" s="157"/>
      <c r="R108" s="155"/>
      <c r="S108" s="155"/>
      <c r="T108" s="155"/>
      <c r="U108" s="157"/>
      <c r="V108" s="155"/>
      <c r="W108" s="155"/>
      <c r="X108" s="155"/>
      <c r="Y108" s="157"/>
      <c r="Z108" s="155"/>
      <c r="AA108" s="155"/>
      <c r="AB108" s="155"/>
      <c r="AC108" s="157"/>
      <c r="AD108" s="155"/>
      <c r="AE108" s="155"/>
      <c r="AF108" s="155"/>
      <c r="AG108" s="155"/>
      <c r="AH108" s="156"/>
      <c r="AI108" s="155"/>
      <c r="AJ108" s="155"/>
      <c r="AK108" s="155"/>
      <c r="AL108" s="157"/>
      <c r="AM108" s="155"/>
      <c r="AN108" s="155"/>
      <c r="AO108" s="155"/>
      <c r="AP108" s="157"/>
      <c r="AQ108" s="155"/>
      <c r="AR108" s="155"/>
      <c r="AS108" s="155"/>
      <c r="AT108" s="157"/>
      <c r="AU108" s="155"/>
      <c r="AV108" s="155"/>
      <c r="AW108" s="155"/>
      <c r="AX108" s="157"/>
      <c r="AY108" s="155"/>
      <c r="AZ108" s="155"/>
      <c r="BA108" s="155"/>
      <c r="BB108" s="157"/>
      <c r="BC108" s="155"/>
      <c r="BD108" s="155"/>
      <c r="BE108" s="155"/>
      <c r="BF108" s="157"/>
    </row>
    <row r="109" spans="1:58" ht="18.600000000000001">
      <c r="A109" s="155"/>
      <c r="B109" s="155"/>
      <c r="C109" s="155"/>
      <c r="D109" s="155"/>
      <c r="E109" s="156"/>
      <c r="F109" s="155"/>
      <c r="G109" s="155"/>
      <c r="H109" s="155"/>
      <c r="I109" s="157"/>
      <c r="J109" s="155"/>
      <c r="K109" s="155"/>
      <c r="L109" s="155"/>
      <c r="M109" s="157"/>
      <c r="N109" s="155"/>
      <c r="O109" s="155"/>
      <c r="P109" s="155"/>
      <c r="Q109" s="157"/>
      <c r="R109" s="155"/>
      <c r="S109" s="155"/>
      <c r="T109" s="155"/>
      <c r="U109" s="157"/>
      <c r="V109" s="155"/>
      <c r="W109" s="155"/>
      <c r="X109" s="155"/>
      <c r="Y109" s="157"/>
      <c r="Z109" s="155"/>
      <c r="AA109" s="155"/>
      <c r="AB109" s="155"/>
      <c r="AC109" s="157"/>
      <c r="AD109" s="155"/>
      <c r="AE109" s="155"/>
      <c r="AF109" s="155"/>
      <c r="AG109" s="155"/>
      <c r="AH109" s="156"/>
      <c r="AI109" s="155"/>
      <c r="AJ109" s="155"/>
      <c r="AK109" s="155"/>
      <c r="AL109" s="157"/>
      <c r="AM109" s="155"/>
      <c r="AN109" s="155"/>
      <c r="AO109" s="155"/>
      <c r="AP109" s="157"/>
      <c r="AQ109" s="155"/>
      <c r="AR109" s="155"/>
      <c r="AS109" s="155"/>
      <c r="AT109" s="157"/>
      <c r="AU109" s="155"/>
      <c r="AV109" s="155"/>
      <c r="AW109" s="155"/>
      <c r="AX109" s="157"/>
      <c r="AY109" s="155"/>
      <c r="AZ109" s="155"/>
      <c r="BA109" s="155"/>
      <c r="BB109" s="157"/>
      <c r="BC109" s="155"/>
      <c r="BD109" s="155"/>
      <c r="BE109" s="155"/>
      <c r="BF109" s="157"/>
    </row>
    <row r="110" spans="1:58" ht="18.600000000000001">
      <c r="A110" s="155"/>
      <c r="B110" s="155"/>
      <c r="C110" s="155"/>
      <c r="D110" s="155"/>
      <c r="E110" s="156"/>
      <c r="F110" s="155"/>
      <c r="G110" s="155"/>
      <c r="H110" s="155"/>
      <c r="I110" s="157"/>
      <c r="J110" s="155"/>
      <c r="K110" s="155"/>
      <c r="L110" s="155"/>
      <c r="M110" s="157"/>
      <c r="N110" s="155"/>
      <c r="O110" s="155"/>
      <c r="P110" s="155"/>
      <c r="Q110" s="157"/>
      <c r="R110" s="155"/>
      <c r="S110" s="155"/>
      <c r="T110" s="155"/>
      <c r="U110" s="157"/>
      <c r="V110" s="155"/>
      <c r="W110" s="155"/>
      <c r="X110" s="155"/>
      <c r="Y110" s="157"/>
      <c r="Z110" s="155"/>
      <c r="AA110" s="155"/>
      <c r="AB110" s="155"/>
      <c r="AC110" s="157"/>
      <c r="AD110" s="155"/>
      <c r="AE110" s="155"/>
      <c r="AF110" s="155"/>
      <c r="AG110" s="155"/>
      <c r="AH110" s="156"/>
      <c r="AI110" s="155"/>
      <c r="AJ110" s="155"/>
      <c r="AK110" s="155"/>
      <c r="AL110" s="157"/>
      <c r="AM110" s="155"/>
      <c r="AN110" s="155"/>
      <c r="AO110" s="155"/>
      <c r="AP110" s="157"/>
      <c r="AQ110" s="155"/>
      <c r="AR110" s="155"/>
      <c r="AS110" s="155"/>
      <c r="AT110" s="157"/>
      <c r="AU110" s="155"/>
      <c r="AV110" s="155"/>
      <c r="AW110" s="155"/>
      <c r="AX110" s="157"/>
      <c r="AY110" s="155"/>
      <c r="AZ110" s="155"/>
      <c r="BA110" s="155"/>
      <c r="BB110" s="157"/>
      <c r="BC110" s="155"/>
      <c r="BD110" s="155"/>
      <c r="BE110" s="155"/>
      <c r="BF110" s="157"/>
    </row>
    <row r="111" spans="1:58" ht="18.600000000000001">
      <c r="A111" s="155"/>
      <c r="B111" s="155"/>
      <c r="C111" s="155"/>
      <c r="D111" s="155"/>
      <c r="E111" s="156"/>
      <c r="F111" s="155"/>
      <c r="G111" s="155"/>
      <c r="H111" s="155"/>
      <c r="I111" s="157"/>
      <c r="J111" s="155"/>
      <c r="K111" s="155"/>
      <c r="L111" s="155"/>
      <c r="M111" s="157"/>
      <c r="N111" s="155"/>
      <c r="O111" s="155"/>
      <c r="P111" s="155"/>
      <c r="Q111" s="157"/>
      <c r="R111" s="155"/>
      <c r="S111" s="155"/>
      <c r="T111" s="155"/>
      <c r="U111" s="157"/>
      <c r="V111" s="155"/>
      <c r="W111" s="155"/>
      <c r="X111" s="155"/>
      <c r="Y111" s="157"/>
      <c r="Z111" s="155"/>
      <c r="AA111" s="155"/>
      <c r="AB111" s="155"/>
      <c r="AC111" s="157"/>
      <c r="AD111" s="155"/>
      <c r="AE111" s="155"/>
      <c r="AF111" s="155"/>
      <c r="AG111" s="155"/>
      <c r="AH111" s="156"/>
      <c r="AI111" s="155"/>
      <c r="AJ111" s="155"/>
      <c r="AK111" s="155"/>
      <c r="AL111" s="157"/>
      <c r="AM111" s="155"/>
      <c r="AN111" s="155"/>
      <c r="AO111" s="155"/>
      <c r="AP111" s="157"/>
      <c r="AQ111" s="155"/>
      <c r="AR111" s="155"/>
      <c r="AS111" s="155"/>
      <c r="AT111" s="157"/>
      <c r="AU111" s="155"/>
      <c r="AV111" s="155"/>
      <c r="AW111" s="155"/>
      <c r="AX111" s="157"/>
      <c r="AY111" s="155"/>
      <c r="AZ111" s="155"/>
      <c r="BA111" s="155"/>
      <c r="BB111" s="157"/>
      <c r="BC111" s="155"/>
      <c r="BD111" s="155"/>
      <c r="BE111" s="155"/>
      <c r="BF111" s="157"/>
    </row>
    <row r="112" spans="1:58" ht="18.600000000000001">
      <c r="A112" s="155"/>
      <c r="B112" s="155"/>
      <c r="C112" s="155"/>
      <c r="D112" s="155"/>
      <c r="E112" s="156"/>
      <c r="F112" s="155"/>
      <c r="G112" s="155"/>
      <c r="H112" s="155"/>
      <c r="I112" s="157"/>
      <c r="J112" s="155"/>
      <c r="K112" s="155"/>
      <c r="L112" s="155"/>
      <c r="M112" s="157"/>
      <c r="N112" s="155"/>
      <c r="O112" s="155"/>
      <c r="P112" s="155"/>
      <c r="Q112" s="157"/>
      <c r="R112" s="155"/>
      <c r="S112" s="155"/>
      <c r="T112" s="155"/>
      <c r="U112" s="157"/>
      <c r="V112" s="155"/>
      <c r="W112" s="155"/>
      <c r="X112" s="155"/>
      <c r="Y112" s="157"/>
      <c r="Z112" s="155"/>
      <c r="AA112" s="155"/>
      <c r="AB112" s="155"/>
      <c r="AC112" s="157"/>
      <c r="AD112" s="155"/>
      <c r="AE112" s="155"/>
      <c r="AF112" s="155"/>
      <c r="AG112" s="155"/>
      <c r="AH112" s="156"/>
      <c r="AI112" s="155"/>
      <c r="AJ112" s="155"/>
      <c r="AK112" s="155"/>
      <c r="AL112" s="157"/>
      <c r="AM112" s="155"/>
      <c r="AN112" s="155"/>
      <c r="AO112" s="155"/>
      <c r="AP112" s="157"/>
      <c r="AQ112" s="155"/>
      <c r="AR112" s="155"/>
      <c r="AS112" s="155"/>
      <c r="AT112" s="157"/>
      <c r="AU112" s="155"/>
      <c r="AV112" s="155"/>
      <c r="AW112" s="155"/>
      <c r="AX112" s="157"/>
      <c r="AY112" s="155"/>
      <c r="AZ112" s="155"/>
      <c r="BA112" s="155"/>
      <c r="BB112" s="157"/>
      <c r="BC112" s="155"/>
      <c r="BD112" s="155"/>
      <c r="BE112" s="155"/>
      <c r="BF112" s="157"/>
    </row>
    <row r="113" spans="1:58" ht="18.600000000000001">
      <c r="A113" s="155"/>
      <c r="B113" s="155"/>
      <c r="C113" s="155"/>
      <c r="D113" s="155"/>
      <c r="E113" s="156"/>
      <c r="F113" s="155"/>
      <c r="G113" s="155"/>
      <c r="H113" s="155"/>
      <c r="I113" s="157"/>
      <c r="J113" s="155"/>
      <c r="K113" s="155"/>
      <c r="L113" s="155"/>
      <c r="M113" s="157"/>
      <c r="N113" s="155"/>
      <c r="O113" s="155"/>
      <c r="P113" s="155"/>
      <c r="Q113" s="157"/>
      <c r="R113" s="155"/>
      <c r="S113" s="155"/>
      <c r="T113" s="155"/>
      <c r="U113" s="157"/>
      <c r="V113" s="155"/>
      <c r="W113" s="155"/>
      <c r="X113" s="155"/>
      <c r="Y113" s="157"/>
      <c r="Z113" s="155"/>
      <c r="AA113" s="155"/>
      <c r="AB113" s="155"/>
      <c r="AC113" s="157"/>
      <c r="AD113" s="155"/>
      <c r="AE113" s="155"/>
      <c r="AF113" s="155"/>
      <c r="AG113" s="155"/>
      <c r="AH113" s="156"/>
      <c r="AI113" s="155"/>
      <c r="AJ113" s="155"/>
      <c r="AK113" s="155"/>
      <c r="AL113" s="157"/>
      <c r="AM113" s="155"/>
      <c r="AN113" s="155"/>
      <c r="AO113" s="155"/>
      <c r="AP113" s="157"/>
      <c r="AQ113" s="155"/>
      <c r="AR113" s="155"/>
      <c r="AS113" s="155"/>
      <c r="AT113" s="157"/>
      <c r="AU113" s="155"/>
      <c r="AV113" s="155"/>
      <c r="AW113" s="155"/>
      <c r="AX113" s="157"/>
      <c r="AY113" s="155"/>
      <c r="AZ113" s="155"/>
      <c r="BA113" s="155"/>
      <c r="BB113" s="157"/>
      <c r="BC113" s="155"/>
      <c r="BD113" s="155"/>
      <c r="BE113" s="155"/>
      <c r="BF113" s="157"/>
    </row>
    <row r="114" spans="1:58" ht="18.600000000000001">
      <c r="A114" s="155"/>
      <c r="B114" s="155"/>
      <c r="C114" s="155"/>
      <c r="D114" s="155"/>
      <c r="E114" s="156"/>
      <c r="F114" s="155"/>
      <c r="G114" s="155"/>
      <c r="H114" s="155"/>
      <c r="I114" s="157"/>
      <c r="J114" s="155"/>
      <c r="K114" s="155"/>
      <c r="L114" s="155"/>
      <c r="M114" s="157"/>
      <c r="N114" s="155"/>
      <c r="O114" s="155"/>
      <c r="P114" s="155"/>
      <c r="Q114" s="157"/>
      <c r="R114" s="155"/>
      <c r="S114" s="155"/>
      <c r="T114" s="155"/>
      <c r="U114" s="157"/>
      <c r="V114" s="155"/>
      <c r="W114" s="155"/>
      <c r="X114" s="155"/>
      <c r="Y114" s="157"/>
      <c r="Z114" s="155"/>
      <c r="AA114" s="155"/>
      <c r="AB114" s="155"/>
      <c r="AC114" s="157"/>
      <c r="AD114" s="155"/>
      <c r="AE114" s="155"/>
      <c r="AF114" s="155"/>
      <c r="AG114" s="155"/>
      <c r="AH114" s="156"/>
      <c r="AI114" s="155"/>
      <c r="AJ114" s="155"/>
      <c r="AK114" s="155"/>
      <c r="AL114" s="157"/>
      <c r="AM114" s="155"/>
      <c r="AN114" s="155"/>
      <c r="AO114" s="155"/>
      <c r="AP114" s="157"/>
      <c r="AQ114" s="155"/>
      <c r="AR114" s="155"/>
      <c r="AS114" s="155"/>
      <c r="AT114" s="157"/>
      <c r="AU114" s="155"/>
      <c r="AV114" s="155"/>
      <c r="AW114" s="155"/>
      <c r="AX114" s="157"/>
      <c r="AY114" s="155"/>
      <c r="AZ114" s="155"/>
      <c r="BA114" s="155"/>
      <c r="BB114" s="157"/>
      <c r="BC114" s="155"/>
      <c r="BD114" s="155"/>
      <c r="BE114" s="155"/>
      <c r="BF114" s="157"/>
    </row>
    <row r="115" spans="1:58" ht="18.600000000000001">
      <c r="A115" s="155"/>
      <c r="B115" s="155"/>
      <c r="C115" s="155"/>
      <c r="D115" s="155"/>
      <c r="E115" s="156"/>
      <c r="F115" s="155"/>
      <c r="G115" s="155"/>
      <c r="H115" s="155"/>
      <c r="I115" s="157"/>
      <c r="J115" s="155"/>
      <c r="K115" s="155"/>
      <c r="L115" s="155"/>
      <c r="M115" s="157"/>
      <c r="N115" s="155"/>
      <c r="O115" s="155"/>
      <c r="P115" s="155"/>
      <c r="Q115" s="157"/>
      <c r="R115" s="155"/>
      <c r="S115" s="155"/>
      <c r="T115" s="155"/>
      <c r="U115" s="157"/>
      <c r="V115" s="155"/>
      <c r="W115" s="155"/>
      <c r="X115" s="155"/>
      <c r="Y115" s="157"/>
      <c r="Z115" s="155"/>
      <c r="AA115" s="155"/>
      <c r="AB115" s="155"/>
      <c r="AC115" s="157"/>
      <c r="AD115" s="155"/>
      <c r="AE115" s="155"/>
      <c r="AF115" s="155"/>
      <c r="AG115" s="155"/>
      <c r="AH115" s="156"/>
      <c r="AI115" s="155"/>
      <c r="AJ115" s="155"/>
      <c r="AK115" s="155"/>
      <c r="AL115" s="157"/>
      <c r="AM115" s="155"/>
      <c r="AN115" s="155"/>
      <c r="AO115" s="155"/>
      <c r="AP115" s="157"/>
      <c r="AQ115" s="155"/>
      <c r="AR115" s="155"/>
      <c r="AS115" s="155"/>
      <c r="AT115" s="157"/>
      <c r="AU115" s="155"/>
      <c r="AV115" s="155"/>
      <c r="AW115" s="155"/>
      <c r="AX115" s="157"/>
      <c r="AY115" s="155"/>
      <c r="AZ115" s="155"/>
      <c r="BA115" s="155"/>
      <c r="BB115" s="157"/>
      <c r="BC115" s="155"/>
      <c r="BD115" s="155"/>
      <c r="BE115" s="155"/>
      <c r="BF115" s="157"/>
    </row>
    <row r="116" spans="1:58" ht="18.600000000000001">
      <c r="A116" s="155"/>
      <c r="B116" s="155"/>
      <c r="C116" s="155"/>
      <c r="D116" s="155"/>
      <c r="E116" s="156"/>
      <c r="F116" s="155"/>
      <c r="G116" s="155"/>
      <c r="H116" s="155"/>
      <c r="I116" s="157"/>
      <c r="J116" s="155"/>
      <c r="K116" s="155"/>
      <c r="L116" s="155"/>
      <c r="M116" s="157"/>
      <c r="N116" s="155"/>
      <c r="O116" s="155"/>
      <c r="P116" s="155"/>
      <c r="Q116" s="157"/>
      <c r="R116" s="155"/>
      <c r="S116" s="155"/>
      <c r="T116" s="155"/>
      <c r="U116" s="157"/>
      <c r="V116" s="155"/>
      <c r="W116" s="155"/>
      <c r="X116" s="155"/>
      <c r="Y116" s="157"/>
      <c r="Z116" s="155"/>
      <c r="AA116" s="155"/>
      <c r="AB116" s="155"/>
      <c r="AC116" s="157"/>
      <c r="AD116" s="155"/>
      <c r="AE116" s="155"/>
      <c r="AF116" s="155"/>
      <c r="AG116" s="155"/>
      <c r="AH116" s="156"/>
      <c r="AI116" s="155"/>
      <c r="AJ116" s="155"/>
      <c r="AK116" s="155"/>
      <c r="AL116" s="157"/>
      <c r="AM116" s="155"/>
      <c r="AN116" s="155"/>
      <c r="AO116" s="155"/>
      <c r="AP116" s="157"/>
      <c r="AQ116" s="155"/>
      <c r="AR116" s="155"/>
      <c r="AS116" s="155"/>
      <c r="AT116" s="157"/>
      <c r="AU116" s="155"/>
      <c r="AV116" s="155"/>
      <c r="AW116" s="155"/>
      <c r="AX116" s="157"/>
      <c r="AY116" s="155"/>
      <c r="AZ116" s="155"/>
      <c r="BA116" s="155"/>
      <c r="BB116" s="157"/>
      <c r="BC116" s="155"/>
      <c r="BD116" s="155"/>
      <c r="BE116" s="155"/>
      <c r="BF116" s="157"/>
    </row>
    <row r="117" spans="1:58" ht="18.600000000000001">
      <c r="A117" s="155"/>
      <c r="B117" s="155"/>
      <c r="C117" s="155"/>
      <c r="D117" s="155"/>
      <c r="E117" s="156"/>
      <c r="F117" s="155"/>
      <c r="G117" s="155"/>
      <c r="H117" s="155"/>
      <c r="I117" s="157"/>
      <c r="J117" s="155"/>
      <c r="K117" s="155"/>
      <c r="L117" s="155"/>
      <c r="M117" s="157"/>
      <c r="N117" s="155"/>
      <c r="O117" s="155"/>
      <c r="P117" s="155"/>
      <c r="Q117" s="157"/>
      <c r="R117" s="155"/>
      <c r="S117" s="155"/>
      <c r="T117" s="155"/>
      <c r="U117" s="157"/>
      <c r="V117" s="155"/>
      <c r="W117" s="155"/>
      <c r="X117" s="155"/>
      <c r="Y117" s="157"/>
      <c r="Z117" s="155"/>
      <c r="AA117" s="155"/>
      <c r="AB117" s="155"/>
      <c r="AC117" s="157"/>
      <c r="AD117" s="155"/>
      <c r="AE117" s="155"/>
      <c r="AF117" s="155"/>
      <c r="AG117" s="155"/>
      <c r="AH117" s="156"/>
      <c r="AI117" s="155"/>
      <c r="AJ117" s="155"/>
      <c r="AK117" s="155"/>
      <c r="AL117" s="157"/>
      <c r="AM117" s="155"/>
      <c r="AN117" s="155"/>
      <c r="AO117" s="155"/>
      <c r="AP117" s="157"/>
      <c r="AQ117" s="155"/>
      <c r="AR117" s="155"/>
      <c r="AS117" s="155"/>
      <c r="AT117" s="157"/>
      <c r="AU117" s="155"/>
      <c r="AV117" s="155"/>
      <c r="AW117" s="155"/>
      <c r="AX117" s="157"/>
      <c r="AY117" s="155"/>
      <c r="AZ117" s="155"/>
      <c r="BA117" s="155"/>
      <c r="BB117" s="157"/>
      <c r="BC117" s="155"/>
      <c r="BD117" s="155"/>
      <c r="BE117" s="155"/>
      <c r="BF117" s="157"/>
    </row>
    <row r="118" spans="1:58" ht="18.600000000000001">
      <c r="A118" s="155"/>
      <c r="B118" s="155"/>
      <c r="C118" s="155"/>
      <c r="D118" s="155"/>
      <c r="E118" s="156"/>
      <c r="F118" s="155"/>
      <c r="G118" s="155"/>
      <c r="H118" s="155"/>
      <c r="I118" s="157"/>
      <c r="J118" s="155"/>
      <c r="K118" s="155"/>
      <c r="L118" s="155"/>
      <c r="M118" s="157"/>
      <c r="N118" s="155"/>
      <c r="O118" s="155"/>
      <c r="P118" s="155"/>
      <c r="Q118" s="157"/>
      <c r="R118" s="155"/>
      <c r="S118" s="155"/>
      <c r="T118" s="155"/>
      <c r="U118" s="157"/>
      <c r="V118" s="155"/>
      <c r="W118" s="155"/>
      <c r="X118" s="155"/>
      <c r="Y118" s="157"/>
      <c r="Z118" s="155"/>
      <c r="AA118" s="155"/>
      <c r="AB118" s="155"/>
      <c r="AC118" s="157"/>
      <c r="AD118" s="155"/>
      <c r="AE118" s="155"/>
      <c r="AF118" s="155"/>
      <c r="AG118" s="155"/>
      <c r="AH118" s="156"/>
      <c r="AI118" s="155"/>
      <c r="AJ118" s="155"/>
      <c r="AK118" s="155"/>
      <c r="AL118" s="157"/>
      <c r="AM118" s="155"/>
      <c r="AN118" s="155"/>
      <c r="AO118" s="155"/>
      <c r="AP118" s="157"/>
      <c r="AQ118" s="155"/>
      <c r="AR118" s="155"/>
      <c r="AS118" s="155"/>
      <c r="AT118" s="157"/>
      <c r="AU118" s="155"/>
      <c r="AV118" s="155"/>
      <c r="AW118" s="155"/>
      <c r="AX118" s="157"/>
      <c r="AY118" s="155"/>
      <c r="AZ118" s="155"/>
      <c r="BA118" s="155"/>
      <c r="BB118" s="157"/>
      <c r="BC118" s="155"/>
      <c r="BD118" s="155"/>
      <c r="BE118" s="155"/>
      <c r="BF118" s="157"/>
    </row>
    <row r="119" spans="1:58" ht="18.600000000000001">
      <c r="A119" s="155"/>
      <c r="B119" s="155"/>
      <c r="C119" s="155"/>
      <c r="D119" s="155"/>
      <c r="E119" s="156"/>
      <c r="F119" s="155"/>
      <c r="G119" s="155"/>
      <c r="H119" s="155"/>
      <c r="I119" s="157"/>
      <c r="J119" s="155"/>
      <c r="K119" s="155"/>
      <c r="L119" s="155"/>
      <c r="M119" s="157"/>
      <c r="N119" s="155"/>
      <c r="O119" s="155"/>
      <c r="P119" s="155"/>
      <c r="Q119" s="157"/>
      <c r="R119" s="155"/>
      <c r="S119" s="155"/>
      <c r="T119" s="155"/>
      <c r="U119" s="157"/>
      <c r="V119" s="155"/>
      <c r="W119" s="155"/>
      <c r="X119" s="155"/>
      <c r="Y119" s="157"/>
      <c r="Z119" s="155"/>
      <c r="AA119" s="155"/>
      <c r="AB119" s="155"/>
      <c r="AC119" s="157"/>
      <c r="AD119" s="155"/>
      <c r="AE119" s="155"/>
      <c r="AF119" s="155"/>
      <c r="AG119" s="155"/>
      <c r="AH119" s="156"/>
      <c r="AI119" s="155"/>
      <c r="AJ119" s="155"/>
      <c r="AK119" s="155"/>
      <c r="AL119" s="157"/>
      <c r="AM119" s="155"/>
      <c r="AN119" s="155"/>
      <c r="AO119" s="155"/>
      <c r="AP119" s="157"/>
      <c r="AQ119" s="155"/>
      <c r="AR119" s="155"/>
      <c r="AS119" s="155"/>
      <c r="AT119" s="157"/>
      <c r="AU119" s="155"/>
      <c r="AV119" s="155"/>
      <c r="AW119" s="155"/>
      <c r="AX119" s="157"/>
      <c r="AY119" s="155"/>
      <c r="AZ119" s="155"/>
      <c r="BA119" s="155"/>
      <c r="BB119" s="157"/>
      <c r="BC119" s="155"/>
      <c r="BD119" s="155"/>
      <c r="BE119" s="155"/>
      <c r="BF119" s="157"/>
    </row>
    <row r="120" spans="1:58" ht="18.600000000000001">
      <c r="A120" s="155"/>
      <c r="B120" s="155"/>
      <c r="C120" s="155"/>
      <c r="D120" s="155"/>
      <c r="E120" s="156"/>
      <c r="F120" s="155"/>
      <c r="G120" s="155"/>
      <c r="H120" s="155"/>
      <c r="I120" s="157"/>
      <c r="J120" s="155"/>
      <c r="K120" s="155"/>
      <c r="L120" s="155"/>
      <c r="M120" s="157"/>
      <c r="N120" s="155"/>
      <c r="O120" s="155"/>
      <c r="P120" s="155"/>
      <c r="Q120" s="157"/>
      <c r="R120" s="155"/>
      <c r="S120" s="155"/>
      <c r="T120" s="155"/>
      <c r="U120" s="157"/>
      <c r="V120" s="155"/>
      <c r="W120" s="155"/>
      <c r="X120" s="155"/>
      <c r="Y120" s="157"/>
      <c r="Z120" s="155"/>
      <c r="AA120" s="155"/>
      <c r="AB120" s="155"/>
      <c r="AC120" s="157"/>
      <c r="AD120" s="155"/>
      <c r="AE120" s="155"/>
      <c r="AF120" s="155"/>
      <c r="AG120" s="155"/>
      <c r="AH120" s="156"/>
      <c r="AI120" s="155"/>
      <c r="AJ120" s="155"/>
      <c r="AK120" s="155"/>
      <c r="AL120" s="157"/>
      <c r="AM120" s="155"/>
      <c r="AN120" s="155"/>
      <c r="AO120" s="155"/>
      <c r="AP120" s="157"/>
      <c r="AQ120" s="155"/>
      <c r="AR120" s="155"/>
      <c r="AS120" s="155"/>
      <c r="AT120" s="157"/>
      <c r="AU120" s="155"/>
      <c r="AV120" s="155"/>
      <c r="AW120" s="155"/>
      <c r="AX120" s="157"/>
      <c r="AY120" s="155"/>
      <c r="AZ120" s="155"/>
      <c r="BA120" s="155"/>
      <c r="BB120" s="157"/>
      <c r="BC120" s="155"/>
      <c r="BD120" s="155"/>
      <c r="BE120" s="155"/>
      <c r="BF120" s="157"/>
    </row>
    <row r="121" spans="1:58" ht="18.600000000000001">
      <c r="A121" s="155"/>
      <c r="B121" s="155"/>
      <c r="C121" s="155"/>
      <c r="D121" s="155"/>
      <c r="E121" s="156"/>
      <c r="F121" s="155"/>
      <c r="G121" s="155"/>
      <c r="H121" s="155"/>
      <c r="I121" s="157"/>
      <c r="J121" s="155"/>
      <c r="K121" s="155"/>
      <c r="L121" s="155"/>
      <c r="M121" s="157"/>
      <c r="N121" s="155"/>
      <c r="O121" s="155"/>
      <c r="P121" s="155"/>
      <c r="Q121" s="157"/>
      <c r="R121" s="155"/>
      <c r="S121" s="155"/>
      <c r="T121" s="155"/>
      <c r="U121" s="157"/>
      <c r="V121" s="155"/>
      <c r="W121" s="155"/>
      <c r="X121" s="155"/>
      <c r="Y121" s="157"/>
      <c r="Z121" s="155"/>
      <c r="AA121" s="155"/>
      <c r="AB121" s="155"/>
      <c r="AC121" s="157"/>
      <c r="AD121" s="155"/>
      <c r="AE121" s="155"/>
      <c r="AF121" s="155"/>
      <c r="AG121" s="155"/>
      <c r="AH121" s="156"/>
      <c r="AI121" s="155"/>
      <c r="AJ121" s="155"/>
      <c r="AK121" s="155"/>
      <c r="AL121" s="157"/>
      <c r="AM121" s="155"/>
      <c r="AN121" s="155"/>
      <c r="AO121" s="155"/>
      <c r="AP121" s="157"/>
      <c r="AQ121" s="155"/>
      <c r="AR121" s="155"/>
      <c r="AS121" s="155"/>
      <c r="AT121" s="157"/>
      <c r="AU121" s="155"/>
      <c r="AV121" s="155"/>
      <c r="AW121" s="155"/>
      <c r="AX121" s="157"/>
      <c r="AY121" s="155"/>
      <c r="AZ121" s="155"/>
      <c r="BA121" s="155"/>
      <c r="BB121" s="157"/>
      <c r="BC121" s="155"/>
      <c r="BD121" s="155"/>
      <c r="BE121" s="155"/>
      <c r="BF121" s="157"/>
    </row>
    <row r="122" spans="1:58" ht="18.600000000000001">
      <c r="A122" s="155"/>
      <c r="B122" s="155"/>
      <c r="C122" s="155"/>
      <c r="D122" s="155"/>
      <c r="E122" s="156"/>
      <c r="F122" s="155"/>
      <c r="G122" s="155"/>
      <c r="H122" s="155"/>
      <c r="I122" s="157"/>
      <c r="J122" s="155"/>
      <c r="K122" s="155"/>
      <c r="L122" s="155"/>
      <c r="M122" s="157"/>
      <c r="N122" s="155"/>
      <c r="O122" s="155"/>
      <c r="P122" s="155"/>
      <c r="Q122" s="157"/>
      <c r="R122" s="155"/>
      <c r="S122" s="155"/>
      <c r="T122" s="155"/>
      <c r="U122" s="157"/>
      <c r="V122" s="155"/>
      <c r="W122" s="155"/>
      <c r="X122" s="155"/>
      <c r="Y122" s="157"/>
      <c r="Z122" s="155"/>
      <c r="AA122" s="155"/>
      <c r="AB122" s="155"/>
      <c r="AC122" s="157"/>
      <c r="AD122" s="155"/>
      <c r="AE122" s="155"/>
      <c r="AF122" s="155"/>
      <c r="AG122" s="155"/>
      <c r="AH122" s="156"/>
      <c r="AI122" s="155"/>
      <c r="AJ122" s="155"/>
      <c r="AK122" s="155"/>
      <c r="AL122" s="157"/>
      <c r="AM122" s="155"/>
      <c r="AN122" s="155"/>
      <c r="AO122" s="155"/>
      <c r="AP122" s="157"/>
      <c r="AQ122" s="155"/>
      <c r="AR122" s="155"/>
      <c r="AS122" s="155"/>
      <c r="AT122" s="157"/>
      <c r="AU122" s="155"/>
      <c r="AV122" s="155"/>
      <c r="AW122" s="155"/>
      <c r="AX122" s="157"/>
      <c r="AY122" s="155"/>
      <c r="AZ122" s="155"/>
      <c r="BA122" s="155"/>
      <c r="BB122" s="157"/>
      <c r="BC122" s="155"/>
      <c r="BD122" s="155"/>
      <c r="BE122" s="155"/>
      <c r="BF122" s="157"/>
    </row>
    <row r="123" spans="1:58" ht="18.600000000000001">
      <c r="A123" s="155"/>
      <c r="B123" s="155"/>
      <c r="C123" s="155"/>
      <c r="D123" s="155"/>
      <c r="E123" s="156"/>
      <c r="F123" s="155"/>
      <c r="G123" s="155"/>
      <c r="H123" s="155"/>
      <c r="I123" s="157"/>
      <c r="J123" s="155"/>
      <c r="K123" s="155"/>
      <c r="L123" s="155"/>
      <c r="M123" s="157"/>
      <c r="N123" s="155"/>
      <c r="O123" s="155"/>
      <c r="P123" s="155"/>
      <c r="Q123" s="157"/>
      <c r="R123" s="155"/>
      <c r="S123" s="155"/>
      <c r="T123" s="155"/>
      <c r="U123" s="157"/>
      <c r="V123" s="155"/>
      <c r="W123" s="155"/>
      <c r="X123" s="155"/>
      <c r="Y123" s="157"/>
      <c r="Z123" s="155"/>
      <c r="AA123" s="155"/>
      <c r="AB123" s="155"/>
      <c r="AC123" s="157"/>
      <c r="AD123" s="155"/>
      <c r="AE123" s="155"/>
      <c r="AF123" s="155"/>
      <c r="AG123" s="155"/>
      <c r="AH123" s="156"/>
      <c r="AI123" s="155"/>
      <c r="AJ123" s="155"/>
      <c r="AK123" s="155"/>
      <c r="AL123" s="157"/>
      <c r="AM123" s="155"/>
      <c r="AN123" s="155"/>
      <c r="AO123" s="155"/>
      <c r="AP123" s="157"/>
      <c r="AQ123" s="155"/>
      <c r="AR123" s="155"/>
      <c r="AS123" s="155"/>
      <c r="AT123" s="157"/>
      <c r="AU123" s="155"/>
      <c r="AV123" s="155"/>
      <c r="AW123" s="155"/>
      <c r="AX123" s="157"/>
      <c r="AY123" s="155"/>
      <c r="AZ123" s="155"/>
      <c r="BA123" s="155"/>
      <c r="BB123" s="157"/>
      <c r="BC123" s="155"/>
      <c r="BD123" s="155"/>
      <c r="BE123" s="155"/>
      <c r="BF123" s="157"/>
    </row>
    <row r="124" spans="1:58" ht="18.600000000000001">
      <c r="A124" s="155"/>
      <c r="B124" s="155"/>
      <c r="C124" s="155"/>
      <c r="D124" s="155"/>
      <c r="E124" s="156"/>
      <c r="F124" s="155"/>
      <c r="G124" s="155"/>
      <c r="H124" s="155"/>
      <c r="I124" s="157"/>
      <c r="J124" s="155"/>
      <c r="K124" s="155"/>
      <c r="L124" s="155"/>
      <c r="M124" s="157"/>
      <c r="N124" s="155"/>
      <c r="O124" s="155"/>
      <c r="P124" s="155"/>
      <c r="Q124" s="157"/>
      <c r="R124" s="155"/>
      <c r="S124" s="155"/>
      <c r="T124" s="155"/>
      <c r="U124" s="157"/>
      <c r="V124" s="155"/>
      <c r="W124" s="155"/>
      <c r="X124" s="155"/>
      <c r="Y124" s="157"/>
      <c r="Z124" s="155"/>
      <c r="AA124" s="155"/>
      <c r="AB124" s="155"/>
      <c r="AC124" s="157"/>
      <c r="AD124" s="155"/>
      <c r="AE124" s="155"/>
      <c r="AF124" s="155"/>
      <c r="AG124" s="155"/>
      <c r="AH124" s="156"/>
      <c r="AI124" s="155"/>
      <c r="AJ124" s="155"/>
      <c r="AK124" s="155"/>
      <c r="AL124" s="157"/>
      <c r="AM124" s="155"/>
      <c r="AN124" s="155"/>
      <c r="AO124" s="155"/>
      <c r="AP124" s="157"/>
      <c r="AQ124" s="155"/>
      <c r="AR124" s="155"/>
      <c r="AS124" s="155"/>
      <c r="AT124" s="157"/>
      <c r="AU124" s="155"/>
      <c r="AV124" s="155"/>
      <c r="AW124" s="155"/>
      <c r="AX124" s="157"/>
      <c r="AY124" s="155"/>
      <c r="AZ124" s="155"/>
      <c r="BA124" s="155"/>
      <c r="BB124" s="157"/>
      <c r="BC124" s="155"/>
      <c r="BD124" s="155"/>
      <c r="BE124" s="155"/>
      <c r="BF124" s="157"/>
    </row>
    <row r="125" spans="1:58" ht="18.600000000000001">
      <c r="A125" s="155"/>
      <c r="B125" s="155"/>
      <c r="C125" s="155"/>
      <c r="D125" s="155"/>
      <c r="E125" s="156"/>
      <c r="F125" s="155"/>
      <c r="G125" s="155"/>
      <c r="H125" s="155"/>
      <c r="I125" s="157"/>
      <c r="J125" s="155"/>
      <c r="K125" s="155"/>
      <c r="L125" s="155"/>
      <c r="M125" s="157"/>
      <c r="N125" s="155"/>
      <c r="O125" s="155"/>
      <c r="P125" s="155"/>
      <c r="Q125" s="157"/>
      <c r="R125" s="155"/>
      <c r="S125" s="155"/>
      <c r="T125" s="155"/>
      <c r="U125" s="157"/>
      <c r="V125" s="155"/>
      <c r="W125" s="155"/>
      <c r="X125" s="155"/>
      <c r="Y125" s="157"/>
      <c r="Z125" s="155"/>
      <c r="AA125" s="155"/>
      <c r="AB125" s="155"/>
      <c r="AC125" s="157"/>
      <c r="AD125" s="155"/>
      <c r="AE125" s="155"/>
      <c r="AF125" s="155"/>
      <c r="AG125" s="155"/>
      <c r="AH125" s="156"/>
      <c r="AI125" s="155"/>
      <c r="AJ125" s="155"/>
      <c r="AK125" s="155"/>
      <c r="AL125" s="157"/>
      <c r="AM125" s="155"/>
      <c r="AN125" s="155"/>
      <c r="AO125" s="155"/>
      <c r="AP125" s="157"/>
      <c r="AQ125" s="155"/>
      <c r="AR125" s="155"/>
      <c r="AS125" s="155"/>
      <c r="AT125" s="157"/>
      <c r="AU125" s="155"/>
      <c r="AV125" s="155"/>
      <c r="AW125" s="155"/>
      <c r="AX125" s="157"/>
      <c r="AY125" s="155"/>
      <c r="AZ125" s="155"/>
      <c r="BA125" s="155"/>
      <c r="BB125" s="157"/>
      <c r="BC125" s="155"/>
      <c r="BD125" s="155"/>
      <c r="BE125" s="155"/>
      <c r="BF125" s="157"/>
    </row>
    <row r="126" spans="1:58" ht="18.600000000000001">
      <c r="A126" s="155"/>
      <c r="B126" s="155"/>
      <c r="C126" s="155"/>
      <c r="D126" s="155"/>
      <c r="E126" s="156"/>
      <c r="F126" s="155"/>
      <c r="G126" s="155"/>
      <c r="H126" s="155"/>
      <c r="I126" s="157"/>
      <c r="J126" s="155"/>
      <c r="K126" s="155"/>
      <c r="L126" s="155"/>
      <c r="M126" s="157"/>
      <c r="N126" s="155"/>
      <c r="O126" s="155"/>
      <c r="P126" s="155"/>
      <c r="Q126" s="157"/>
      <c r="R126" s="155"/>
      <c r="S126" s="155"/>
      <c r="T126" s="155"/>
      <c r="U126" s="157"/>
      <c r="V126" s="155"/>
      <c r="W126" s="155"/>
      <c r="X126" s="155"/>
      <c r="Y126" s="157"/>
      <c r="Z126" s="155"/>
      <c r="AA126" s="155"/>
      <c r="AB126" s="155"/>
      <c r="AC126" s="157"/>
      <c r="AD126" s="155"/>
      <c r="AE126" s="155"/>
      <c r="AF126" s="155"/>
      <c r="AG126" s="155"/>
      <c r="AH126" s="156"/>
      <c r="AI126" s="155"/>
      <c r="AJ126" s="155"/>
      <c r="AK126" s="155"/>
      <c r="AL126" s="157"/>
      <c r="AM126" s="155"/>
      <c r="AN126" s="155"/>
      <c r="AO126" s="155"/>
      <c r="AP126" s="157"/>
      <c r="AQ126" s="155"/>
      <c r="AR126" s="155"/>
      <c r="AS126" s="155"/>
      <c r="AT126" s="157"/>
      <c r="AU126" s="155"/>
      <c r="AV126" s="155"/>
      <c r="AW126" s="155"/>
      <c r="AX126" s="157"/>
      <c r="AY126" s="155"/>
      <c r="AZ126" s="155"/>
      <c r="BA126" s="155"/>
      <c r="BB126" s="157"/>
      <c r="BC126" s="155"/>
      <c r="BD126" s="155"/>
      <c r="BE126" s="155"/>
      <c r="BF126" s="157"/>
    </row>
    <row r="127" spans="1:58" ht="18.600000000000001">
      <c r="A127" s="155"/>
      <c r="B127" s="155"/>
      <c r="C127" s="155"/>
      <c r="D127" s="155"/>
      <c r="E127" s="156"/>
      <c r="F127" s="155"/>
      <c r="G127" s="155"/>
      <c r="H127" s="155"/>
      <c r="I127" s="157"/>
      <c r="J127" s="155"/>
      <c r="K127" s="155"/>
      <c r="L127" s="155"/>
      <c r="M127" s="157"/>
      <c r="N127" s="155"/>
      <c r="O127" s="155"/>
      <c r="P127" s="155"/>
      <c r="Q127" s="157"/>
      <c r="R127" s="155"/>
      <c r="S127" s="155"/>
      <c r="T127" s="155"/>
      <c r="U127" s="157"/>
      <c r="V127" s="155"/>
      <c r="W127" s="155"/>
      <c r="X127" s="155"/>
      <c r="Y127" s="157"/>
      <c r="Z127" s="155"/>
      <c r="AA127" s="155"/>
      <c r="AB127" s="155"/>
      <c r="AC127" s="157"/>
      <c r="AD127" s="155"/>
      <c r="AE127" s="155"/>
      <c r="AF127" s="155"/>
      <c r="AG127" s="155"/>
      <c r="AH127" s="156"/>
      <c r="AI127" s="155"/>
      <c r="AJ127" s="155"/>
      <c r="AK127" s="155"/>
      <c r="AL127" s="157"/>
      <c r="AM127" s="155"/>
      <c r="AN127" s="155"/>
      <c r="AO127" s="155"/>
      <c r="AP127" s="157"/>
      <c r="AQ127" s="155"/>
      <c r="AR127" s="155"/>
      <c r="AS127" s="155"/>
      <c r="AT127" s="157"/>
      <c r="AU127" s="155"/>
      <c r="AV127" s="155"/>
      <c r="AW127" s="155"/>
      <c r="AX127" s="157"/>
      <c r="AY127" s="155"/>
      <c r="AZ127" s="155"/>
      <c r="BA127" s="155"/>
      <c r="BB127" s="157"/>
      <c r="BC127" s="155"/>
      <c r="BD127" s="155"/>
      <c r="BE127" s="155"/>
      <c r="BF127" s="157"/>
    </row>
    <row r="128" spans="1:58" ht="18.600000000000001">
      <c r="A128" s="155"/>
      <c r="B128" s="155"/>
      <c r="C128" s="155"/>
      <c r="D128" s="155"/>
      <c r="E128" s="156"/>
      <c r="F128" s="155"/>
      <c r="G128" s="155"/>
      <c r="H128" s="155"/>
      <c r="I128" s="157"/>
      <c r="J128" s="155"/>
      <c r="K128" s="155"/>
      <c r="L128" s="155"/>
      <c r="M128" s="157"/>
      <c r="N128" s="155"/>
      <c r="O128" s="155"/>
      <c r="P128" s="155"/>
      <c r="Q128" s="157"/>
      <c r="R128" s="155"/>
      <c r="S128" s="155"/>
      <c r="T128" s="155"/>
      <c r="U128" s="157"/>
      <c r="V128" s="155"/>
      <c r="W128" s="155"/>
      <c r="X128" s="155"/>
      <c r="Y128" s="157"/>
      <c r="Z128" s="155"/>
      <c r="AA128" s="155"/>
      <c r="AB128" s="155"/>
      <c r="AC128" s="157"/>
      <c r="AD128" s="155"/>
      <c r="AE128" s="155"/>
      <c r="AF128" s="155"/>
      <c r="AG128" s="155"/>
      <c r="AH128" s="156"/>
      <c r="AI128" s="155"/>
      <c r="AJ128" s="155"/>
      <c r="AK128" s="155"/>
      <c r="AL128" s="157"/>
      <c r="AM128" s="155"/>
      <c r="AN128" s="155"/>
      <c r="AO128" s="155"/>
      <c r="AP128" s="157"/>
      <c r="AQ128" s="155"/>
      <c r="AR128" s="155"/>
      <c r="AS128" s="155"/>
      <c r="AT128" s="157"/>
      <c r="AU128" s="155"/>
      <c r="AV128" s="155"/>
      <c r="AW128" s="155"/>
      <c r="AX128" s="157"/>
      <c r="AY128" s="155"/>
      <c r="AZ128" s="155"/>
      <c r="BA128" s="155"/>
      <c r="BB128" s="157"/>
      <c r="BC128" s="155"/>
      <c r="BD128" s="155"/>
      <c r="BE128" s="155"/>
      <c r="BF128" s="157"/>
    </row>
    <row r="129" spans="1:58" ht="18.600000000000001">
      <c r="A129" s="155"/>
      <c r="B129" s="155"/>
      <c r="C129" s="155"/>
      <c r="D129" s="155"/>
      <c r="E129" s="156"/>
      <c r="F129" s="155"/>
      <c r="G129" s="155"/>
      <c r="H129" s="155"/>
      <c r="I129" s="157"/>
      <c r="J129" s="155"/>
      <c r="K129" s="155"/>
      <c r="L129" s="155"/>
      <c r="M129" s="157"/>
      <c r="N129" s="155"/>
      <c r="O129" s="155"/>
      <c r="P129" s="155"/>
      <c r="Q129" s="157"/>
      <c r="R129" s="155"/>
      <c r="S129" s="155"/>
      <c r="T129" s="155"/>
      <c r="U129" s="157"/>
      <c r="V129" s="155"/>
      <c r="W129" s="155"/>
      <c r="X129" s="155"/>
      <c r="Y129" s="157"/>
      <c r="Z129" s="155"/>
      <c r="AA129" s="155"/>
      <c r="AB129" s="155"/>
      <c r="AC129" s="157"/>
      <c r="AD129" s="155"/>
      <c r="AE129" s="155"/>
      <c r="AF129" s="155"/>
      <c r="AG129" s="155"/>
      <c r="AH129" s="156"/>
      <c r="AI129" s="155"/>
      <c r="AJ129" s="155"/>
      <c r="AK129" s="155"/>
      <c r="AL129" s="157"/>
      <c r="AM129" s="155"/>
      <c r="AN129" s="155"/>
      <c r="AO129" s="155"/>
      <c r="AP129" s="157"/>
      <c r="AQ129" s="155"/>
      <c r="AR129" s="155"/>
      <c r="AS129" s="155"/>
      <c r="AT129" s="157"/>
      <c r="AU129" s="155"/>
      <c r="AV129" s="155"/>
      <c r="AW129" s="155"/>
      <c r="AX129" s="157"/>
      <c r="AY129" s="155"/>
      <c r="AZ129" s="155"/>
      <c r="BA129" s="155"/>
      <c r="BB129" s="157"/>
      <c r="BC129" s="155"/>
      <c r="BD129" s="155"/>
      <c r="BE129" s="155"/>
      <c r="BF129" s="157"/>
    </row>
    <row r="130" spans="1:58" ht="18.600000000000001">
      <c r="A130" s="155"/>
      <c r="B130" s="155"/>
      <c r="C130" s="155"/>
      <c r="D130" s="155"/>
      <c r="E130" s="156"/>
      <c r="F130" s="155"/>
      <c r="G130" s="155"/>
      <c r="H130" s="155"/>
      <c r="I130" s="157"/>
      <c r="J130" s="155"/>
      <c r="K130" s="155"/>
      <c r="L130" s="155"/>
      <c r="M130" s="157"/>
      <c r="N130" s="155"/>
      <c r="O130" s="155"/>
      <c r="P130" s="155"/>
      <c r="Q130" s="157"/>
      <c r="R130" s="155"/>
      <c r="S130" s="155"/>
      <c r="T130" s="155"/>
      <c r="U130" s="157"/>
      <c r="V130" s="155"/>
      <c r="W130" s="155"/>
      <c r="X130" s="155"/>
      <c r="Y130" s="157"/>
      <c r="Z130" s="155"/>
      <c r="AA130" s="155"/>
      <c r="AB130" s="155"/>
      <c r="AC130" s="157"/>
      <c r="AD130" s="155"/>
      <c r="AE130" s="155"/>
      <c r="AF130" s="155"/>
      <c r="AG130" s="155"/>
      <c r="AH130" s="156"/>
      <c r="AI130" s="155"/>
      <c r="AJ130" s="155"/>
      <c r="AK130" s="155"/>
      <c r="AL130" s="157"/>
      <c r="AM130" s="155"/>
      <c r="AN130" s="155"/>
      <c r="AO130" s="155"/>
      <c r="AP130" s="157"/>
      <c r="AQ130" s="155"/>
      <c r="AR130" s="155"/>
      <c r="AS130" s="155"/>
      <c r="AT130" s="157"/>
      <c r="AU130" s="155"/>
      <c r="AV130" s="155"/>
      <c r="AW130" s="155"/>
      <c r="AX130" s="157"/>
      <c r="AY130" s="155"/>
      <c r="AZ130" s="155"/>
      <c r="BA130" s="155"/>
      <c r="BB130" s="157"/>
      <c r="BC130" s="155"/>
      <c r="BD130" s="155"/>
      <c r="BE130" s="155"/>
      <c r="BF130" s="157"/>
    </row>
    <row r="131" spans="1:58" ht="18.600000000000001">
      <c r="A131" s="155"/>
      <c r="B131" s="155"/>
      <c r="C131" s="155"/>
      <c r="D131" s="155"/>
      <c r="E131" s="156"/>
      <c r="F131" s="155"/>
      <c r="G131" s="155"/>
      <c r="H131" s="155"/>
      <c r="I131" s="157"/>
      <c r="J131" s="155"/>
      <c r="K131" s="155"/>
      <c r="L131" s="155"/>
      <c r="M131" s="157"/>
      <c r="N131" s="155"/>
      <c r="O131" s="155"/>
      <c r="P131" s="155"/>
      <c r="Q131" s="157"/>
      <c r="R131" s="155"/>
      <c r="S131" s="155"/>
      <c r="T131" s="155"/>
      <c r="U131" s="157"/>
      <c r="V131" s="155"/>
      <c r="W131" s="155"/>
      <c r="X131" s="155"/>
      <c r="Y131" s="157"/>
      <c r="Z131" s="155"/>
      <c r="AA131" s="155"/>
      <c r="AB131" s="155"/>
      <c r="AC131" s="157"/>
      <c r="AD131" s="155"/>
      <c r="AE131" s="155"/>
      <c r="AF131" s="155"/>
      <c r="AG131" s="155"/>
      <c r="AH131" s="156"/>
      <c r="AI131" s="155"/>
      <c r="AJ131" s="155"/>
      <c r="AK131" s="155"/>
      <c r="AL131" s="157"/>
      <c r="AM131" s="155"/>
      <c r="AN131" s="155"/>
      <c r="AO131" s="155"/>
      <c r="AP131" s="157"/>
      <c r="AQ131" s="155"/>
      <c r="AR131" s="155"/>
      <c r="AS131" s="155"/>
      <c r="AT131" s="157"/>
      <c r="AU131" s="155"/>
      <c r="AV131" s="155"/>
      <c r="AW131" s="155"/>
      <c r="AX131" s="157"/>
      <c r="AY131" s="155"/>
      <c r="AZ131" s="155"/>
      <c r="BA131" s="155"/>
      <c r="BB131" s="157"/>
      <c r="BC131" s="155"/>
      <c r="BD131" s="155"/>
      <c r="BE131" s="155"/>
      <c r="BF131" s="157"/>
    </row>
    <row r="132" spans="1:58" ht="18.600000000000001">
      <c r="A132" s="155"/>
      <c r="B132" s="155"/>
      <c r="C132" s="155"/>
      <c r="D132" s="155"/>
      <c r="E132" s="156"/>
      <c r="F132" s="155"/>
      <c r="G132" s="155"/>
      <c r="H132" s="155"/>
      <c r="I132" s="157"/>
      <c r="J132" s="155"/>
      <c r="K132" s="155"/>
      <c r="L132" s="155"/>
      <c r="M132" s="157"/>
      <c r="N132" s="155"/>
      <c r="O132" s="155"/>
      <c r="P132" s="155"/>
      <c r="Q132" s="157"/>
      <c r="R132" s="155"/>
      <c r="S132" s="155"/>
      <c r="T132" s="155"/>
      <c r="U132" s="157"/>
      <c r="V132" s="155"/>
      <c r="W132" s="155"/>
      <c r="X132" s="155"/>
      <c r="Y132" s="157"/>
      <c r="Z132" s="155"/>
      <c r="AA132" s="155"/>
      <c r="AB132" s="155"/>
      <c r="AC132" s="157"/>
      <c r="AD132" s="155"/>
      <c r="AE132" s="155"/>
      <c r="AF132" s="155"/>
      <c r="AG132" s="155"/>
      <c r="AH132" s="156"/>
      <c r="AI132" s="155"/>
      <c r="AJ132" s="155"/>
      <c r="AK132" s="155"/>
      <c r="AL132" s="157"/>
      <c r="AM132" s="155"/>
      <c r="AN132" s="155"/>
      <c r="AO132" s="155"/>
      <c r="AP132" s="157"/>
      <c r="AQ132" s="155"/>
      <c r="AR132" s="155"/>
      <c r="AS132" s="155"/>
      <c r="AT132" s="157"/>
      <c r="AU132" s="155"/>
      <c r="AV132" s="155"/>
      <c r="AW132" s="155"/>
      <c r="AX132" s="157"/>
      <c r="AY132" s="155"/>
      <c r="AZ132" s="155"/>
      <c r="BA132" s="155"/>
      <c r="BB132" s="157"/>
      <c r="BC132" s="155"/>
      <c r="BD132" s="155"/>
      <c r="BE132" s="155"/>
      <c r="BF132" s="157"/>
    </row>
    <row r="133" spans="1:58" ht="18.600000000000001">
      <c r="A133" s="155"/>
      <c r="B133" s="155"/>
      <c r="C133" s="155"/>
      <c r="D133" s="155"/>
      <c r="E133" s="156"/>
      <c r="F133" s="155"/>
      <c r="G133" s="155"/>
      <c r="H133" s="155"/>
      <c r="I133" s="157"/>
      <c r="J133" s="155"/>
      <c r="K133" s="155"/>
      <c r="L133" s="155"/>
      <c r="M133" s="157"/>
      <c r="N133" s="155"/>
      <c r="O133" s="155"/>
      <c r="P133" s="155"/>
      <c r="Q133" s="157"/>
      <c r="R133" s="155"/>
      <c r="S133" s="155"/>
      <c r="T133" s="155"/>
      <c r="U133" s="157"/>
      <c r="V133" s="155"/>
      <c r="W133" s="155"/>
      <c r="X133" s="155"/>
      <c r="Y133" s="157"/>
      <c r="Z133" s="155"/>
      <c r="AA133" s="155"/>
      <c r="AB133" s="155"/>
      <c r="AC133" s="157"/>
      <c r="AD133" s="155"/>
      <c r="AE133" s="155"/>
      <c r="AF133" s="155"/>
      <c r="AG133" s="155"/>
      <c r="AH133" s="156"/>
      <c r="AI133" s="155"/>
      <c r="AJ133" s="155"/>
      <c r="AK133" s="155"/>
      <c r="AL133" s="157"/>
      <c r="AM133" s="155"/>
      <c r="AN133" s="155"/>
      <c r="AO133" s="155"/>
      <c r="AP133" s="157"/>
      <c r="AQ133" s="155"/>
      <c r="AR133" s="155"/>
      <c r="AS133" s="155"/>
      <c r="AT133" s="157"/>
      <c r="AU133" s="155"/>
      <c r="AV133" s="155"/>
      <c r="AW133" s="155"/>
      <c r="AX133" s="157"/>
      <c r="AY133" s="155"/>
      <c r="AZ133" s="155"/>
      <c r="BA133" s="155"/>
      <c r="BB133" s="157"/>
      <c r="BC133" s="155"/>
      <c r="BD133" s="155"/>
      <c r="BE133" s="155"/>
      <c r="BF133" s="157"/>
    </row>
    <row r="134" spans="1:58" ht="18.600000000000001">
      <c r="A134" s="155"/>
      <c r="B134" s="155"/>
      <c r="C134" s="155"/>
      <c r="D134" s="155"/>
      <c r="E134" s="156"/>
      <c r="F134" s="155"/>
      <c r="G134" s="155"/>
      <c r="H134" s="155"/>
      <c r="I134" s="157"/>
      <c r="J134" s="155"/>
      <c r="K134" s="155"/>
      <c r="L134" s="155"/>
      <c r="M134" s="157"/>
      <c r="N134" s="155"/>
      <c r="O134" s="155"/>
      <c r="P134" s="155"/>
      <c r="Q134" s="157"/>
      <c r="R134" s="155"/>
      <c r="S134" s="155"/>
      <c r="T134" s="155"/>
      <c r="U134" s="157"/>
      <c r="V134" s="155"/>
      <c r="W134" s="155"/>
      <c r="X134" s="155"/>
      <c r="Y134" s="157"/>
      <c r="Z134" s="155"/>
      <c r="AA134" s="155"/>
      <c r="AB134" s="155"/>
      <c r="AC134" s="157"/>
      <c r="AD134" s="155"/>
      <c r="AE134" s="155"/>
      <c r="AF134" s="155"/>
      <c r="AG134" s="155"/>
      <c r="AH134" s="156"/>
      <c r="AI134" s="155"/>
      <c r="AJ134" s="155"/>
      <c r="AK134" s="155"/>
      <c r="AL134" s="157"/>
      <c r="AM134" s="155"/>
      <c r="AN134" s="155"/>
      <c r="AO134" s="155"/>
      <c r="AP134" s="157"/>
      <c r="AQ134" s="155"/>
      <c r="AR134" s="155"/>
      <c r="AS134" s="155"/>
      <c r="AT134" s="157"/>
      <c r="AU134" s="155"/>
      <c r="AV134" s="155"/>
      <c r="AW134" s="155"/>
      <c r="AX134" s="157"/>
      <c r="AY134" s="155"/>
      <c r="AZ134" s="155"/>
      <c r="BA134" s="155"/>
      <c r="BB134" s="157"/>
      <c r="BC134" s="155"/>
      <c r="BD134" s="155"/>
      <c r="BE134" s="155"/>
      <c r="BF134" s="157"/>
    </row>
    <row r="135" spans="1:58" ht="18.600000000000001">
      <c r="A135" s="155"/>
      <c r="B135" s="155"/>
      <c r="C135" s="155"/>
      <c r="D135" s="155"/>
      <c r="E135" s="156"/>
      <c r="F135" s="155"/>
      <c r="G135" s="155"/>
      <c r="H135" s="155"/>
      <c r="I135" s="157"/>
      <c r="J135" s="155"/>
      <c r="K135" s="155"/>
      <c r="L135" s="155"/>
      <c r="M135" s="157"/>
      <c r="N135" s="155"/>
      <c r="O135" s="155"/>
      <c r="P135" s="155"/>
      <c r="Q135" s="157"/>
      <c r="R135" s="155"/>
      <c r="S135" s="155"/>
      <c r="T135" s="155"/>
      <c r="U135" s="157"/>
      <c r="V135" s="155"/>
      <c r="W135" s="155"/>
      <c r="X135" s="155"/>
      <c r="Y135" s="157"/>
      <c r="Z135" s="155"/>
      <c r="AA135" s="155"/>
      <c r="AB135" s="155"/>
      <c r="AC135" s="157"/>
      <c r="AD135" s="155"/>
      <c r="AE135" s="155"/>
      <c r="AF135" s="155"/>
      <c r="AG135" s="155"/>
      <c r="AH135" s="156"/>
      <c r="AI135" s="155"/>
      <c r="AJ135" s="155"/>
      <c r="AK135" s="155"/>
      <c r="AL135" s="157"/>
      <c r="AM135" s="155"/>
      <c r="AN135" s="155"/>
      <c r="AO135" s="155"/>
      <c r="AP135" s="157"/>
      <c r="AQ135" s="155"/>
      <c r="AR135" s="155"/>
      <c r="AS135" s="155"/>
      <c r="AT135" s="157"/>
      <c r="AU135" s="155"/>
      <c r="AV135" s="155"/>
      <c r="AW135" s="155"/>
      <c r="AX135" s="157"/>
      <c r="AY135" s="155"/>
      <c r="AZ135" s="155"/>
      <c r="BA135" s="155"/>
      <c r="BB135" s="157"/>
      <c r="BC135" s="155"/>
      <c r="BD135" s="155"/>
      <c r="BE135" s="155"/>
      <c r="BF135" s="157"/>
    </row>
    <row r="136" spans="1:58" ht="18.600000000000001">
      <c r="A136" s="155"/>
      <c r="B136" s="155"/>
      <c r="C136" s="155"/>
      <c r="D136" s="155"/>
      <c r="E136" s="156"/>
      <c r="F136" s="155"/>
      <c r="G136" s="155"/>
      <c r="H136" s="155"/>
      <c r="I136" s="157"/>
      <c r="J136" s="155"/>
      <c r="K136" s="155"/>
      <c r="L136" s="155"/>
      <c r="M136" s="157"/>
      <c r="N136" s="155"/>
      <c r="O136" s="155"/>
      <c r="P136" s="155"/>
      <c r="Q136" s="157"/>
      <c r="R136" s="155"/>
      <c r="S136" s="155"/>
      <c r="T136" s="155"/>
      <c r="U136" s="157"/>
      <c r="V136" s="155"/>
      <c r="W136" s="155"/>
      <c r="X136" s="155"/>
      <c r="Y136" s="157"/>
      <c r="Z136" s="155"/>
      <c r="AA136" s="155"/>
      <c r="AB136" s="155"/>
      <c r="AC136" s="157"/>
      <c r="AD136" s="155"/>
      <c r="AE136" s="155"/>
      <c r="AF136" s="155"/>
      <c r="AG136" s="155"/>
      <c r="AH136" s="156"/>
      <c r="AI136" s="155"/>
      <c r="AJ136" s="155"/>
      <c r="AK136" s="155"/>
      <c r="AL136" s="157"/>
      <c r="AM136" s="155"/>
      <c r="AN136" s="155"/>
      <c r="AO136" s="155"/>
      <c r="AP136" s="157"/>
      <c r="AQ136" s="155"/>
      <c r="AR136" s="155"/>
      <c r="AS136" s="155"/>
      <c r="AT136" s="157"/>
      <c r="AU136" s="155"/>
      <c r="AV136" s="155"/>
      <c r="AW136" s="155"/>
      <c r="AX136" s="157"/>
      <c r="AY136" s="155"/>
      <c r="AZ136" s="155"/>
      <c r="BA136" s="155"/>
      <c r="BB136" s="157"/>
      <c r="BC136" s="155"/>
      <c r="BD136" s="155"/>
      <c r="BE136" s="155"/>
      <c r="BF136" s="157"/>
    </row>
    <row r="137" spans="1:58" ht="18.600000000000001">
      <c r="A137" s="155"/>
      <c r="B137" s="155"/>
      <c r="C137" s="155"/>
      <c r="D137" s="155"/>
      <c r="E137" s="156"/>
      <c r="F137" s="155"/>
      <c r="G137" s="155"/>
      <c r="H137" s="155"/>
      <c r="I137" s="157"/>
      <c r="J137" s="155"/>
      <c r="K137" s="155"/>
      <c r="L137" s="155"/>
      <c r="M137" s="157"/>
      <c r="N137" s="155"/>
      <c r="O137" s="155"/>
      <c r="P137" s="155"/>
      <c r="Q137" s="157"/>
      <c r="R137" s="155"/>
      <c r="S137" s="155"/>
      <c r="T137" s="155"/>
      <c r="U137" s="157"/>
      <c r="V137" s="155"/>
      <c r="W137" s="155"/>
      <c r="X137" s="155"/>
      <c r="Y137" s="157"/>
      <c r="Z137" s="155"/>
      <c r="AA137" s="155"/>
      <c r="AB137" s="155"/>
      <c r="AC137" s="157"/>
      <c r="AD137" s="155"/>
      <c r="AE137" s="155"/>
      <c r="AF137" s="155"/>
      <c r="AG137" s="155"/>
      <c r="AH137" s="156"/>
      <c r="AI137" s="155"/>
      <c r="AJ137" s="155"/>
      <c r="AK137" s="155"/>
      <c r="AL137" s="157"/>
      <c r="AM137" s="155"/>
      <c r="AN137" s="155"/>
      <c r="AO137" s="155"/>
      <c r="AP137" s="157"/>
      <c r="AQ137" s="155"/>
      <c r="AR137" s="155"/>
      <c r="AS137" s="155"/>
      <c r="AT137" s="157"/>
      <c r="AU137" s="155"/>
      <c r="AV137" s="155"/>
      <c r="AW137" s="155"/>
      <c r="AX137" s="157"/>
      <c r="AY137" s="155"/>
      <c r="AZ137" s="155"/>
      <c r="BA137" s="155"/>
      <c r="BB137" s="157"/>
      <c r="BC137" s="155"/>
      <c r="BD137" s="155"/>
      <c r="BE137" s="155"/>
      <c r="BF137" s="157"/>
    </row>
    <row r="138" spans="1:58" ht="18.600000000000001">
      <c r="A138" s="155"/>
      <c r="B138" s="155"/>
      <c r="C138" s="155"/>
      <c r="D138" s="155"/>
      <c r="E138" s="156"/>
      <c r="F138" s="155"/>
      <c r="G138" s="155"/>
      <c r="H138" s="155"/>
      <c r="I138" s="157"/>
      <c r="J138" s="155"/>
      <c r="K138" s="155"/>
      <c r="L138" s="155"/>
      <c r="M138" s="157"/>
      <c r="N138" s="155"/>
      <c r="O138" s="155"/>
      <c r="P138" s="155"/>
      <c r="Q138" s="157"/>
      <c r="R138" s="155"/>
      <c r="S138" s="155"/>
      <c r="T138" s="155"/>
      <c r="U138" s="157"/>
      <c r="V138" s="155"/>
      <c r="W138" s="155"/>
      <c r="X138" s="155"/>
      <c r="Y138" s="157"/>
      <c r="Z138" s="155"/>
      <c r="AA138" s="155"/>
      <c r="AB138" s="155"/>
      <c r="AC138" s="157"/>
      <c r="AD138" s="155"/>
      <c r="AE138" s="155"/>
      <c r="AF138" s="155"/>
      <c r="AG138" s="155"/>
      <c r="AH138" s="156"/>
      <c r="AI138" s="155"/>
      <c r="AJ138" s="155"/>
      <c r="AK138" s="155"/>
      <c r="AL138" s="157"/>
      <c r="AM138" s="155"/>
      <c r="AN138" s="155"/>
      <c r="AO138" s="155"/>
      <c r="AP138" s="157"/>
      <c r="AQ138" s="155"/>
      <c r="AR138" s="155"/>
      <c r="AS138" s="155"/>
      <c r="AT138" s="157"/>
      <c r="AU138" s="155"/>
      <c r="AV138" s="155"/>
      <c r="AW138" s="155"/>
      <c r="AX138" s="157"/>
      <c r="AY138" s="155"/>
      <c r="AZ138" s="155"/>
      <c r="BA138" s="155"/>
      <c r="BB138" s="157"/>
      <c r="BC138" s="155"/>
      <c r="BD138" s="155"/>
      <c r="BE138" s="155"/>
      <c r="BF138" s="157"/>
    </row>
    <row r="139" spans="1:58" ht="18.600000000000001">
      <c r="A139" s="155"/>
      <c r="B139" s="155"/>
      <c r="C139" s="155"/>
      <c r="D139" s="155"/>
      <c r="E139" s="156"/>
      <c r="F139" s="155"/>
      <c r="G139" s="155"/>
      <c r="H139" s="155"/>
      <c r="I139" s="157"/>
      <c r="J139" s="155"/>
      <c r="K139" s="155"/>
      <c r="L139" s="155"/>
      <c r="M139" s="157"/>
      <c r="N139" s="155"/>
      <c r="O139" s="155"/>
      <c r="P139" s="155"/>
      <c r="Q139" s="157"/>
      <c r="R139" s="155"/>
      <c r="S139" s="155"/>
      <c r="T139" s="155"/>
      <c r="U139" s="157"/>
      <c r="V139" s="155"/>
      <c r="W139" s="155"/>
      <c r="X139" s="155"/>
      <c r="Y139" s="157"/>
      <c r="Z139" s="155"/>
      <c r="AA139" s="155"/>
      <c r="AB139" s="155"/>
      <c r="AC139" s="157"/>
      <c r="AD139" s="155"/>
      <c r="AE139" s="155"/>
      <c r="AF139" s="155"/>
      <c r="AG139" s="155"/>
      <c r="AH139" s="156"/>
      <c r="AI139" s="155"/>
      <c r="AJ139" s="155"/>
      <c r="AK139" s="155"/>
      <c r="AL139" s="157"/>
      <c r="AM139" s="155"/>
      <c r="AN139" s="155"/>
      <c r="AO139" s="155"/>
      <c r="AP139" s="157"/>
      <c r="AQ139" s="155"/>
      <c r="AR139" s="155"/>
      <c r="AS139" s="155"/>
      <c r="AT139" s="157"/>
      <c r="AU139" s="155"/>
      <c r="AV139" s="155"/>
      <c r="AW139" s="155"/>
      <c r="AX139" s="157"/>
      <c r="AY139" s="155"/>
      <c r="AZ139" s="155"/>
      <c r="BA139" s="155"/>
      <c r="BB139" s="157"/>
      <c r="BC139" s="155"/>
      <c r="BD139" s="155"/>
      <c r="BE139" s="155"/>
      <c r="BF139" s="157"/>
    </row>
    <row r="140" spans="1:58" ht="18.600000000000001">
      <c r="A140" s="155"/>
      <c r="B140" s="155"/>
      <c r="C140" s="155"/>
      <c r="D140" s="155"/>
      <c r="E140" s="156"/>
      <c r="F140" s="155"/>
      <c r="G140" s="155"/>
      <c r="H140" s="155"/>
      <c r="I140" s="157"/>
      <c r="J140" s="155"/>
      <c r="K140" s="155"/>
      <c r="L140" s="155"/>
      <c r="M140" s="157"/>
      <c r="N140" s="155"/>
      <c r="O140" s="155"/>
      <c r="P140" s="155"/>
      <c r="Q140" s="157"/>
      <c r="R140" s="155"/>
      <c r="S140" s="155"/>
      <c r="T140" s="155"/>
      <c r="U140" s="157"/>
      <c r="V140" s="155"/>
      <c r="W140" s="155"/>
      <c r="X140" s="155"/>
      <c r="Y140" s="157"/>
      <c r="Z140" s="155"/>
      <c r="AA140" s="155"/>
      <c r="AB140" s="155"/>
      <c r="AC140" s="157"/>
      <c r="AD140" s="155"/>
      <c r="AE140" s="155"/>
      <c r="AF140" s="155"/>
      <c r="AG140" s="155"/>
      <c r="AH140" s="156"/>
      <c r="AI140" s="155"/>
      <c r="AJ140" s="155"/>
      <c r="AK140" s="155"/>
      <c r="AL140" s="157"/>
      <c r="AM140" s="155"/>
      <c r="AN140" s="155"/>
      <c r="AO140" s="155"/>
      <c r="AP140" s="157"/>
      <c r="AQ140" s="155"/>
      <c r="AR140" s="155"/>
      <c r="AS140" s="155"/>
      <c r="AT140" s="157"/>
      <c r="AU140" s="155"/>
      <c r="AV140" s="155"/>
      <c r="AW140" s="155"/>
      <c r="AX140" s="157"/>
      <c r="AY140" s="155"/>
      <c r="AZ140" s="155"/>
      <c r="BA140" s="155"/>
      <c r="BB140" s="157"/>
      <c r="BC140" s="155"/>
      <c r="BD140" s="155"/>
      <c r="BE140" s="155"/>
      <c r="BF140" s="157"/>
    </row>
    <row r="141" spans="1:58" ht="18.600000000000001">
      <c r="A141" s="155"/>
      <c r="B141" s="155"/>
      <c r="C141" s="155"/>
      <c r="D141" s="155"/>
      <c r="E141" s="156"/>
      <c r="F141" s="155"/>
      <c r="G141" s="155"/>
      <c r="H141" s="155"/>
      <c r="I141" s="157"/>
      <c r="J141" s="155"/>
      <c r="K141" s="155"/>
      <c r="L141" s="155"/>
      <c r="M141" s="157"/>
      <c r="N141" s="155"/>
      <c r="O141" s="155"/>
      <c r="P141" s="155"/>
      <c r="Q141" s="157"/>
      <c r="R141" s="155"/>
      <c r="S141" s="155"/>
      <c r="T141" s="155"/>
      <c r="U141" s="157"/>
      <c r="V141" s="155"/>
      <c r="W141" s="155"/>
      <c r="X141" s="155"/>
      <c r="Y141" s="157"/>
      <c r="Z141" s="155"/>
      <c r="AA141" s="155"/>
      <c r="AB141" s="155"/>
      <c r="AC141" s="157"/>
      <c r="AD141" s="155"/>
      <c r="AE141" s="155"/>
      <c r="AF141" s="155"/>
      <c r="AG141" s="155"/>
      <c r="AH141" s="156"/>
      <c r="AI141" s="155"/>
      <c r="AJ141" s="155"/>
      <c r="AK141" s="155"/>
      <c r="AL141" s="157"/>
      <c r="AM141" s="155"/>
      <c r="AN141" s="155"/>
      <c r="AO141" s="155"/>
      <c r="AP141" s="157"/>
      <c r="AQ141" s="155"/>
      <c r="AR141" s="155"/>
      <c r="AS141" s="155"/>
      <c r="AT141" s="157"/>
      <c r="AU141" s="155"/>
      <c r="AV141" s="155"/>
      <c r="AW141" s="155"/>
      <c r="AX141" s="157"/>
      <c r="AY141" s="155"/>
      <c r="AZ141" s="155"/>
      <c r="BA141" s="155"/>
      <c r="BB141" s="157"/>
      <c r="BC141" s="155"/>
      <c r="BD141" s="155"/>
      <c r="BE141" s="155"/>
      <c r="BF141" s="157"/>
    </row>
    <row r="142" spans="1:58" ht="18.600000000000001">
      <c r="A142" s="155"/>
      <c r="B142" s="155"/>
      <c r="C142" s="155"/>
      <c r="D142" s="155"/>
      <c r="E142" s="156"/>
      <c r="F142" s="155"/>
      <c r="G142" s="155"/>
      <c r="H142" s="155"/>
      <c r="I142" s="157"/>
      <c r="J142" s="155"/>
      <c r="K142" s="155"/>
      <c r="L142" s="155"/>
      <c r="M142" s="157"/>
      <c r="N142" s="155"/>
      <c r="O142" s="155"/>
      <c r="P142" s="155"/>
      <c r="Q142" s="157"/>
      <c r="R142" s="155"/>
      <c r="S142" s="155"/>
      <c r="T142" s="155"/>
      <c r="U142" s="157"/>
      <c r="V142" s="155"/>
      <c r="W142" s="155"/>
      <c r="X142" s="155"/>
      <c r="Y142" s="157"/>
      <c r="Z142" s="155"/>
      <c r="AA142" s="155"/>
      <c r="AB142" s="155"/>
      <c r="AC142" s="157"/>
      <c r="AD142" s="155"/>
      <c r="AE142" s="155"/>
      <c r="AF142" s="155"/>
      <c r="AG142" s="155"/>
      <c r="AH142" s="156"/>
      <c r="AI142" s="155"/>
      <c r="AJ142" s="155"/>
      <c r="AK142" s="155"/>
      <c r="AL142" s="157"/>
      <c r="AM142" s="155"/>
      <c r="AN142" s="155"/>
      <c r="AO142" s="155"/>
      <c r="AP142" s="157"/>
      <c r="AQ142" s="155"/>
      <c r="AR142" s="155"/>
      <c r="AS142" s="155"/>
      <c r="AT142" s="157"/>
      <c r="AU142" s="155"/>
      <c r="AV142" s="155"/>
      <c r="AW142" s="155"/>
      <c r="AX142" s="157"/>
      <c r="AY142" s="155"/>
      <c r="AZ142" s="155"/>
      <c r="BA142" s="155"/>
      <c r="BB142" s="157"/>
      <c r="BC142" s="155"/>
      <c r="BD142" s="155"/>
      <c r="BE142" s="155"/>
      <c r="BF142" s="157"/>
    </row>
    <row r="143" spans="1:58" ht="18.600000000000001">
      <c r="A143" s="155"/>
      <c r="B143" s="155"/>
      <c r="C143" s="155"/>
      <c r="D143" s="155"/>
      <c r="E143" s="156"/>
      <c r="F143" s="155"/>
      <c r="G143" s="155"/>
      <c r="H143" s="155"/>
      <c r="I143" s="157"/>
      <c r="J143" s="155"/>
      <c r="K143" s="155"/>
      <c r="L143" s="155"/>
      <c r="M143" s="157"/>
      <c r="N143" s="155"/>
      <c r="O143" s="155"/>
      <c r="P143" s="155"/>
      <c r="Q143" s="157"/>
      <c r="R143" s="155"/>
      <c r="S143" s="155"/>
      <c r="T143" s="155"/>
      <c r="U143" s="157"/>
      <c r="V143" s="155"/>
      <c r="W143" s="155"/>
      <c r="X143" s="155"/>
      <c r="Y143" s="157"/>
      <c r="Z143" s="155"/>
      <c r="AA143" s="155"/>
      <c r="AB143" s="155"/>
      <c r="AC143" s="157"/>
      <c r="AD143" s="155"/>
      <c r="AE143" s="155"/>
      <c r="AF143" s="155"/>
      <c r="AG143" s="155"/>
      <c r="AH143" s="156"/>
      <c r="AI143" s="155"/>
      <c r="AJ143" s="155"/>
      <c r="AK143" s="155"/>
      <c r="AL143" s="157"/>
      <c r="AM143" s="155"/>
      <c r="AN143" s="155"/>
      <c r="AO143" s="155"/>
      <c r="AP143" s="157"/>
      <c r="AQ143" s="155"/>
      <c r="AR143" s="155"/>
      <c r="AS143" s="155"/>
      <c r="AT143" s="157"/>
      <c r="AU143" s="155"/>
      <c r="AV143" s="155"/>
      <c r="AW143" s="155"/>
      <c r="AX143" s="157"/>
      <c r="AY143" s="155"/>
      <c r="AZ143" s="155"/>
      <c r="BA143" s="155"/>
      <c r="BB143" s="157"/>
      <c r="BC143" s="155"/>
      <c r="BD143" s="155"/>
      <c r="BE143" s="155"/>
      <c r="BF143" s="157"/>
    </row>
    <row r="144" spans="1:58" ht="18.600000000000001">
      <c r="A144" s="155"/>
      <c r="B144" s="155"/>
      <c r="C144" s="155"/>
      <c r="D144" s="155"/>
      <c r="E144" s="156"/>
      <c r="F144" s="155"/>
      <c r="G144" s="155"/>
      <c r="H144" s="155"/>
      <c r="I144" s="157"/>
      <c r="J144" s="155"/>
      <c r="K144" s="155"/>
      <c r="L144" s="155"/>
      <c r="M144" s="157"/>
      <c r="N144" s="155"/>
      <c r="O144" s="155"/>
      <c r="P144" s="155"/>
      <c r="Q144" s="157"/>
      <c r="R144" s="155"/>
      <c r="S144" s="155"/>
      <c r="T144" s="155"/>
      <c r="U144" s="157"/>
      <c r="V144" s="155"/>
      <c r="W144" s="155"/>
      <c r="X144" s="155"/>
      <c r="Y144" s="157"/>
      <c r="Z144" s="155"/>
      <c r="AA144" s="155"/>
      <c r="AB144" s="155"/>
      <c r="AC144" s="157"/>
      <c r="AD144" s="155"/>
      <c r="AE144" s="155"/>
      <c r="AF144" s="155"/>
      <c r="AG144" s="155"/>
      <c r="AH144" s="156"/>
      <c r="AI144" s="155"/>
      <c r="AJ144" s="155"/>
      <c r="AK144" s="155"/>
      <c r="AL144" s="157"/>
      <c r="AM144" s="155"/>
      <c r="AN144" s="155"/>
      <c r="AO144" s="155"/>
      <c r="AP144" s="157"/>
      <c r="AQ144" s="155"/>
      <c r="AR144" s="155"/>
      <c r="AS144" s="155"/>
      <c r="AT144" s="157"/>
      <c r="AU144" s="155"/>
      <c r="AV144" s="155"/>
      <c r="AW144" s="155"/>
      <c r="AX144" s="157"/>
      <c r="AY144" s="155"/>
      <c r="AZ144" s="155"/>
      <c r="BA144" s="155"/>
      <c r="BB144" s="157"/>
      <c r="BC144" s="155"/>
      <c r="BD144" s="155"/>
      <c r="BE144" s="155"/>
      <c r="BF144" s="157"/>
    </row>
    <row r="145" spans="1:58" ht="18.600000000000001">
      <c r="A145" s="155"/>
      <c r="B145" s="155"/>
      <c r="C145" s="155"/>
      <c r="D145" s="155"/>
      <c r="E145" s="156"/>
      <c r="F145" s="155"/>
      <c r="G145" s="155"/>
      <c r="H145" s="155"/>
      <c r="I145" s="157"/>
      <c r="J145" s="155"/>
      <c r="K145" s="155"/>
      <c r="L145" s="155"/>
      <c r="M145" s="157"/>
      <c r="N145" s="155"/>
      <c r="O145" s="155"/>
      <c r="P145" s="155"/>
      <c r="Q145" s="157"/>
      <c r="R145" s="155"/>
      <c r="S145" s="155"/>
      <c r="T145" s="155"/>
      <c r="U145" s="157"/>
      <c r="V145" s="155"/>
      <c r="W145" s="155"/>
      <c r="X145" s="155"/>
      <c r="Y145" s="157"/>
      <c r="Z145" s="155"/>
      <c r="AA145" s="155"/>
      <c r="AB145" s="155"/>
      <c r="AC145" s="157"/>
      <c r="AD145" s="155"/>
      <c r="AE145" s="155"/>
      <c r="AF145" s="155"/>
      <c r="AG145" s="155"/>
      <c r="AH145" s="156"/>
      <c r="AI145" s="155"/>
      <c r="AJ145" s="155"/>
      <c r="AK145" s="155"/>
      <c r="AL145" s="157"/>
      <c r="AM145" s="155"/>
      <c r="AN145" s="155"/>
      <c r="AO145" s="155"/>
      <c r="AP145" s="157"/>
      <c r="AQ145" s="155"/>
      <c r="AR145" s="155"/>
      <c r="AS145" s="155"/>
      <c r="AT145" s="157"/>
      <c r="AU145" s="155"/>
      <c r="AV145" s="155"/>
      <c r="AW145" s="155"/>
      <c r="AX145" s="157"/>
      <c r="AY145" s="155"/>
      <c r="AZ145" s="155"/>
      <c r="BA145" s="155"/>
      <c r="BB145" s="157"/>
      <c r="BC145" s="155"/>
      <c r="BD145" s="155"/>
      <c r="BE145" s="155"/>
      <c r="BF145" s="157"/>
    </row>
    <row r="146" spans="1:58" ht="18.600000000000001">
      <c r="A146" s="155"/>
      <c r="B146" s="155"/>
      <c r="C146" s="155"/>
      <c r="D146" s="155"/>
      <c r="E146" s="156"/>
      <c r="F146" s="155"/>
      <c r="G146" s="155"/>
      <c r="H146" s="155"/>
      <c r="I146" s="157"/>
      <c r="J146" s="155"/>
      <c r="K146" s="155"/>
      <c r="L146" s="155"/>
      <c r="M146" s="157"/>
      <c r="N146" s="155"/>
      <c r="O146" s="155"/>
      <c r="P146" s="155"/>
      <c r="Q146" s="157"/>
      <c r="R146" s="155"/>
      <c r="S146" s="155"/>
      <c r="T146" s="155"/>
      <c r="U146" s="157"/>
      <c r="V146" s="155"/>
      <c r="W146" s="155"/>
      <c r="X146" s="155"/>
      <c r="Y146" s="157"/>
      <c r="Z146" s="155"/>
      <c r="AA146" s="155"/>
      <c r="AB146" s="155"/>
      <c r="AC146" s="157"/>
      <c r="AD146" s="155"/>
      <c r="AE146" s="155"/>
      <c r="AF146" s="155"/>
      <c r="AG146" s="155"/>
      <c r="AH146" s="156"/>
      <c r="AI146" s="155"/>
      <c r="AJ146" s="155"/>
      <c r="AK146" s="155"/>
      <c r="AL146" s="157"/>
      <c r="AM146" s="155"/>
      <c r="AN146" s="155"/>
      <c r="AO146" s="155"/>
      <c r="AP146" s="157"/>
      <c r="AQ146" s="155"/>
      <c r="AR146" s="155"/>
      <c r="AS146" s="155"/>
      <c r="AT146" s="157"/>
      <c r="AU146" s="155"/>
      <c r="AV146" s="155"/>
      <c r="AW146" s="155"/>
      <c r="AX146" s="157"/>
      <c r="AY146" s="155"/>
      <c r="AZ146" s="155"/>
      <c r="BA146" s="155"/>
      <c r="BB146" s="157"/>
      <c r="BC146" s="155"/>
      <c r="BD146" s="155"/>
      <c r="BE146" s="155"/>
      <c r="BF146" s="157"/>
    </row>
    <row r="147" spans="1:58" ht="18.600000000000001">
      <c r="A147" s="155"/>
      <c r="B147" s="155"/>
      <c r="C147" s="155"/>
      <c r="D147" s="155"/>
      <c r="E147" s="156"/>
      <c r="F147" s="155"/>
      <c r="G147" s="155"/>
      <c r="H147" s="155"/>
      <c r="I147" s="157"/>
      <c r="J147" s="155"/>
      <c r="K147" s="155"/>
      <c r="L147" s="155"/>
      <c r="M147" s="157"/>
      <c r="N147" s="155"/>
      <c r="O147" s="155"/>
      <c r="P147" s="155"/>
      <c r="Q147" s="157"/>
      <c r="R147" s="155"/>
      <c r="S147" s="155"/>
      <c r="T147" s="155"/>
      <c r="U147" s="157"/>
      <c r="V147" s="155"/>
      <c r="W147" s="155"/>
      <c r="X147" s="155"/>
      <c r="Y147" s="157"/>
      <c r="Z147" s="155"/>
      <c r="AA147" s="155"/>
      <c r="AB147" s="155"/>
      <c r="AC147" s="157"/>
      <c r="AD147" s="155"/>
      <c r="AE147" s="155"/>
      <c r="AF147" s="155"/>
      <c r="AG147" s="155"/>
      <c r="AH147" s="156"/>
      <c r="AI147" s="155"/>
      <c r="AJ147" s="155"/>
      <c r="AK147" s="155"/>
      <c r="AL147" s="157"/>
      <c r="AM147" s="155"/>
      <c r="AN147" s="155"/>
      <c r="AO147" s="155"/>
      <c r="AP147" s="157"/>
      <c r="AQ147" s="155"/>
      <c r="AR147" s="155"/>
      <c r="AS147" s="155"/>
      <c r="AT147" s="157"/>
      <c r="AU147" s="155"/>
      <c r="AV147" s="155"/>
      <c r="AW147" s="155"/>
      <c r="AX147" s="157"/>
      <c r="AY147" s="155"/>
      <c r="AZ147" s="155"/>
      <c r="BA147" s="155"/>
      <c r="BB147" s="157"/>
      <c r="BC147" s="155"/>
      <c r="BD147" s="155"/>
      <c r="BE147" s="155"/>
      <c r="BF147" s="157"/>
    </row>
    <row r="148" spans="1:58" ht="18.600000000000001">
      <c r="A148" s="155"/>
      <c r="B148" s="155"/>
      <c r="C148" s="155"/>
      <c r="D148" s="155"/>
      <c r="E148" s="156"/>
      <c r="F148" s="155"/>
      <c r="G148" s="155"/>
      <c r="H148" s="155"/>
      <c r="I148" s="157"/>
      <c r="J148" s="155"/>
      <c r="K148" s="155"/>
      <c r="L148" s="155"/>
      <c r="M148" s="157"/>
      <c r="N148" s="155"/>
      <c r="O148" s="155"/>
      <c r="P148" s="155"/>
      <c r="Q148" s="157"/>
      <c r="R148" s="155"/>
      <c r="S148" s="155"/>
      <c r="T148" s="155"/>
      <c r="U148" s="157"/>
      <c r="V148" s="155"/>
      <c r="W148" s="155"/>
      <c r="X148" s="155"/>
      <c r="Y148" s="157"/>
      <c r="Z148" s="155"/>
      <c r="AA148" s="155"/>
      <c r="AB148" s="155"/>
      <c r="AC148" s="157"/>
      <c r="AD148" s="155"/>
      <c r="AE148" s="155"/>
      <c r="AF148" s="155"/>
      <c r="AG148" s="155"/>
      <c r="AH148" s="156"/>
      <c r="AI148" s="155"/>
      <c r="AJ148" s="155"/>
      <c r="AK148" s="155"/>
      <c r="AL148" s="157"/>
      <c r="AM148" s="155"/>
      <c r="AN148" s="155"/>
      <c r="AO148" s="155"/>
      <c r="AP148" s="157"/>
      <c r="AQ148" s="155"/>
      <c r="AR148" s="155"/>
      <c r="AS148" s="155"/>
      <c r="AT148" s="157"/>
      <c r="AU148" s="155"/>
      <c r="AV148" s="155"/>
      <c r="AW148" s="155"/>
      <c r="AX148" s="157"/>
      <c r="AY148" s="155"/>
      <c r="AZ148" s="155"/>
      <c r="BA148" s="155"/>
      <c r="BB148" s="157"/>
      <c r="BC148" s="155"/>
      <c r="BD148" s="155"/>
      <c r="BE148" s="155"/>
      <c r="BF148" s="157"/>
    </row>
    <row r="149" spans="1:58" ht="18.600000000000001">
      <c r="A149" s="155"/>
      <c r="B149" s="155"/>
      <c r="C149" s="155"/>
      <c r="D149" s="155"/>
      <c r="E149" s="156"/>
      <c r="F149" s="155"/>
      <c r="G149" s="155"/>
      <c r="H149" s="155"/>
      <c r="I149" s="157"/>
      <c r="J149" s="155"/>
      <c r="K149" s="155"/>
      <c r="L149" s="155"/>
      <c r="M149" s="157"/>
      <c r="N149" s="155"/>
      <c r="O149" s="155"/>
      <c r="P149" s="155"/>
      <c r="Q149" s="157"/>
      <c r="R149" s="155"/>
      <c r="S149" s="155"/>
      <c r="T149" s="155"/>
      <c r="U149" s="157"/>
      <c r="V149" s="155"/>
      <c r="W149" s="155"/>
      <c r="X149" s="155"/>
      <c r="Y149" s="157"/>
      <c r="Z149" s="155"/>
      <c r="AA149" s="155"/>
      <c r="AB149" s="155"/>
      <c r="AC149" s="157"/>
      <c r="AD149" s="155"/>
      <c r="AE149" s="155"/>
      <c r="AF149" s="155"/>
      <c r="AG149" s="155"/>
      <c r="AH149" s="156"/>
      <c r="AI149" s="155"/>
      <c r="AJ149" s="155"/>
      <c r="AK149" s="155"/>
      <c r="AL149" s="157"/>
      <c r="AM149" s="155"/>
      <c r="AN149" s="155"/>
      <c r="AO149" s="155"/>
      <c r="AP149" s="157"/>
      <c r="AQ149" s="155"/>
      <c r="AR149" s="155"/>
      <c r="AS149" s="155"/>
      <c r="AT149" s="157"/>
      <c r="AU149" s="155"/>
      <c r="AV149" s="155"/>
      <c r="AW149" s="155"/>
      <c r="AX149" s="157"/>
      <c r="AY149" s="155"/>
      <c r="AZ149" s="155"/>
      <c r="BA149" s="155"/>
      <c r="BB149" s="157"/>
      <c r="BC149" s="155"/>
      <c r="BD149" s="155"/>
      <c r="BE149" s="155"/>
      <c r="BF149" s="157"/>
    </row>
    <row r="150" spans="1:58" ht="18.600000000000001">
      <c r="A150" s="155"/>
      <c r="B150" s="155"/>
      <c r="C150" s="155"/>
      <c r="D150" s="155"/>
      <c r="E150" s="156"/>
      <c r="F150" s="155"/>
      <c r="G150" s="155"/>
      <c r="H150" s="155"/>
      <c r="I150" s="157"/>
      <c r="J150" s="155"/>
      <c r="K150" s="155"/>
      <c r="L150" s="155"/>
      <c r="M150" s="157"/>
      <c r="N150" s="155"/>
      <c r="O150" s="155"/>
      <c r="P150" s="155"/>
      <c r="Q150" s="157"/>
      <c r="R150" s="155"/>
      <c r="S150" s="155"/>
      <c r="T150" s="155"/>
      <c r="U150" s="157"/>
      <c r="V150" s="155"/>
      <c r="W150" s="155"/>
      <c r="X150" s="155"/>
      <c r="Y150" s="157"/>
      <c r="Z150" s="155"/>
      <c r="AA150" s="155"/>
      <c r="AB150" s="155"/>
      <c r="AC150" s="157"/>
      <c r="AD150" s="155"/>
      <c r="AE150" s="155"/>
      <c r="AF150" s="155"/>
      <c r="AG150" s="155"/>
      <c r="AH150" s="156"/>
      <c r="AI150" s="155"/>
      <c r="AJ150" s="155"/>
      <c r="AK150" s="155"/>
      <c r="AL150" s="157"/>
      <c r="AM150" s="155"/>
      <c r="AN150" s="155"/>
      <c r="AO150" s="155"/>
      <c r="AP150" s="157"/>
      <c r="AQ150" s="155"/>
      <c r="AR150" s="155"/>
      <c r="AS150" s="155"/>
      <c r="AT150" s="157"/>
      <c r="AU150" s="155"/>
      <c r="AV150" s="155"/>
      <c r="AW150" s="155"/>
      <c r="AX150" s="157"/>
      <c r="AY150" s="155"/>
      <c r="AZ150" s="155"/>
      <c r="BA150" s="155"/>
      <c r="BB150" s="157"/>
      <c r="BC150" s="155"/>
      <c r="BD150" s="155"/>
      <c r="BE150" s="155"/>
      <c r="BF150" s="157"/>
    </row>
    <row r="151" spans="1:58" ht="18.600000000000001">
      <c r="A151" s="155"/>
      <c r="B151" s="155"/>
      <c r="C151" s="155"/>
      <c r="D151" s="155"/>
      <c r="E151" s="156"/>
      <c r="F151" s="155"/>
      <c r="G151" s="155"/>
      <c r="H151" s="155"/>
      <c r="I151" s="157"/>
      <c r="J151" s="155"/>
      <c r="K151" s="155"/>
      <c r="L151" s="155"/>
      <c r="M151" s="157"/>
      <c r="N151" s="155"/>
      <c r="O151" s="155"/>
      <c r="P151" s="155"/>
      <c r="Q151" s="157"/>
      <c r="R151" s="155"/>
      <c r="S151" s="155"/>
      <c r="T151" s="155"/>
      <c r="U151" s="157"/>
      <c r="V151" s="155"/>
      <c r="W151" s="155"/>
      <c r="X151" s="155"/>
      <c r="Y151" s="157"/>
      <c r="Z151" s="155"/>
      <c r="AA151" s="155"/>
      <c r="AB151" s="155"/>
      <c r="AC151" s="157"/>
      <c r="AD151" s="155"/>
      <c r="AE151" s="155"/>
      <c r="AF151" s="155"/>
      <c r="AG151" s="155"/>
      <c r="AH151" s="156"/>
      <c r="AI151" s="155"/>
      <c r="AJ151" s="155"/>
      <c r="AK151" s="155"/>
      <c r="AL151" s="157"/>
      <c r="AM151" s="155"/>
      <c r="AN151" s="155"/>
      <c r="AO151" s="155"/>
      <c r="AP151" s="157"/>
      <c r="AQ151" s="155"/>
      <c r="AR151" s="155"/>
      <c r="AS151" s="155"/>
      <c r="AT151" s="157"/>
      <c r="AU151" s="155"/>
      <c r="AV151" s="155"/>
      <c r="AW151" s="155"/>
      <c r="AX151" s="157"/>
      <c r="AY151" s="155"/>
      <c r="AZ151" s="155"/>
      <c r="BA151" s="155"/>
      <c r="BB151" s="157"/>
      <c r="BC151" s="155"/>
      <c r="BD151" s="155"/>
      <c r="BE151" s="155"/>
      <c r="BF151" s="157"/>
    </row>
    <row r="152" spans="1:58" ht="18.600000000000001">
      <c r="A152" s="155"/>
      <c r="B152" s="155"/>
      <c r="C152" s="155"/>
      <c r="D152" s="155"/>
      <c r="E152" s="156"/>
      <c r="F152" s="155"/>
      <c r="G152" s="155"/>
      <c r="H152" s="155"/>
      <c r="I152" s="157"/>
      <c r="J152" s="155"/>
      <c r="K152" s="155"/>
      <c r="L152" s="155"/>
      <c r="M152" s="157"/>
      <c r="N152" s="155"/>
      <c r="O152" s="155"/>
      <c r="P152" s="155"/>
      <c r="Q152" s="157"/>
      <c r="R152" s="155"/>
      <c r="S152" s="155"/>
      <c r="T152" s="155"/>
      <c r="U152" s="157"/>
      <c r="V152" s="155"/>
      <c r="W152" s="155"/>
      <c r="X152" s="155"/>
      <c r="Y152" s="157"/>
      <c r="Z152" s="155"/>
      <c r="AA152" s="155"/>
      <c r="AB152" s="155"/>
      <c r="AC152" s="157"/>
      <c r="AD152" s="155"/>
      <c r="AE152" s="155"/>
      <c r="AF152" s="155"/>
      <c r="AG152" s="155"/>
      <c r="AH152" s="156"/>
      <c r="AI152" s="155"/>
      <c r="AJ152" s="155"/>
      <c r="AK152" s="155"/>
      <c r="AL152" s="157"/>
      <c r="AM152" s="155"/>
      <c r="AN152" s="155"/>
      <c r="AO152" s="155"/>
      <c r="AP152" s="157"/>
      <c r="AQ152" s="155"/>
      <c r="AR152" s="155"/>
      <c r="AS152" s="155"/>
      <c r="AT152" s="157"/>
      <c r="AU152" s="155"/>
      <c r="AV152" s="155"/>
      <c r="AW152" s="155"/>
      <c r="AX152" s="157"/>
      <c r="AY152" s="155"/>
      <c r="AZ152" s="155"/>
      <c r="BA152" s="155"/>
      <c r="BB152" s="157"/>
      <c r="BC152" s="155"/>
      <c r="BD152" s="155"/>
      <c r="BE152" s="155"/>
      <c r="BF152" s="157"/>
    </row>
    <row r="153" spans="1:58" ht="18.600000000000001">
      <c r="A153" s="155"/>
      <c r="B153" s="155"/>
      <c r="C153" s="155"/>
      <c r="D153" s="155"/>
      <c r="E153" s="156"/>
      <c r="F153" s="155"/>
      <c r="G153" s="155"/>
      <c r="H153" s="155"/>
      <c r="I153" s="157"/>
      <c r="J153" s="155"/>
      <c r="K153" s="155"/>
      <c r="L153" s="155"/>
      <c r="M153" s="157"/>
      <c r="N153" s="155"/>
      <c r="O153" s="155"/>
      <c r="P153" s="155"/>
      <c r="Q153" s="157"/>
      <c r="R153" s="155"/>
      <c r="S153" s="155"/>
      <c r="T153" s="155"/>
      <c r="U153" s="157"/>
      <c r="V153" s="155"/>
      <c r="W153" s="155"/>
      <c r="X153" s="155"/>
      <c r="Y153" s="157"/>
      <c r="Z153" s="155"/>
      <c r="AA153" s="155"/>
      <c r="AB153" s="155"/>
      <c r="AC153" s="157"/>
      <c r="AD153" s="155"/>
      <c r="AE153" s="155"/>
      <c r="AF153" s="155"/>
      <c r="AG153" s="155"/>
      <c r="AH153" s="156"/>
      <c r="AI153" s="155"/>
      <c r="AJ153" s="155"/>
      <c r="AK153" s="155"/>
      <c r="AL153" s="157"/>
      <c r="AM153" s="155"/>
      <c r="AN153" s="155"/>
      <c r="AO153" s="155"/>
      <c r="AP153" s="157"/>
      <c r="AQ153" s="155"/>
      <c r="AR153" s="155"/>
      <c r="AS153" s="155"/>
      <c r="AT153" s="157"/>
      <c r="AU153" s="155"/>
      <c r="AV153" s="155"/>
      <c r="AW153" s="155"/>
      <c r="AX153" s="157"/>
      <c r="AY153" s="155"/>
      <c r="AZ153" s="155"/>
      <c r="BA153" s="155"/>
      <c r="BB153" s="157"/>
      <c r="BC153" s="155"/>
      <c r="BD153" s="155"/>
      <c r="BE153" s="155"/>
      <c r="BF153" s="157"/>
    </row>
    <row r="154" spans="1:58" ht="18.600000000000001">
      <c r="A154" s="155"/>
      <c r="B154" s="155"/>
      <c r="C154" s="155"/>
      <c r="D154" s="155"/>
      <c r="E154" s="156"/>
      <c r="F154" s="155"/>
      <c r="G154" s="155"/>
      <c r="H154" s="155"/>
      <c r="I154" s="157"/>
      <c r="J154" s="155"/>
      <c r="K154" s="155"/>
      <c r="L154" s="155"/>
      <c r="M154" s="157"/>
      <c r="N154" s="155"/>
      <c r="O154" s="155"/>
      <c r="P154" s="155"/>
      <c r="Q154" s="157"/>
      <c r="R154" s="155"/>
      <c r="S154" s="155"/>
      <c r="T154" s="155"/>
      <c r="U154" s="157"/>
      <c r="V154" s="155"/>
      <c r="W154" s="155"/>
      <c r="X154" s="155"/>
      <c r="Y154" s="157"/>
      <c r="Z154" s="155"/>
      <c r="AA154" s="155"/>
      <c r="AB154" s="155"/>
      <c r="AC154" s="157"/>
      <c r="AD154" s="155"/>
      <c r="AE154" s="155"/>
      <c r="AF154" s="155"/>
      <c r="AG154" s="155"/>
      <c r="AH154" s="156"/>
      <c r="AI154" s="155"/>
      <c r="AJ154" s="155"/>
      <c r="AK154" s="155"/>
      <c r="AL154" s="157"/>
      <c r="AM154" s="155"/>
      <c r="AN154" s="155"/>
      <c r="AO154" s="155"/>
      <c r="AP154" s="157"/>
      <c r="AQ154" s="155"/>
      <c r="AR154" s="155"/>
      <c r="AS154" s="155"/>
      <c r="AT154" s="157"/>
      <c r="AU154" s="155"/>
      <c r="AV154" s="155"/>
      <c r="AW154" s="155"/>
      <c r="AX154" s="157"/>
      <c r="AY154" s="155"/>
      <c r="AZ154" s="155"/>
      <c r="BA154" s="155"/>
      <c r="BB154" s="157"/>
      <c r="BC154" s="155"/>
      <c r="BD154" s="155"/>
      <c r="BE154" s="155"/>
      <c r="BF154" s="157"/>
    </row>
    <row r="155" spans="1:58" ht="18.600000000000001">
      <c r="A155" s="155"/>
      <c r="B155" s="155"/>
      <c r="C155" s="155"/>
      <c r="D155" s="155"/>
      <c r="E155" s="156"/>
      <c r="F155" s="155"/>
      <c r="G155" s="155"/>
      <c r="H155" s="155"/>
      <c r="I155" s="157"/>
      <c r="J155" s="155"/>
      <c r="K155" s="155"/>
      <c r="L155" s="155"/>
      <c r="M155" s="157"/>
      <c r="N155" s="155"/>
      <c r="O155" s="155"/>
      <c r="P155" s="155"/>
      <c r="Q155" s="157"/>
      <c r="R155" s="155"/>
      <c r="S155" s="155"/>
      <c r="T155" s="155"/>
      <c r="U155" s="157"/>
      <c r="V155" s="155"/>
      <c r="W155" s="155"/>
      <c r="X155" s="155"/>
      <c r="Y155" s="157"/>
      <c r="Z155" s="155"/>
      <c r="AA155" s="155"/>
      <c r="AB155" s="155"/>
      <c r="AC155" s="157"/>
      <c r="AD155" s="155"/>
      <c r="AE155" s="155"/>
      <c r="AF155" s="155"/>
      <c r="AG155" s="155"/>
      <c r="AH155" s="156"/>
      <c r="AI155" s="155"/>
      <c r="AJ155" s="155"/>
      <c r="AK155" s="155"/>
      <c r="AL155" s="157"/>
      <c r="AM155" s="155"/>
      <c r="AN155" s="155"/>
      <c r="AO155" s="155"/>
      <c r="AP155" s="157"/>
      <c r="AQ155" s="155"/>
      <c r="AR155" s="155"/>
      <c r="AS155" s="155"/>
      <c r="AT155" s="157"/>
      <c r="AU155" s="155"/>
      <c r="AV155" s="155"/>
      <c r="AW155" s="155"/>
      <c r="AX155" s="157"/>
      <c r="AY155" s="155"/>
      <c r="AZ155" s="155"/>
      <c r="BA155" s="155"/>
      <c r="BB155" s="157"/>
      <c r="BC155" s="155"/>
      <c r="BD155" s="155"/>
      <c r="BE155" s="155"/>
      <c r="BF155" s="157"/>
    </row>
    <row r="156" spans="1:58" ht="18.600000000000001">
      <c r="A156" s="155"/>
      <c r="B156" s="155"/>
      <c r="C156" s="155"/>
      <c r="D156" s="155"/>
      <c r="E156" s="156"/>
      <c r="F156" s="155"/>
      <c r="G156" s="155"/>
      <c r="H156" s="155"/>
      <c r="I156" s="157"/>
      <c r="J156" s="155"/>
      <c r="K156" s="155"/>
      <c r="L156" s="155"/>
      <c r="M156" s="157"/>
      <c r="N156" s="155"/>
      <c r="O156" s="155"/>
      <c r="P156" s="155"/>
      <c r="Q156" s="157"/>
      <c r="R156" s="155"/>
      <c r="S156" s="155"/>
      <c r="T156" s="155"/>
      <c r="U156" s="157"/>
      <c r="V156" s="155"/>
      <c r="W156" s="155"/>
      <c r="X156" s="155"/>
      <c r="Y156" s="157"/>
      <c r="Z156" s="155"/>
      <c r="AA156" s="155"/>
      <c r="AB156" s="155"/>
      <c r="AC156" s="157"/>
      <c r="AD156" s="155"/>
      <c r="AE156" s="155"/>
      <c r="AF156" s="155"/>
      <c r="AG156" s="155"/>
      <c r="AH156" s="156"/>
      <c r="AI156" s="155"/>
      <c r="AJ156" s="155"/>
      <c r="AK156" s="155"/>
      <c r="AL156" s="157"/>
      <c r="AM156" s="155"/>
      <c r="AN156" s="155"/>
      <c r="AO156" s="155"/>
      <c r="AP156" s="157"/>
      <c r="AQ156" s="155"/>
      <c r="AR156" s="155"/>
      <c r="AS156" s="155"/>
      <c r="AT156" s="157"/>
      <c r="AU156" s="155"/>
      <c r="AV156" s="155"/>
      <c r="AW156" s="155"/>
      <c r="AX156" s="157"/>
      <c r="AY156" s="155"/>
      <c r="AZ156" s="155"/>
      <c r="BA156" s="155"/>
      <c r="BB156" s="157"/>
      <c r="BC156" s="155"/>
      <c r="BD156" s="155"/>
      <c r="BE156" s="155"/>
      <c r="BF156" s="157"/>
    </row>
    <row r="157" spans="1:58" ht="18.600000000000001">
      <c r="A157" s="155"/>
      <c r="B157" s="155"/>
      <c r="C157" s="155"/>
      <c r="D157" s="155"/>
      <c r="E157" s="156"/>
      <c r="F157" s="155"/>
      <c r="G157" s="155"/>
      <c r="H157" s="155"/>
      <c r="I157" s="157"/>
      <c r="J157" s="155"/>
      <c r="K157" s="155"/>
      <c r="L157" s="155"/>
      <c r="M157" s="157"/>
      <c r="N157" s="155"/>
      <c r="O157" s="155"/>
      <c r="P157" s="155"/>
      <c r="Q157" s="157"/>
      <c r="R157" s="155"/>
      <c r="S157" s="155"/>
      <c r="T157" s="155"/>
      <c r="U157" s="157"/>
      <c r="V157" s="155"/>
      <c r="W157" s="155"/>
      <c r="X157" s="155"/>
      <c r="Y157" s="157"/>
      <c r="Z157" s="155"/>
      <c r="AA157" s="155"/>
      <c r="AB157" s="155"/>
      <c r="AC157" s="157"/>
      <c r="AD157" s="155"/>
      <c r="AE157" s="155"/>
      <c r="AF157" s="155"/>
      <c r="AG157" s="155"/>
      <c r="AH157" s="156"/>
      <c r="AI157" s="155"/>
      <c r="AJ157" s="155"/>
      <c r="AK157" s="155"/>
      <c r="AL157" s="157"/>
      <c r="AM157" s="155"/>
      <c r="AN157" s="155"/>
      <c r="AO157" s="155"/>
      <c r="AP157" s="157"/>
      <c r="AQ157" s="155"/>
      <c r="AR157" s="155"/>
      <c r="AS157" s="155"/>
      <c r="AT157" s="157"/>
      <c r="AU157" s="155"/>
      <c r="AV157" s="155"/>
      <c r="AW157" s="155"/>
      <c r="AX157" s="157"/>
      <c r="AY157" s="155"/>
      <c r="AZ157" s="155"/>
      <c r="BA157" s="155"/>
      <c r="BB157" s="157"/>
      <c r="BC157" s="155"/>
      <c r="BD157" s="155"/>
      <c r="BE157" s="155"/>
      <c r="BF157" s="157"/>
    </row>
    <row r="158" spans="1:58" ht="18.600000000000001">
      <c r="A158" s="155"/>
      <c r="B158" s="155"/>
      <c r="C158" s="155"/>
      <c r="D158" s="155"/>
      <c r="E158" s="156"/>
      <c r="F158" s="155"/>
      <c r="G158" s="155"/>
      <c r="H158" s="155"/>
      <c r="I158" s="157"/>
      <c r="J158" s="155"/>
      <c r="K158" s="155"/>
      <c r="L158" s="155"/>
      <c r="M158" s="157"/>
      <c r="N158" s="155"/>
      <c r="O158" s="155"/>
      <c r="P158" s="155"/>
      <c r="Q158" s="157"/>
      <c r="R158" s="155"/>
      <c r="S158" s="155"/>
      <c r="T158" s="155"/>
      <c r="U158" s="157"/>
      <c r="V158" s="155"/>
      <c r="W158" s="155"/>
      <c r="X158" s="155"/>
      <c r="Y158" s="157"/>
      <c r="Z158" s="155"/>
      <c r="AA158" s="155"/>
      <c r="AB158" s="155"/>
      <c r="AC158" s="157"/>
      <c r="AD158" s="155"/>
      <c r="AE158" s="155"/>
      <c r="AF158" s="155"/>
      <c r="AG158" s="155"/>
      <c r="AH158" s="156"/>
      <c r="AI158" s="155"/>
      <c r="AJ158" s="155"/>
      <c r="AK158" s="155"/>
      <c r="AL158" s="157"/>
      <c r="AM158" s="155"/>
      <c r="AN158" s="155"/>
      <c r="AO158" s="155"/>
      <c r="AP158" s="157"/>
      <c r="AQ158" s="155"/>
      <c r="AR158" s="155"/>
      <c r="AS158" s="155"/>
      <c r="AT158" s="157"/>
      <c r="AU158" s="155"/>
      <c r="AV158" s="155"/>
      <c r="AW158" s="155"/>
      <c r="AX158" s="157"/>
      <c r="AY158" s="155"/>
      <c r="AZ158" s="155"/>
      <c r="BA158" s="155"/>
      <c r="BB158" s="157"/>
      <c r="BC158" s="155"/>
      <c r="BD158" s="155"/>
      <c r="BE158" s="155"/>
      <c r="BF158" s="157"/>
    </row>
    <row r="159" spans="1:58" ht="18.600000000000001">
      <c r="A159" s="155"/>
      <c r="B159" s="155"/>
      <c r="C159" s="155"/>
      <c r="D159" s="155"/>
      <c r="E159" s="156"/>
      <c r="F159" s="155"/>
      <c r="G159" s="155"/>
      <c r="H159" s="155"/>
      <c r="I159" s="157"/>
      <c r="J159" s="155"/>
      <c r="K159" s="155"/>
      <c r="L159" s="155"/>
      <c r="M159" s="157"/>
      <c r="N159" s="155"/>
      <c r="O159" s="155"/>
      <c r="P159" s="155"/>
      <c r="Q159" s="157"/>
      <c r="R159" s="155"/>
      <c r="S159" s="155"/>
      <c r="T159" s="155"/>
      <c r="U159" s="157"/>
      <c r="V159" s="155"/>
      <c r="W159" s="155"/>
      <c r="X159" s="155"/>
      <c r="Y159" s="157"/>
      <c r="Z159" s="155"/>
      <c r="AA159" s="155"/>
      <c r="AB159" s="155"/>
      <c r="AC159" s="157"/>
      <c r="AD159" s="155"/>
      <c r="AE159" s="155"/>
      <c r="AF159" s="155"/>
      <c r="AG159" s="155"/>
      <c r="AH159" s="156"/>
      <c r="AI159" s="155"/>
      <c r="AJ159" s="155"/>
      <c r="AK159" s="155"/>
      <c r="AL159" s="157"/>
      <c r="AM159" s="155"/>
      <c r="AN159" s="155"/>
      <c r="AO159" s="155"/>
      <c r="AP159" s="157"/>
      <c r="AQ159" s="155"/>
      <c r="AR159" s="155"/>
      <c r="AS159" s="155"/>
      <c r="AT159" s="157"/>
      <c r="AU159" s="155"/>
      <c r="AV159" s="155"/>
      <c r="AW159" s="155"/>
      <c r="AX159" s="157"/>
      <c r="AY159" s="155"/>
      <c r="AZ159" s="155"/>
      <c r="BA159" s="155"/>
      <c r="BB159" s="157"/>
      <c r="BC159" s="155"/>
      <c r="BD159" s="155"/>
      <c r="BE159" s="155"/>
      <c r="BF159" s="157"/>
    </row>
    <row r="160" spans="1:58" ht="18.600000000000001">
      <c r="A160" s="155"/>
      <c r="B160" s="155"/>
      <c r="C160" s="155"/>
      <c r="D160" s="155"/>
      <c r="E160" s="156"/>
      <c r="F160" s="155"/>
      <c r="G160" s="155"/>
      <c r="H160" s="155"/>
      <c r="I160" s="157"/>
      <c r="J160" s="155"/>
      <c r="K160" s="155"/>
      <c r="L160" s="155"/>
      <c r="M160" s="157"/>
      <c r="N160" s="155"/>
      <c r="O160" s="155"/>
      <c r="P160" s="155"/>
      <c r="Q160" s="157"/>
      <c r="R160" s="155"/>
      <c r="S160" s="155"/>
      <c r="T160" s="155"/>
      <c r="U160" s="157"/>
      <c r="V160" s="155"/>
      <c r="W160" s="155"/>
      <c r="X160" s="155"/>
      <c r="Y160" s="157"/>
      <c r="Z160" s="155"/>
      <c r="AA160" s="155"/>
      <c r="AB160" s="155"/>
      <c r="AC160" s="157"/>
      <c r="AD160" s="155"/>
      <c r="AE160" s="155"/>
      <c r="AF160" s="155"/>
      <c r="AG160" s="155"/>
      <c r="AH160" s="156"/>
      <c r="AI160" s="155"/>
      <c r="AJ160" s="155"/>
      <c r="AK160" s="155"/>
      <c r="AL160" s="157"/>
      <c r="AM160" s="155"/>
      <c r="AN160" s="155"/>
      <c r="AO160" s="155"/>
      <c r="AP160" s="157"/>
      <c r="AQ160" s="155"/>
      <c r="AR160" s="155"/>
      <c r="AS160" s="155"/>
      <c r="AT160" s="157"/>
      <c r="AU160" s="155"/>
      <c r="AV160" s="155"/>
      <c r="AW160" s="155"/>
      <c r="AX160" s="157"/>
      <c r="AY160" s="155"/>
      <c r="AZ160" s="155"/>
      <c r="BA160" s="155"/>
      <c r="BB160" s="157"/>
      <c r="BC160" s="155"/>
      <c r="BD160" s="155"/>
      <c r="BE160" s="155"/>
      <c r="BF160" s="157"/>
    </row>
    <row r="161" spans="1:58" ht="18.600000000000001">
      <c r="A161" s="155"/>
      <c r="B161" s="155"/>
      <c r="C161" s="155"/>
      <c r="D161" s="155"/>
      <c r="E161" s="156"/>
      <c r="F161" s="155"/>
      <c r="G161" s="155"/>
      <c r="H161" s="155"/>
      <c r="I161" s="157"/>
      <c r="J161" s="155"/>
      <c r="K161" s="155"/>
      <c r="L161" s="155"/>
      <c r="M161" s="157"/>
      <c r="N161" s="155"/>
      <c r="O161" s="155"/>
      <c r="P161" s="155"/>
      <c r="Q161" s="157"/>
      <c r="R161" s="155"/>
      <c r="S161" s="155"/>
      <c r="T161" s="155"/>
      <c r="U161" s="157"/>
      <c r="V161" s="155"/>
      <c r="W161" s="155"/>
      <c r="X161" s="155"/>
      <c r="Y161" s="157"/>
      <c r="Z161" s="155"/>
      <c r="AA161" s="155"/>
      <c r="AB161" s="155"/>
      <c r="AC161" s="157"/>
      <c r="AD161" s="155"/>
      <c r="AE161" s="155"/>
      <c r="AF161" s="155"/>
      <c r="AG161" s="155"/>
      <c r="AH161" s="156"/>
      <c r="AI161" s="155"/>
      <c r="AJ161" s="155"/>
      <c r="AK161" s="155"/>
      <c r="AL161" s="157"/>
      <c r="AM161" s="155"/>
      <c r="AN161" s="155"/>
      <c r="AO161" s="155"/>
      <c r="AP161" s="157"/>
      <c r="AQ161" s="155"/>
      <c r="AR161" s="155"/>
      <c r="AS161" s="155"/>
      <c r="AT161" s="157"/>
      <c r="AU161" s="155"/>
      <c r="AV161" s="155"/>
      <c r="AW161" s="155"/>
      <c r="AX161" s="157"/>
      <c r="AY161" s="155"/>
      <c r="AZ161" s="155"/>
      <c r="BA161" s="155"/>
      <c r="BB161" s="157"/>
      <c r="BC161" s="155"/>
      <c r="BD161" s="155"/>
      <c r="BE161" s="155"/>
      <c r="BF161" s="157"/>
    </row>
    <row r="162" spans="1:58" ht="18.600000000000001">
      <c r="A162" s="155"/>
      <c r="B162" s="155"/>
      <c r="C162" s="155"/>
      <c r="D162" s="155"/>
      <c r="E162" s="156"/>
      <c r="F162" s="155"/>
      <c r="G162" s="155"/>
      <c r="H162" s="155"/>
      <c r="I162" s="157"/>
      <c r="J162" s="155"/>
      <c r="K162" s="155"/>
      <c r="L162" s="155"/>
      <c r="M162" s="157"/>
      <c r="N162" s="155"/>
      <c r="O162" s="155"/>
      <c r="P162" s="155"/>
      <c r="Q162" s="157"/>
      <c r="R162" s="155"/>
      <c r="S162" s="155"/>
      <c r="T162" s="155"/>
      <c r="U162" s="157"/>
      <c r="V162" s="155"/>
      <c r="W162" s="155"/>
      <c r="X162" s="155"/>
      <c r="Y162" s="157"/>
      <c r="Z162" s="155"/>
      <c r="AA162" s="155"/>
      <c r="AB162" s="155"/>
      <c r="AC162" s="157"/>
      <c r="AD162" s="155"/>
      <c r="AE162" s="155"/>
      <c r="AF162" s="155"/>
      <c r="AG162" s="155"/>
      <c r="AH162" s="156"/>
      <c r="AI162" s="155"/>
      <c r="AJ162" s="155"/>
      <c r="AK162" s="155"/>
      <c r="AL162" s="157"/>
      <c r="AM162" s="155"/>
      <c r="AN162" s="155"/>
      <c r="AO162" s="155"/>
      <c r="AP162" s="157"/>
      <c r="AQ162" s="155"/>
      <c r="AR162" s="155"/>
      <c r="AS162" s="155"/>
      <c r="AT162" s="157"/>
      <c r="AU162" s="155"/>
      <c r="AV162" s="155"/>
      <c r="AW162" s="155"/>
      <c r="AX162" s="157"/>
      <c r="AY162" s="155"/>
      <c r="AZ162" s="155"/>
      <c r="BA162" s="155"/>
      <c r="BB162" s="157"/>
      <c r="BC162" s="155"/>
      <c r="BD162" s="155"/>
      <c r="BE162" s="155"/>
      <c r="BF162" s="157"/>
    </row>
    <row r="163" spans="1:58" ht="18.600000000000001">
      <c r="A163" s="155"/>
      <c r="B163" s="155"/>
      <c r="C163" s="155"/>
      <c r="D163" s="155"/>
      <c r="E163" s="156"/>
      <c r="F163" s="155"/>
      <c r="G163" s="155"/>
      <c r="H163" s="155"/>
      <c r="I163" s="157"/>
      <c r="J163" s="155"/>
      <c r="K163" s="155"/>
      <c r="L163" s="155"/>
      <c r="M163" s="157"/>
      <c r="N163" s="155"/>
      <c r="O163" s="155"/>
      <c r="P163" s="155"/>
      <c r="Q163" s="157"/>
      <c r="R163" s="155"/>
      <c r="S163" s="155"/>
      <c r="T163" s="155"/>
      <c r="U163" s="157"/>
      <c r="V163" s="155"/>
      <c r="W163" s="155"/>
      <c r="X163" s="155"/>
      <c r="Y163" s="157"/>
      <c r="Z163" s="155"/>
      <c r="AA163" s="155"/>
      <c r="AB163" s="155"/>
      <c r="AC163" s="157"/>
      <c r="AD163" s="155"/>
      <c r="AE163" s="155"/>
      <c r="AF163" s="155"/>
      <c r="AG163" s="155"/>
      <c r="AH163" s="156"/>
      <c r="AI163" s="155"/>
      <c r="AJ163" s="155"/>
      <c r="AK163" s="155"/>
      <c r="AL163" s="157"/>
      <c r="AM163" s="155"/>
      <c r="AN163" s="155"/>
      <c r="AO163" s="155"/>
      <c r="AP163" s="157"/>
      <c r="AQ163" s="155"/>
      <c r="AR163" s="155"/>
      <c r="AS163" s="155"/>
      <c r="AT163" s="157"/>
      <c r="AU163" s="155"/>
      <c r="AV163" s="155"/>
      <c r="AW163" s="155"/>
      <c r="AX163" s="157"/>
      <c r="AY163" s="155"/>
      <c r="AZ163" s="155"/>
      <c r="BA163" s="155"/>
      <c r="BB163" s="157"/>
      <c r="BC163" s="155"/>
      <c r="BD163" s="155"/>
      <c r="BE163" s="155"/>
      <c r="BF163" s="157"/>
    </row>
    <row r="164" spans="1:58" ht="18.600000000000001">
      <c r="A164" s="155"/>
      <c r="B164" s="155"/>
      <c r="C164" s="155"/>
      <c r="D164" s="155"/>
      <c r="E164" s="156"/>
      <c r="F164" s="155"/>
      <c r="G164" s="155"/>
      <c r="H164" s="155"/>
      <c r="I164" s="157"/>
      <c r="J164" s="155"/>
      <c r="K164" s="155"/>
      <c r="L164" s="155"/>
      <c r="M164" s="157"/>
      <c r="N164" s="155"/>
      <c r="O164" s="155"/>
      <c r="P164" s="155"/>
      <c r="Q164" s="157"/>
      <c r="R164" s="155"/>
      <c r="S164" s="155"/>
      <c r="T164" s="155"/>
      <c r="U164" s="157"/>
      <c r="V164" s="155"/>
      <c r="W164" s="155"/>
      <c r="X164" s="155"/>
      <c r="Y164" s="157"/>
      <c r="Z164" s="155"/>
      <c r="AA164" s="155"/>
      <c r="AB164" s="155"/>
      <c r="AC164" s="157"/>
      <c r="AD164" s="155"/>
      <c r="AE164" s="155"/>
      <c r="AF164" s="155"/>
      <c r="AG164" s="155"/>
      <c r="AH164" s="156"/>
      <c r="AI164" s="155"/>
      <c r="AJ164" s="155"/>
      <c r="AK164" s="155"/>
      <c r="AL164" s="157"/>
      <c r="AM164" s="155"/>
      <c r="AN164" s="155"/>
      <c r="AO164" s="155"/>
      <c r="AP164" s="157"/>
      <c r="AQ164" s="155"/>
      <c r="AR164" s="155"/>
      <c r="AS164" s="155"/>
      <c r="AT164" s="157"/>
      <c r="AU164" s="155"/>
      <c r="AV164" s="155"/>
      <c r="AW164" s="155"/>
      <c r="AX164" s="157"/>
      <c r="AY164" s="155"/>
      <c r="AZ164" s="155"/>
      <c r="BA164" s="155"/>
      <c r="BB164" s="157"/>
      <c r="BC164" s="155"/>
      <c r="BD164" s="155"/>
      <c r="BE164" s="155"/>
      <c r="BF164" s="157"/>
    </row>
    <row r="165" spans="1:58" ht="18.600000000000001">
      <c r="A165" s="155"/>
      <c r="B165" s="155"/>
      <c r="C165" s="155"/>
      <c r="D165" s="155"/>
      <c r="E165" s="156"/>
      <c r="F165" s="155"/>
      <c r="G165" s="155"/>
      <c r="H165" s="155"/>
      <c r="I165" s="157"/>
      <c r="J165" s="155"/>
      <c r="K165" s="155"/>
      <c r="L165" s="155"/>
      <c r="M165" s="157"/>
      <c r="N165" s="155"/>
      <c r="O165" s="155"/>
      <c r="P165" s="155"/>
      <c r="Q165" s="157"/>
      <c r="R165" s="155"/>
      <c r="S165" s="155"/>
      <c r="T165" s="155"/>
      <c r="U165" s="157"/>
      <c r="V165" s="155"/>
      <c r="W165" s="155"/>
      <c r="X165" s="155"/>
      <c r="Y165" s="157"/>
      <c r="Z165" s="155"/>
      <c r="AA165" s="155"/>
      <c r="AB165" s="155"/>
      <c r="AC165" s="157"/>
      <c r="AD165" s="155"/>
      <c r="AE165" s="155"/>
      <c r="AF165" s="155"/>
      <c r="AG165" s="155"/>
      <c r="AH165" s="156"/>
      <c r="AI165" s="155"/>
      <c r="AJ165" s="155"/>
      <c r="AK165" s="155"/>
      <c r="AL165" s="157"/>
      <c r="AM165" s="155"/>
      <c r="AN165" s="155"/>
      <c r="AO165" s="155"/>
      <c r="AP165" s="157"/>
      <c r="AQ165" s="155"/>
      <c r="AR165" s="155"/>
      <c r="AS165" s="155"/>
      <c r="AT165" s="157"/>
      <c r="AU165" s="155"/>
      <c r="AV165" s="155"/>
      <c r="AW165" s="155"/>
      <c r="AX165" s="157"/>
      <c r="AY165" s="155"/>
      <c r="AZ165" s="155"/>
      <c r="BA165" s="155"/>
      <c r="BB165" s="157"/>
      <c r="BC165" s="155"/>
      <c r="BD165" s="155"/>
      <c r="BE165" s="155"/>
      <c r="BF165" s="157"/>
    </row>
    <row r="166" spans="1:58" ht="18.600000000000001">
      <c r="A166" s="155"/>
      <c r="B166" s="155"/>
      <c r="C166" s="155"/>
      <c r="D166" s="155"/>
      <c r="E166" s="156"/>
      <c r="F166" s="155"/>
      <c r="G166" s="155"/>
      <c r="H166" s="155"/>
      <c r="I166" s="157"/>
      <c r="J166" s="155"/>
      <c r="K166" s="155"/>
      <c r="L166" s="155"/>
      <c r="M166" s="157"/>
      <c r="N166" s="155"/>
      <c r="O166" s="155"/>
      <c r="P166" s="155"/>
      <c r="Q166" s="157"/>
      <c r="R166" s="155"/>
      <c r="S166" s="155"/>
      <c r="T166" s="155"/>
      <c r="U166" s="157"/>
      <c r="V166" s="155"/>
      <c r="W166" s="155"/>
      <c r="X166" s="155"/>
      <c r="Y166" s="157"/>
      <c r="Z166" s="155"/>
      <c r="AA166" s="155"/>
      <c r="AB166" s="155"/>
      <c r="AC166" s="157"/>
      <c r="AD166" s="155"/>
      <c r="AE166" s="155"/>
      <c r="AF166" s="155"/>
      <c r="AG166" s="155"/>
      <c r="AH166" s="156"/>
      <c r="AI166" s="155"/>
      <c r="AJ166" s="155"/>
      <c r="AK166" s="155"/>
      <c r="AL166" s="157"/>
      <c r="AM166" s="155"/>
      <c r="AN166" s="155"/>
      <c r="AO166" s="155"/>
      <c r="AP166" s="157"/>
      <c r="AQ166" s="155"/>
      <c r="AR166" s="155"/>
      <c r="AS166" s="155"/>
      <c r="AT166" s="157"/>
      <c r="AU166" s="155"/>
      <c r="AV166" s="155"/>
      <c r="AW166" s="155"/>
      <c r="AX166" s="157"/>
      <c r="AY166" s="155"/>
      <c r="AZ166" s="155"/>
      <c r="BA166" s="155"/>
      <c r="BB166" s="157"/>
      <c r="BC166" s="155"/>
      <c r="BD166" s="155"/>
      <c r="BE166" s="155"/>
      <c r="BF166" s="157"/>
    </row>
    <row r="167" spans="1:58" ht="18.600000000000001">
      <c r="A167" s="155"/>
      <c r="B167" s="155"/>
      <c r="C167" s="155"/>
      <c r="D167" s="155"/>
      <c r="E167" s="156"/>
      <c r="F167" s="155"/>
      <c r="G167" s="155"/>
      <c r="H167" s="155"/>
      <c r="I167" s="157"/>
      <c r="J167" s="155"/>
      <c r="K167" s="155"/>
      <c r="L167" s="155"/>
      <c r="M167" s="157"/>
      <c r="N167" s="155"/>
      <c r="O167" s="155"/>
      <c r="P167" s="155"/>
      <c r="Q167" s="157"/>
      <c r="R167" s="155"/>
      <c r="S167" s="155"/>
      <c r="T167" s="155"/>
      <c r="U167" s="157"/>
      <c r="V167" s="155"/>
      <c r="W167" s="155"/>
      <c r="X167" s="155"/>
      <c r="Y167" s="157"/>
      <c r="Z167" s="155"/>
      <c r="AA167" s="155"/>
      <c r="AB167" s="155"/>
      <c r="AC167" s="157"/>
      <c r="AD167" s="155"/>
      <c r="AE167" s="155"/>
      <c r="AF167" s="155"/>
      <c r="AG167" s="155"/>
      <c r="AH167" s="156"/>
      <c r="AI167" s="155"/>
      <c r="AJ167" s="155"/>
      <c r="AK167" s="155"/>
      <c r="AL167" s="157"/>
      <c r="AM167" s="155"/>
      <c r="AN167" s="155"/>
      <c r="AO167" s="155"/>
      <c r="AP167" s="157"/>
      <c r="AQ167" s="155"/>
      <c r="AR167" s="155"/>
      <c r="AS167" s="155"/>
      <c r="AT167" s="157"/>
      <c r="AU167" s="155"/>
      <c r="AV167" s="155"/>
      <c r="AW167" s="155"/>
      <c r="AX167" s="157"/>
      <c r="AY167" s="155"/>
      <c r="AZ167" s="155"/>
      <c r="BA167" s="155"/>
      <c r="BB167" s="157"/>
      <c r="BC167" s="155"/>
      <c r="BD167" s="155"/>
      <c r="BE167" s="155"/>
      <c r="BF167" s="157"/>
    </row>
    <row r="168" spans="1:58" ht="18.600000000000001">
      <c r="A168" s="155"/>
      <c r="B168" s="155"/>
      <c r="C168" s="155"/>
      <c r="D168" s="155"/>
      <c r="E168" s="156"/>
      <c r="F168" s="155"/>
      <c r="G168" s="155"/>
      <c r="H168" s="155"/>
      <c r="I168" s="157"/>
      <c r="J168" s="155"/>
      <c r="K168" s="155"/>
      <c r="L168" s="155"/>
      <c r="M168" s="157"/>
      <c r="N168" s="155"/>
      <c r="O168" s="155"/>
      <c r="P168" s="155"/>
      <c r="Q168" s="157"/>
      <c r="R168" s="155"/>
      <c r="S168" s="155"/>
      <c r="T168" s="155"/>
      <c r="U168" s="157"/>
      <c r="V168" s="155"/>
      <c r="W168" s="155"/>
      <c r="X168" s="155"/>
      <c r="Y168" s="157"/>
      <c r="Z168" s="155"/>
      <c r="AA168" s="155"/>
      <c r="AB168" s="155"/>
      <c r="AC168" s="157"/>
      <c r="AD168" s="155"/>
      <c r="AE168" s="155"/>
      <c r="AF168" s="155"/>
      <c r="AG168" s="155"/>
      <c r="AH168" s="156"/>
      <c r="AI168" s="155"/>
      <c r="AJ168" s="155"/>
      <c r="AK168" s="155"/>
      <c r="AL168" s="157"/>
      <c r="AM168" s="155"/>
      <c r="AN168" s="155"/>
      <c r="AO168" s="155"/>
      <c r="AP168" s="157"/>
      <c r="AQ168" s="155"/>
      <c r="AR168" s="155"/>
      <c r="AS168" s="155"/>
      <c r="AT168" s="157"/>
      <c r="AU168" s="155"/>
      <c r="AV168" s="155"/>
      <c r="AW168" s="155"/>
      <c r="AX168" s="157"/>
      <c r="AY168" s="155"/>
      <c r="AZ168" s="155"/>
      <c r="BA168" s="155"/>
      <c r="BB168" s="157"/>
      <c r="BC168" s="155"/>
      <c r="BD168" s="155"/>
      <c r="BE168" s="155"/>
      <c r="BF168" s="157"/>
    </row>
    <row r="169" spans="1:58" ht="18.600000000000001">
      <c r="A169" s="155"/>
      <c r="B169" s="155"/>
      <c r="C169" s="155"/>
      <c r="D169" s="155"/>
      <c r="E169" s="156"/>
      <c r="F169" s="155"/>
      <c r="G169" s="155"/>
      <c r="H169" s="155"/>
      <c r="I169" s="157"/>
      <c r="J169" s="155"/>
      <c r="K169" s="155"/>
      <c r="L169" s="155"/>
      <c r="M169" s="157"/>
      <c r="N169" s="155"/>
      <c r="O169" s="155"/>
      <c r="P169" s="155"/>
      <c r="Q169" s="157"/>
      <c r="R169" s="155"/>
      <c r="S169" s="155"/>
      <c r="T169" s="155"/>
      <c r="U169" s="157"/>
      <c r="V169" s="155"/>
      <c r="W169" s="155"/>
      <c r="X169" s="155"/>
      <c r="Y169" s="157"/>
      <c r="Z169" s="155"/>
      <c r="AA169" s="155"/>
      <c r="AB169" s="155"/>
      <c r="AC169" s="157"/>
      <c r="AD169" s="155"/>
      <c r="AE169" s="155"/>
      <c r="AF169" s="155"/>
      <c r="AG169" s="155"/>
      <c r="AH169" s="156"/>
      <c r="AI169" s="155"/>
      <c r="AJ169" s="155"/>
      <c r="AK169" s="155"/>
      <c r="AL169" s="157"/>
      <c r="AM169" s="155"/>
      <c r="AN169" s="155"/>
      <c r="AO169" s="155"/>
      <c r="AP169" s="157"/>
      <c r="AQ169" s="155"/>
      <c r="AR169" s="155"/>
      <c r="AS169" s="155"/>
      <c r="AT169" s="157"/>
      <c r="AU169" s="155"/>
      <c r="AV169" s="155"/>
      <c r="AW169" s="155"/>
      <c r="AX169" s="157"/>
      <c r="AY169" s="155"/>
      <c r="AZ169" s="155"/>
      <c r="BA169" s="155"/>
      <c r="BB169" s="157"/>
      <c r="BC169" s="155"/>
      <c r="BD169" s="155"/>
      <c r="BE169" s="155"/>
      <c r="BF169" s="157"/>
    </row>
    <row r="170" spans="1:58" ht="18.600000000000001">
      <c r="A170" s="155"/>
      <c r="B170" s="155"/>
      <c r="C170" s="155"/>
      <c r="D170" s="155"/>
      <c r="E170" s="156"/>
      <c r="F170" s="155"/>
      <c r="G170" s="155"/>
      <c r="H170" s="155"/>
      <c r="I170" s="157"/>
      <c r="J170" s="155"/>
      <c r="K170" s="155"/>
      <c r="L170" s="155"/>
      <c r="M170" s="157"/>
      <c r="N170" s="155"/>
      <c r="O170" s="155"/>
      <c r="P170" s="155"/>
      <c r="Q170" s="157"/>
      <c r="R170" s="155"/>
      <c r="S170" s="155"/>
      <c r="T170" s="155"/>
      <c r="U170" s="157"/>
      <c r="V170" s="155"/>
      <c r="W170" s="155"/>
      <c r="X170" s="155"/>
      <c r="Y170" s="157"/>
      <c r="Z170" s="155"/>
      <c r="AA170" s="155"/>
      <c r="AB170" s="155"/>
      <c r="AC170" s="157"/>
      <c r="AD170" s="155"/>
      <c r="AE170" s="155"/>
      <c r="AF170" s="155"/>
      <c r="AG170" s="155"/>
      <c r="AH170" s="156"/>
      <c r="AI170" s="155"/>
      <c r="AJ170" s="155"/>
      <c r="AK170" s="155"/>
      <c r="AL170" s="157"/>
      <c r="AM170" s="155"/>
      <c r="AN170" s="155"/>
      <c r="AO170" s="155"/>
      <c r="AP170" s="157"/>
      <c r="AQ170" s="155"/>
      <c r="AR170" s="155"/>
      <c r="AS170" s="155"/>
      <c r="AT170" s="157"/>
      <c r="AU170" s="155"/>
      <c r="AV170" s="155"/>
      <c r="AW170" s="155"/>
      <c r="AX170" s="157"/>
      <c r="AY170" s="155"/>
      <c r="AZ170" s="155"/>
      <c r="BA170" s="155"/>
      <c r="BB170" s="157"/>
      <c r="BC170" s="155"/>
      <c r="BD170" s="155"/>
      <c r="BE170" s="155"/>
      <c r="BF170" s="157"/>
    </row>
    <row r="171" spans="1:58" ht="18.600000000000001">
      <c r="A171" s="155"/>
      <c r="B171" s="155"/>
      <c r="C171" s="155"/>
      <c r="D171" s="155"/>
      <c r="E171" s="156"/>
      <c r="F171" s="155"/>
      <c r="G171" s="155"/>
      <c r="H171" s="155"/>
      <c r="I171" s="157"/>
      <c r="J171" s="155"/>
      <c r="K171" s="155"/>
      <c r="L171" s="155"/>
      <c r="M171" s="157"/>
      <c r="N171" s="155"/>
      <c r="O171" s="155"/>
      <c r="P171" s="155"/>
      <c r="Q171" s="157"/>
      <c r="R171" s="155"/>
      <c r="S171" s="155"/>
      <c r="T171" s="155"/>
      <c r="U171" s="157"/>
      <c r="V171" s="155"/>
      <c r="W171" s="155"/>
      <c r="X171" s="155"/>
      <c r="Y171" s="157"/>
      <c r="Z171" s="155"/>
      <c r="AA171" s="155"/>
      <c r="AB171" s="155"/>
      <c r="AC171" s="157"/>
      <c r="AD171" s="155"/>
      <c r="AE171" s="155"/>
      <c r="AF171" s="155"/>
      <c r="AG171" s="155"/>
      <c r="AH171" s="156"/>
      <c r="AI171" s="155"/>
      <c r="AJ171" s="155"/>
      <c r="AK171" s="155"/>
      <c r="AL171" s="157"/>
      <c r="AM171" s="155"/>
      <c r="AN171" s="155"/>
      <c r="AO171" s="155"/>
      <c r="AP171" s="157"/>
      <c r="AQ171" s="155"/>
      <c r="AR171" s="155"/>
      <c r="AS171" s="155"/>
      <c r="AT171" s="157"/>
      <c r="AU171" s="155"/>
      <c r="AV171" s="155"/>
      <c r="AW171" s="155"/>
      <c r="AX171" s="157"/>
      <c r="AY171" s="155"/>
      <c r="AZ171" s="155"/>
      <c r="BA171" s="155"/>
      <c r="BB171" s="157"/>
      <c r="BC171" s="155"/>
      <c r="BD171" s="155"/>
      <c r="BE171" s="155"/>
      <c r="BF171" s="157"/>
    </row>
    <row r="172" spans="1:58" ht="18.600000000000001">
      <c r="A172" s="155"/>
      <c r="B172" s="155"/>
      <c r="C172" s="155"/>
      <c r="D172" s="155"/>
      <c r="E172" s="156"/>
      <c r="F172" s="155"/>
      <c r="G172" s="155"/>
      <c r="H172" s="155"/>
      <c r="I172" s="157"/>
      <c r="J172" s="155"/>
      <c r="K172" s="155"/>
      <c r="L172" s="155"/>
      <c r="M172" s="157"/>
      <c r="N172" s="155"/>
      <c r="O172" s="155"/>
      <c r="P172" s="155"/>
      <c r="Q172" s="157"/>
      <c r="R172" s="155"/>
      <c r="S172" s="155"/>
      <c r="T172" s="155"/>
      <c r="U172" s="157"/>
      <c r="V172" s="155"/>
      <c r="W172" s="155"/>
      <c r="X172" s="155"/>
      <c r="Y172" s="157"/>
      <c r="Z172" s="155"/>
      <c r="AA172" s="155"/>
      <c r="AB172" s="155"/>
      <c r="AC172" s="157"/>
      <c r="AD172" s="155"/>
      <c r="AE172" s="155"/>
      <c r="AF172" s="155"/>
      <c r="AG172" s="155"/>
      <c r="AH172" s="156"/>
      <c r="AI172" s="155"/>
      <c r="AJ172" s="155"/>
      <c r="AK172" s="155"/>
      <c r="AL172" s="157"/>
      <c r="AM172" s="155"/>
      <c r="AN172" s="155"/>
      <c r="AO172" s="155"/>
      <c r="AP172" s="157"/>
      <c r="AQ172" s="155"/>
      <c r="AR172" s="155"/>
      <c r="AS172" s="155"/>
      <c r="AT172" s="157"/>
      <c r="AU172" s="155"/>
      <c r="AV172" s="155"/>
      <c r="AW172" s="155"/>
      <c r="AX172" s="157"/>
      <c r="AY172" s="155"/>
      <c r="AZ172" s="155"/>
      <c r="BA172" s="155"/>
      <c r="BB172" s="157"/>
      <c r="BC172" s="155"/>
      <c r="BD172" s="155"/>
      <c r="BE172" s="155"/>
      <c r="BF172" s="157"/>
    </row>
    <row r="173" spans="1:58" ht="18.600000000000001">
      <c r="A173" s="155"/>
      <c r="B173" s="155"/>
      <c r="C173" s="155"/>
      <c r="D173" s="155"/>
      <c r="E173" s="156"/>
      <c r="F173" s="155"/>
      <c r="G173" s="155"/>
      <c r="H173" s="155"/>
      <c r="I173" s="157"/>
      <c r="J173" s="155"/>
      <c r="K173" s="155"/>
      <c r="L173" s="155"/>
      <c r="M173" s="157"/>
      <c r="N173" s="155"/>
      <c r="O173" s="155"/>
      <c r="P173" s="155"/>
      <c r="Q173" s="157"/>
      <c r="R173" s="155"/>
      <c r="S173" s="155"/>
      <c r="T173" s="155"/>
      <c r="U173" s="157"/>
      <c r="V173" s="155"/>
      <c r="W173" s="155"/>
      <c r="X173" s="155"/>
      <c r="Y173" s="157"/>
      <c r="Z173" s="155"/>
      <c r="AA173" s="155"/>
      <c r="AB173" s="155"/>
      <c r="AC173" s="157"/>
      <c r="AD173" s="155"/>
      <c r="AE173" s="155"/>
      <c r="AF173" s="155"/>
      <c r="AG173" s="155"/>
      <c r="AH173" s="156"/>
      <c r="AI173" s="155"/>
      <c r="AJ173" s="155"/>
      <c r="AK173" s="155"/>
      <c r="AL173" s="157"/>
      <c r="AM173" s="155"/>
      <c r="AN173" s="155"/>
      <c r="AO173" s="155"/>
      <c r="AP173" s="157"/>
      <c r="AQ173" s="155"/>
      <c r="AR173" s="155"/>
      <c r="AS173" s="155"/>
      <c r="AT173" s="157"/>
      <c r="AU173" s="155"/>
      <c r="AV173" s="155"/>
      <c r="AW173" s="155"/>
      <c r="AX173" s="157"/>
      <c r="AY173" s="155"/>
      <c r="AZ173" s="155"/>
      <c r="BA173" s="155"/>
      <c r="BB173" s="157"/>
      <c r="BC173" s="155"/>
      <c r="BD173" s="155"/>
      <c r="BE173" s="155"/>
      <c r="BF173" s="157"/>
    </row>
    <row r="174" spans="1:58" ht="18.600000000000001">
      <c r="A174" s="155"/>
      <c r="B174" s="155"/>
      <c r="C174" s="155"/>
      <c r="D174" s="155"/>
      <c r="E174" s="156"/>
      <c r="F174" s="155"/>
      <c r="G174" s="155"/>
      <c r="H174" s="155"/>
      <c r="I174" s="157"/>
      <c r="J174" s="155"/>
      <c r="K174" s="155"/>
      <c r="L174" s="155"/>
      <c r="M174" s="157"/>
      <c r="N174" s="155"/>
      <c r="O174" s="155"/>
      <c r="P174" s="155"/>
      <c r="Q174" s="157"/>
      <c r="R174" s="155"/>
      <c r="S174" s="155"/>
      <c r="T174" s="155"/>
      <c r="U174" s="157"/>
      <c r="V174" s="155"/>
      <c r="W174" s="155"/>
      <c r="X174" s="155"/>
      <c r="Y174" s="157"/>
      <c r="Z174" s="155"/>
      <c r="AA174" s="155"/>
      <c r="AB174" s="155"/>
      <c r="AC174" s="157"/>
      <c r="AD174" s="155"/>
      <c r="AE174" s="155"/>
      <c r="AF174" s="155"/>
      <c r="AG174" s="155"/>
      <c r="AH174" s="156"/>
      <c r="AI174" s="155"/>
      <c r="AJ174" s="155"/>
      <c r="AK174" s="155"/>
      <c r="AL174" s="157"/>
      <c r="AM174" s="155"/>
      <c r="AN174" s="155"/>
      <c r="AO174" s="155"/>
      <c r="AP174" s="157"/>
      <c r="AQ174" s="155"/>
      <c r="AR174" s="155"/>
      <c r="AS174" s="155"/>
      <c r="AT174" s="157"/>
      <c r="AU174" s="155"/>
      <c r="AV174" s="155"/>
      <c r="AW174" s="155"/>
      <c r="AX174" s="157"/>
      <c r="AY174" s="155"/>
      <c r="AZ174" s="155"/>
      <c r="BA174" s="155"/>
      <c r="BB174" s="157"/>
      <c r="BC174" s="155"/>
      <c r="BD174" s="155"/>
      <c r="BE174" s="155"/>
      <c r="BF174" s="157"/>
    </row>
    <row r="175" spans="1:58" ht="18.600000000000001">
      <c r="A175" s="155"/>
      <c r="B175" s="155"/>
      <c r="C175" s="155"/>
      <c r="D175" s="155"/>
      <c r="E175" s="156"/>
      <c r="F175" s="155"/>
      <c r="G175" s="155"/>
      <c r="H175" s="155"/>
      <c r="I175" s="157"/>
      <c r="J175" s="155"/>
      <c r="K175" s="155"/>
      <c r="L175" s="155"/>
      <c r="M175" s="157"/>
      <c r="N175" s="155"/>
      <c r="O175" s="155"/>
      <c r="P175" s="155"/>
      <c r="Q175" s="157"/>
      <c r="R175" s="155"/>
      <c r="S175" s="155"/>
      <c r="T175" s="155"/>
      <c r="U175" s="157"/>
      <c r="V175" s="155"/>
      <c r="W175" s="155"/>
      <c r="X175" s="155"/>
      <c r="Y175" s="157"/>
      <c r="Z175" s="155"/>
      <c r="AA175" s="155"/>
      <c r="AB175" s="155"/>
      <c r="AC175" s="157"/>
      <c r="AD175" s="155"/>
      <c r="AE175" s="155"/>
      <c r="AF175" s="155"/>
      <c r="AG175" s="155"/>
      <c r="AH175" s="156"/>
      <c r="AI175" s="155"/>
      <c r="AJ175" s="155"/>
      <c r="AK175" s="155"/>
      <c r="AL175" s="157"/>
      <c r="AM175" s="155"/>
      <c r="AN175" s="155"/>
      <c r="AO175" s="155"/>
      <c r="AP175" s="157"/>
      <c r="AQ175" s="155"/>
      <c r="AR175" s="155"/>
      <c r="AS175" s="155"/>
      <c r="AT175" s="157"/>
      <c r="AU175" s="155"/>
      <c r="AV175" s="155"/>
      <c r="AW175" s="155"/>
      <c r="AX175" s="157"/>
      <c r="AY175" s="155"/>
      <c r="AZ175" s="155"/>
      <c r="BA175" s="155"/>
      <c r="BB175" s="157"/>
      <c r="BC175" s="155"/>
      <c r="BD175" s="155"/>
      <c r="BE175" s="155"/>
      <c r="BF175" s="157"/>
    </row>
    <row r="176" spans="1:58" ht="18.600000000000001">
      <c r="A176" s="155"/>
      <c r="B176" s="155"/>
      <c r="C176" s="155"/>
      <c r="D176" s="155"/>
      <c r="E176" s="156"/>
      <c r="F176" s="155"/>
      <c r="G176" s="155"/>
      <c r="H176" s="155"/>
      <c r="I176" s="157"/>
      <c r="J176" s="155"/>
      <c r="K176" s="155"/>
      <c r="L176" s="155"/>
      <c r="M176" s="157"/>
      <c r="N176" s="155"/>
      <c r="O176" s="155"/>
      <c r="P176" s="155"/>
      <c r="Q176" s="157"/>
      <c r="R176" s="155"/>
      <c r="S176" s="155"/>
      <c r="T176" s="155"/>
      <c r="U176" s="157"/>
      <c r="V176" s="155"/>
      <c r="W176" s="155"/>
      <c r="X176" s="155"/>
      <c r="Y176" s="157"/>
      <c r="Z176" s="155"/>
      <c r="AA176" s="155"/>
      <c r="AB176" s="155"/>
      <c r="AC176" s="157"/>
      <c r="AD176" s="155"/>
      <c r="AE176" s="155"/>
      <c r="AF176" s="155"/>
      <c r="AG176" s="155"/>
      <c r="AH176" s="156"/>
      <c r="AI176" s="155"/>
      <c r="AJ176" s="155"/>
      <c r="AK176" s="155"/>
      <c r="AL176" s="157"/>
      <c r="AM176" s="155"/>
      <c r="AN176" s="155"/>
      <c r="AO176" s="155"/>
      <c r="AP176" s="157"/>
      <c r="AQ176" s="155"/>
      <c r="AR176" s="155"/>
      <c r="AS176" s="155"/>
      <c r="AT176" s="157"/>
      <c r="AU176" s="155"/>
      <c r="AV176" s="155"/>
      <c r="AW176" s="155"/>
      <c r="AX176" s="157"/>
      <c r="AY176" s="155"/>
      <c r="AZ176" s="155"/>
      <c r="BA176" s="155"/>
      <c r="BB176" s="157"/>
      <c r="BC176" s="155"/>
      <c r="BD176" s="155"/>
      <c r="BE176" s="155"/>
      <c r="BF176" s="157"/>
    </row>
    <row r="177" spans="1:58" ht="18.600000000000001">
      <c r="A177" s="155"/>
      <c r="B177" s="155"/>
      <c r="C177" s="155"/>
      <c r="D177" s="155"/>
      <c r="E177" s="156"/>
      <c r="F177" s="155"/>
      <c r="G177" s="155"/>
      <c r="H177" s="155"/>
      <c r="I177" s="157"/>
      <c r="J177" s="155"/>
      <c r="K177" s="155"/>
      <c r="L177" s="155"/>
      <c r="M177" s="157"/>
      <c r="N177" s="155"/>
      <c r="O177" s="155"/>
      <c r="P177" s="155"/>
      <c r="Q177" s="157"/>
      <c r="R177" s="155"/>
      <c r="S177" s="155"/>
      <c r="T177" s="155"/>
      <c r="U177" s="157"/>
      <c r="V177" s="155"/>
      <c r="W177" s="155"/>
      <c r="X177" s="155"/>
      <c r="Y177" s="157"/>
      <c r="Z177" s="155"/>
      <c r="AA177" s="155"/>
      <c r="AB177" s="155"/>
      <c r="AC177" s="157"/>
      <c r="AD177" s="155"/>
      <c r="AE177" s="155"/>
      <c r="AF177" s="155"/>
      <c r="AG177" s="155"/>
      <c r="AH177" s="156"/>
      <c r="AI177" s="155"/>
      <c r="AJ177" s="155"/>
      <c r="AK177" s="155"/>
      <c r="AL177" s="157"/>
      <c r="AM177" s="155"/>
      <c r="AN177" s="155"/>
      <c r="AO177" s="155"/>
      <c r="AP177" s="157"/>
      <c r="AQ177" s="155"/>
      <c r="AR177" s="155"/>
      <c r="AS177" s="155"/>
      <c r="AT177" s="157"/>
      <c r="AU177" s="155"/>
      <c r="AV177" s="155"/>
      <c r="AW177" s="155"/>
      <c r="AX177" s="157"/>
      <c r="AY177" s="155"/>
      <c r="AZ177" s="155"/>
      <c r="BA177" s="155"/>
      <c r="BB177" s="157"/>
      <c r="BC177" s="155"/>
      <c r="BD177" s="155"/>
      <c r="BE177" s="155"/>
      <c r="BF177" s="157"/>
    </row>
    <row r="178" spans="1:58" ht="18.600000000000001">
      <c r="A178" s="155"/>
      <c r="B178" s="155"/>
      <c r="C178" s="155"/>
      <c r="D178" s="155"/>
      <c r="E178" s="156"/>
      <c r="F178" s="155"/>
      <c r="G178" s="155"/>
      <c r="H178" s="155"/>
      <c r="I178" s="157"/>
      <c r="J178" s="155"/>
      <c r="K178" s="155"/>
      <c r="L178" s="155"/>
      <c r="M178" s="157"/>
      <c r="N178" s="155"/>
      <c r="O178" s="155"/>
      <c r="P178" s="155"/>
      <c r="Q178" s="157"/>
      <c r="R178" s="155"/>
      <c r="S178" s="155"/>
      <c r="T178" s="155"/>
      <c r="U178" s="157"/>
      <c r="V178" s="155"/>
      <c r="W178" s="155"/>
      <c r="X178" s="155"/>
      <c r="Y178" s="157"/>
      <c r="Z178" s="155"/>
      <c r="AA178" s="155"/>
      <c r="AB178" s="155"/>
      <c r="AC178" s="157"/>
      <c r="AD178" s="155"/>
      <c r="AE178" s="155"/>
      <c r="AF178" s="155"/>
      <c r="AG178" s="155"/>
      <c r="AH178" s="156"/>
      <c r="AI178" s="155"/>
      <c r="AJ178" s="155"/>
      <c r="AK178" s="155"/>
      <c r="AL178" s="157"/>
      <c r="AM178" s="155"/>
      <c r="AN178" s="155"/>
      <c r="AO178" s="155"/>
      <c r="AP178" s="157"/>
      <c r="AQ178" s="155"/>
      <c r="AR178" s="155"/>
      <c r="AS178" s="155"/>
      <c r="AT178" s="157"/>
      <c r="AU178" s="155"/>
      <c r="AV178" s="155"/>
      <c r="AW178" s="155"/>
      <c r="AX178" s="157"/>
      <c r="AY178" s="155"/>
      <c r="AZ178" s="155"/>
      <c r="BA178" s="155"/>
      <c r="BB178" s="157"/>
      <c r="BC178" s="155"/>
      <c r="BD178" s="155"/>
      <c r="BE178" s="155"/>
      <c r="BF178" s="157"/>
    </row>
    <row r="179" spans="1:58" ht="18.600000000000001">
      <c r="A179" s="155"/>
      <c r="B179" s="155"/>
      <c r="C179" s="155"/>
      <c r="D179" s="155"/>
      <c r="E179" s="156"/>
      <c r="F179" s="155"/>
      <c r="G179" s="155"/>
      <c r="H179" s="155"/>
      <c r="I179" s="157"/>
      <c r="J179" s="155"/>
      <c r="K179" s="155"/>
      <c r="L179" s="155"/>
      <c r="M179" s="157"/>
      <c r="N179" s="155"/>
      <c r="O179" s="155"/>
      <c r="P179" s="155"/>
      <c r="Q179" s="157"/>
      <c r="R179" s="155"/>
      <c r="S179" s="155"/>
      <c r="T179" s="155"/>
      <c r="U179" s="157"/>
      <c r="V179" s="155"/>
      <c r="W179" s="155"/>
      <c r="X179" s="155"/>
      <c r="Y179" s="157"/>
      <c r="Z179" s="155"/>
      <c r="AA179" s="155"/>
      <c r="AB179" s="155"/>
      <c r="AC179" s="157"/>
      <c r="AD179" s="155"/>
      <c r="AE179" s="155"/>
      <c r="AF179" s="155"/>
      <c r="AG179" s="155"/>
      <c r="AH179" s="156"/>
      <c r="AI179" s="155"/>
      <c r="AJ179" s="155"/>
      <c r="AK179" s="155"/>
      <c r="AL179" s="157"/>
      <c r="AM179" s="155"/>
      <c r="AN179" s="155"/>
      <c r="AO179" s="155"/>
      <c r="AP179" s="157"/>
      <c r="AQ179" s="155"/>
      <c r="AR179" s="155"/>
      <c r="AS179" s="155"/>
      <c r="AT179" s="157"/>
      <c r="AU179" s="155"/>
      <c r="AV179" s="155"/>
      <c r="AW179" s="155"/>
      <c r="AX179" s="157"/>
      <c r="AY179" s="155"/>
      <c r="AZ179" s="155"/>
      <c r="BA179" s="155"/>
      <c r="BB179" s="157"/>
      <c r="BC179" s="155"/>
      <c r="BD179" s="155"/>
      <c r="BE179" s="155"/>
      <c r="BF179" s="157"/>
    </row>
    <row r="180" spans="1:58" ht="18.600000000000001">
      <c r="A180" s="155"/>
      <c r="B180" s="155"/>
      <c r="C180" s="155"/>
      <c r="D180" s="155"/>
      <c r="E180" s="156"/>
      <c r="F180" s="155"/>
      <c r="G180" s="155"/>
      <c r="H180" s="155"/>
      <c r="I180" s="157"/>
      <c r="J180" s="155"/>
      <c r="K180" s="155"/>
      <c r="L180" s="155"/>
      <c r="M180" s="157"/>
      <c r="N180" s="155"/>
      <c r="O180" s="155"/>
      <c r="P180" s="155"/>
      <c r="Q180" s="157"/>
      <c r="R180" s="155"/>
      <c r="S180" s="155"/>
      <c r="T180" s="155"/>
      <c r="U180" s="157"/>
      <c r="V180" s="155"/>
      <c r="W180" s="155"/>
      <c r="X180" s="155"/>
      <c r="Y180" s="157"/>
      <c r="Z180" s="155"/>
      <c r="AA180" s="155"/>
      <c r="AB180" s="155"/>
      <c r="AC180" s="157"/>
      <c r="AD180" s="155"/>
      <c r="AE180" s="155"/>
      <c r="AF180" s="155"/>
      <c r="AG180" s="155"/>
      <c r="AH180" s="156"/>
      <c r="AI180" s="155"/>
      <c r="AJ180" s="155"/>
      <c r="AK180" s="155"/>
      <c r="AL180" s="157"/>
      <c r="AM180" s="155"/>
      <c r="AN180" s="155"/>
      <c r="AO180" s="155"/>
      <c r="AP180" s="157"/>
      <c r="AQ180" s="155"/>
      <c r="AR180" s="155"/>
      <c r="AS180" s="155"/>
      <c r="AT180" s="157"/>
      <c r="AU180" s="155"/>
      <c r="AV180" s="155"/>
      <c r="AW180" s="155"/>
      <c r="AX180" s="157"/>
      <c r="AY180" s="155"/>
      <c r="AZ180" s="155"/>
      <c r="BA180" s="155"/>
      <c r="BB180" s="157"/>
      <c r="BC180" s="155"/>
      <c r="BD180" s="155"/>
      <c r="BE180" s="155"/>
      <c r="BF180" s="157"/>
    </row>
    <row r="181" spans="1:58" ht="18.600000000000001">
      <c r="A181" s="155"/>
      <c r="B181" s="155"/>
      <c r="C181" s="155"/>
      <c r="D181" s="155"/>
      <c r="E181" s="156"/>
      <c r="F181" s="155"/>
      <c r="G181" s="155"/>
      <c r="H181" s="155"/>
      <c r="I181" s="157"/>
      <c r="J181" s="155"/>
      <c r="K181" s="155"/>
      <c r="L181" s="155"/>
      <c r="M181" s="157"/>
      <c r="N181" s="155"/>
      <c r="O181" s="155"/>
      <c r="P181" s="155"/>
      <c r="Q181" s="157"/>
      <c r="R181" s="155"/>
      <c r="S181" s="155"/>
      <c r="T181" s="155"/>
      <c r="U181" s="157"/>
      <c r="V181" s="155"/>
      <c r="W181" s="155"/>
      <c r="X181" s="155"/>
      <c r="Y181" s="157"/>
      <c r="Z181" s="155"/>
      <c r="AA181" s="155"/>
      <c r="AB181" s="155"/>
      <c r="AC181" s="157"/>
      <c r="AD181" s="155"/>
      <c r="AE181" s="155"/>
      <c r="AF181" s="155"/>
      <c r="AG181" s="155"/>
      <c r="AH181" s="156"/>
      <c r="AI181" s="155"/>
      <c r="AJ181" s="155"/>
      <c r="AK181" s="155"/>
      <c r="AL181" s="157"/>
      <c r="AM181" s="155"/>
      <c r="AN181" s="155"/>
      <c r="AO181" s="155"/>
      <c r="AP181" s="157"/>
      <c r="AQ181" s="155"/>
      <c r="AR181" s="155"/>
      <c r="AS181" s="155"/>
      <c r="AT181" s="157"/>
      <c r="AU181" s="155"/>
      <c r="AV181" s="155"/>
      <c r="AW181" s="155"/>
      <c r="AX181" s="157"/>
      <c r="AY181" s="155"/>
      <c r="AZ181" s="155"/>
      <c r="BA181" s="155"/>
      <c r="BB181" s="157"/>
      <c r="BC181" s="155"/>
      <c r="BD181" s="155"/>
      <c r="BE181" s="155"/>
      <c r="BF181" s="157"/>
    </row>
    <row r="182" spans="1:58" ht="18.600000000000001">
      <c r="A182" s="155"/>
      <c r="B182" s="155"/>
      <c r="C182" s="155"/>
      <c r="D182" s="155"/>
      <c r="E182" s="156"/>
      <c r="F182" s="155"/>
      <c r="G182" s="155"/>
      <c r="H182" s="155"/>
      <c r="I182" s="157"/>
      <c r="J182" s="155"/>
      <c r="K182" s="155"/>
      <c r="L182" s="155"/>
      <c r="M182" s="157"/>
      <c r="N182" s="155"/>
      <c r="O182" s="155"/>
      <c r="P182" s="155"/>
      <c r="Q182" s="157"/>
      <c r="R182" s="155"/>
      <c r="S182" s="155"/>
      <c r="T182" s="155"/>
      <c r="U182" s="157"/>
      <c r="V182" s="155"/>
      <c r="W182" s="155"/>
      <c r="X182" s="155"/>
      <c r="Y182" s="157"/>
      <c r="Z182" s="155"/>
      <c r="AA182" s="155"/>
      <c r="AB182" s="155"/>
      <c r="AC182" s="157"/>
      <c r="AD182" s="155"/>
      <c r="AE182" s="155"/>
      <c r="AF182" s="155"/>
      <c r="AG182" s="155"/>
      <c r="AH182" s="156"/>
      <c r="AI182" s="155"/>
      <c r="AJ182" s="155"/>
      <c r="AK182" s="155"/>
      <c r="AL182" s="157"/>
      <c r="AM182" s="155"/>
      <c r="AN182" s="155"/>
      <c r="AO182" s="155"/>
      <c r="AP182" s="157"/>
      <c r="AQ182" s="155"/>
      <c r="AR182" s="155"/>
      <c r="AS182" s="155"/>
      <c r="AT182" s="157"/>
      <c r="AU182" s="155"/>
      <c r="AV182" s="155"/>
      <c r="AW182" s="155"/>
      <c r="AX182" s="157"/>
      <c r="AY182" s="155"/>
      <c r="AZ182" s="155"/>
      <c r="BA182" s="155"/>
      <c r="BB182" s="157"/>
      <c r="BC182" s="155"/>
      <c r="BD182" s="155"/>
      <c r="BE182" s="155"/>
      <c r="BF182" s="157"/>
    </row>
    <row r="183" spans="1:58" ht="18.600000000000001">
      <c r="A183" s="155"/>
      <c r="B183" s="155"/>
      <c r="C183" s="155"/>
      <c r="D183" s="155"/>
      <c r="E183" s="156"/>
      <c r="F183" s="155"/>
      <c r="G183" s="155"/>
      <c r="H183" s="155"/>
      <c r="I183" s="157"/>
      <c r="J183" s="155"/>
      <c r="K183" s="155"/>
      <c r="L183" s="155"/>
      <c r="M183" s="157"/>
      <c r="N183" s="155"/>
      <c r="O183" s="155"/>
      <c r="P183" s="155"/>
      <c r="Q183" s="157"/>
      <c r="R183" s="155"/>
      <c r="S183" s="155"/>
      <c r="T183" s="155"/>
      <c r="U183" s="157"/>
      <c r="V183" s="155"/>
      <c r="W183" s="155"/>
      <c r="X183" s="155"/>
      <c r="Y183" s="157"/>
      <c r="Z183" s="155"/>
      <c r="AA183" s="155"/>
      <c r="AB183" s="155"/>
      <c r="AC183" s="157"/>
      <c r="AD183" s="155"/>
      <c r="AE183" s="155"/>
      <c r="AF183" s="155"/>
      <c r="AG183" s="155"/>
      <c r="AH183" s="156"/>
      <c r="AI183" s="155"/>
      <c r="AJ183" s="155"/>
      <c r="AK183" s="155"/>
      <c r="AL183" s="157"/>
      <c r="AM183" s="155"/>
      <c r="AN183" s="155"/>
      <c r="AO183" s="155"/>
      <c r="AP183" s="157"/>
      <c r="AQ183" s="155"/>
      <c r="AR183" s="155"/>
      <c r="AS183" s="155"/>
      <c r="AT183" s="157"/>
      <c r="AU183" s="155"/>
      <c r="AV183" s="155"/>
      <c r="AW183" s="155"/>
      <c r="AX183" s="157"/>
      <c r="AY183" s="155"/>
      <c r="AZ183" s="155"/>
      <c r="BA183" s="155"/>
      <c r="BB183" s="157"/>
      <c r="BC183" s="155"/>
      <c r="BD183" s="155"/>
      <c r="BE183" s="155"/>
      <c r="BF183" s="157"/>
    </row>
    <row r="184" spans="1:58" ht="18.600000000000001">
      <c r="A184" s="155"/>
      <c r="B184" s="155"/>
      <c r="C184" s="155"/>
      <c r="D184" s="155"/>
      <c r="E184" s="156"/>
      <c r="F184" s="155"/>
      <c r="G184" s="155"/>
      <c r="H184" s="155"/>
      <c r="I184" s="157"/>
      <c r="J184" s="155"/>
      <c r="K184" s="155"/>
      <c r="L184" s="155"/>
      <c r="M184" s="157"/>
      <c r="N184" s="155"/>
      <c r="O184" s="155"/>
      <c r="P184" s="155"/>
      <c r="Q184" s="157"/>
      <c r="R184" s="155"/>
      <c r="S184" s="155"/>
      <c r="T184" s="155"/>
      <c r="U184" s="157"/>
      <c r="V184" s="155"/>
      <c r="W184" s="155"/>
      <c r="X184" s="155"/>
      <c r="Y184" s="157"/>
      <c r="Z184" s="155"/>
      <c r="AA184" s="155"/>
      <c r="AB184" s="155"/>
      <c r="AC184" s="157"/>
      <c r="AD184" s="155"/>
      <c r="AE184" s="155"/>
      <c r="AF184" s="155"/>
      <c r="AG184" s="155"/>
      <c r="AH184" s="156"/>
      <c r="AI184" s="155"/>
      <c r="AJ184" s="155"/>
      <c r="AK184" s="155"/>
      <c r="AL184" s="157"/>
      <c r="AM184" s="155"/>
      <c r="AN184" s="155"/>
      <c r="AO184" s="155"/>
      <c r="AP184" s="157"/>
      <c r="AQ184" s="155"/>
      <c r="AR184" s="155"/>
      <c r="AS184" s="155"/>
      <c r="AT184" s="157"/>
      <c r="AU184" s="155"/>
      <c r="AV184" s="155"/>
      <c r="AW184" s="155"/>
      <c r="AX184" s="157"/>
      <c r="AY184" s="155"/>
      <c r="AZ184" s="155"/>
      <c r="BA184" s="155"/>
      <c r="BB184" s="157"/>
      <c r="BC184" s="155"/>
      <c r="BD184" s="155"/>
      <c r="BE184" s="155"/>
      <c r="BF184" s="157"/>
    </row>
    <row r="185" spans="1:58" ht="18.600000000000001">
      <c r="A185" s="155"/>
      <c r="B185" s="155"/>
      <c r="C185" s="155"/>
      <c r="D185" s="155"/>
      <c r="E185" s="156"/>
      <c r="F185" s="155"/>
      <c r="G185" s="155"/>
      <c r="H185" s="155"/>
      <c r="I185" s="157"/>
      <c r="J185" s="155"/>
      <c r="K185" s="155"/>
      <c r="L185" s="155"/>
      <c r="M185" s="157"/>
      <c r="N185" s="155"/>
      <c r="O185" s="155"/>
      <c r="P185" s="155"/>
      <c r="Q185" s="157"/>
      <c r="R185" s="155"/>
      <c r="S185" s="155"/>
      <c r="T185" s="155"/>
      <c r="U185" s="157"/>
      <c r="V185" s="155"/>
      <c r="W185" s="155"/>
      <c r="X185" s="155"/>
      <c r="Y185" s="157"/>
      <c r="Z185" s="155"/>
      <c r="AA185" s="155"/>
      <c r="AB185" s="155"/>
      <c r="AC185" s="157"/>
      <c r="AD185" s="155"/>
      <c r="AE185" s="155"/>
      <c r="AF185" s="155"/>
      <c r="AG185" s="155"/>
      <c r="AH185" s="156"/>
      <c r="AI185" s="155"/>
      <c r="AJ185" s="155"/>
      <c r="AK185" s="155"/>
      <c r="AL185" s="157"/>
      <c r="AM185" s="155"/>
      <c r="AN185" s="155"/>
      <c r="AO185" s="155"/>
      <c r="AP185" s="157"/>
      <c r="AQ185" s="155"/>
      <c r="AR185" s="155"/>
      <c r="AS185" s="155"/>
      <c r="AT185" s="157"/>
      <c r="AU185" s="155"/>
      <c r="AV185" s="155"/>
      <c r="AW185" s="155"/>
      <c r="AX185" s="157"/>
      <c r="AY185" s="155"/>
      <c r="AZ185" s="155"/>
      <c r="BA185" s="155"/>
      <c r="BB185" s="157"/>
      <c r="BC185" s="155"/>
      <c r="BD185" s="155"/>
      <c r="BE185" s="155"/>
      <c r="BF185" s="157"/>
    </row>
    <row r="186" spans="1:58" ht="18.600000000000001">
      <c r="A186" s="155"/>
      <c r="B186" s="155"/>
      <c r="C186" s="155"/>
      <c r="D186" s="155"/>
      <c r="E186" s="156"/>
      <c r="F186" s="155"/>
      <c r="G186" s="155"/>
      <c r="H186" s="155"/>
      <c r="I186" s="157"/>
      <c r="J186" s="155"/>
      <c r="K186" s="155"/>
      <c r="L186" s="155"/>
      <c r="M186" s="157"/>
      <c r="N186" s="155"/>
      <c r="O186" s="155"/>
      <c r="P186" s="155"/>
      <c r="Q186" s="157"/>
      <c r="R186" s="155"/>
      <c r="S186" s="155"/>
      <c r="T186" s="155"/>
      <c r="U186" s="157"/>
      <c r="V186" s="155"/>
      <c r="W186" s="155"/>
      <c r="X186" s="155"/>
      <c r="Y186" s="157"/>
      <c r="Z186" s="155"/>
      <c r="AA186" s="155"/>
      <c r="AB186" s="155"/>
      <c r="AC186" s="157"/>
      <c r="AD186" s="155"/>
      <c r="AE186" s="155"/>
      <c r="AF186" s="155"/>
      <c r="AG186" s="155"/>
      <c r="AH186" s="156"/>
      <c r="AI186" s="155"/>
      <c r="AJ186" s="155"/>
      <c r="AK186" s="155"/>
      <c r="AL186" s="157"/>
      <c r="AM186" s="155"/>
      <c r="AN186" s="155"/>
      <c r="AO186" s="155"/>
      <c r="AP186" s="157"/>
      <c r="AQ186" s="155"/>
      <c r="AR186" s="155"/>
      <c r="AS186" s="155"/>
      <c r="AT186" s="157"/>
      <c r="AU186" s="155"/>
      <c r="AV186" s="155"/>
      <c r="AW186" s="155"/>
      <c r="AX186" s="157"/>
      <c r="AY186" s="155"/>
      <c r="AZ186" s="155"/>
      <c r="BA186" s="155"/>
      <c r="BB186" s="157"/>
      <c r="BC186" s="155"/>
      <c r="BD186" s="155"/>
      <c r="BE186" s="155"/>
      <c r="BF186" s="157"/>
    </row>
    <row r="187" spans="1:58" ht="18.600000000000001">
      <c r="A187" s="155"/>
      <c r="B187" s="155"/>
      <c r="C187" s="155"/>
      <c r="D187" s="155"/>
      <c r="E187" s="156"/>
      <c r="F187" s="155"/>
      <c r="G187" s="155"/>
      <c r="H187" s="155"/>
      <c r="I187" s="157"/>
      <c r="J187" s="155"/>
      <c r="K187" s="155"/>
      <c r="L187" s="155"/>
      <c r="M187" s="157"/>
      <c r="N187" s="155"/>
      <c r="O187" s="155"/>
      <c r="P187" s="155"/>
      <c r="Q187" s="157"/>
      <c r="R187" s="155"/>
      <c r="S187" s="155"/>
      <c r="T187" s="155"/>
      <c r="U187" s="157"/>
      <c r="V187" s="155"/>
      <c r="W187" s="155"/>
      <c r="X187" s="155"/>
      <c r="Y187" s="157"/>
      <c r="Z187" s="155"/>
      <c r="AA187" s="155"/>
      <c r="AB187" s="155"/>
      <c r="AC187" s="157"/>
      <c r="AD187" s="155"/>
      <c r="AE187" s="155"/>
      <c r="AF187" s="155"/>
      <c r="AG187" s="155"/>
      <c r="AH187" s="156"/>
      <c r="AI187" s="155"/>
      <c r="AJ187" s="155"/>
      <c r="AK187" s="155"/>
      <c r="AL187" s="157"/>
      <c r="AM187" s="155"/>
      <c r="AN187" s="155"/>
      <c r="AO187" s="155"/>
      <c r="AP187" s="157"/>
      <c r="AQ187" s="155"/>
      <c r="AR187" s="155"/>
      <c r="AS187" s="155"/>
      <c r="AT187" s="157"/>
      <c r="AU187" s="155"/>
      <c r="AV187" s="155"/>
      <c r="AW187" s="155"/>
      <c r="AX187" s="157"/>
      <c r="AY187" s="155"/>
      <c r="AZ187" s="155"/>
      <c r="BA187" s="155"/>
      <c r="BB187" s="157"/>
      <c r="BC187" s="155"/>
      <c r="BD187" s="155"/>
      <c r="BE187" s="155"/>
      <c r="BF187" s="157"/>
    </row>
    <row r="188" spans="1:58" ht="18.600000000000001">
      <c r="A188" s="155"/>
      <c r="B188" s="155"/>
      <c r="C188" s="155"/>
      <c r="D188" s="155"/>
      <c r="E188" s="156"/>
      <c r="F188" s="155"/>
      <c r="G188" s="155"/>
      <c r="H188" s="155"/>
      <c r="I188" s="157"/>
      <c r="J188" s="155"/>
      <c r="K188" s="155"/>
      <c r="L188" s="155"/>
      <c r="M188" s="157"/>
      <c r="N188" s="155"/>
      <c r="O188" s="155"/>
      <c r="P188" s="155"/>
      <c r="Q188" s="157"/>
      <c r="R188" s="155"/>
      <c r="S188" s="155"/>
      <c r="T188" s="155"/>
      <c r="U188" s="157"/>
      <c r="V188" s="155"/>
      <c r="W188" s="155"/>
      <c r="X188" s="155"/>
      <c r="Y188" s="157"/>
      <c r="Z188" s="155"/>
      <c r="AA188" s="155"/>
      <c r="AB188" s="155"/>
      <c r="AC188" s="157"/>
      <c r="AD188" s="155"/>
      <c r="AE188" s="155"/>
      <c r="AF188" s="155"/>
      <c r="AG188" s="155"/>
      <c r="AH188" s="156"/>
      <c r="AI188" s="155"/>
      <c r="AJ188" s="155"/>
      <c r="AK188" s="155"/>
      <c r="AL188" s="157"/>
      <c r="AM188" s="155"/>
      <c r="AN188" s="155"/>
      <c r="AO188" s="155"/>
      <c r="AP188" s="157"/>
      <c r="AQ188" s="155"/>
      <c r="AR188" s="155"/>
      <c r="AS188" s="155"/>
      <c r="AT188" s="157"/>
      <c r="AU188" s="155"/>
      <c r="AV188" s="155"/>
      <c r="AW188" s="155"/>
      <c r="AX188" s="157"/>
      <c r="AY188" s="155"/>
      <c r="AZ188" s="155"/>
      <c r="BA188" s="155"/>
      <c r="BB188" s="157"/>
      <c r="BC188" s="155"/>
      <c r="BD188" s="155"/>
      <c r="BE188" s="155"/>
      <c r="BF188" s="157"/>
    </row>
    <row r="189" spans="1:58" ht="18.600000000000001">
      <c r="A189" s="155"/>
      <c r="B189" s="155"/>
      <c r="C189" s="155"/>
      <c r="D189" s="155"/>
      <c r="E189" s="156"/>
      <c r="F189" s="155"/>
      <c r="G189" s="155"/>
      <c r="H189" s="155"/>
      <c r="I189" s="157"/>
      <c r="J189" s="155"/>
      <c r="K189" s="155"/>
      <c r="L189" s="155"/>
      <c r="M189" s="157"/>
      <c r="N189" s="155"/>
      <c r="O189" s="155"/>
      <c r="P189" s="155"/>
      <c r="Q189" s="157"/>
      <c r="R189" s="155"/>
      <c r="S189" s="155"/>
      <c r="T189" s="155"/>
      <c r="U189" s="157"/>
      <c r="V189" s="155"/>
      <c r="W189" s="155"/>
      <c r="X189" s="155"/>
      <c r="Y189" s="157"/>
      <c r="Z189" s="155"/>
      <c r="AA189" s="155"/>
      <c r="AB189" s="155"/>
      <c r="AC189" s="157"/>
      <c r="AD189" s="155"/>
      <c r="AE189" s="155"/>
      <c r="AF189" s="155"/>
      <c r="AG189" s="155"/>
      <c r="AH189" s="156"/>
      <c r="AI189" s="155"/>
      <c r="AJ189" s="155"/>
      <c r="AK189" s="155"/>
      <c r="AL189" s="157"/>
      <c r="AM189" s="155"/>
      <c r="AN189" s="155"/>
      <c r="AO189" s="155"/>
      <c r="AP189" s="157"/>
      <c r="AQ189" s="155"/>
      <c r="AR189" s="155"/>
      <c r="AS189" s="155"/>
      <c r="AT189" s="157"/>
      <c r="AU189" s="155"/>
      <c r="AV189" s="155"/>
      <c r="AW189" s="155"/>
      <c r="AX189" s="157"/>
      <c r="AY189" s="155"/>
      <c r="AZ189" s="155"/>
      <c r="BA189" s="155"/>
      <c r="BB189" s="157"/>
      <c r="BC189" s="155"/>
      <c r="BD189" s="155"/>
      <c r="BE189" s="155"/>
      <c r="BF189" s="157"/>
    </row>
    <row r="190" spans="1:58" ht="18.600000000000001">
      <c r="A190" s="155"/>
      <c r="B190" s="155"/>
      <c r="C190" s="155"/>
      <c r="D190" s="155"/>
      <c r="E190" s="156"/>
      <c r="F190" s="155"/>
      <c r="G190" s="155"/>
      <c r="H190" s="155"/>
      <c r="I190" s="157"/>
      <c r="J190" s="155"/>
      <c r="K190" s="155"/>
      <c r="L190" s="155"/>
      <c r="M190" s="157"/>
      <c r="N190" s="155"/>
      <c r="O190" s="155"/>
      <c r="P190" s="155"/>
      <c r="Q190" s="157"/>
      <c r="R190" s="155"/>
      <c r="S190" s="155"/>
      <c r="T190" s="155"/>
      <c r="U190" s="157"/>
      <c r="V190" s="155"/>
      <c r="W190" s="155"/>
      <c r="X190" s="155"/>
      <c r="Y190" s="157"/>
      <c r="Z190" s="155"/>
      <c r="AA190" s="155"/>
      <c r="AB190" s="155"/>
      <c r="AC190" s="157"/>
      <c r="AD190" s="155"/>
      <c r="AE190" s="155"/>
      <c r="AF190" s="155"/>
      <c r="AG190" s="155"/>
      <c r="AH190" s="156"/>
      <c r="AI190" s="155"/>
      <c r="AJ190" s="155"/>
      <c r="AK190" s="155"/>
      <c r="AL190" s="157"/>
      <c r="AM190" s="155"/>
      <c r="AN190" s="155"/>
      <c r="AO190" s="155"/>
      <c r="AP190" s="157"/>
      <c r="AQ190" s="155"/>
      <c r="AR190" s="155"/>
      <c r="AS190" s="155"/>
      <c r="AT190" s="157"/>
      <c r="AU190" s="155"/>
      <c r="AV190" s="155"/>
      <c r="AW190" s="155"/>
      <c r="AX190" s="157"/>
      <c r="AY190" s="155"/>
      <c r="AZ190" s="155"/>
      <c r="BA190" s="155"/>
      <c r="BB190" s="157"/>
      <c r="BC190" s="155"/>
      <c r="BD190" s="155"/>
      <c r="BE190" s="155"/>
      <c r="BF190" s="157"/>
    </row>
    <row r="191" spans="1:58" ht="18.600000000000001">
      <c r="A191" s="155"/>
      <c r="B191" s="155"/>
      <c r="C191" s="155"/>
      <c r="D191" s="155"/>
      <c r="E191" s="156"/>
      <c r="F191" s="155"/>
      <c r="G191" s="155"/>
      <c r="H191" s="155"/>
      <c r="I191" s="157"/>
      <c r="J191" s="155"/>
      <c r="K191" s="155"/>
      <c r="L191" s="155"/>
      <c r="M191" s="157"/>
      <c r="N191" s="155"/>
      <c r="O191" s="155"/>
      <c r="P191" s="155"/>
      <c r="Q191" s="157"/>
      <c r="R191" s="155"/>
      <c r="S191" s="155"/>
      <c r="T191" s="155"/>
      <c r="U191" s="157"/>
      <c r="V191" s="155"/>
      <c r="W191" s="155"/>
      <c r="X191" s="155"/>
      <c r="Y191" s="157"/>
      <c r="Z191" s="155"/>
      <c r="AA191" s="155"/>
      <c r="AB191" s="155"/>
      <c r="AC191" s="157"/>
      <c r="AD191" s="155"/>
      <c r="AE191" s="155"/>
      <c r="AF191" s="155"/>
      <c r="AG191" s="155"/>
      <c r="AH191" s="156"/>
      <c r="AI191" s="155"/>
      <c r="AJ191" s="155"/>
      <c r="AK191" s="155"/>
      <c r="AL191" s="157"/>
      <c r="AM191" s="155"/>
      <c r="AN191" s="155"/>
      <c r="AO191" s="155"/>
      <c r="AP191" s="157"/>
      <c r="AQ191" s="155"/>
      <c r="AR191" s="155"/>
      <c r="AS191" s="155"/>
      <c r="AT191" s="157"/>
      <c r="AU191" s="155"/>
      <c r="AV191" s="155"/>
      <c r="AW191" s="155"/>
      <c r="AX191" s="157"/>
      <c r="AY191" s="155"/>
      <c r="AZ191" s="155"/>
      <c r="BA191" s="155"/>
      <c r="BB191" s="157"/>
      <c r="BC191" s="155"/>
      <c r="BD191" s="155"/>
      <c r="BE191" s="155"/>
      <c r="BF191" s="157"/>
    </row>
    <row r="192" spans="1:58" ht="18.600000000000001">
      <c r="A192" s="155"/>
      <c r="B192" s="155"/>
      <c r="C192" s="155"/>
      <c r="D192" s="155"/>
      <c r="E192" s="156"/>
      <c r="F192" s="155"/>
      <c r="G192" s="155"/>
      <c r="H192" s="155"/>
      <c r="I192" s="157"/>
      <c r="J192" s="155"/>
      <c r="K192" s="155"/>
      <c r="L192" s="155"/>
      <c r="M192" s="157"/>
      <c r="N192" s="155"/>
      <c r="O192" s="155"/>
      <c r="P192" s="155"/>
      <c r="Q192" s="157"/>
      <c r="R192" s="155"/>
      <c r="S192" s="155"/>
      <c r="T192" s="155"/>
      <c r="U192" s="157"/>
      <c r="V192" s="155"/>
      <c r="W192" s="155"/>
      <c r="X192" s="155"/>
      <c r="Y192" s="157"/>
      <c r="Z192" s="155"/>
      <c r="AA192" s="155"/>
      <c r="AB192" s="155"/>
      <c r="AC192" s="157"/>
      <c r="AD192" s="155"/>
      <c r="AE192" s="155"/>
      <c r="AF192" s="155"/>
      <c r="AG192" s="155"/>
      <c r="AH192" s="156"/>
      <c r="AI192" s="155"/>
      <c r="AJ192" s="155"/>
      <c r="AK192" s="155"/>
      <c r="AL192" s="157"/>
      <c r="AM192" s="155"/>
      <c r="AN192" s="155"/>
      <c r="AO192" s="155"/>
      <c r="AP192" s="157"/>
      <c r="AQ192" s="155"/>
      <c r="AR192" s="155"/>
      <c r="AS192" s="155"/>
      <c r="AT192" s="157"/>
      <c r="AU192" s="155"/>
      <c r="AV192" s="155"/>
      <c r="AW192" s="155"/>
      <c r="AX192" s="157"/>
      <c r="AY192" s="155"/>
      <c r="AZ192" s="155"/>
      <c r="BA192" s="155"/>
      <c r="BB192" s="157"/>
      <c r="BC192" s="155"/>
      <c r="BD192" s="155"/>
      <c r="BE192" s="155"/>
      <c r="BF192" s="157"/>
    </row>
    <row r="193" spans="1:58" ht="18.600000000000001">
      <c r="A193" s="155"/>
      <c r="B193" s="155"/>
      <c r="C193" s="155"/>
      <c r="D193" s="155"/>
      <c r="E193" s="156"/>
      <c r="F193" s="155"/>
      <c r="G193" s="155"/>
      <c r="H193" s="155"/>
      <c r="I193" s="157"/>
      <c r="J193" s="155"/>
      <c r="K193" s="155"/>
      <c r="L193" s="155"/>
      <c r="M193" s="157"/>
      <c r="N193" s="155"/>
      <c r="O193" s="155"/>
      <c r="P193" s="155"/>
      <c r="Q193" s="157"/>
      <c r="R193" s="155"/>
      <c r="S193" s="155"/>
      <c r="T193" s="155"/>
      <c r="U193" s="157"/>
      <c r="V193" s="155"/>
      <c r="W193" s="155"/>
      <c r="X193" s="155"/>
      <c r="Y193" s="157"/>
      <c r="Z193" s="155"/>
      <c r="AA193" s="155"/>
      <c r="AB193" s="155"/>
      <c r="AC193" s="157"/>
      <c r="AD193" s="155"/>
      <c r="AE193" s="155"/>
      <c r="AF193" s="155"/>
      <c r="AG193" s="155"/>
      <c r="AH193" s="156"/>
      <c r="AI193" s="155"/>
      <c r="AJ193" s="155"/>
      <c r="AK193" s="155"/>
      <c r="AL193" s="157"/>
      <c r="AM193" s="155"/>
      <c r="AN193" s="155"/>
      <c r="AO193" s="155"/>
      <c r="AP193" s="157"/>
      <c r="AQ193" s="155"/>
      <c r="AR193" s="155"/>
      <c r="AS193" s="155"/>
      <c r="AT193" s="157"/>
      <c r="AU193" s="155"/>
      <c r="AV193" s="155"/>
      <c r="AW193" s="155"/>
      <c r="AX193" s="157"/>
      <c r="AY193" s="155"/>
      <c r="AZ193" s="155"/>
      <c r="BA193" s="155"/>
      <c r="BB193" s="157"/>
      <c r="BC193" s="155"/>
      <c r="BD193" s="155"/>
      <c r="BE193" s="155"/>
      <c r="BF193" s="157"/>
    </row>
    <row r="194" spans="1:58" ht="18.600000000000001">
      <c r="A194" s="155"/>
      <c r="B194" s="155"/>
      <c r="C194" s="155"/>
      <c r="D194" s="155"/>
      <c r="E194" s="156"/>
      <c r="F194" s="155"/>
      <c r="G194" s="155"/>
      <c r="H194" s="155"/>
      <c r="I194" s="157"/>
      <c r="J194" s="155"/>
      <c r="K194" s="155"/>
      <c r="L194" s="155"/>
      <c r="M194" s="157"/>
      <c r="N194" s="155"/>
      <c r="O194" s="155"/>
      <c r="P194" s="155"/>
      <c r="Q194" s="157"/>
      <c r="R194" s="155"/>
      <c r="S194" s="155"/>
      <c r="T194" s="155"/>
      <c r="U194" s="157"/>
      <c r="V194" s="155"/>
      <c r="W194" s="155"/>
      <c r="X194" s="155"/>
      <c r="Y194" s="157"/>
      <c r="Z194" s="155"/>
      <c r="AA194" s="155"/>
      <c r="AB194" s="155"/>
      <c r="AC194" s="157"/>
      <c r="AD194" s="155"/>
      <c r="AE194" s="155"/>
      <c r="AF194" s="155"/>
      <c r="AG194" s="155"/>
      <c r="AH194" s="156"/>
      <c r="AI194" s="155"/>
      <c r="AJ194" s="155"/>
      <c r="AK194" s="155"/>
      <c r="AL194" s="157"/>
      <c r="AM194" s="155"/>
      <c r="AN194" s="155"/>
      <c r="AO194" s="155"/>
      <c r="AP194" s="157"/>
      <c r="AQ194" s="155"/>
      <c r="AR194" s="155"/>
      <c r="AS194" s="155"/>
      <c r="AT194" s="157"/>
      <c r="AU194" s="155"/>
      <c r="AV194" s="155"/>
      <c r="AW194" s="155"/>
      <c r="AX194" s="157"/>
      <c r="AY194" s="155"/>
      <c r="AZ194" s="155"/>
      <c r="BA194" s="155"/>
      <c r="BB194" s="157"/>
      <c r="BC194" s="155"/>
      <c r="BD194" s="155"/>
      <c r="BE194" s="155"/>
      <c r="BF194" s="157"/>
    </row>
    <row r="195" spans="1:58" ht="18.600000000000001">
      <c r="A195" s="155"/>
      <c r="B195" s="155"/>
      <c r="C195" s="155"/>
      <c r="D195" s="155"/>
      <c r="E195" s="156"/>
      <c r="F195" s="155"/>
      <c r="G195" s="155"/>
      <c r="H195" s="155"/>
      <c r="I195" s="157"/>
      <c r="J195" s="155"/>
      <c r="K195" s="155"/>
      <c r="L195" s="155"/>
      <c r="M195" s="157"/>
      <c r="N195" s="155"/>
      <c r="O195" s="155"/>
      <c r="P195" s="155"/>
      <c r="Q195" s="157"/>
      <c r="R195" s="155"/>
      <c r="S195" s="155"/>
      <c r="T195" s="155"/>
      <c r="U195" s="157"/>
      <c r="V195" s="155"/>
      <c r="W195" s="155"/>
      <c r="X195" s="155"/>
      <c r="Y195" s="157"/>
      <c r="Z195" s="155"/>
      <c r="AA195" s="155"/>
      <c r="AB195" s="155"/>
      <c r="AC195" s="157"/>
      <c r="AD195" s="155"/>
      <c r="AE195" s="155"/>
      <c r="AF195" s="155"/>
      <c r="AG195" s="155"/>
      <c r="AH195" s="156"/>
      <c r="AI195" s="155"/>
      <c r="AJ195" s="155"/>
      <c r="AK195" s="155"/>
      <c r="AL195" s="157"/>
      <c r="AM195" s="155"/>
      <c r="AN195" s="155"/>
      <c r="AO195" s="155"/>
      <c r="AP195" s="157"/>
      <c r="AQ195" s="155"/>
      <c r="AR195" s="155"/>
      <c r="AS195" s="155"/>
      <c r="AT195" s="157"/>
      <c r="AU195" s="155"/>
      <c r="AV195" s="155"/>
      <c r="AW195" s="155"/>
      <c r="AX195" s="157"/>
      <c r="AY195" s="155"/>
      <c r="AZ195" s="155"/>
      <c r="BA195" s="155"/>
      <c r="BB195" s="157"/>
      <c r="BC195" s="155"/>
      <c r="BD195" s="155"/>
      <c r="BE195" s="155"/>
      <c r="BF195" s="157"/>
    </row>
    <row r="196" spans="1:58" ht="18.600000000000001">
      <c r="A196" s="155"/>
      <c r="B196" s="155"/>
      <c r="C196" s="155"/>
      <c r="D196" s="155"/>
      <c r="E196" s="156"/>
      <c r="F196" s="155"/>
      <c r="G196" s="155"/>
      <c r="H196" s="155"/>
      <c r="I196" s="157"/>
      <c r="J196" s="155"/>
      <c r="K196" s="155"/>
      <c r="L196" s="155"/>
      <c r="M196" s="157"/>
      <c r="N196" s="155"/>
      <c r="O196" s="155"/>
      <c r="P196" s="155"/>
      <c r="Q196" s="157"/>
      <c r="R196" s="155"/>
      <c r="S196" s="155"/>
      <c r="T196" s="155"/>
      <c r="U196" s="157"/>
      <c r="V196" s="155"/>
      <c r="W196" s="155"/>
      <c r="X196" s="155"/>
      <c r="Y196" s="157"/>
      <c r="Z196" s="155"/>
      <c r="AA196" s="155"/>
      <c r="AB196" s="155"/>
      <c r="AC196" s="157"/>
      <c r="AD196" s="155"/>
      <c r="AE196" s="155"/>
      <c r="AF196" s="155"/>
      <c r="AG196" s="155"/>
      <c r="AH196" s="156"/>
      <c r="AI196" s="155"/>
      <c r="AJ196" s="155"/>
      <c r="AK196" s="155"/>
      <c r="AL196" s="157"/>
      <c r="AM196" s="155"/>
      <c r="AN196" s="155"/>
      <c r="AO196" s="155"/>
      <c r="AP196" s="157"/>
      <c r="AQ196" s="155"/>
      <c r="AR196" s="155"/>
      <c r="AS196" s="155"/>
      <c r="AT196" s="157"/>
      <c r="AU196" s="155"/>
      <c r="AV196" s="155"/>
      <c r="AW196" s="155"/>
      <c r="AX196" s="157"/>
      <c r="AY196" s="155"/>
      <c r="AZ196" s="155"/>
      <c r="BA196" s="155"/>
      <c r="BB196" s="157"/>
      <c r="BC196" s="155"/>
      <c r="BD196" s="155"/>
      <c r="BE196" s="155"/>
      <c r="BF196" s="157"/>
    </row>
    <row r="197" spans="1:58" ht="18.600000000000001">
      <c r="A197" s="155"/>
      <c r="B197" s="155"/>
      <c r="C197" s="155"/>
      <c r="D197" s="155"/>
      <c r="E197" s="156"/>
      <c r="F197" s="155"/>
      <c r="G197" s="155"/>
      <c r="H197" s="155"/>
      <c r="I197" s="157"/>
      <c r="J197" s="155"/>
      <c r="K197" s="155"/>
      <c r="L197" s="155"/>
      <c r="M197" s="157"/>
      <c r="N197" s="155"/>
      <c r="O197" s="155"/>
      <c r="P197" s="155"/>
      <c r="Q197" s="157"/>
      <c r="R197" s="155"/>
      <c r="S197" s="155"/>
      <c r="T197" s="155"/>
      <c r="U197" s="157"/>
      <c r="V197" s="155"/>
      <c r="W197" s="155"/>
      <c r="X197" s="155"/>
      <c r="Y197" s="157"/>
      <c r="Z197" s="155"/>
      <c r="AA197" s="155"/>
      <c r="AB197" s="155"/>
      <c r="AC197" s="157"/>
      <c r="AD197" s="155"/>
      <c r="AE197" s="155"/>
      <c r="AF197" s="155"/>
      <c r="AG197" s="155"/>
      <c r="AH197" s="156"/>
      <c r="AI197" s="155"/>
      <c r="AJ197" s="155"/>
      <c r="AK197" s="155"/>
      <c r="AL197" s="157"/>
      <c r="AM197" s="155"/>
      <c r="AN197" s="155"/>
      <c r="AO197" s="155"/>
      <c r="AP197" s="157"/>
      <c r="AQ197" s="155"/>
      <c r="AR197" s="155"/>
      <c r="AS197" s="155"/>
      <c r="AT197" s="157"/>
      <c r="AU197" s="155"/>
      <c r="AV197" s="155"/>
      <c r="AW197" s="155"/>
      <c r="AX197" s="157"/>
      <c r="AY197" s="155"/>
      <c r="AZ197" s="155"/>
      <c r="BA197" s="155"/>
      <c r="BB197" s="157"/>
      <c r="BC197" s="155"/>
      <c r="BD197" s="155"/>
      <c r="BE197" s="155"/>
      <c r="BF197" s="157"/>
    </row>
    <row r="198" spans="1:58" ht="18.600000000000001">
      <c r="A198" s="155"/>
      <c r="B198" s="155"/>
      <c r="C198" s="155"/>
      <c r="D198" s="155"/>
      <c r="E198" s="156"/>
      <c r="F198" s="155"/>
      <c r="G198" s="155"/>
      <c r="H198" s="155"/>
      <c r="I198" s="157"/>
      <c r="J198" s="155"/>
      <c r="K198" s="155"/>
      <c r="L198" s="155"/>
      <c r="M198" s="157"/>
      <c r="N198" s="155"/>
      <c r="O198" s="155"/>
      <c r="P198" s="155"/>
      <c r="Q198" s="157"/>
      <c r="R198" s="155"/>
      <c r="S198" s="155"/>
      <c r="T198" s="155"/>
      <c r="U198" s="157"/>
      <c r="V198" s="155"/>
      <c r="W198" s="155"/>
      <c r="X198" s="155"/>
      <c r="Y198" s="157"/>
      <c r="Z198" s="155"/>
      <c r="AA198" s="155"/>
      <c r="AB198" s="155"/>
      <c r="AC198" s="157"/>
      <c r="AD198" s="155"/>
      <c r="AE198" s="155"/>
      <c r="AF198" s="155"/>
      <c r="AG198" s="155"/>
      <c r="AH198" s="156"/>
      <c r="AI198" s="155"/>
      <c r="AJ198" s="155"/>
      <c r="AK198" s="155"/>
      <c r="AL198" s="157"/>
      <c r="AM198" s="155"/>
      <c r="AN198" s="155"/>
      <c r="AO198" s="155"/>
      <c r="AP198" s="157"/>
      <c r="AQ198" s="155"/>
      <c r="AR198" s="155"/>
      <c r="AS198" s="155"/>
      <c r="AT198" s="157"/>
      <c r="AU198" s="155"/>
      <c r="AV198" s="155"/>
      <c r="AW198" s="155"/>
      <c r="AX198" s="157"/>
      <c r="AY198" s="155"/>
      <c r="AZ198" s="155"/>
      <c r="BA198" s="155"/>
      <c r="BB198" s="157"/>
      <c r="BC198" s="155"/>
      <c r="BD198" s="155"/>
      <c r="BE198" s="155"/>
      <c r="BF198" s="157"/>
    </row>
    <row r="199" spans="1:58" ht="18.600000000000001">
      <c r="A199" s="155"/>
      <c r="B199" s="155"/>
      <c r="C199" s="155"/>
      <c r="D199" s="155"/>
      <c r="E199" s="156"/>
      <c r="F199" s="155"/>
      <c r="G199" s="155"/>
      <c r="H199" s="155"/>
      <c r="I199" s="157"/>
      <c r="J199" s="155"/>
      <c r="K199" s="155"/>
      <c r="L199" s="155"/>
      <c r="M199" s="157"/>
      <c r="N199" s="155"/>
      <c r="O199" s="155"/>
      <c r="P199" s="155"/>
      <c r="Q199" s="157"/>
      <c r="R199" s="155"/>
      <c r="S199" s="155"/>
      <c r="T199" s="155"/>
      <c r="U199" s="157"/>
      <c r="V199" s="155"/>
      <c r="W199" s="155"/>
      <c r="X199" s="155"/>
      <c r="Y199" s="157"/>
      <c r="Z199" s="155"/>
      <c r="AA199" s="155"/>
      <c r="AB199" s="155"/>
      <c r="AC199" s="157"/>
      <c r="AD199" s="155"/>
      <c r="AE199" s="155"/>
      <c r="AF199" s="155"/>
      <c r="AG199" s="155"/>
      <c r="AH199" s="156"/>
      <c r="AI199" s="155"/>
      <c r="AJ199" s="155"/>
      <c r="AK199" s="155"/>
      <c r="AL199" s="157"/>
      <c r="AM199" s="155"/>
      <c r="AN199" s="155"/>
      <c r="AO199" s="155"/>
      <c r="AP199" s="157"/>
      <c r="AQ199" s="155"/>
      <c r="AR199" s="155"/>
      <c r="AS199" s="155"/>
      <c r="AT199" s="157"/>
      <c r="AU199" s="155"/>
      <c r="AV199" s="155"/>
      <c r="AW199" s="155"/>
      <c r="AX199" s="157"/>
      <c r="AY199" s="155"/>
      <c r="AZ199" s="155"/>
      <c r="BA199" s="155"/>
      <c r="BB199" s="157"/>
      <c r="BC199" s="155"/>
      <c r="BD199" s="155"/>
      <c r="BE199" s="155"/>
      <c r="BF199" s="157"/>
    </row>
    <row r="200" spans="1:58" ht="18.600000000000001">
      <c r="A200" s="155"/>
      <c r="B200" s="155"/>
      <c r="C200" s="155"/>
      <c r="D200" s="155"/>
      <c r="E200" s="156"/>
      <c r="F200" s="155"/>
      <c r="G200" s="155"/>
      <c r="H200" s="155"/>
      <c r="I200" s="157"/>
      <c r="J200" s="155"/>
      <c r="K200" s="155"/>
      <c r="L200" s="155"/>
      <c r="M200" s="157"/>
      <c r="N200" s="155"/>
      <c r="O200" s="155"/>
      <c r="P200" s="155"/>
      <c r="Q200" s="157"/>
      <c r="R200" s="155"/>
      <c r="S200" s="155"/>
      <c r="T200" s="155"/>
      <c r="U200" s="157"/>
      <c r="V200" s="155"/>
      <c r="W200" s="155"/>
      <c r="X200" s="155"/>
      <c r="Y200" s="157"/>
      <c r="Z200" s="155"/>
      <c r="AA200" s="155"/>
      <c r="AB200" s="155"/>
      <c r="AC200" s="157"/>
      <c r="AD200" s="155"/>
      <c r="AE200" s="155"/>
      <c r="AF200" s="155"/>
      <c r="AG200" s="155"/>
      <c r="AH200" s="156"/>
      <c r="AI200" s="155"/>
      <c r="AJ200" s="155"/>
      <c r="AK200" s="155"/>
      <c r="AL200" s="157"/>
      <c r="AM200" s="155"/>
      <c r="AN200" s="155"/>
      <c r="AO200" s="155"/>
      <c r="AP200" s="157"/>
      <c r="AQ200" s="155"/>
      <c r="AR200" s="155"/>
      <c r="AS200" s="155"/>
      <c r="AT200" s="157"/>
      <c r="AU200" s="155"/>
      <c r="AV200" s="155"/>
      <c r="AW200" s="155"/>
      <c r="AX200" s="157"/>
      <c r="AY200" s="155"/>
      <c r="AZ200" s="155"/>
      <c r="BA200" s="155"/>
      <c r="BB200" s="157"/>
      <c r="BC200" s="155"/>
      <c r="BD200" s="155"/>
      <c r="BE200" s="155"/>
      <c r="BF200" s="157"/>
    </row>
    <row r="201" spans="1:58" ht="18.600000000000001">
      <c r="A201" s="155"/>
      <c r="B201" s="155"/>
      <c r="C201" s="155"/>
      <c r="D201" s="155"/>
      <c r="E201" s="156"/>
      <c r="F201" s="155"/>
      <c r="G201" s="155"/>
      <c r="H201" s="155"/>
      <c r="I201" s="157"/>
      <c r="J201" s="155"/>
      <c r="K201" s="155"/>
      <c r="L201" s="155"/>
      <c r="M201" s="157"/>
      <c r="N201" s="155"/>
      <c r="O201" s="155"/>
      <c r="P201" s="155"/>
      <c r="Q201" s="157"/>
      <c r="R201" s="155"/>
      <c r="S201" s="155"/>
      <c r="T201" s="155"/>
      <c r="U201" s="157"/>
      <c r="V201" s="155"/>
      <c r="W201" s="155"/>
      <c r="X201" s="155"/>
      <c r="Y201" s="157"/>
      <c r="Z201" s="155"/>
      <c r="AA201" s="155"/>
      <c r="AB201" s="155"/>
      <c r="AC201" s="157"/>
      <c r="AD201" s="155"/>
      <c r="AE201" s="155"/>
      <c r="AF201" s="155"/>
      <c r="AG201" s="155"/>
      <c r="AH201" s="156"/>
      <c r="AI201" s="155"/>
      <c r="AJ201" s="155"/>
      <c r="AK201" s="155"/>
      <c r="AL201" s="157"/>
      <c r="AM201" s="155"/>
      <c r="AN201" s="155"/>
      <c r="AO201" s="155"/>
      <c r="AP201" s="157"/>
      <c r="AQ201" s="155"/>
      <c r="AR201" s="155"/>
      <c r="AS201" s="155"/>
      <c r="AT201" s="157"/>
      <c r="AU201" s="155"/>
      <c r="AV201" s="155"/>
      <c r="AW201" s="155"/>
      <c r="AX201" s="157"/>
      <c r="AY201" s="155"/>
      <c r="AZ201" s="155"/>
      <c r="BA201" s="155"/>
      <c r="BB201" s="157"/>
      <c r="BC201" s="155"/>
      <c r="BD201" s="155"/>
      <c r="BE201" s="155"/>
      <c r="BF201" s="157"/>
    </row>
    <row r="202" spans="1:58" ht="18.600000000000001">
      <c r="A202" s="155"/>
      <c r="B202" s="155"/>
      <c r="C202" s="155"/>
      <c r="D202" s="155"/>
      <c r="E202" s="156"/>
      <c r="F202" s="155"/>
      <c r="G202" s="155"/>
      <c r="H202" s="155"/>
      <c r="I202" s="157"/>
      <c r="J202" s="155"/>
      <c r="K202" s="155"/>
      <c r="L202" s="155"/>
      <c r="M202" s="157"/>
      <c r="N202" s="155"/>
      <c r="O202" s="155"/>
      <c r="P202" s="155"/>
      <c r="Q202" s="157"/>
      <c r="R202" s="155"/>
      <c r="S202" s="155"/>
      <c r="T202" s="155"/>
      <c r="U202" s="157"/>
      <c r="V202" s="155"/>
      <c r="W202" s="155"/>
      <c r="X202" s="155"/>
      <c r="Y202" s="157"/>
      <c r="Z202" s="155"/>
      <c r="AA202" s="155"/>
      <c r="AB202" s="155"/>
      <c r="AC202" s="157"/>
      <c r="AD202" s="155"/>
      <c r="AE202" s="155"/>
      <c r="AF202" s="155"/>
      <c r="AG202" s="155"/>
      <c r="AH202" s="156"/>
      <c r="AI202" s="155"/>
      <c r="AJ202" s="155"/>
      <c r="AK202" s="155"/>
      <c r="AL202" s="157"/>
      <c r="AM202" s="155"/>
      <c r="AN202" s="155"/>
      <c r="AO202" s="155"/>
      <c r="AP202" s="157"/>
      <c r="AQ202" s="155"/>
      <c r="AR202" s="155"/>
      <c r="AS202" s="155"/>
      <c r="AT202" s="157"/>
      <c r="AU202" s="155"/>
      <c r="AV202" s="155"/>
      <c r="AW202" s="155"/>
      <c r="AX202" s="157"/>
      <c r="AY202" s="155"/>
      <c r="AZ202" s="155"/>
      <c r="BA202" s="155"/>
      <c r="BB202" s="157"/>
      <c r="BC202" s="155"/>
      <c r="BD202" s="155"/>
      <c r="BE202" s="155"/>
      <c r="BF202" s="157"/>
    </row>
    <row r="203" spans="1:58" ht="18.600000000000001">
      <c r="A203" s="155"/>
      <c r="B203" s="155"/>
      <c r="C203" s="155"/>
      <c r="D203" s="155"/>
      <c r="E203" s="156"/>
      <c r="F203" s="155"/>
      <c r="G203" s="155"/>
      <c r="H203" s="155"/>
      <c r="I203" s="157"/>
      <c r="J203" s="155"/>
      <c r="K203" s="155"/>
      <c r="L203" s="155"/>
      <c r="M203" s="157"/>
      <c r="N203" s="155"/>
      <c r="O203" s="155"/>
      <c r="P203" s="155"/>
      <c r="Q203" s="157"/>
      <c r="R203" s="155"/>
      <c r="S203" s="155"/>
      <c r="T203" s="155"/>
      <c r="U203" s="157"/>
      <c r="V203" s="155"/>
      <c r="W203" s="155"/>
      <c r="X203" s="155"/>
      <c r="Y203" s="157"/>
      <c r="Z203" s="155"/>
      <c r="AA203" s="155"/>
      <c r="AB203" s="155"/>
      <c r="AC203" s="157"/>
      <c r="AD203" s="155"/>
      <c r="AE203" s="155"/>
      <c r="AF203" s="155"/>
      <c r="AG203" s="155"/>
      <c r="AH203" s="156"/>
      <c r="AI203" s="155"/>
      <c r="AJ203" s="155"/>
      <c r="AK203" s="155"/>
      <c r="AL203" s="157"/>
      <c r="AM203" s="155"/>
      <c r="AN203" s="155"/>
      <c r="AO203" s="155"/>
      <c r="AP203" s="157"/>
      <c r="AQ203" s="155"/>
      <c r="AR203" s="155"/>
      <c r="AS203" s="155"/>
      <c r="AT203" s="157"/>
      <c r="AU203" s="155"/>
      <c r="AV203" s="155"/>
      <c r="AW203" s="155"/>
      <c r="AX203" s="157"/>
      <c r="AY203" s="155"/>
      <c r="AZ203" s="155"/>
      <c r="BA203" s="155"/>
      <c r="BB203" s="157"/>
      <c r="BC203" s="155"/>
      <c r="BD203" s="155"/>
      <c r="BE203" s="155"/>
      <c r="BF203" s="157"/>
    </row>
    <row r="204" spans="1:58" ht="18.600000000000001">
      <c r="A204" s="155"/>
      <c r="B204" s="155"/>
      <c r="C204" s="155"/>
      <c r="D204" s="155"/>
      <c r="E204" s="156"/>
      <c r="F204" s="155"/>
      <c r="G204" s="155"/>
      <c r="H204" s="155"/>
      <c r="I204" s="157"/>
      <c r="J204" s="155"/>
      <c r="K204" s="155"/>
      <c r="L204" s="155"/>
      <c r="M204" s="157"/>
      <c r="N204" s="155"/>
      <c r="O204" s="155"/>
      <c r="P204" s="155"/>
      <c r="Q204" s="157"/>
      <c r="R204" s="155"/>
      <c r="S204" s="155"/>
      <c r="T204" s="155"/>
      <c r="U204" s="157"/>
      <c r="V204" s="155"/>
      <c r="W204" s="155"/>
      <c r="X204" s="155"/>
      <c r="Y204" s="157"/>
      <c r="Z204" s="155"/>
      <c r="AA204" s="155"/>
      <c r="AB204" s="155"/>
      <c r="AC204" s="157"/>
      <c r="AD204" s="155"/>
      <c r="AE204" s="155"/>
      <c r="AF204" s="155"/>
      <c r="AG204" s="155"/>
      <c r="AH204" s="156"/>
      <c r="AI204" s="155"/>
      <c r="AJ204" s="155"/>
      <c r="AK204" s="155"/>
      <c r="AL204" s="157"/>
      <c r="AM204" s="155"/>
      <c r="AN204" s="155"/>
      <c r="AO204" s="155"/>
      <c r="AP204" s="157"/>
      <c r="AQ204" s="155"/>
      <c r="AR204" s="155"/>
      <c r="AS204" s="155"/>
      <c r="AT204" s="157"/>
      <c r="AU204" s="155"/>
      <c r="AV204" s="155"/>
      <c r="AW204" s="155"/>
      <c r="AX204" s="157"/>
      <c r="AY204" s="155"/>
      <c r="AZ204" s="155"/>
      <c r="BA204" s="155"/>
      <c r="BB204" s="157"/>
      <c r="BC204" s="155"/>
      <c r="BD204" s="155"/>
      <c r="BE204" s="155"/>
      <c r="BF204" s="157"/>
    </row>
    <row r="205" spans="1:58" ht="18.600000000000001">
      <c r="A205" s="155"/>
      <c r="B205" s="155"/>
      <c r="C205" s="155"/>
      <c r="D205" s="155"/>
      <c r="E205" s="156"/>
      <c r="F205" s="155"/>
      <c r="G205" s="155"/>
      <c r="H205" s="155"/>
      <c r="I205" s="157"/>
      <c r="J205" s="155"/>
      <c r="K205" s="155"/>
      <c r="L205" s="155"/>
      <c r="M205" s="157"/>
      <c r="N205" s="155"/>
      <c r="O205" s="155"/>
      <c r="P205" s="155"/>
      <c r="Q205" s="157"/>
      <c r="R205" s="155"/>
      <c r="S205" s="155"/>
      <c r="T205" s="155"/>
      <c r="U205" s="157"/>
      <c r="V205" s="155"/>
      <c r="W205" s="155"/>
      <c r="X205" s="155"/>
      <c r="Y205" s="157"/>
      <c r="Z205" s="155"/>
      <c r="AA205" s="155"/>
      <c r="AB205" s="155"/>
      <c r="AC205" s="157"/>
      <c r="AD205" s="155"/>
      <c r="AE205" s="155"/>
      <c r="AF205" s="155"/>
      <c r="AG205" s="155"/>
      <c r="AH205" s="156"/>
      <c r="AI205" s="155"/>
      <c r="AJ205" s="155"/>
      <c r="AK205" s="155"/>
      <c r="AL205" s="157"/>
      <c r="AM205" s="155"/>
      <c r="AN205" s="155"/>
      <c r="AO205" s="155"/>
      <c r="AP205" s="157"/>
      <c r="AQ205" s="155"/>
      <c r="AR205" s="155"/>
      <c r="AS205" s="155"/>
      <c r="AT205" s="157"/>
      <c r="AU205" s="155"/>
      <c r="AV205" s="155"/>
      <c r="AW205" s="155"/>
      <c r="AX205" s="157"/>
      <c r="AY205" s="155"/>
      <c r="AZ205" s="155"/>
      <c r="BA205" s="155"/>
      <c r="BB205" s="157"/>
      <c r="BC205" s="155"/>
      <c r="BD205" s="155"/>
      <c r="BE205" s="155"/>
      <c r="BF205" s="157"/>
    </row>
    <row r="206" spans="1:58" ht="18.600000000000001">
      <c r="A206" s="155"/>
      <c r="B206" s="155"/>
      <c r="C206" s="155"/>
      <c r="D206" s="155"/>
      <c r="E206" s="156"/>
      <c r="F206" s="155"/>
      <c r="G206" s="155"/>
      <c r="H206" s="155"/>
      <c r="I206" s="157"/>
      <c r="J206" s="155"/>
      <c r="K206" s="155"/>
      <c r="L206" s="155"/>
      <c r="M206" s="157"/>
      <c r="N206" s="155"/>
      <c r="O206" s="155"/>
      <c r="P206" s="155"/>
      <c r="Q206" s="157"/>
      <c r="R206" s="155"/>
      <c r="S206" s="155"/>
      <c r="T206" s="155"/>
      <c r="U206" s="157"/>
      <c r="V206" s="155"/>
      <c r="W206" s="155"/>
      <c r="X206" s="155"/>
      <c r="Y206" s="157"/>
      <c r="Z206" s="155"/>
      <c r="AA206" s="155"/>
      <c r="AB206" s="155"/>
      <c r="AC206" s="157"/>
      <c r="AD206" s="155"/>
      <c r="AE206" s="155"/>
      <c r="AF206" s="155"/>
      <c r="AG206" s="155"/>
      <c r="AH206" s="156"/>
      <c r="AI206" s="155"/>
      <c r="AJ206" s="155"/>
      <c r="AK206" s="155"/>
      <c r="AL206" s="157"/>
      <c r="AM206" s="155"/>
      <c r="AN206" s="155"/>
      <c r="AO206" s="155"/>
      <c r="AP206" s="157"/>
      <c r="AQ206" s="155"/>
      <c r="AR206" s="155"/>
      <c r="AS206" s="155"/>
      <c r="AT206" s="157"/>
      <c r="AU206" s="155"/>
      <c r="AV206" s="155"/>
      <c r="AW206" s="155"/>
      <c r="AX206" s="157"/>
      <c r="AY206" s="155"/>
      <c r="AZ206" s="155"/>
      <c r="BA206" s="155"/>
      <c r="BB206" s="157"/>
      <c r="BC206" s="155"/>
      <c r="BD206" s="155"/>
      <c r="BE206" s="155"/>
      <c r="BF206" s="157"/>
    </row>
    <row r="207" spans="1:58" ht="18.600000000000001">
      <c r="A207" s="155"/>
      <c r="B207" s="155"/>
      <c r="C207" s="155"/>
      <c r="D207" s="155"/>
      <c r="E207" s="156"/>
      <c r="F207" s="155"/>
      <c r="G207" s="155"/>
      <c r="H207" s="155"/>
      <c r="I207" s="157"/>
      <c r="J207" s="155"/>
      <c r="K207" s="155"/>
      <c r="L207" s="155"/>
      <c r="M207" s="157"/>
      <c r="N207" s="155"/>
      <c r="O207" s="155"/>
      <c r="P207" s="155"/>
      <c r="Q207" s="157"/>
      <c r="R207" s="155"/>
      <c r="S207" s="155"/>
      <c r="T207" s="155"/>
      <c r="U207" s="157"/>
      <c r="V207" s="155"/>
      <c r="W207" s="155"/>
      <c r="X207" s="155"/>
      <c r="Y207" s="157"/>
      <c r="Z207" s="155"/>
      <c r="AA207" s="155"/>
      <c r="AB207" s="155"/>
      <c r="AC207" s="157"/>
      <c r="AD207" s="155"/>
      <c r="AE207" s="155"/>
      <c r="AF207" s="155"/>
      <c r="AG207" s="155"/>
      <c r="AH207" s="156"/>
      <c r="AI207" s="155"/>
      <c r="AJ207" s="155"/>
      <c r="AK207" s="155"/>
      <c r="AL207" s="157"/>
      <c r="AM207" s="155"/>
      <c r="AN207" s="155"/>
      <c r="AO207" s="155"/>
      <c r="AP207" s="157"/>
      <c r="AQ207" s="155"/>
      <c r="AR207" s="155"/>
      <c r="AS207" s="155"/>
      <c r="AT207" s="157"/>
      <c r="AU207" s="155"/>
      <c r="AV207" s="155"/>
      <c r="AW207" s="155"/>
      <c r="AX207" s="157"/>
      <c r="AY207" s="155"/>
      <c r="AZ207" s="155"/>
      <c r="BA207" s="155"/>
      <c r="BB207" s="157"/>
      <c r="BC207" s="155"/>
      <c r="BD207" s="155"/>
      <c r="BE207" s="155"/>
      <c r="BF207" s="157"/>
    </row>
    <row r="208" spans="1:58" ht="18.600000000000001">
      <c r="A208" s="155"/>
      <c r="B208" s="155"/>
      <c r="C208" s="155"/>
      <c r="D208" s="155"/>
      <c r="E208" s="156"/>
      <c r="F208" s="155"/>
      <c r="G208" s="155"/>
      <c r="H208" s="155"/>
      <c r="I208" s="157"/>
      <c r="J208" s="155"/>
      <c r="K208" s="155"/>
      <c r="L208" s="155"/>
      <c r="M208" s="157"/>
      <c r="N208" s="155"/>
      <c r="O208" s="155"/>
      <c r="P208" s="155"/>
      <c r="Q208" s="157"/>
      <c r="R208" s="155"/>
      <c r="S208" s="155"/>
      <c r="T208" s="155"/>
      <c r="U208" s="157"/>
      <c r="V208" s="155"/>
      <c r="W208" s="155"/>
      <c r="X208" s="155"/>
      <c r="Y208" s="157"/>
      <c r="Z208" s="155"/>
      <c r="AA208" s="155"/>
      <c r="AB208" s="155"/>
      <c r="AC208" s="157"/>
      <c r="AD208" s="155"/>
      <c r="AE208" s="155"/>
      <c r="AF208" s="155"/>
      <c r="AG208" s="155"/>
      <c r="AH208" s="156"/>
      <c r="AI208" s="155"/>
      <c r="AJ208" s="155"/>
      <c r="AK208" s="155"/>
      <c r="AL208" s="157"/>
      <c r="AM208" s="155"/>
      <c r="AN208" s="155"/>
      <c r="AO208" s="155"/>
      <c r="AP208" s="157"/>
      <c r="AQ208" s="155"/>
      <c r="AR208" s="155"/>
      <c r="AS208" s="155"/>
      <c r="AT208" s="157"/>
      <c r="AU208" s="155"/>
      <c r="AV208" s="155"/>
      <c r="AW208" s="155"/>
      <c r="AX208" s="157"/>
      <c r="AY208" s="155"/>
      <c r="AZ208" s="155"/>
      <c r="BA208" s="155"/>
      <c r="BB208" s="157"/>
      <c r="BC208" s="155"/>
      <c r="BD208" s="155"/>
      <c r="BE208" s="155"/>
      <c r="BF208" s="157"/>
    </row>
    <row r="209" spans="1:58" ht="18.600000000000001">
      <c r="A209" s="155"/>
      <c r="B209" s="155"/>
      <c r="C209" s="155"/>
      <c r="D209" s="155"/>
      <c r="E209" s="156"/>
      <c r="F209" s="155"/>
      <c r="G209" s="155"/>
      <c r="H209" s="155"/>
      <c r="I209" s="157"/>
      <c r="J209" s="155"/>
      <c r="K209" s="155"/>
      <c r="L209" s="155"/>
      <c r="M209" s="157"/>
      <c r="N209" s="155"/>
      <c r="O209" s="155"/>
      <c r="P209" s="155"/>
      <c r="Q209" s="157"/>
      <c r="R209" s="155"/>
      <c r="S209" s="155"/>
      <c r="T209" s="155"/>
      <c r="U209" s="157"/>
      <c r="V209" s="155"/>
      <c r="W209" s="155"/>
      <c r="X209" s="155"/>
      <c r="Y209" s="157"/>
      <c r="Z209" s="155"/>
      <c r="AA209" s="155"/>
      <c r="AB209" s="155"/>
      <c r="AC209" s="157"/>
      <c r="AD209" s="155"/>
      <c r="AE209" s="155"/>
      <c r="AF209" s="155"/>
      <c r="AG209" s="155"/>
      <c r="AH209" s="156"/>
      <c r="AI209" s="155"/>
      <c r="AJ209" s="155"/>
      <c r="AK209" s="155"/>
      <c r="AL209" s="157"/>
      <c r="AM209" s="155"/>
      <c r="AN209" s="155"/>
      <c r="AO209" s="155"/>
      <c r="AP209" s="157"/>
      <c r="AQ209" s="155"/>
      <c r="AR209" s="155"/>
      <c r="AS209" s="155"/>
      <c r="AT209" s="157"/>
      <c r="AU209" s="155"/>
      <c r="AV209" s="155"/>
      <c r="AW209" s="155"/>
      <c r="AX209" s="157"/>
      <c r="AY209" s="155"/>
      <c r="AZ209" s="155"/>
      <c r="BA209" s="155"/>
      <c r="BB209" s="157"/>
      <c r="BC209" s="155"/>
      <c r="BD209" s="155"/>
      <c r="BE209" s="155"/>
      <c r="BF209" s="157"/>
    </row>
    <row r="210" spans="1:58" ht="18.600000000000001">
      <c r="A210" s="155"/>
      <c r="B210" s="155"/>
      <c r="C210" s="155"/>
      <c r="D210" s="155"/>
      <c r="E210" s="156"/>
      <c r="F210" s="155"/>
      <c r="G210" s="155"/>
      <c r="H210" s="155"/>
      <c r="I210" s="157"/>
      <c r="J210" s="155"/>
      <c r="K210" s="155"/>
      <c r="L210" s="155"/>
      <c r="M210" s="157"/>
      <c r="N210" s="155"/>
      <c r="O210" s="155"/>
      <c r="P210" s="155"/>
      <c r="Q210" s="157"/>
      <c r="R210" s="155"/>
      <c r="S210" s="155"/>
      <c r="T210" s="155"/>
      <c r="U210" s="157"/>
      <c r="V210" s="155"/>
      <c r="W210" s="155"/>
      <c r="X210" s="155"/>
      <c r="Y210" s="157"/>
      <c r="Z210" s="155"/>
      <c r="AA210" s="155"/>
      <c r="AB210" s="155"/>
      <c r="AC210" s="157"/>
      <c r="AD210" s="155"/>
      <c r="AE210" s="155"/>
      <c r="AF210" s="155"/>
      <c r="AG210" s="155"/>
      <c r="AH210" s="156"/>
      <c r="AI210" s="155"/>
      <c r="AJ210" s="155"/>
      <c r="AK210" s="155"/>
      <c r="AL210" s="157"/>
      <c r="AM210" s="155"/>
      <c r="AN210" s="155"/>
      <c r="AO210" s="155"/>
      <c r="AP210" s="157"/>
      <c r="AQ210" s="155"/>
      <c r="AR210" s="155"/>
      <c r="AS210" s="155"/>
      <c r="AT210" s="157"/>
      <c r="AU210" s="155"/>
      <c r="AV210" s="155"/>
      <c r="AW210" s="155"/>
      <c r="AX210" s="157"/>
      <c r="AY210" s="155"/>
      <c r="AZ210" s="155"/>
      <c r="BA210" s="155"/>
      <c r="BB210" s="157"/>
      <c r="BC210" s="155"/>
      <c r="BD210" s="155"/>
      <c r="BE210" s="155"/>
      <c r="BF210" s="157"/>
    </row>
    <row r="211" spans="1:58" ht="18.600000000000001">
      <c r="A211" s="155"/>
      <c r="B211" s="155"/>
      <c r="C211" s="155"/>
      <c r="D211" s="155"/>
      <c r="E211" s="156"/>
      <c r="F211" s="155"/>
      <c r="G211" s="155"/>
      <c r="H211" s="155"/>
      <c r="I211" s="157"/>
      <c r="J211" s="155"/>
      <c r="K211" s="155"/>
      <c r="L211" s="155"/>
      <c r="M211" s="157"/>
      <c r="N211" s="155"/>
      <c r="O211" s="155"/>
      <c r="P211" s="155"/>
      <c r="Q211" s="157"/>
      <c r="R211" s="155"/>
      <c r="S211" s="155"/>
      <c r="T211" s="155"/>
      <c r="U211" s="157"/>
      <c r="V211" s="155"/>
      <c r="W211" s="155"/>
      <c r="X211" s="155"/>
      <c r="Y211" s="157"/>
      <c r="Z211" s="155"/>
      <c r="AA211" s="155"/>
      <c r="AB211" s="155"/>
      <c r="AC211" s="157"/>
      <c r="AD211" s="155"/>
      <c r="AE211" s="155"/>
      <c r="AF211" s="155"/>
      <c r="AG211" s="155"/>
      <c r="AH211" s="156"/>
      <c r="AI211" s="155"/>
      <c r="AJ211" s="155"/>
      <c r="AK211" s="155"/>
      <c r="AL211" s="157"/>
      <c r="AM211" s="155"/>
      <c r="AN211" s="155"/>
      <c r="AO211" s="155"/>
      <c r="AP211" s="157"/>
      <c r="AQ211" s="155"/>
      <c r="AR211" s="155"/>
      <c r="AS211" s="155"/>
      <c r="AT211" s="157"/>
      <c r="AU211" s="155"/>
      <c r="AV211" s="155"/>
      <c r="AW211" s="155"/>
      <c r="AX211" s="157"/>
      <c r="AY211" s="155"/>
      <c r="AZ211" s="155"/>
      <c r="BA211" s="155"/>
      <c r="BB211" s="157"/>
      <c r="BC211" s="155"/>
      <c r="BD211" s="155"/>
      <c r="BE211" s="155"/>
      <c r="BF211" s="157"/>
    </row>
    <row r="212" spans="1:58" ht="18.600000000000001">
      <c r="A212" s="155"/>
      <c r="B212" s="155"/>
      <c r="C212" s="155"/>
      <c r="D212" s="155"/>
      <c r="E212" s="156"/>
      <c r="F212" s="155"/>
      <c r="G212" s="155"/>
      <c r="H212" s="155"/>
      <c r="I212" s="157"/>
      <c r="J212" s="155"/>
      <c r="K212" s="155"/>
      <c r="L212" s="155"/>
      <c r="M212" s="157"/>
      <c r="N212" s="155"/>
      <c r="O212" s="155"/>
      <c r="P212" s="155"/>
      <c r="Q212" s="157"/>
      <c r="R212" s="155"/>
      <c r="S212" s="155"/>
      <c r="T212" s="155"/>
      <c r="U212" s="157"/>
      <c r="V212" s="155"/>
      <c r="W212" s="155"/>
      <c r="X212" s="155"/>
      <c r="Y212" s="157"/>
      <c r="Z212" s="155"/>
      <c r="AA212" s="155"/>
      <c r="AB212" s="155"/>
      <c r="AC212" s="157"/>
      <c r="AD212" s="155"/>
      <c r="AE212" s="155"/>
      <c r="AF212" s="155"/>
      <c r="AG212" s="155"/>
      <c r="AH212" s="156"/>
      <c r="AI212" s="155"/>
      <c r="AJ212" s="155"/>
      <c r="AK212" s="155"/>
      <c r="AL212" s="157"/>
      <c r="AM212" s="155"/>
      <c r="AN212" s="155"/>
      <c r="AO212" s="155"/>
      <c r="AP212" s="157"/>
      <c r="AQ212" s="155"/>
      <c r="AR212" s="155"/>
      <c r="AS212" s="155"/>
      <c r="AT212" s="157"/>
      <c r="AU212" s="155"/>
      <c r="AV212" s="155"/>
      <c r="AW212" s="155"/>
      <c r="AX212" s="157"/>
      <c r="AY212" s="155"/>
      <c r="AZ212" s="155"/>
      <c r="BA212" s="155"/>
      <c r="BB212" s="157"/>
      <c r="BC212" s="155"/>
      <c r="BD212" s="155"/>
      <c r="BE212" s="155"/>
      <c r="BF212" s="157"/>
    </row>
    <row r="213" spans="1:58" ht="18.600000000000001">
      <c r="A213" s="155"/>
      <c r="B213" s="155"/>
      <c r="C213" s="155"/>
      <c r="D213" s="155"/>
      <c r="E213" s="156"/>
      <c r="F213" s="155"/>
      <c r="G213" s="155"/>
      <c r="H213" s="155"/>
      <c r="I213" s="157"/>
      <c r="J213" s="155"/>
      <c r="K213" s="155"/>
      <c r="L213" s="155"/>
      <c r="M213" s="157"/>
      <c r="N213" s="155"/>
      <c r="O213" s="155"/>
      <c r="P213" s="155"/>
      <c r="Q213" s="157"/>
      <c r="R213" s="155"/>
      <c r="S213" s="155"/>
      <c r="T213" s="155"/>
      <c r="U213" s="157"/>
      <c r="V213" s="155"/>
      <c r="W213" s="155"/>
      <c r="X213" s="155"/>
      <c r="Y213" s="157"/>
      <c r="Z213" s="155"/>
      <c r="AA213" s="155"/>
      <c r="AB213" s="155"/>
      <c r="AC213" s="157"/>
      <c r="AD213" s="155"/>
      <c r="AE213" s="155"/>
      <c r="AF213" s="155"/>
      <c r="AG213" s="155"/>
      <c r="AH213" s="156"/>
      <c r="AI213" s="155"/>
      <c r="AJ213" s="155"/>
      <c r="AK213" s="155"/>
      <c r="AL213" s="157"/>
      <c r="AM213" s="155"/>
      <c r="AN213" s="155"/>
      <c r="AO213" s="155"/>
      <c r="AP213" s="157"/>
      <c r="AQ213" s="155"/>
      <c r="AR213" s="155"/>
      <c r="AS213" s="155"/>
      <c r="AT213" s="157"/>
      <c r="AU213" s="155"/>
      <c r="AV213" s="155"/>
      <c r="AW213" s="155"/>
      <c r="AX213" s="157"/>
      <c r="AY213" s="155"/>
      <c r="AZ213" s="155"/>
      <c r="BA213" s="155"/>
      <c r="BB213" s="157"/>
      <c r="BC213" s="155"/>
      <c r="BD213" s="155"/>
      <c r="BE213" s="155"/>
      <c r="BF213" s="157"/>
    </row>
    <row r="214" spans="1:58" ht="18.600000000000001">
      <c r="A214" s="155"/>
      <c r="B214" s="155"/>
      <c r="C214" s="155"/>
      <c r="D214" s="155"/>
      <c r="E214" s="156"/>
      <c r="F214" s="155"/>
      <c r="G214" s="155"/>
      <c r="H214" s="155"/>
      <c r="I214" s="157"/>
      <c r="J214" s="155"/>
      <c r="K214" s="155"/>
      <c r="L214" s="155"/>
      <c r="M214" s="157"/>
      <c r="N214" s="155"/>
      <c r="O214" s="155"/>
      <c r="P214" s="155"/>
      <c r="Q214" s="157"/>
      <c r="R214" s="155"/>
      <c r="S214" s="155"/>
      <c r="T214" s="155"/>
      <c r="U214" s="157"/>
      <c r="V214" s="155"/>
      <c r="W214" s="155"/>
      <c r="X214" s="155"/>
      <c r="Y214" s="157"/>
      <c r="Z214" s="155"/>
      <c r="AA214" s="155"/>
      <c r="AB214" s="155"/>
      <c r="AC214" s="157"/>
      <c r="AD214" s="155"/>
      <c r="AE214" s="155"/>
      <c r="AF214" s="155"/>
      <c r="AG214" s="155"/>
      <c r="AH214" s="156"/>
      <c r="AI214" s="155"/>
      <c r="AJ214" s="155"/>
      <c r="AK214" s="155"/>
      <c r="AL214" s="157"/>
      <c r="AM214" s="155"/>
      <c r="AN214" s="155"/>
      <c r="AO214" s="155"/>
      <c r="AP214" s="157"/>
      <c r="AQ214" s="155"/>
      <c r="AR214" s="155"/>
      <c r="AS214" s="155"/>
      <c r="AT214" s="157"/>
      <c r="AU214" s="155"/>
      <c r="AV214" s="155"/>
      <c r="AW214" s="155"/>
      <c r="AX214" s="157"/>
      <c r="AY214" s="155"/>
      <c r="AZ214" s="155"/>
      <c r="BA214" s="155"/>
      <c r="BB214" s="157"/>
      <c r="BC214" s="155"/>
      <c r="BD214" s="155"/>
      <c r="BE214" s="155"/>
      <c r="BF214" s="157"/>
    </row>
    <row r="215" spans="1:58" ht="18.600000000000001">
      <c r="A215" s="155"/>
      <c r="B215" s="155"/>
      <c r="C215" s="155"/>
      <c r="D215" s="155"/>
      <c r="E215" s="156"/>
      <c r="F215" s="155"/>
      <c r="G215" s="155"/>
      <c r="H215" s="155"/>
      <c r="I215" s="157"/>
      <c r="J215" s="155"/>
      <c r="K215" s="155"/>
      <c r="L215" s="155"/>
      <c r="M215" s="157"/>
      <c r="N215" s="155"/>
      <c r="O215" s="155"/>
      <c r="P215" s="155"/>
      <c r="Q215" s="157"/>
      <c r="R215" s="155"/>
      <c r="S215" s="155"/>
      <c r="T215" s="155"/>
      <c r="U215" s="157"/>
      <c r="V215" s="155"/>
      <c r="W215" s="155"/>
      <c r="X215" s="155"/>
      <c r="Y215" s="157"/>
      <c r="Z215" s="155"/>
      <c r="AA215" s="155"/>
      <c r="AB215" s="155"/>
      <c r="AC215" s="157"/>
      <c r="AD215" s="155"/>
      <c r="AE215" s="155"/>
      <c r="AF215" s="155"/>
      <c r="AG215" s="155"/>
      <c r="AH215" s="156"/>
      <c r="AI215" s="155"/>
      <c r="AJ215" s="155"/>
      <c r="AK215" s="155"/>
      <c r="AL215" s="157"/>
      <c r="AM215" s="155"/>
      <c r="AN215" s="155"/>
      <c r="AO215" s="155"/>
      <c r="AP215" s="157"/>
      <c r="AQ215" s="155"/>
      <c r="AR215" s="155"/>
      <c r="AS215" s="155"/>
      <c r="AT215" s="157"/>
      <c r="AU215" s="155"/>
      <c r="AV215" s="155"/>
      <c r="AW215" s="155"/>
      <c r="AX215" s="157"/>
      <c r="AY215" s="155"/>
      <c r="AZ215" s="155"/>
      <c r="BA215" s="155"/>
      <c r="BB215" s="157"/>
      <c r="BC215" s="155"/>
      <c r="BD215" s="155"/>
      <c r="BE215" s="155"/>
      <c r="BF215" s="157"/>
    </row>
    <row r="216" spans="1:58" ht="18.600000000000001">
      <c r="A216" s="155"/>
      <c r="B216" s="155"/>
      <c r="C216" s="155"/>
      <c r="D216" s="155"/>
      <c r="E216" s="156"/>
      <c r="F216" s="155"/>
      <c r="G216" s="155"/>
      <c r="H216" s="155"/>
      <c r="I216" s="157"/>
      <c r="J216" s="155"/>
      <c r="K216" s="155"/>
      <c r="L216" s="155"/>
      <c r="M216" s="157"/>
      <c r="N216" s="155"/>
      <c r="O216" s="155"/>
      <c r="P216" s="155"/>
      <c r="Q216" s="157"/>
      <c r="R216" s="155"/>
      <c r="S216" s="155"/>
      <c r="T216" s="155"/>
      <c r="U216" s="157"/>
      <c r="V216" s="155"/>
      <c r="W216" s="155"/>
      <c r="X216" s="155"/>
      <c r="Y216" s="157"/>
      <c r="Z216" s="155"/>
      <c r="AA216" s="155"/>
      <c r="AB216" s="155"/>
      <c r="AC216" s="157"/>
      <c r="AD216" s="155"/>
      <c r="AE216" s="155"/>
      <c r="AF216" s="155"/>
      <c r="AG216" s="155"/>
      <c r="AH216" s="156"/>
      <c r="AI216" s="155"/>
      <c r="AJ216" s="155"/>
      <c r="AK216" s="155"/>
      <c r="AL216" s="157"/>
      <c r="AM216" s="155"/>
      <c r="AN216" s="155"/>
      <c r="AO216" s="155"/>
      <c r="AP216" s="157"/>
      <c r="AQ216" s="155"/>
      <c r="AR216" s="155"/>
      <c r="AS216" s="155"/>
      <c r="AT216" s="157"/>
      <c r="AU216" s="155"/>
      <c r="AV216" s="155"/>
      <c r="AW216" s="155"/>
      <c r="AX216" s="157"/>
      <c r="AY216" s="155"/>
      <c r="AZ216" s="155"/>
      <c r="BA216" s="155"/>
      <c r="BB216" s="157"/>
      <c r="BC216" s="155"/>
      <c r="BD216" s="155"/>
      <c r="BE216" s="155"/>
      <c r="BF216" s="157"/>
    </row>
    <row r="217" spans="1:58" ht="18.600000000000001">
      <c r="A217" s="155"/>
      <c r="B217" s="155"/>
      <c r="C217" s="155"/>
      <c r="D217" s="155"/>
      <c r="E217" s="156"/>
      <c r="F217" s="155"/>
      <c r="G217" s="155"/>
      <c r="H217" s="155"/>
      <c r="I217" s="157"/>
      <c r="J217" s="155"/>
      <c r="K217" s="155"/>
      <c r="L217" s="155"/>
      <c r="M217" s="157"/>
      <c r="N217" s="155"/>
      <c r="O217" s="155"/>
      <c r="P217" s="155"/>
      <c r="Q217" s="157"/>
      <c r="R217" s="155"/>
      <c r="S217" s="155"/>
      <c r="T217" s="155"/>
      <c r="U217" s="157"/>
      <c r="V217" s="155"/>
      <c r="W217" s="155"/>
      <c r="X217" s="155"/>
      <c r="Y217" s="157"/>
      <c r="Z217" s="155"/>
      <c r="AA217" s="155"/>
      <c r="AB217" s="155"/>
      <c r="AC217" s="157"/>
      <c r="AD217" s="155"/>
      <c r="AE217" s="155"/>
      <c r="AF217" s="155"/>
      <c r="AG217" s="155"/>
      <c r="AH217" s="156"/>
      <c r="AI217" s="155"/>
      <c r="AJ217" s="155"/>
      <c r="AK217" s="155"/>
      <c r="AL217" s="157"/>
      <c r="AM217" s="155"/>
      <c r="AN217" s="155"/>
      <c r="AO217" s="155"/>
      <c r="AP217" s="157"/>
      <c r="AQ217" s="155"/>
      <c r="AR217" s="155"/>
      <c r="AS217" s="155"/>
      <c r="AT217" s="157"/>
      <c r="AU217" s="155"/>
      <c r="AV217" s="155"/>
      <c r="AW217" s="155"/>
      <c r="AX217" s="157"/>
      <c r="AY217" s="155"/>
      <c r="AZ217" s="155"/>
      <c r="BA217" s="155"/>
      <c r="BB217" s="157"/>
      <c r="BC217" s="155"/>
      <c r="BD217" s="155"/>
      <c r="BE217" s="155"/>
      <c r="BF217" s="157"/>
    </row>
    <row r="218" spans="1:58" ht="18.600000000000001">
      <c r="A218" s="155"/>
      <c r="B218" s="155"/>
      <c r="C218" s="155"/>
      <c r="D218" s="155"/>
      <c r="E218" s="156"/>
      <c r="F218" s="155"/>
      <c r="G218" s="155"/>
      <c r="H218" s="155"/>
      <c r="I218" s="157"/>
      <c r="J218" s="155"/>
      <c r="K218" s="155"/>
      <c r="L218" s="155"/>
      <c r="M218" s="157"/>
      <c r="N218" s="155"/>
      <c r="O218" s="155"/>
      <c r="P218" s="155"/>
      <c r="Q218" s="157"/>
      <c r="R218" s="155"/>
      <c r="S218" s="155"/>
      <c r="T218" s="155"/>
      <c r="U218" s="157"/>
      <c r="V218" s="155"/>
      <c r="W218" s="155"/>
      <c r="X218" s="155"/>
      <c r="Y218" s="157"/>
      <c r="Z218" s="155"/>
      <c r="AA218" s="155"/>
      <c r="AB218" s="155"/>
      <c r="AC218" s="157"/>
      <c r="AD218" s="155"/>
      <c r="AE218" s="155"/>
      <c r="AF218" s="155"/>
      <c r="AG218" s="155"/>
      <c r="AH218" s="156"/>
      <c r="AI218" s="155"/>
      <c r="AJ218" s="155"/>
      <c r="AK218" s="155"/>
      <c r="AL218" s="157"/>
      <c r="AM218" s="155"/>
      <c r="AN218" s="155"/>
      <c r="AO218" s="155"/>
      <c r="AP218" s="157"/>
      <c r="AQ218" s="155"/>
      <c r="AR218" s="155"/>
      <c r="AS218" s="155"/>
      <c r="AT218" s="157"/>
      <c r="AU218" s="155"/>
      <c r="AV218" s="155"/>
      <c r="AW218" s="155"/>
      <c r="AX218" s="157"/>
      <c r="AY218" s="155"/>
      <c r="AZ218" s="155"/>
      <c r="BA218" s="155"/>
      <c r="BB218" s="157"/>
      <c r="BC218" s="155"/>
      <c r="BD218" s="155"/>
      <c r="BE218" s="155"/>
      <c r="BF218" s="157"/>
    </row>
    <row r="219" spans="1:58" ht="18.600000000000001">
      <c r="A219" s="155"/>
      <c r="B219" s="155"/>
      <c r="C219" s="155"/>
      <c r="D219" s="155"/>
      <c r="E219" s="156"/>
      <c r="F219" s="155"/>
      <c r="G219" s="155"/>
      <c r="H219" s="155"/>
      <c r="I219" s="157"/>
      <c r="J219" s="155"/>
      <c r="K219" s="155"/>
      <c r="L219" s="155"/>
      <c r="M219" s="157"/>
      <c r="N219" s="155"/>
      <c r="O219" s="155"/>
      <c r="P219" s="155"/>
      <c r="Q219" s="157"/>
      <c r="R219" s="155"/>
      <c r="S219" s="155"/>
      <c r="T219" s="155"/>
      <c r="U219" s="157"/>
      <c r="V219" s="155"/>
      <c r="W219" s="155"/>
      <c r="X219" s="155"/>
      <c r="Y219" s="157"/>
      <c r="Z219" s="155"/>
      <c r="AA219" s="155"/>
      <c r="AB219" s="155"/>
      <c r="AC219" s="157"/>
      <c r="AD219" s="155"/>
      <c r="AE219" s="155"/>
      <c r="AF219" s="155"/>
      <c r="AG219" s="155"/>
      <c r="AH219" s="156"/>
      <c r="AI219" s="155"/>
      <c r="AJ219" s="155"/>
      <c r="AK219" s="155"/>
      <c r="AL219" s="157"/>
      <c r="AM219" s="155"/>
      <c r="AN219" s="155"/>
      <c r="AO219" s="155"/>
      <c r="AP219" s="157"/>
      <c r="AQ219" s="155"/>
      <c r="AR219" s="155"/>
      <c r="AS219" s="155"/>
      <c r="AT219" s="157"/>
      <c r="AU219" s="155"/>
      <c r="AV219" s="155"/>
      <c r="AW219" s="155"/>
      <c r="AX219" s="157"/>
      <c r="AY219" s="155"/>
      <c r="AZ219" s="155"/>
      <c r="BA219" s="155"/>
      <c r="BB219" s="157"/>
      <c r="BC219" s="155"/>
      <c r="BD219" s="155"/>
      <c r="BE219" s="155"/>
      <c r="BF219" s="157"/>
    </row>
    <row r="220" spans="1:58" ht="18.600000000000001">
      <c r="A220" s="155"/>
      <c r="B220" s="155"/>
      <c r="C220" s="155"/>
      <c r="D220" s="155"/>
      <c r="E220" s="156"/>
      <c r="F220" s="155"/>
      <c r="G220" s="155"/>
      <c r="H220" s="155"/>
      <c r="I220" s="157"/>
      <c r="J220" s="155"/>
      <c r="K220" s="155"/>
      <c r="L220" s="155"/>
      <c r="M220" s="157"/>
      <c r="N220" s="155"/>
      <c r="O220" s="155"/>
      <c r="P220" s="155"/>
      <c r="Q220" s="157"/>
      <c r="R220" s="155"/>
      <c r="S220" s="155"/>
      <c r="T220" s="155"/>
      <c r="U220" s="157"/>
      <c r="V220" s="155"/>
      <c r="W220" s="155"/>
      <c r="X220" s="155"/>
      <c r="Y220" s="157"/>
      <c r="Z220" s="155"/>
      <c r="AA220" s="155"/>
      <c r="AB220" s="155"/>
      <c r="AC220" s="157"/>
      <c r="AD220" s="155"/>
      <c r="AE220" s="155"/>
      <c r="AF220" s="155"/>
      <c r="AG220" s="155"/>
      <c r="AH220" s="156"/>
      <c r="AI220" s="155"/>
      <c r="AJ220" s="155"/>
      <c r="AK220" s="155"/>
      <c r="AL220" s="157"/>
      <c r="AM220" s="155"/>
      <c r="AN220" s="155"/>
      <c r="AO220" s="155"/>
      <c r="AP220" s="157"/>
      <c r="AQ220" s="155"/>
      <c r="AR220" s="155"/>
      <c r="AS220" s="155"/>
      <c r="AT220" s="157"/>
      <c r="AU220" s="155"/>
      <c r="AV220" s="155"/>
      <c r="AW220" s="155"/>
      <c r="AX220" s="157"/>
      <c r="AY220" s="155"/>
      <c r="AZ220" s="155"/>
      <c r="BA220" s="155"/>
      <c r="BB220" s="157"/>
      <c r="BC220" s="155"/>
      <c r="BD220" s="155"/>
      <c r="BE220" s="155"/>
      <c r="BF220" s="157"/>
    </row>
    <row r="221" spans="1:58" ht="18.600000000000001">
      <c r="A221" s="155"/>
      <c r="B221" s="155"/>
      <c r="C221" s="155"/>
      <c r="D221" s="155"/>
      <c r="E221" s="156"/>
      <c r="F221" s="155"/>
      <c r="G221" s="155"/>
      <c r="H221" s="155"/>
      <c r="I221" s="157"/>
      <c r="J221" s="155"/>
      <c r="K221" s="155"/>
      <c r="L221" s="155"/>
      <c r="M221" s="157"/>
      <c r="N221" s="155"/>
      <c r="O221" s="155"/>
      <c r="P221" s="155"/>
      <c r="Q221" s="157"/>
      <c r="R221" s="155"/>
      <c r="S221" s="155"/>
      <c r="T221" s="155"/>
      <c r="U221" s="157"/>
      <c r="V221" s="155"/>
      <c r="W221" s="155"/>
      <c r="X221" s="155"/>
      <c r="Y221" s="157"/>
      <c r="Z221" s="155"/>
      <c r="AA221" s="155"/>
      <c r="AB221" s="155"/>
      <c r="AC221" s="157"/>
      <c r="AD221" s="155"/>
      <c r="AE221" s="155"/>
      <c r="AF221" s="155"/>
      <c r="AG221" s="155"/>
      <c r="AH221" s="156"/>
      <c r="AI221" s="155"/>
      <c r="AJ221" s="155"/>
      <c r="AK221" s="155"/>
      <c r="AL221" s="157"/>
      <c r="AM221" s="155"/>
      <c r="AN221" s="155"/>
      <c r="AO221" s="155"/>
      <c r="AP221" s="157"/>
      <c r="AQ221" s="155"/>
      <c r="AR221" s="155"/>
      <c r="AS221" s="155"/>
      <c r="AT221" s="157"/>
      <c r="AU221" s="155"/>
      <c r="AV221" s="155"/>
      <c r="AW221" s="155"/>
      <c r="AX221" s="157"/>
      <c r="AY221" s="155"/>
      <c r="AZ221" s="155"/>
      <c r="BA221" s="155"/>
      <c r="BB221" s="157"/>
      <c r="BC221" s="155"/>
      <c r="BD221" s="155"/>
      <c r="BE221" s="155"/>
      <c r="BF221" s="157"/>
    </row>
    <row r="222" spans="1:58" ht="18.600000000000001">
      <c r="A222" s="155"/>
      <c r="B222" s="155"/>
      <c r="C222" s="155"/>
      <c r="D222" s="155"/>
      <c r="E222" s="156"/>
      <c r="F222" s="155"/>
      <c r="G222" s="155"/>
      <c r="H222" s="155"/>
      <c r="I222" s="157"/>
      <c r="J222" s="155"/>
      <c r="K222" s="155"/>
      <c r="L222" s="155"/>
      <c r="M222" s="157"/>
      <c r="N222" s="155"/>
      <c r="O222" s="155"/>
      <c r="P222" s="155"/>
      <c r="Q222" s="157"/>
      <c r="R222" s="155"/>
      <c r="S222" s="155"/>
      <c r="T222" s="155"/>
      <c r="U222" s="157"/>
      <c r="V222" s="155"/>
      <c r="W222" s="155"/>
      <c r="X222" s="155"/>
      <c r="Y222" s="157"/>
      <c r="Z222" s="155"/>
      <c r="AA222" s="155"/>
      <c r="AB222" s="155"/>
      <c r="AC222" s="157"/>
      <c r="AD222" s="155"/>
      <c r="AE222" s="155"/>
      <c r="AF222" s="155"/>
      <c r="AG222" s="155"/>
      <c r="AH222" s="156"/>
      <c r="AI222" s="155"/>
      <c r="AJ222" s="155"/>
      <c r="AK222" s="155"/>
      <c r="AL222" s="157"/>
      <c r="AM222" s="155"/>
      <c r="AN222" s="155"/>
      <c r="AO222" s="155"/>
      <c r="AP222" s="157"/>
      <c r="AQ222" s="155"/>
      <c r="AR222" s="155"/>
      <c r="AS222" s="155"/>
      <c r="AT222" s="157"/>
      <c r="AU222" s="155"/>
      <c r="AV222" s="155"/>
      <c r="AW222" s="155"/>
      <c r="AX222" s="157"/>
      <c r="AY222" s="155"/>
      <c r="AZ222" s="155"/>
      <c r="BA222" s="155"/>
      <c r="BB222" s="157"/>
      <c r="BC222" s="155"/>
      <c r="BD222" s="155"/>
      <c r="BE222" s="155"/>
      <c r="BF222" s="157"/>
    </row>
    <row r="223" spans="1:58" ht="18.600000000000001">
      <c r="A223" s="155"/>
      <c r="B223" s="155"/>
      <c r="C223" s="155"/>
      <c r="D223" s="155"/>
      <c r="E223" s="156"/>
      <c r="F223" s="155"/>
      <c r="G223" s="155"/>
      <c r="H223" s="155"/>
      <c r="I223" s="157"/>
      <c r="J223" s="155"/>
      <c r="K223" s="155"/>
      <c r="L223" s="155"/>
      <c r="M223" s="157"/>
      <c r="N223" s="155"/>
      <c r="O223" s="155"/>
      <c r="P223" s="155"/>
      <c r="Q223" s="157"/>
      <c r="R223" s="155"/>
      <c r="S223" s="155"/>
      <c r="T223" s="155"/>
      <c r="U223" s="157"/>
      <c r="V223" s="155"/>
      <c r="W223" s="155"/>
      <c r="X223" s="155"/>
      <c r="Y223" s="157"/>
      <c r="Z223" s="155"/>
      <c r="AA223" s="155"/>
      <c r="AB223" s="155"/>
      <c r="AC223" s="157"/>
      <c r="AD223" s="155"/>
      <c r="AE223" s="155"/>
      <c r="AF223" s="155"/>
      <c r="AG223" s="155"/>
      <c r="AH223" s="156"/>
      <c r="AI223" s="155"/>
      <c r="AJ223" s="155"/>
      <c r="AK223" s="155"/>
      <c r="AL223" s="157"/>
      <c r="AM223" s="155"/>
      <c r="AN223" s="155"/>
      <c r="AO223" s="155"/>
      <c r="AP223" s="157"/>
      <c r="AQ223" s="155"/>
      <c r="AR223" s="155"/>
      <c r="AS223" s="155"/>
      <c r="AT223" s="157"/>
      <c r="AU223" s="155"/>
      <c r="AV223" s="155"/>
      <c r="AW223" s="155"/>
      <c r="AX223" s="157"/>
      <c r="AY223" s="155"/>
      <c r="AZ223" s="155"/>
      <c r="BA223" s="155"/>
      <c r="BB223" s="157"/>
      <c r="BC223" s="155"/>
      <c r="BD223" s="155"/>
      <c r="BE223" s="155"/>
      <c r="BF223" s="157"/>
    </row>
    <row r="224" spans="1:58" ht="18.600000000000001">
      <c r="A224" s="155"/>
      <c r="B224" s="155"/>
      <c r="C224" s="155"/>
      <c r="D224" s="155"/>
      <c r="E224" s="156"/>
      <c r="F224" s="155"/>
      <c r="G224" s="155"/>
      <c r="H224" s="155"/>
      <c r="I224" s="157"/>
      <c r="J224" s="155"/>
      <c r="K224" s="155"/>
      <c r="L224" s="155"/>
      <c r="M224" s="157"/>
      <c r="N224" s="155"/>
      <c r="O224" s="155"/>
      <c r="P224" s="155"/>
      <c r="Q224" s="157"/>
      <c r="R224" s="155"/>
      <c r="S224" s="155"/>
      <c r="T224" s="155"/>
      <c r="U224" s="157"/>
      <c r="V224" s="155"/>
      <c r="W224" s="155"/>
      <c r="X224" s="155"/>
      <c r="Y224" s="157"/>
      <c r="Z224" s="155"/>
      <c r="AA224" s="155"/>
      <c r="AB224" s="155"/>
      <c r="AC224" s="157"/>
      <c r="AD224" s="155"/>
      <c r="AE224" s="155"/>
      <c r="AF224" s="155"/>
      <c r="AG224" s="155"/>
      <c r="AH224" s="156"/>
      <c r="AI224" s="155"/>
      <c r="AJ224" s="155"/>
      <c r="AK224" s="155"/>
      <c r="AL224" s="157"/>
      <c r="AM224" s="155"/>
      <c r="AN224" s="155"/>
      <c r="AO224" s="155"/>
      <c r="AP224" s="157"/>
      <c r="AQ224" s="155"/>
      <c r="AR224" s="155"/>
      <c r="AS224" s="155"/>
      <c r="AT224" s="157"/>
      <c r="AU224" s="155"/>
      <c r="AV224" s="155"/>
      <c r="AW224" s="155"/>
      <c r="AX224" s="157"/>
      <c r="AY224" s="155"/>
      <c r="AZ224" s="155"/>
      <c r="BA224" s="155"/>
      <c r="BB224" s="157"/>
      <c r="BC224" s="155"/>
      <c r="BD224" s="155"/>
      <c r="BE224" s="155"/>
      <c r="BF224" s="157"/>
    </row>
    <row r="225" spans="1:58" ht="18.600000000000001">
      <c r="A225" s="155"/>
      <c r="B225" s="155"/>
      <c r="C225" s="155"/>
      <c r="D225" s="155"/>
      <c r="E225" s="156"/>
      <c r="F225" s="155"/>
      <c r="G225" s="155"/>
      <c r="H225" s="155"/>
      <c r="I225" s="157"/>
      <c r="J225" s="155"/>
      <c r="K225" s="155"/>
      <c r="L225" s="155"/>
      <c r="M225" s="157"/>
      <c r="N225" s="155"/>
      <c r="O225" s="155"/>
      <c r="P225" s="155"/>
      <c r="Q225" s="157"/>
      <c r="R225" s="155"/>
      <c r="S225" s="155"/>
      <c r="T225" s="155"/>
      <c r="U225" s="157"/>
      <c r="V225" s="155"/>
      <c r="W225" s="155"/>
      <c r="X225" s="155"/>
      <c r="Y225" s="157"/>
      <c r="Z225" s="155"/>
      <c r="AA225" s="155"/>
      <c r="AB225" s="155"/>
      <c r="AC225" s="157"/>
      <c r="AD225" s="155"/>
      <c r="AE225" s="155"/>
      <c r="AF225" s="155"/>
      <c r="AG225" s="155"/>
      <c r="AH225" s="156"/>
      <c r="AI225" s="155"/>
      <c r="AJ225" s="155"/>
      <c r="AK225" s="155"/>
      <c r="AL225" s="157"/>
      <c r="AM225" s="155"/>
      <c r="AN225" s="155"/>
      <c r="AO225" s="155"/>
      <c r="AP225" s="157"/>
      <c r="AQ225" s="155"/>
      <c r="AR225" s="155"/>
      <c r="AS225" s="155"/>
      <c r="AT225" s="157"/>
      <c r="AU225" s="155"/>
      <c r="AV225" s="155"/>
      <c r="AW225" s="155"/>
      <c r="AX225" s="157"/>
      <c r="AY225" s="155"/>
      <c r="AZ225" s="155"/>
      <c r="BA225" s="155"/>
      <c r="BB225" s="157"/>
      <c r="BC225" s="155"/>
      <c r="BD225" s="155"/>
      <c r="BE225" s="155"/>
      <c r="BF225" s="157"/>
    </row>
    <row r="226" spans="1:58" ht="18.600000000000001">
      <c r="A226" s="155"/>
      <c r="B226" s="155"/>
      <c r="C226" s="155"/>
      <c r="D226" s="155"/>
      <c r="E226" s="156"/>
      <c r="F226" s="155"/>
      <c r="G226" s="155"/>
      <c r="H226" s="155"/>
      <c r="I226" s="157"/>
      <c r="J226" s="155"/>
      <c r="K226" s="155"/>
      <c r="L226" s="155"/>
      <c r="M226" s="157"/>
      <c r="N226" s="155"/>
      <c r="O226" s="155"/>
      <c r="P226" s="155"/>
      <c r="Q226" s="157"/>
      <c r="R226" s="155"/>
      <c r="S226" s="155"/>
      <c r="T226" s="155"/>
      <c r="U226" s="157"/>
      <c r="V226" s="155"/>
      <c r="W226" s="155"/>
      <c r="X226" s="155"/>
      <c r="Y226" s="157"/>
      <c r="Z226" s="155"/>
      <c r="AA226" s="155"/>
      <c r="AB226" s="155"/>
      <c r="AC226" s="157"/>
      <c r="AD226" s="155"/>
      <c r="AE226" s="155"/>
      <c r="AF226" s="155"/>
      <c r="AG226" s="155"/>
      <c r="AH226" s="156"/>
      <c r="AI226" s="155"/>
      <c r="AJ226" s="155"/>
      <c r="AK226" s="155"/>
      <c r="AL226" s="157"/>
      <c r="AM226" s="155"/>
      <c r="AN226" s="155"/>
      <c r="AO226" s="155"/>
      <c r="AP226" s="157"/>
      <c r="AQ226" s="155"/>
      <c r="AR226" s="155"/>
      <c r="AS226" s="155"/>
      <c r="AT226" s="157"/>
      <c r="AU226" s="155"/>
      <c r="AV226" s="155"/>
      <c r="AW226" s="155"/>
      <c r="AX226" s="157"/>
      <c r="AY226" s="155"/>
      <c r="AZ226" s="155"/>
      <c r="BA226" s="155"/>
      <c r="BB226" s="157"/>
      <c r="BC226" s="155"/>
      <c r="BD226" s="155"/>
      <c r="BE226" s="155"/>
      <c r="BF226" s="157"/>
    </row>
    <row r="227" spans="1:58" ht="18.600000000000001">
      <c r="A227" s="155"/>
      <c r="B227" s="155"/>
      <c r="C227" s="155"/>
      <c r="D227" s="155"/>
      <c r="E227" s="156"/>
      <c r="F227" s="155"/>
      <c r="G227" s="155"/>
      <c r="H227" s="155"/>
      <c r="I227" s="157"/>
      <c r="J227" s="155"/>
      <c r="K227" s="155"/>
      <c r="L227" s="155"/>
      <c r="M227" s="157"/>
      <c r="N227" s="155"/>
      <c r="O227" s="155"/>
      <c r="P227" s="155"/>
      <c r="Q227" s="157"/>
      <c r="R227" s="155"/>
      <c r="S227" s="155"/>
      <c r="T227" s="155"/>
      <c r="U227" s="157"/>
      <c r="V227" s="155"/>
      <c r="W227" s="155"/>
      <c r="X227" s="155"/>
      <c r="Y227" s="157"/>
      <c r="Z227" s="155"/>
      <c r="AA227" s="155"/>
      <c r="AB227" s="155"/>
      <c r="AC227" s="157"/>
      <c r="AD227" s="155"/>
      <c r="AE227" s="155"/>
      <c r="AF227" s="155"/>
      <c r="AG227" s="155"/>
      <c r="AH227" s="156"/>
      <c r="AI227" s="155"/>
      <c r="AJ227" s="155"/>
      <c r="AK227" s="155"/>
      <c r="AL227" s="157"/>
      <c r="AM227" s="155"/>
      <c r="AN227" s="155"/>
      <c r="AO227" s="155"/>
      <c r="AP227" s="157"/>
      <c r="AQ227" s="155"/>
      <c r="AR227" s="155"/>
      <c r="AS227" s="155"/>
      <c r="AT227" s="157"/>
      <c r="AU227" s="155"/>
      <c r="AV227" s="155"/>
      <c r="AW227" s="155"/>
      <c r="AX227" s="157"/>
      <c r="AY227" s="155"/>
      <c r="AZ227" s="155"/>
      <c r="BA227" s="155"/>
      <c r="BB227" s="157"/>
      <c r="BC227" s="155"/>
      <c r="BD227" s="155"/>
      <c r="BE227" s="155"/>
      <c r="BF227" s="157"/>
    </row>
    <row r="228" spans="1:58" ht="18.600000000000001">
      <c r="A228" s="155"/>
      <c r="B228" s="155"/>
      <c r="C228" s="155"/>
      <c r="D228" s="155"/>
      <c r="E228" s="156"/>
      <c r="F228" s="155"/>
      <c r="G228" s="155"/>
      <c r="H228" s="155"/>
      <c r="I228" s="157"/>
      <c r="J228" s="155"/>
      <c r="K228" s="155"/>
      <c r="L228" s="155"/>
      <c r="M228" s="157"/>
      <c r="N228" s="155"/>
      <c r="O228" s="155"/>
      <c r="P228" s="155"/>
      <c r="Q228" s="157"/>
      <c r="R228" s="155"/>
      <c r="S228" s="155"/>
      <c r="T228" s="155"/>
      <c r="U228" s="157"/>
      <c r="V228" s="155"/>
      <c r="W228" s="155"/>
      <c r="X228" s="155"/>
      <c r="Y228" s="157"/>
      <c r="Z228" s="155"/>
      <c r="AA228" s="155"/>
      <c r="AB228" s="155"/>
      <c r="AC228" s="157"/>
      <c r="AD228" s="155"/>
      <c r="AE228" s="155"/>
      <c r="AF228" s="155"/>
      <c r="AG228" s="155"/>
      <c r="AH228" s="156"/>
      <c r="AI228" s="155"/>
      <c r="AJ228" s="155"/>
      <c r="AK228" s="155"/>
      <c r="AL228" s="157"/>
      <c r="AM228" s="155"/>
      <c r="AN228" s="155"/>
      <c r="AO228" s="155"/>
      <c r="AP228" s="157"/>
      <c r="AQ228" s="155"/>
      <c r="AR228" s="155"/>
      <c r="AS228" s="155"/>
      <c r="AT228" s="157"/>
      <c r="AU228" s="155"/>
      <c r="AV228" s="155"/>
      <c r="AW228" s="155"/>
      <c r="AX228" s="157"/>
      <c r="AY228" s="155"/>
      <c r="AZ228" s="155"/>
      <c r="BA228" s="155"/>
      <c r="BB228" s="157"/>
      <c r="BC228" s="155"/>
      <c r="BD228" s="155"/>
      <c r="BE228" s="155"/>
      <c r="BF228" s="157"/>
    </row>
    <row r="229" spans="1:58" ht="18.600000000000001">
      <c r="A229" s="155"/>
      <c r="B229" s="155"/>
      <c r="C229" s="155"/>
      <c r="D229" s="155"/>
      <c r="E229" s="156"/>
      <c r="F229" s="155"/>
      <c r="G229" s="155"/>
      <c r="H229" s="155"/>
      <c r="I229" s="157"/>
      <c r="J229" s="155"/>
      <c r="K229" s="155"/>
      <c r="L229" s="155"/>
      <c r="M229" s="157"/>
      <c r="N229" s="155"/>
      <c r="O229" s="155"/>
      <c r="P229" s="155"/>
      <c r="Q229" s="157"/>
      <c r="R229" s="155"/>
      <c r="S229" s="155"/>
      <c r="T229" s="155"/>
      <c r="U229" s="157"/>
      <c r="V229" s="155"/>
      <c r="W229" s="155"/>
      <c r="X229" s="155"/>
      <c r="Y229" s="157"/>
      <c r="Z229" s="155"/>
      <c r="AA229" s="155"/>
      <c r="AB229" s="155"/>
      <c r="AC229" s="157"/>
      <c r="AD229" s="155"/>
      <c r="AE229" s="155"/>
      <c r="AF229" s="155"/>
      <c r="AG229" s="155"/>
      <c r="AH229" s="156"/>
      <c r="AI229" s="155"/>
      <c r="AJ229" s="155"/>
      <c r="AK229" s="155"/>
      <c r="AL229" s="157"/>
      <c r="AM229" s="155"/>
      <c r="AN229" s="155"/>
      <c r="AO229" s="155"/>
      <c r="AP229" s="157"/>
      <c r="AQ229" s="155"/>
      <c r="AR229" s="155"/>
      <c r="AS229" s="155"/>
      <c r="AT229" s="157"/>
      <c r="AU229" s="155"/>
      <c r="AV229" s="155"/>
      <c r="AW229" s="155"/>
      <c r="AX229" s="157"/>
      <c r="AY229" s="155"/>
      <c r="AZ229" s="155"/>
      <c r="BA229" s="155"/>
      <c r="BB229" s="157"/>
      <c r="BC229" s="155"/>
      <c r="BD229" s="155"/>
      <c r="BE229" s="155"/>
      <c r="BF229" s="157"/>
    </row>
    <row r="230" spans="1:58" ht="18.600000000000001">
      <c r="A230" s="155"/>
      <c r="B230" s="155"/>
      <c r="C230" s="155"/>
      <c r="D230" s="155"/>
      <c r="E230" s="156"/>
      <c r="F230" s="155"/>
      <c r="G230" s="155"/>
      <c r="H230" s="155"/>
      <c r="I230" s="157"/>
      <c r="J230" s="155"/>
      <c r="K230" s="155"/>
      <c r="L230" s="155"/>
      <c r="M230" s="157"/>
      <c r="N230" s="155"/>
      <c r="O230" s="155"/>
      <c r="P230" s="155"/>
      <c r="Q230" s="157"/>
      <c r="R230" s="155"/>
      <c r="S230" s="155"/>
      <c r="T230" s="155"/>
      <c r="U230" s="157"/>
      <c r="V230" s="155"/>
      <c r="W230" s="155"/>
      <c r="X230" s="155"/>
      <c r="Y230" s="157"/>
      <c r="Z230" s="155"/>
      <c r="AA230" s="155"/>
      <c r="AB230" s="155"/>
      <c r="AC230" s="157"/>
      <c r="AD230" s="155"/>
      <c r="AE230" s="155"/>
      <c r="AF230" s="155"/>
      <c r="AG230" s="155"/>
      <c r="AH230" s="156"/>
      <c r="AI230" s="155"/>
      <c r="AJ230" s="155"/>
      <c r="AK230" s="155"/>
      <c r="AL230" s="157"/>
      <c r="AM230" s="155"/>
      <c r="AN230" s="155"/>
      <c r="AO230" s="155"/>
      <c r="AP230" s="157"/>
      <c r="AQ230" s="155"/>
      <c r="AR230" s="155"/>
      <c r="AS230" s="155"/>
      <c r="AT230" s="157"/>
      <c r="AU230" s="155"/>
      <c r="AV230" s="155"/>
      <c r="AW230" s="155"/>
      <c r="AX230" s="157"/>
      <c r="AY230" s="155"/>
      <c r="AZ230" s="155"/>
      <c r="BA230" s="155"/>
      <c r="BB230" s="157"/>
      <c r="BC230" s="155"/>
      <c r="BD230" s="155"/>
      <c r="BE230" s="155"/>
      <c r="BF230" s="157"/>
    </row>
    <row r="231" spans="1:58" ht="18.600000000000001">
      <c r="A231" s="155"/>
      <c r="B231" s="155"/>
      <c r="C231" s="155"/>
      <c r="D231" s="155"/>
      <c r="E231" s="156"/>
      <c r="F231" s="155"/>
      <c r="G231" s="155"/>
      <c r="H231" s="155"/>
      <c r="I231" s="157"/>
      <c r="J231" s="155"/>
      <c r="K231" s="155"/>
      <c r="L231" s="155"/>
      <c r="M231" s="157"/>
      <c r="N231" s="155"/>
      <c r="O231" s="155"/>
      <c r="P231" s="155"/>
      <c r="Q231" s="157"/>
      <c r="R231" s="155"/>
      <c r="S231" s="155"/>
      <c r="T231" s="155"/>
      <c r="U231" s="157"/>
      <c r="V231" s="155"/>
      <c r="W231" s="155"/>
      <c r="X231" s="155"/>
      <c r="Y231" s="157"/>
      <c r="Z231" s="155"/>
      <c r="AA231" s="155"/>
      <c r="AB231" s="155"/>
      <c r="AC231" s="157"/>
      <c r="AD231" s="155"/>
      <c r="AE231" s="155"/>
      <c r="AF231" s="155"/>
      <c r="AG231" s="155"/>
      <c r="AH231" s="156"/>
      <c r="AI231" s="155"/>
      <c r="AJ231" s="155"/>
      <c r="AK231" s="155"/>
      <c r="AL231" s="157"/>
      <c r="AM231" s="155"/>
      <c r="AN231" s="155"/>
      <c r="AO231" s="155"/>
      <c r="AP231" s="157"/>
      <c r="AQ231" s="155"/>
      <c r="AR231" s="155"/>
      <c r="AS231" s="155"/>
      <c r="AT231" s="157"/>
      <c r="AU231" s="155"/>
      <c r="AV231" s="155"/>
      <c r="AW231" s="155"/>
      <c r="AX231" s="157"/>
      <c r="AY231" s="155"/>
      <c r="AZ231" s="155"/>
      <c r="BA231" s="155"/>
      <c r="BB231" s="157"/>
      <c r="BC231" s="155"/>
      <c r="BD231" s="155"/>
      <c r="BE231" s="155"/>
      <c r="BF231" s="157"/>
    </row>
    <row r="232" spans="1:58" ht="18.600000000000001">
      <c r="A232" s="155"/>
      <c r="B232" s="155"/>
      <c r="C232" s="155"/>
      <c r="D232" s="155"/>
      <c r="E232" s="156"/>
      <c r="F232" s="155"/>
      <c r="G232" s="155"/>
      <c r="H232" s="155"/>
      <c r="I232" s="157"/>
      <c r="J232" s="155"/>
      <c r="K232" s="155"/>
      <c r="L232" s="155"/>
      <c r="M232" s="157"/>
      <c r="N232" s="155"/>
      <c r="O232" s="155"/>
      <c r="P232" s="155"/>
      <c r="Q232" s="157"/>
      <c r="R232" s="155"/>
      <c r="S232" s="155"/>
      <c r="T232" s="155"/>
      <c r="U232" s="157"/>
      <c r="V232" s="155"/>
      <c r="W232" s="155"/>
      <c r="X232" s="155"/>
      <c r="Y232" s="157"/>
      <c r="Z232" s="155"/>
      <c r="AA232" s="155"/>
      <c r="AB232" s="155"/>
      <c r="AC232" s="157"/>
      <c r="AD232" s="155"/>
      <c r="AE232" s="155"/>
      <c r="AF232" s="155"/>
      <c r="AG232" s="155"/>
      <c r="AH232" s="156"/>
      <c r="AI232" s="155"/>
      <c r="AJ232" s="155"/>
      <c r="AK232" s="155"/>
      <c r="AL232" s="157"/>
      <c r="AM232" s="155"/>
      <c r="AN232" s="155"/>
      <c r="AO232" s="155"/>
      <c r="AP232" s="157"/>
      <c r="AQ232" s="155"/>
      <c r="AR232" s="155"/>
      <c r="AS232" s="155"/>
      <c r="AT232" s="157"/>
      <c r="AU232" s="155"/>
      <c r="AV232" s="155"/>
      <c r="AW232" s="155"/>
      <c r="AX232" s="157"/>
      <c r="AY232" s="155"/>
      <c r="AZ232" s="155"/>
      <c r="BA232" s="155"/>
      <c r="BB232" s="157"/>
      <c r="BC232" s="155"/>
      <c r="BD232" s="155"/>
      <c r="BE232" s="155"/>
      <c r="BF232" s="157"/>
    </row>
    <row r="233" spans="1:58" ht="18.600000000000001">
      <c r="A233" s="155"/>
      <c r="B233" s="155"/>
      <c r="C233" s="155"/>
      <c r="D233" s="155"/>
      <c r="E233" s="156"/>
      <c r="F233" s="155"/>
      <c r="G233" s="155"/>
      <c r="H233" s="155"/>
      <c r="I233" s="157"/>
      <c r="J233" s="155"/>
      <c r="K233" s="155"/>
      <c r="L233" s="155"/>
      <c r="M233" s="157"/>
      <c r="N233" s="155"/>
      <c r="O233" s="155"/>
      <c r="P233" s="155"/>
      <c r="Q233" s="157"/>
      <c r="R233" s="155"/>
      <c r="S233" s="155"/>
      <c r="T233" s="155"/>
      <c r="U233" s="157"/>
      <c r="V233" s="155"/>
      <c r="W233" s="155"/>
      <c r="X233" s="155"/>
      <c r="Y233" s="157"/>
      <c r="Z233" s="155"/>
      <c r="AA233" s="155"/>
      <c r="AB233" s="155"/>
      <c r="AC233" s="157"/>
      <c r="AD233" s="155"/>
      <c r="AE233" s="155"/>
      <c r="AF233" s="155"/>
      <c r="AG233" s="155"/>
      <c r="AH233" s="156"/>
      <c r="AI233" s="155"/>
      <c r="AJ233" s="155"/>
      <c r="AK233" s="155"/>
      <c r="AL233" s="157"/>
      <c r="AM233" s="155"/>
      <c r="AN233" s="155"/>
      <c r="AO233" s="155"/>
      <c r="AP233" s="157"/>
      <c r="AQ233" s="155"/>
      <c r="AR233" s="155"/>
      <c r="AS233" s="155"/>
      <c r="AT233" s="157"/>
      <c r="AU233" s="155"/>
      <c r="AV233" s="155"/>
      <c r="AW233" s="155"/>
      <c r="AX233" s="157"/>
      <c r="AY233" s="155"/>
      <c r="AZ233" s="155"/>
      <c r="BA233" s="155"/>
      <c r="BB233" s="157"/>
      <c r="BC233" s="155"/>
      <c r="BD233" s="155"/>
      <c r="BE233" s="155"/>
      <c r="BF233" s="157"/>
    </row>
    <row r="234" spans="1:58" ht="18.600000000000001">
      <c r="A234" s="155"/>
      <c r="B234" s="155"/>
      <c r="C234" s="155"/>
      <c r="D234" s="155"/>
      <c r="E234" s="156"/>
      <c r="F234" s="155"/>
      <c r="G234" s="155"/>
      <c r="H234" s="155"/>
      <c r="I234" s="157"/>
      <c r="J234" s="155"/>
      <c r="K234" s="155"/>
      <c r="L234" s="155"/>
      <c r="M234" s="157"/>
      <c r="N234" s="155"/>
      <c r="O234" s="155"/>
      <c r="P234" s="155"/>
      <c r="Q234" s="157"/>
      <c r="R234" s="155"/>
      <c r="S234" s="155"/>
      <c r="T234" s="155"/>
      <c r="U234" s="157"/>
      <c r="V234" s="155"/>
      <c r="W234" s="155"/>
      <c r="X234" s="155"/>
      <c r="Y234" s="157"/>
      <c r="Z234" s="155"/>
      <c r="AA234" s="155"/>
      <c r="AB234" s="155"/>
      <c r="AC234" s="157"/>
      <c r="AD234" s="155"/>
      <c r="AE234" s="155"/>
      <c r="AF234" s="155"/>
      <c r="AG234" s="155"/>
      <c r="AH234" s="156"/>
      <c r="AI234" s="155"/>
      <c r="AJ234" s="155"/>
      <c r="AK234" s="155"/>
      <c r="AL234" s="157"/>
      <c r="AM234" s="155"/>
      <c r="AN234" s="155"/>
      <c r="AO234" s="155"/>
      <c r="AP234" s="157"/>
      <c r="AQ234" s="155"/>
      <c r="AR234" s="155"/>
      <c r="AS234" s="155"/>
      <c r="AT234" s="157"/>
      <c r="AU234" s="155"/>
      <c r="AV234" s="155"/>
      <c r="AW234" s="155"/>
      <c r="AX234" s="157"/>
      <c r="AY234" s="155"/>
      <c r="AZ234" s="155"/>
      <c r="BA234" s="155"/>
      <c r="BB234" s="157"/>
      <c r="BC234" s="155"/>
      <c r="BD234" s="155"/>
      <c r="BE234" s="155"/>
      <c r="BF234" s="157"/>
    </row>
    <row r="235" spans="1:58" ht="18.600000000000001">
      <c r="A235" s="155"/>
      <c r="B235" s="155"/>
      <c r="C235" s="155"/>
      <c r="D235" s="155"/>
      <c r="E235" s="156"/>
      <c r="F235" s="155"/>
      <c r="G235" s="155"/>
      <c r="H235" s="155"/>
      <c r="I235" s="157"/>
      <c r="J235" s="155"/>
      <c r="K235" s="155"/>
      <c r="L235" s="155"/>
      <c r="M235" s="157"/>
      <c r="N235" s="155"/>
      <c r="O235" s="155"/>
      <c r="P235" s="155"/>
      <c r="Q235" s="157"/>
      <c r="R235" s="155"/>
      <c r="S235" s="155"/>
      <c r="T235" s="155"/>
      <c r="U235" s="157"/>
      <c r="V235" s="155"/>
      <c r="W235" s="155"/>
      <c r="X235" s="155"/>
      <c r="Y235" s="157"/>
      <c r="Z235" s="155"/>
      <c r="AA235" s="155"/>
      <c r="AB235" s="155"/>
      <c r="AC235" s="157"/>
      <c r="AD235" s="155"/>
      <c r="AE235" s="155"/>
      <c r="AF235" s="155"/>
      <c r="AG235" s="155"/>
      <c r="AH235" s="156"/>
      <c r="AI235" s="155"/>
      <c r="AJ235" s="155"/>
      <c r="AK235" s="155"/>
      <c r="AL235" s="157"/>
      <c r="AM235" s="155"/>
      <c r="AN235" s="155"/>
      <c r="AO235" s="155"/>
      <c r="AP235" s="157"/>
      <c r="AQ235" s="155"/>
      <c r="AR235" s="155"/>
      <c r="AS235" s="155"/>
      <c r="AT235" s="157"/>
      <c r="AU235" s="155"/>
      <c r="AV235" s="155"/>
      <c r="AW235" s="155"/>
      <c r="AX235" s="157"/>
      <c r="AY235" s="155"/>
      <c r="AZ235" s="155"/>
      <c r="BA235" s="155"/>
      <c r="BB235" s="157"/>
      <c r="BC235" s="155"/>
      <c r="BD235" s="155"/>
      <c r="BE235" s="155"/>
      <c r="BF235" s="157"/>
    </row>
    <row r="236" spans="1:58" ht="18.600000000000001">
      <c r="A236" s="155"/>
      <c r="B236" s="155"/>
      <c r="C236" s="155"/>
      <c r="D236" s="155"/>
      <c r="E236" s="156"/>
      <c r="F236" s="155"/>
      <c r="G236" s="155"/>
      <c r="H236" s="155"/>
      <c r="I236" s="157"/>
      <c r="J236" s="155"/>
      <c r="K236" s="155"/>
      <c r="L236" s="155"/>
      <c r="M236" s="157"/>
      <c r="N236" s="155"/>
      <c r="O236" s="155"/>
      <c r="P236" s="155"/>
      <c r="Q236" s="157"/>
      <c r="R236" s="155"/>
      <c r="S236" s="155"/>
      <c r="T236" s="155"/>
      <c r="U236" s="157"/>
      <c r="V236" s="155"/>
      <c r="W236" s="155"/>
      <c r="X236" s="155"/>
      <c r="Y236" s="157"/>
      <c r="Z236" s="155"/>
      <c r="AA236" s="155"/>
      <c r="AB236" s="155"/>
      <c r="AC236" s="157"/>
      <c r="AD236" s="155"/>
      <c r="AE236" s="155"/>
      <c r="AF236" s="155"/>
      <c r="AG236" s="155"/>
      <c r="AH236" s="156"/>
      <c r="AI236" s="155"/>
      <c r="AJ236" s="155"/>
      <c r="AK236" s="155"/>
      <c r="AL236" s="157"/>
      <c r="AM236" s="155"/>
      <c r="AN236" s="155"/>
      <c r="AO236" s="155"/>
      <c r="AP236" s="157"/>
      <c r="AQ236" s="155"/>
      <c r="AR236" s="155"/>
      <c r="AS236" s="155"/>
      <c r="AT236" s="157"/>
      <c r="AU236" s="155"/>
      <c r="AV236" s="155"/>
      <c r="AW236" s="155"/>
      <c r="AX236" s="157"/>
      <c r="AY236" s="155"/>
      <c r="AZ236" s="155"/>
      <c r="BA236" s="155"/>
      <c r="BB236" s="157"/>
      <c r="BC236" s="155"/>
      <c r="BD236" s="155"/>
      <c r="BE236" s="155"/>
      <c r="BF236" s="157"/>
    </row>
    <row r="237" spans="1:58" ht="18.600000000000001">
      <c r="A237" s="155"/>
      <c r="B237" s="155"/>
      <c r="C237" s="155"/>
      <c r="D237" s="155"/>
      <c r="E237" s="156"/>
      <c r="F237" s="155"/>
      <c r="G237" s="155"/>
      <c r="H237" s="155"/>
      <c r="I237" s="157"/>
      <c r="J237" s="155"/>
      <c r="K237" s="155"/>
      <c r="L237" s="155"/>
      <c r="M237" s="157"/>
      <c r="N237" s="155"/>
      <c r="O237" s="155"/>
      <c r="P237" s="155"/>
      <c r="Q237" s="157"/>
      <c r="R237" s="155"/>
      <c r="S237" s="155"/>
      <c r="T237" s="155"/>
      <c r="U237" s="157"/>
      <c r="V237" s="155"/>
      <c r="W237" s="155"/>
      <c r="X237" s="155"/>
      <c r="Y237" s="157"/>
      <c r="Z237" s="155"/>
      <c r="AA237" s="155"/>
      <c r="AB237" s="155"/>
      <c r="AC237" s="157"/>
      <c r="AD237" s="155"/>
      <c r="AE237" s="155"/>
      <c r="AF237" s="155"/>
      <c r="AG237" s="155"/>
      <c r="AH237" s="156"/>
      <c r="AI237" s="155"/>
      <c r="AJ237" s="155"/>
      <c r="AK237" s="155"/>
      <c r="AL237" s="157"/>
      <c r="AM237" s="155"/>
      <c r="AN237" s="155"/>
      <c r="AO237" s="155"/>
      <c r="AP237" s="157"/>
      <c r="AQ237" s="155"/>
      <c r="AR237" s="155"/>
      <c r="AS237" s="155"/>
      <c r="AT237" s="157"/>
      <c r="AU237" s="155"/>
      <c r="AV237" s="155"/>
      <c r="AW237" s="155"/>
      <c r="AX237" s="157"/>
      <c r="AY237" s="155"/>
      <c r="AZ237" s="155"/>
      <c r="BA237" s="155"/>
      <c r="BB237" s="157"/>
      <c r="BC237" s="155"/>
      <c r="BD237" s="155"/>
      <c r="BE237" s="155"/>
      <c r="BF237" s="157"/>
    </row>
    <row r="238" spans="1:58" ht="18.600000000000001">
      <c r="A238" s="155"/>
      <c r="B238" s="155"/>
      <c r="C238" s="155"/>
      <c r="D238" s="155"/>
      <c r="E238" s="156"/>
      <c r="F238" s="155"/>
      <c r="G238" s="155"/>
      <c r="H238" s="155"/>
      <c r="I238" s="157"/>
      <c r="J238" s="155"/>
      <c r="K238" s="155"/>
      <c r="L238" s="155"/>
      <c r="M238" s="157"/>
      <c r="N238" s="155"/>
      <c r="O238" s="155"/>
      <c r="P238" s="155"/>
      <c r="Q238" s="157"/>
      <c r="R238" s="155"/>
      <c r="S238" s="155"/>
      <c r="T238" s="155"/>
      <c r="U238" s="157"/>
      <c r="V238" s="155"/>
      <c r="W238" s="155"/>
      <c r="X238" s="155"/>
      <c r="Y238" s="157"/>
      <c r="Z238" s="155"/>
      <c r="AA238" s="155"/>
      <c r="AB238" s="155"/>
      <c r="AC238" s="157"/>
      <c r="AD238" s="155"/>
      <c r="AE238" s="155"/>
      <c r="AF238" s="155"/>
      <c r="AG238" s="155"/>
      <c r="AH238" s="156"/>
      <c r="AI238" s="155"/>
      <c r="AJ238" s="155"/>
      <c r="AK238" s="155"/>
      <c r="AL238" s="157"/>
      <c r="AM238" s="155"/>
      <c r="AN238" s="155"/>
      <c r="AO238" s="155"/>
      <c r="AP238" s="157"/>
      <c r="AQ238" s="155"/>
      <c r="AR238" s="155"/>
      <c r="AS238" s="155"/>
      <c r="AT238" s="157"/>
      <c r="AU238" s="155"/>
      <c r="AV238" s="155"/>
      <c r="AW238" s="155"/>
      <c r="AX238" s="157"/>
      <c r="AY238" s="155"/>
      <c r="AZ238" s="155"/>
      <c r="BA238" s="155"/>
      <c r="BB238" s="157"/>
      <c r="BC238" s="155"/>
      <c r="BD238" s="155"/>
      <c r="BE238" s="155"/>
      <c r="BF238" s="157"/>
    </row>
    <row r="239" spans="1:58" ht="18.600000000000001">
      <c r="A239" s="155"/>
      <c r="B239" s="155"/>
      <c r="C239" s="155"/>
      <c r="D239" s="155"/>
      <c r="E239" s="156"/>
      <c r="F239" s="155"/>
      <c r="G239" s="155"/>
      <c r="H239" s="155"/>
      <c r="I239" s="157"/>
      <c r="J239" s="155"/>
      <c r="K239" s="155"/>
      <c r="L239" s="155"/>
      <c r="M239" s="157"/>
      <c r="N239" s="155"/>
      <c r="O239" s="155"/>
      <c r="P239" s="155"/>
      <c r="Q239" s="157"/>
      <c r="R239" s="155"/>
      <c r="S239" s="155"/>
      <c r="T239" s="155"/>
      <c r="U239" s="157"/>
      <c r="V239" s="155"/>
      <c r="W239" s="155"/>
      <c r="X239" s="155"/>
      <c r="Y239" s="157"/>
      <c r="Z239" s="155"/>
      <c r="AA239" s="155"/>
      <c r="AB239" s="155"/>
      <c r="AC239" s="157"/>
      <c r="AD239" s="155"/>
      <c r="AE239" s="155"/>
      <c r="AF239" s="155"/>
      <c r="AG239" s="155"/>
      <c r="AH239" s="156"/>
      <c r="AI239" s="155"/>
      <c r="AJ239" s="155"/>
      <c r="AK239" s="155"/>
      <c r="AL239" s="157"/>
      <c r="AM239" s="155"/>
      <c r="AN239" s="155"/>
      <c r="AO239" s="155"/>
      <c r="AP239" s="157"/>
      <c r="AQ239" s="155"/>
      <c r="AR239" s="155"/>
      <c r="AS239" s="155"/>
      <c r="AT239" s="157"/>
      <c r="AU239" s="155"/>
      <c r="AV239" s="155"/>
      <c r="AW239" s="155"/>
      <c r="AX239" s="157"/>
      <c r="AY239" s="155"/>
      <c r="AZ239" s="155"/>
      <c r="BA239" s="155"/>
      <c r="BB239" s="157"/>
      <c r="BC239" s="155"/>
      <c r="BD239" s="155"/>
      <c r="BE239" s="155"/>
      <c r="BF239" s="157"/>
    </row>
    <row r="240" spans="1:58" ht="18.600000000000001">
      <c r="A240" s="155"/>
      <c r="B240" s="155"/>
      <c r="C240" s="155"/>
      <c r="D240" s="155"/>
      <c r="E240" s="156"/>
      <c r="F240" s="155"/>
      <c r="G240" s="155"/>
      <c r="H240" s="155"/>
      <c r="I240" s="157"/>
      <c r="J240" s="155"/>
      <c r="K240" s="155"/>
      <c r="L240" s="155"/>
      <c r="M240" s="157"/>
      <c r="N240" s="155"/>
      <c r="O240" s="155"/>
      <c r="P240" s="155"/>
      <c r="Q240" s="157"/>
      <c r="R240" s="155"/>
      <c r="S240" s="155"/>
      <c r="T240" s="155"/>
      <c r="U240" s="157"/>
      <c r="V240" s="155"/>
      <c r="W240" s="155"/>
      <c r="X240" s="155"/>
      <c r="Y240" s="157"/>
      <c r="Z240" s="155"/>
      <c r="AA240" s="155"/>
      <c r="AB240" s="155"/>
      <c r="AC240" s="157"/>
      <c r="AD240" s="155"/>
      <c r="AE240" s="155"/>
      <c r="AF240" s="155"/>
      <c r="AG240" s="155"/>
      <c r="AH240" s="156"/>
      <c r="AI240" s="155"/>
      <c r="AJ240" s="155"/>
      <c r="AK240" s="155"/>
      <c r="AL240" s="157"/>
      <c r="AM240" s="155"/>
      <c r="AN240" s="155"/>
      <c r="AO240" s="155"/>
      <c r="AP240" s="157"/>
      <c r="AQ240" s="155"/>
      <c r="AR240" s="155"/>
      <c r="AS240" s="155"/>
      <c r="AT240" s="157"/>
      <c r="AU240" s="155"/>
      <c r="AV240" s="155"/>
      <c r="AW240" s="155"/>
      <c r="AX240" s="157"/>
      <c r="AY240" s="155"/>
      <c r="AZ240" s="155"/>
      <c r="BA240" s="155"/>
      <c r="BB240" s="157"/>
      <c r="BC240" s="155"/>
      <c r="BD240" s="155"/>
      <c r="BE240" s="155"/>
      <c r="BF240" s="157"/>
    </row>
    <row r="241" spans="1:58" ht="18.600000000000001">
      <c r="A241" s="155"/>
      <c r="B241" s="155"/>
      <c r="C241" s="155"/>
      <c r="D241" s="155"/>
      <c r="E241" s="156"/>
      <c r="F241" s="155"/>
      <c r="G241" s="155"/>
      <c r="H241" s="155"/>
      <c r="I241" s="157"/>
      <c r="J241" s="155"/>
      <c r="K241" s="155"/>
      <c r="L241" s="155"/>
      <c r="M241" s="157"/>
      <c r="N241" s="155"/>
      <c r="O241" s="155"/>
      <c r="P241" s="155"/>
      <c r="Q241" s="157"/>
      <c r="R241" s="155"/>
      <c r="S241" s="155"/>
      <c r="T241" s="155"/>
      <c r="U241" s="157"/>
      <c r="V241" s="155"/>
      <c r="W241" s="155"/>
      <c r="X241" s="155"/>
      <c r="Y241" s="157"/>
      <c r="Z241" s="155"/>
      <c r="AA241" s="155"/>
      <c r="AB241" s="155"/>
      <c r="AC241" s="157"/>
      <c r="AD241" s="155"/>
      <c r="AE241" s="155"/>
      <c r="AF241" s="155"/>
      <c r="AG241" s="155"/>
      <c r="AH241" s="156"/>
      <c r="AI241" s="155"/>
      <c r="AJ241" s="155"/>
      <c r="AK241" s="155"/>
      <c r="AL241" s="157"/>
      <c r="AM241" s="155"/>
      <c r="AN241" s="155"/>
      <c r="AO241" s="155"/>
      <c r="AP241" s="157"/>
      <c r="AQ241" s="155"/>
      <c r="AR241" s="155"/>
      <c r="AS241" s="155"/>
      <c r="AT241" s="157"/>
      <c r="AU241" s="155"/>
      <c r="AV241" s="155"/>
      <c r="AW241" s="155"/>
      <c r="AX241" s="157"/>
      <c r="AY241" s="155"/>
      <c r="AZ241" s="155"/>
      <c r="BA241" s="155"/>
      <c r="BB241" s="157"/>
      <c r="BC241" s="155"/>
      <c r="BD241" s="155"/>
      <c r="BE241" s="155"/>
      <c r="BF241" s="157"/>
    </row>
    <row r="242" spans="1:58" ht="18.600000000000001">
      <c r="A242" s="155"/>
      <c r="B242" s="155"/>
      <c r="C242" s="155"/>
      <c r="D242" s="155"/>
      <c r="E242" s="156"/>
      <c r="F242" s="155"/>
      <c r="G242" s="155"/>
      <c r="H242" s="155"/>
      <c r="I242" s="157"/>
      <c r="J242" s="155"/>
      <c r="K242" s="155"/>
      <c r="L242" s="155"/>
      <c r="M242" s="157"/>
      <c r="N242" s="155"/>
      <c r="O242" s="155"/>
      <c r="P242" s="155"/>
      <c r="Q242" s="157"/>
      <c r="R242" s="155"/>
      <c r="S242" s="155"/>
      <c r="T242" s="155"/>
      <c r="U242" s="157"/>
      <c r="V242" s="155"/>
      <c r="W242" s="155"/>
      <c r="X242" s="155"/>
      <c r="Y242" s="157"/>
      <c r="Z242" s="155"/>
      <c r="AA242" s="155"/>
      <c r="AB242" s="155"/>
      <c r="AC242" s="157"/>
      <c r="AD242" s="155"/>
      <c r="AE242" s="155"/>
      <c r="AF242" s="155"/>
      <c r="AG242" s="155"/>
      <c r="AH242" s="156"/>
      <c r="AI242" s="155"/>
      <c r="AJ242" s="155"/>
      <c r="AK242" s="155"/>
      <c r="AL242" s="157"/>
      <c r="AM242" s="155"/>
      <c r="AN242" s="155"/>
      <c r="AO242" s="155"/>
      <c r="AP242" s="157"/>
      <c r="AQ242" s="155"/>
      <c r="AR242" s="155"/>
      <c r="AS242" s="155"/>
      <c r="AT242" s="157"/>
      <c r="AU242" s="155"/>
      <c r="AV242" s="155"/>
      <c r="AW242" s="155"/>
      <c r="AX242" s="157"/>
      <c r="AY242" s="155"/>
      <c r="AZ242" s="155"/>
      <c r="BA242" s="155"/>
      <c r="BB242" s="157"/>
      <c r="BC242" s="155"/>
      <c r="BD242" s="155"/>
      <c r="BE242" s="155"/>
      <c r="BF242" s="157"/>
    </row>
    <row r="243" spans="1:58" ht="18.600000000000001">
      <c r="A243" s="155"/>
      <c r="B243" s="155"/>
      <c r="C243" s="155"/>
      <c r="D243" s="155"/>
      <c r="E243" s="156"/>
      <c r="F243" s="155"/>
      <c r="G243" s="155"/>
      <c r="H243" s="155"/>
      <c r="I243" s="157"/>
      <c r="J243" s="155"/>
      <c r="K243" s="155"/>
      <c r="L243" s="155"/>
      <c r="M243" s="157"/>
      <c r="N243" s="155"/>
      <c r="O243" s="155"/>
      <c r="P243" s="155"/>
      <c r="Q243" s="157"/>
      <c r="R243" s="155"/>
      <c r="S243" s="155"/>
      <c r="T243" s="155"/>
      <c r="U243" s="157"/>
      <c r="V243" s="155"/>
      <c r="W243" s="155"/>
      <c r="X243" s="155"/>
      <c r="Y243" s="157"/>
      <c r="Z243" s="155"/>
      <c r="AA243" s="155"/>
      <c r="AB243" s="155"/>
      <c r="AC243" s="157"/>
      <c r="AD243" s="155"/>
      <c r="AE243" s="155"/>
      <c r="AF243" s="155"/>
      <c r="AG243" s="155"/>
      <c r="AH243" s="156"/>
      <c r="AI243" s="155"/>
      <c r="AJ243" s="155"/>
      <c r="AK243" s="155"/>
      <c r="AL243" s="157"/>
      <c r="AM243" s="155"/>
      <c r="AN243" s="155"/>
      <c r="AO243" s="155"/>
      <c r="AP243" s="157"/>
      <c r="AQ243" s="155"/>
      <c r="AR243" s="155"/>
      <c r="AS243" s="155"/>
      <c r="AT243" s="157"/>
      <c r="AU243" s="155"/>
      <c r="AV243" s="155"/>
      <c r="AW243" s="155"/>
      <c r="AX243" s="157"/>
      <c r="AY243" s="155"/>
      <c r="AZ243" s="155"/>
      <c r="BA243" s="155"/>
      <c r="BB243" s="157"/>
      <c r="BC243" s="155"/>
      <c r="BD243" s="155"/>
      <c r="BE243" s="155"/>
      <c r="BF243" s="157"/>
    </row>
    <row r="244" spans="1:58" ht="18.600000000000001">
      <c r="A244" s="155"/>
      <c r="B244" s="155"/>
      <c r="C244" s="155"/>
      <c r="D244" s="155"/>
      <c r="E244" s="156"/>
      <c r="F244" s="155"/>
      <c r="G244" s="155"/>
      <c r="H244" s="155"/>
      <c r="I244" s="157"/>
      <c r="J244" s="155"/>
      <c r="K244" s="155"/>
      <c r="L244" s="155"/>
      <c r="M244" s="157"/>
      <c r="N244" s="155"/>
      <c r="O244" s="155"/>
      <c r="P244" s="155"/>
      <c r="Q244" s="157"/>
      <c r="R244" s="155"/>
      <c r="S244" s="155"/>
      <c r="T244" s="155"/>
      <c r="U244" s="157"/>
      <c r="V244" s="155"/>
      <c r="W244" s="155"/>
      <c r="X244" s="155"/>
      <c r="Y244" s="157"/>
      <c r="Z244" s="155"/>
      <c r="AA244" s="155"/>
      <c r="AB244" s="155"/>
      <c r="AC244" s="157"/>
      <c r="AD244" s="155"/>
      <c r="AE244" s="155"/>
      <c r="AF244" s="155"/>
      <c r="AG244" s="155"/>
      <c r="AH244" s="156"/>
      <c r="AI244" s="155"/>
      <c r="AJ244" s="155"/>
      <c r="AK244" s="155"/>
      <c r="AL244" s="157"/>
      <c r="AM244" s="155"/>
      <c r="AN244" s="155"/>
      <c r="AO244" s="155"/>
      <c r="AP244" s="157"/>
      <c r="AQ244" s="155"/>
      <c r="AR244" s="155"/>
      <c r="AS244" s="155"/>
      <c r="AT244" s="157"/>
      <c r="AU244" s="155"/>
      <c r="AV244" s="155"/>
      <c r="AW244" s="155"/>
      <c r="AX244" s="157"/>
      <c r="AY244" s="155"/>
      <c r="AZ244" s="155"/>
      <c r="BA244" s="155"/>
      <c r="BB244" s="157"/>
      <c r="BC244" s="155"/>
      <c r="BD244" s="155"/>
      <c r="BE244" s="155"/>
      <c r="BF244" s="157"/>
    </row>
    <row r="245" spans="1:58" ht="18.600000000000001">
      <c r="A245" s="155"/>
      <c r="B245" s="155"/>
      <c r="C245" s="155"/>
      <c r="D245" s="155"/>
      <c r="E245" s="156"/>
      <c r="F245" s="155"/>
      <c r="G245" s="155"/>
      <c r="H245" s="155"/>
      <c r="I245" s="157"/>
      <c r="J245" s="155"/>
      <c r="K245" s="155"/>
      <c r="L245" s="155"/>
      <c r="M245" s="157"/>
      <c r="N245" s="155"/>
      <c r="O245" s="155"/>
      <c r="P245" s="155"/>
      <c r="Q245" s="157"/>
      <c r="R245" s="155"/>
      <c r="S245" s="155"/>
      <c r="T245" s="155"/>
      <c r="U245" s="157"/>
      <c r="V245" s="155"/>
      <c r="W245" s="155"/>
      <c r="X245" s="155"/>
      <c r="Y245" s="157"/>
      <c r="Z245" s="155"/>
      <c r="AA245" s="155"/>
      <c r="AB245" s="155"/>
      <c r="AC245" s="157"/>
      <c r="AD245" s="155"/>
      <c r="AE245" s="155"/>
      <c r="AF245" s="155"/>
      <c r="AG245" s="155"/>
      <c r="AH245" s="156"/>
      <c r="AI245" s="155"/>
      <c r="AJ245" s="155"/>
      <c r="AK245" s="155"/>
      <c r="AL245" s="157"/>
      <c r="AM245" s="155"/>
      <c r="AN245" s="155"/>
      <c r="AO245" s="155"/>
      <c r="AP245" s="157"/>
      <c r="AQ245" s="155"/>
      <c r="AR245" s="155"/>
      <c r="AS245" s="155"/>
      <c r="AT245" s="157"/>
      <c r="AU245" s="155"/>
      <c r="AV245" s="155"/>
      <c r="AW245" s="155"/>
      <c r="AX245" s="157"/>
      <c r="AY245" s="155"/>
      <c r="AZ245" s="155"/>
      <c r="BA245" s="155"/>
      <c r="BB245" s="157"/>
      <c r="BC245" s="155"/>
      <c r="BD245" s="155"/>
      <c r="BE245" s="155"/>
      <c r="BF245" s="157"/>
    </row>
    <row r="246" spans="1:58" ht="18.600000000000001">
      <c r="A246" s="155"/>
      <c r="B246" s="155"/>
      <c r="C246" s="155"/>
      <c r="D246" s="155"/>
      <c r="E246" s="156"/>
      <c r="F246" s="155"/>
      <c r="G246" s="155"/>
      <c r="H246" s="155"/>
      <c r="I246" s="157"/>
      <c r="J246" s="155"/>
      <c r="K246" s="155"/>
      <c r="L246" s="155"/>
      <c r="M246" s="157"/>
      <c r="N246" s="155"/>
      <c r="O246" s="155"/>
      <c r="P246" s="155"/>
      <c r="Q246" s="157"/>
      <c r="R246" s="155"/>
      <c r="S246" s="155"/>
      <c r="T246" s="155"/>
      <c r="U246" s="157"/>
      <c r="V246" s="155"/>
      <c r="W246" s="155"/>
      <c r="X246" s="155"/>
      <c r="Y246" s="157"/>
      <c r="Z246" s="155"/>
      <c r="AA246" s="155"/>
      <c r="AB246" s="155"/>
      <c r="AC246" s="157"/>
      <c r="AD246" s="155"/>
      <c r="AE246" s="155"/>
      <c r="AF246" s="155"/>
      <c r="AG246" s="155"/>
      <c r="AH246" s="156"/>
      <c r="AI246" s="155"/>
      <c r="AJ246" s="155"/>
      <c r="AK246" s="155"/>
      <c r="AL246" s="157"/>
      <c r="AM246" s="155"/>
      <c r="AN246" s="155"/>
      <c r="AO246" s="155"/>
      <c r="AP246" s="157"/>
      <c r="AQ246" s="155"/>
      <c r="AR246" s="155"/>
      <c r="AS246" s="155"/>
      <c r="AT246" s="157"/>
      <c r="AU246" s="155"/>
      <c r="AV246" s="155"/>
      <c r="AW246" s="155"/>
      <c r="AX246" s="157"/>
      <c r="AY246" s="155"/>
      <c r="AZ246" s="155"/>
      <c r="BA246" s="155"/>
      <c r="BB246" s="157"/>
      <c r="BC246" s="155"/>
      <c r="BD246" s="155"/>
      <c r="BE246" s="155"/>
      <c r="BF246" s="157"/>
    </row>
    <row r="247" spans="1:58" ht="18.600000000000001">
      <c r="A247" s="155"/>
      <c r="B247" s="155"/>
      <c r="C247" s="155"/>
      <c r="D247" s="155"/>
      <c r="E247" s="156"/>
      <c r="F247" s="155"/>
      <c r="G247" s="155"/>
      <c r="H247" s="155"/>
      <c r="I247" s="157"/>
      <c r="J247" s="155"/>
      <c r="K247" s="155"/>
      <c r="L247" s="155"/>
      <c r="M247" s="157"/>
      <c r="N247" s="155"/>
      <c r="O247" s="155"/>
      <c r="P247" s="155"/>
      <c r="Q247" s="157"/>
      <c r="R247" s="155"/>
      <c r="S247" s="155"/>
      <c r="T247" s="155"/>
      <c r="U247" s="157"/>
      <c r="V247" s="155"/>
      <c r="W247" s="155"/>
      <c r="X247" s="155"/>
      <c r="Y247" s="157"/>
      <c r="Z247" s="155"/>
      <c r="AA247" s="155"/>
      <c r="AB247" s="155"/>
      <c r="AC247" s="157"/>
      <c r="AD247" s="155"/>
      <c r="AE247" s="155"/>
      <c r="AF247" s="155"/>
      <c r="AG247" s="155"/>
      <c r="AH247" s="156"/>
      <c r="AI247" s="155"/>
      <c r="AJ247" s="155"/>
      <c r="AK247" s="155"/>
      <c r="AL247" s="157"/>
      <c r="AM247" s="155"/>
      <c r="AN247" s="155"/>
      <c r="AO247" s="155"/>
      <c r="AP247" s="157"/>
      <c r="AQ247" s="155"/>
      <c r="AR247" s="155"/>
      <c r="AS247" s="155"/>
      <c r="AT247" s="157"/>
      <c r="AU247" s="155"/>
      <c r="AV247" s="155"/>
      <c r="AW247" s="155"/>
      <c r="AX247" s="157"/>
      <c r="AY247" s="155"/>
      <c r="AZ247" s="155"/>
      <c r="BA247" s="155"/>
      <c r="BB247" s="157"/>
      <c r="BC247" s="155"/>
      <c r="BD247" s="155"/>
      <c r="BE247" s="155"/>
      <c r="BF247" s="157"/>
    </row>
    <row r="248" spans="1:58" ht="18.600000000000001">
      <c r="A248" s="155"/>
      <c r="B248" s="155"/>
      <c r="C248" s="155"/>
      <c r="D248" s="155"/>
      <c r="E248" s="156"/>
      <c r="F248" s="155"/>
      <c r="G248" s="155"/>
      <c r="H248" s="155"/>
      <c r="I248" s="157"/>
      <c r="J248" s="155"/>
      <c r="K248" s="155"/>
      <c r="L248" s="155"/>
      <c r="M248" s="157"/>
      <c r="N248" s="155"/>
      <c r="O248" s="155"/>
      <c r="P248" s="155"/>
      <c r="Q248" s="157"/>
      <c r="R248" s="155"/>
      <c r="S248" s="155"/>
      <c r="T248" s="155"/>
      <c r="U248" s="157"/>
      <c r="V248" s="155"/>
      <c r="W248" s="155"/>
      <c r="X248" s="155"/>
      <c r="Y248" s="157"/>
      <c r="Z248" s="155"/>
      <c r="AA248" s="155"/>
      <c r="AB248" s="155"/>
      <c r="AC248" s="157"/>
      <c r="AD248" s="155"/>
      <c r="AE248" s="155"/>
      <c r="AF248" s="155"/>
      <c r="AG248" s="155"/>
      <c r="AH248" s="156"/>
      <c r="AI248" s="155"/>
      <c r="AJ248" s="155"/>
      <c r="AK248" s="155"/>
      <c r="AL248" s="157"/>
      <c r="AM248" s="155"/>
      <c r="AN248" s="155"/>
      <c r="AO248" s="155"/>
      <c r="AP248" s="157"/>
      <c r="AQ248" s="155"/>
      <c r="AR248" s="155"/>
      <c r="AS248" s="155"/>
      <c r="AT248" s="157"/>
      <c r="AU248" s="155"/>
      <c r="AV248" s="155"/>
      <c r="AW248" s="155"/>
      <c r="AX248" s="157"/>
      <c r="AY248" s="155"/>
      <c r="AZ248" s="155"/>
      <c r="BA248" s="155"/>
      <c r="BB248" s="157"/>
      <c r="BC248" s="155"/>
      <c r="BD248" s="155"/>
      <c r="BE248" s="155"/>
      <c r="BF248" s="157"/>
    </row>
    <row r="249" spans="1:58" ht="18.600000000000001">
      <c r="A249" s="155"/>
      <c r="B249" s="155"/>
      <c r="C249" s="155"/>
      <c r="D249" s="155"/>
      <c r="E249" s="156"/>
      <c r="F249" s="155"/>
      <c r="G249" s="155"/>
      <c r="H249" s="155"/>
      <c r="I249" s="157"/>
      <c r="J249" s="155"/>
      <c r="K249" s="155"/>
      <c r="L249" s="155"/>
      <c r="M249" s="157"/>
      <c r="N249" s="155"/>
      <c r="O249" s="155"/>
      <c r="P249" s="155"/>
      <c r="Q249" s="157"/>
      <c r="R249" s="155"/>
      <c r="S249" s="155"/>
      <c r="T249" s="155"/>
      <c r="U249" s="157"/>
      <c r="V249" s="155"/>
      <c r="W249" s="155"/>
      <c r="X249" s="155"/>
      <c r="Y249" s="157"/>
      <c r="Z249" s="155"/>
      <c r="AA249" s="155"/>
      <c r="AB249" s="155"/>
      <c r="AC249" s="157"/>
      <c r="AD249" s="155"/>
      <c r="AE249" s="155"/>
      <c r="AF249" s="155"/>
      <c r="AG249" s="155"/>
      <c r="AH249" s="156"/>
      <c r="AI249" s="155"/>
      <c r="AJ249" s="155"/>
      <c r="AK249" s="155"/>
      <c r="AL249" s="157"/>
      <c r="AM249" s="155"/>
      <c r="AN249" s="155"/>
      <c r="AO249" s="155"/>
      <c r="AP249" s="157"/>
      <c r="AQ249" s="155"/>
      <c r="AR249" s="155"/>
      <c r="AS249" s="155"/>
      <c r="AT249" s="157"/>
      <c r="AU249" s="155"/>
      <c r="AV249" s="155"/>
      <c r="AW249" s="155"/>
      <c r="AX249" s="157"/>
      <c r="AY249" s="155"/>
      <c r="AZ249" s="155"/>
      <c r="BA249" s="155"/>
      <c r="BB249" s="157"/>
      <c r="BC249" s="155"/>
      <c r="BD249" s="155"/>
      <c r="BE249" s="155"/>
      <c r="BF249" s="157"/>
    </row>
    <row r="250" spans="1:58" ht="18.600000000000001">
      <c r="A250" s="155"/>
      <c r="B250" s="155"/>
      <c r="C250" s="155"/>
      <c r="D250" s="155"/>
      <c r="E250" s="156"/>
      <c r="F250" s="155"/>
      <c r="G250" s="155"/>
      <c r="H250" s="155"/>
      <c r="I250" s="157"/>
      <c r="J250" s="155"/>
      <c r="K250" s="155"/>
      <c r="L250" s="155"/>
      <c r="M250" s="157"/>
      <c r="N250" s="155"/>
      <c r="O250" s="155"/>
      <c r="P250" s="155"/>
      <c r="Q250" s="157"/>
      <c r="R250" s="155"/>
      <c r="S250" s="155"/>
      <c r="T250" s="155"/>
      <c r="U250" s="157"/>
      <c r="V250" s="155"/>
      <c r="W250" s="155"/>
      <c r="X250" s="155"/>
      <c r="Y250" s="157"/>
      <c r="Z250" s="155"/>
      <c r="AA250" s="155"/>
      <c r="AB250" s="155"/>
      <c r="AC250" s="157"/>
      <c r="AD250" s="155"/>
      <c r="AE250" s="155"/>
      <c r="AF250" s="155"/>
      <c r="AG250" s="155"/>
      <c r="AH250" s="156"/>
      <c r="AI250" s="155"/>
      <c r="AJ250" s="155"/>
      <c r="AK250" s="155"/>
      <c r="AL250" s="157"/>
      <c r="AM250" s="155"/>
      <c r="AN250" s="155"/>
      <c r="AO250" s="155"/>
      <c r="AP250" s="157"/>
      <c r="AQ250" s="155"/>
      <c r="AR250" s="155"/>
      <c r="AS250" s="155"/>
      <c r="AT250" s="157"/>
      <c r="AU250" s="155"/>
      <c r="AV250" s="155"/>
      <c r="AW250" s="155"/>
      <c r="AX250" s="157"/>
      <c r="AY250" s="155"/>
      <c r="AZ250" s="155"/>
      <c r="BA250" s="155"/>
      <c r="BB250" s="157"/>
      <c r="BC250" s="155"/>
      <c r="BD250" s="155"/>
      <c r="BE250" s="155"/>
      <c r="BF250" s="157"/>
    </row>
  </sheetData>
  <sheetProtection algorithmName="SHA-512" hashValue="ZofCzsYtFwf2j792AEvGXF/GozU/n0g+MRpQQ+7tCPo5WfxwsGYo0/v1XlmWB/ojpMg74XS61VK2c6wfucJxAw==" saltValue="FkcKOaX+C41agduJ/tbN6A==" spinCount="100000" sheet="1" objects="1" scenarios="1"/>
  <mergeCells count="52">
    <mergeCell ref="A1:I1"/>
    <mergeCell ref="J1:P1"/>
    <mergeCell ref="S1:AC1"/>
    <mergeCell ref="Q1:R1"/>
    <mergeCell ref="Q3:Q4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AD1:AL1"/>
    <mergeCell ref="AM1:AS1"/>
    <mergeCell ref="AT1:AU1"/>
    <mergeCell ref="AV1:BF1"/>
    <mergeCell ref="AU3:AW3"/>
    <mergeCell ref="AM3:AO3"/>
    <mergeCell ref="AP3:AP4"/>
    <mergeCell ref="AQ3:AS3"/>
    <mergeCell ref="AT3:AT4"/>
    <mergeCell ref="AX3:AX4"/>
    <mergeCell ref="AY3:BA3"/>
    <mergeCell ref="BC3:BE3"/>
    <mergeCell ref="BF3:BF4"/>
    <mergeCell ref="AM2:AP2"/>
    <mergeCell ref="AQ2:AT2"/>
    <mergeCell ref="AU2:AX2"/>
    <mergeCell ref="J3:L3"/>
    <mergeCell ref="M3:M4"/>
    <mergeCell ref="N2:Q2"/>
    <mergeCell ref="N3:P3"/>
    <mergeCell ref="AL3:AL4"/>
    <mergeCell ref="V2:Y2"/>
    <mergeCell ref="V3:X3"/>
    <mergeCell ref="Y3:Y4"/>
    <mergeCell ref="Z2:AC2"/>
    <mergeCell ref="Z3:AB3"/>
    <mergeCell ref="AC3:AC4"/>
    <mergeCell ref="AD2:AD4"/>
    <mergeCell ref="AE2:AH2"/>
    <mergeCell ref="AI2:AL2"/>
    <mergeCell ref="AY2:BB2"/>
    <mergeCell ref="BC2:BF2"/>
    <mergeCell ref="BB3:BB4"/>
    <mergeCell ref="AE3:AG3"/>
    <mergeCell ref="AH3:AH4"/>
    <mergeCell ref="AI3:AK3"/>
  </mergeCells>
  <dataValidations count="3">
    <dataValidation type="list" allowBlank="1" showInputMessage="1" showErrorMessage="1" sqref="AX40:AX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" xr:uid="{00000000-0002-0000-1500-000002000000}">
      <formula1>$A$36:$A$38</formula1>
    </dataValidation>
  </dataValidations>
  <pageMargins left="0.23333333333333334" right="6.6666666666666666E-2" top="0.75" bottom="0.58333333333333337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6" sqref="G26"/>
    </sheetView>
  </sheetViews>
  <sheetFormatPr defaultColWidth="5.6640625" defaultRowHeight="18"/>
  <cols>
    <col min="1" max="1" width="3.6640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402" t="s">
        <v>287</v>
      </c>
      <c r="B1" s="403"/>
      <c r="C1" s="403"/>
      <c r="D1" s="403"/>
      <c r="E1" s="403"/>
      <c r="F1" s="403"/>
      <c r="G1" s="403"/>
      <c r="H1" s="403"/>
      <c r="I1" s="403"/>
      <c r="J1" s="404"/>
      <c r="K1" s="99"/>
      <c r="L1" s="99"/>
      <c r="M1" s="100"/>
    </row>
    <row r="2" spans="1:13" ht="21.75" customHeight="1" thickBot="1">
      <c r="A2" s="414" t="s">
        <v>32</v>
      </c>
      <c r="B2" s="416" t="s">
        <v>286</v>
      </c>
      <c r="C2" s="416"/>
      <c r="D2" s="416"/>
      <c r="E2" s="416"/>
      <c r="F2" s="416" t="s">
        <v>207</v>
      </c>
      <c r="G2" s="416"/>
      <c r="H2" s="416"/>
      <c r="I2" s="416"/>
      <c r="J2" s="412" t="s">
        <v>143</v>
      </c>
      <c r="K2" s="89" t="s">
        <v>173</v>
      </c>
      <c r="L2" s="82" t="s">
        <v>169</v>
      </c>
      <c r="M2" s="101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2" customHeight="1" thickBot="1">
      <c r="A3" s="414"/>
      <c r="B3" s="416"/>
      <c r="C3" s="416"/>
      <c r="D3" s="416"/>
      <c r="E3" s="416"/>
      <c r="F3" s="416"/>
      <c r="G3" s="416"/>
      <c r="H3" s="416"/>
      <c r="I3" s="416"/>
      <c r="J3" s="412"/>
      <c r="K3" s="102" t="s">
        <v>249</v>
      </c>
      <c r="L3" s="86">
        <v>1</v>
      </c>
      <c r="M3" s="88"/>
    </row>
    <row r="4" spans="1:13">
      <c r="A4" s="415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413"/>
      <c r="K4" s="18"/>
      <c r="L4" s="18"/>
      <c r="M4" s="18"/>
    </row>
    <row r="5" spans="1:13" ht="21.6" customHeight="1">
      <c r="A5" s="105" t="str">
        <f>IF(พิมพ์ตัวชี้วัด!A5="","",พิมพ์ตัวชี้วัด!A5)</f>
        <v/>
      </c>
      <c r="B5" s="174"/>
      <c r="C5" s="175"/>
      <c r="D5" s="175"/>
      <c r="E5" s="176"/>
      <c r="F5" s="174"/>
      <c r="G5" s="175"/>
      <c r="H5" s="175"/>
      <c r="I5" s="176"/>
      <c r="J5" s="177"/>
      <c r="K5" s="18"/>
      <c r="L5" s="18"/>
      <c r="M5" s="18"/>
    </row>
    <row r="6" spans="1:13" ht="18.600000000000001" customHeight="1">
      <c r="A6" s="105" t="str">
        <f>IF(พิมพ์ตัวชี้วัด!A6="","",พิมพ์ตัวชี้วัด!A6)</f>
        <v/>
      </c>
      <c r="B6" s="178"/>
      <c r="C6" s="179"/>
      <c r="D6" s="179"/>
      <c r="E6" s="180"/>
      <c r="F6" s="178"/>
      <c r="G6" s="179"/>
      <c r="H6" s="179"/>
      <c r="I6" s="180"/>
      <c r="J6" s="177"/>
      <c r="K6" s="18"/>
      <c r="L6" s="18"/>
      <c r="M6" s="18"/>
    </row>
    <row r="7" spans="1:13" ht="20.100000000000001" customHeight="1">
      <c r="A7" s="105" t="str">
        <f>IF(พิมพ์ตัวชี้วัด!A7="","",พิมพ์ตัวชี้วัด!A7)</f>
        <v/>
      </c>
      <c r="B7" s="178"/>
      <c r="C7" s="179"/>
      <c r="D7" s="181"/>
      <c r="E7" s="182"/>
      <c r="F7" s="178"/>
      <c r="G7" s="179"/>
      <c r="H7" s="181"/>
      <c r="I7" s="173"/>
      <c r="J7" s="177"/>
      <c r="K7" s="106"/>
      <c r="L7" s="18"/>
      <c r="M7" s="18"/>
    </row>
    <row r="8" spans="1:13" ht="20.100000000000001" customHeight="1">
      <c r="A8" s="105" t="str">
        <f>IF(พิมพ์ตัวชี้วัด!A8="","",พิมพ์ตัวชี้วัด!A8)</f>
        <v/>
      </c>
      <c r="B8" s="178"/>
      <c r="C8" s="179"/>
      <c r="D8" s="181"/>
      <c r="E8" s="182"/>
      <c r="F8" s="178"/>
      <c r="G8" s="179"/>
      <c r="H8" s="181"/>
      <c r="I8" s="173"/>
      <c r="J8" s="177"/>
      <c r="K8" s="18"/>
      <c r="L8" s="18"/>
      <c r="M8" s="18"/>
    </row>
    <row r="9" spans="1:13" ht="20.100000000000001" customHeight="1">
      <c r="A9" s="105" t="str">
        <f>IF(พิมพ์ตัวชี้วัด!A9="","",พิมพ์ตัวชี้วัด!A9)</f>
        <v/>
      </c>
      <c r="B9" s="178"/>
      <c r="C9" s="179"/>
      <c r="D9" s="181"/>
      <c r="E9" s="182"/>
      <c r="F9" s="178" t="s">
        <v>76</v>
      </c>
      <c r="G9" s="179"/>
      <c r="H9" s="181"/>
      <c r="I9" s="173"/>
      <c r="J9" s="177"/>
      <c r="K9" s="18"/>
      <c r="L9" s="18"/>
      <c r="M9" s="18"/>
    </row>
    <row r="10" spans="1:13" ht="20.100000000000001" customHeight="1">
      <c r="A10" s="105" t="str">
        <f>IF(พิมพ์ตัวชี้วัด!A10="","",พิมพ์ตัวชี้วัด!A10)</f>
        <v/>
      </c>
      <c r="B10" s="178"/>
      <c r="C10" s="179"/>
      <c r="D10" s="181"/>
      <c r="E10" s="182"/>
      <c r="F10" s="178"/>
      <c r="G10" s="179"/>
      <c r="H10" s="181"/>
      <c r="I10" s="173"/>
      <c r="J10" s="177"/>
      <c r="K10" s="18"/>
      <c r="L10" s="18"/>
      <c r="M10" s="18"/>
    </row>
    <row r="11" spans="1:13" ht="20.100000000000001" customHeight="1">
      <c r="A11" s="105" t="str">
        <f>IF(พิมพ์ตัวชี้วัด!A11="","",พิมพ์ตัวชี้วัด!A11)</f>
        <v/>
      </c>
      <c r="B11" s="178"/>
      <c r="C11" s="179"/>
      <c r="D11" s="181"/>
      <c r="E11" s="182"/>
      <c r="F11" s="178"/>
      <c r="G11" s="179"/>
      <c r="H11" s="181"/>
      <c r="I11" s="173"/>
      <c r="J11" s="177"/>
      <c r="K11" s="18"/>
      <c r="L11" s="18"/>
      <c r="M11" s="18"/>
    </row>
    <row r="12" spans="1:13" ht="20.100000000000001" customHeight="1">
      <c r="A12" s="105" t="str">
        <f>IF(พิมพ์ตัวชี้วัด!A12="","",พิมพ์ตัวชี้วัด!A12)</f>
        <v/>
      </c>
      <c r="B12" s="178"/>
      <c r="C12" s="179"/>
      <c r="D12" s="181"/>
      <c r="E12" s="182"/>
      <c r="F12" s="178"/>
      <c r="G12" s="179"/>
      <c r="H12" s="181"/>
      <c r="I12" s="173"/>
      <c r="J12" s="177"/>
      <c r="K12" s="18"/>
      <c r="L12" s="18"/>
      <c r="M12" s="18"/>
    </row>
    <row r="13" spans="1:13" ht="20.100000000000001" customHeight="1">
      <c r="A13" s="105" t="str">
        <f>IF(พิมพ์ตัวชี้วัด!A13="","",พิมพ์ตัวชี้วัด!A13)</f>
        <v/>
      </c>
      <c r="B13" s="178"/>
      <c r="C13" s="179"/>
      <c r="D13" s="181"/>
      <c r="E13" s="182"/>
      <c r="F13" s="178"/>
      <c r="G13" s="179"/>
      <c r="H13" s="181"/>
      <c r="I13" s="173"/>
      <c r="J13" s="177"/>
      <c r="K13" s="18"/>
      <c r="L13" s="18"/>
      <c r="M13" s="18"/>
    </row>
    <row r="14" spans="1:13" ht="20.100000000000001" customHeight="1">
      <c r="A14" s="105" t="str">
        <f>IF(พิมพ์ตัวชี้วัด!A14="","",พิมพ์ตัวชี้วัด!A14)</f>
        <v/>
      </c>
      <c r="B14" s="178"/>
      <c r="C14" s="179"/>
      <c r="D14" s="181"/>
      <c r="E14" s="182"/>
      <c r="F14" s="178"/>
      <c r="G14" s="179"/>
      <c r="H14" s="181"/>
      <c r="I14" s="173"/>
      <c r="J14" s="177"/>
      <c r="K14" s="18"/>
      <c r="L14" s="18"/>
      <c r="M14" s="18"/>
    </row>
    <row r="15" spans="1:13" ht="20.100000000000001" customHeight="1">
      <c r="A15" s="105" t="str">
        <f>IF(พิมพ์ตัวชี้วัด!A15="","",พิมพ์ตัวชี้วัด!A15)</f>
        <v/>
      </c>
      <c r="B15" s="178"/>
      <c r="C15" s="179"/>
      <c r="D15" s="181"/>
      <c r="E15" s="182"/>
      <c r="F15" s="178"/>
      <c r="G15" s="179"/>
      <c r="H15" s="181"/>
      <c r="I15" s="173"/>
      <c r="J15" s="177"/>
      <c r="K15" s="18"/>
      <c r="L15" s="18"/>
      <c r="M15" s="18"/>
    </row>
    <row r="16" spans="1:13" ht="20.100000000000001" customHeight="1">
      <c r="A16" s="105" t="str">
        <f>IF(พิมพ์ตัวชี้วัด!A16="","",พิมพ์ตัวชี้วัด!A16)</f>
        <v/>
      </c>
      <c r="B16" s="178"/>
      <c r="C16" s="179"/>
      <c r="D16" s="181"/>
      <c r="E16" s="182"/>
      <c r="F16" s="178"/>
      <c r="G16" s="179"/>
      <c r="H16" s="181"/>
      <c r="I16" s="173"/>
      <c r="J16" s="177"/>
      <c r="K16" s="18"/>
      <c r="L16" s="18"/>
      <c r="M16" s="18"/>
    </row>
    <row r="17" spans="1:13" ht="20.100000000000001" customHeight="1">
      <c r="A17" s="105" t="str">
        <f>IF(พิมพ์ตัวชี้วัด!A17="","",พิมพ์ตัวชี้วัด!A17)</f>
        <v/>
      </c>
      <c r="B17" s="178"/>
      <c r="C17" s="179"/>
      <c r="D17" s="181"/>
      <c r="E17" s="182"/>
      <c r="F17" s="178"/>
      <c r="G17" s="179"/>
      <c r="H17" s="181"/>
      <c r="I17" s="173"/>
      <c r="J17" s="177"/>
      <c r="K17" s="18"/>
      <c r="L17" s="18"/>
      <c r="M17" s="18"/>
    </row>
    <row r="18" spans="1:13" ht="20.100000000000001" customHeight="1">
      <c r="A18" s="105" t="str">
        <f>IF(พิมพ์ตัวชี้วัด!A18="","",พิมพ์ตัวชี้วัด!A18)</f>
        <v/>
      </c>
      <c r="B18" s="178"/>
      <c r="C18" s="179"/>
      <c r="D18" s="181"/>
      <c r="E18" s="182"/>
      <c r="F18" s="178"/>
      <c r="G18" s="179"/>
      <c r="H18" s="181"/>
      <c r="I18" s="173"/>
      <c r="J18" s="177"/>
      <c r="K18" s="18"/>
      <c r="L18" s="18"/>
      <c r="M18" s="18"/>
    </row>
    <row r="19" spans="1:13" ht="20.100000000000001" customHeight="1">
      <c r="A19" s="105" t="str">
        <f>IF(พิมพ์ตัวชี้วัด!A19="","",พิมพ์ตัวชี้วัด!A19)</f>
        <v/>
      </c>
      <c r="B19" s="178"/>
      <c r="C19" s="179"/>
      <c r="D19" s="181"/>
      <c r="E19" s="182"/>
      <c r="F19" s="178"/>
      <c r="G19" s="179"/>
      <c r="H19" s="181"/>
      <c r="I19" s="173"/>
      <c r="J19" s="177"/>
      <c r="K19" s="18"/>
      <c r="L19" s="18"/>
      <c r="M19" s="18"/>
    </row>
    <row r="20" spans="1:13" ht="20.100000000000001" customHeight="1">
      <c r="A20" s="105" t="str">
        <f>IF(พิมพ์ตัวชี้วัด!A20="","",พิมพ์ตัวชี้วัด!A20)</f>
        <v/>
      </c>
      <c r="B20" s="178"/>
      <c r="C20" s="179"/>
      <c r="D20" s="181"/>
      <c r="E20" s="182"/>
      <c r="F20" s="178"/>
      <c r="G20" s="179"/>
      <c r="H20" s="181"/>
      <c r="I20" s="173"/>
      <c r="J20" s="177"/>
      <c r="K20" s="18"/>
      <c r="L20" s="18"/>
      <c r="M20" s="18"/>
    </row>
    <row r="21" spans="1:13" ht="20.100000000000001" customHeight="1">
      <c r="A21" s="105" t="str">
        <f>IF(พิมพ์ตัวชี้วัด!A21="","",พิมพ์ตัวชี้วัด!A21)</f>
        <v/>
      </c>
      <c r="B21" s="178"/>
      <c r="C21" s="179"/>
      <c r="D21" s="181"/>
      <c r="E21" s="182"/>
      <c r="F21" s="178"/>
      <c r="G21" s="179"/>
      <c r="H21" s="181"/>
      <c r="I21" s="173"/>
      <c r="J21" s="177"/>
      <c r="K21" s="18"/>
      <c r="L21" s="18"/>
      <c r="M21" s="18"/>
    </row>
    <row r="22" spans="1:13" ht="20.100000000000001" customHeight="1">
      <c r="A22" s="105" t="str">
        <f>IF(พิมพ์ตัวชี้วัด!A22="","",พิมพ์ตัวชี้วัด!A22)</f>
        <v/>
      </c>
      <c r="B22" s="178"/>
      <c r="C22" s="179"/>
      <c r="D22" s="181"/>
      <c r="E22" s="182"/>
      <c r="F22" s="178"/>
      <c r="G22" s="179"/>
      <c r="H22" s="181"/>
      <c r="I22" s="173"/>
      <c r="J22" s="177"/>
      <c r="K22" s="18"/>
      <c r="L22" s="18"/>
      <c r="M22" s="18"/>
    </row>
    <row r="23" spans="1:13" ht="20.100000000000001" customHeight="1">
      <c r="A23" s="105" t="str">
        <f>IF(พิมพ์ตัวชี้วัด!A23="","",พิมพ์ตัวชี้วัด!A23)</f>
        <v/>
      </c>
      <c r="B23" s="178"/>
      <c r="C23" s="179"/>
      <c r="D23" s="181"/>
      <c r="E23" s="182"/>
      <c r="F23" s="178"/>
      <c r="G23" s="179"/>
      <c r="H23" s="181"/>
      <c r="I23" s="173"/>
      <c r="J23" s="177"/>
      <c r="K23" s="18"/>
      <c r="L23" s="18"/>
      <c r="M23" s="18"/>
    </row>
    <row r="24" spans="1:13" ht="20.100000000000001" customHeight="1">
      <c r="A24" s="105" t="str">
        <f>IF(พิมพ์ตัวชี้วัด!A24="","",พิมพ์ตัวชี้วัด!A24)</f>
        <v/>
      </c>
      <c r="B24" s="178"/>
      <c r="C24" s="179"/>
      <c r="D24" s="181"/>
      <c r="E24" s="182"/>
      <c r="F24" s="178"/>
      <c r="G24" s="179"/>
      <c r="H24" s="181"/>
      <c r="I24" s="173"/>
      <c r="J24" s="177"/>
      <c r="K24" s="18"/>
      <c r="L24" s="18"/>
      <c r="M24" s="18"/>
    </row>
    <row r="25" spans="1:13" ht="20.100000000000001" customHeight="1">
      <c r="A25" s="105" t="str">
        <f>IF(พิมพ์ตัวชี้วัด!A25="","",พิมพ์ตัวชี้วัด!A25)</f>
        <v/>
      </c>
      <c r="B25" s="178"/>
      <c r="C25" s="179"/>
      <c r="D25" s="181"/>
      <c r="E25" s="182"/>
      <c r="F25" s="178"/>
      <c r="G25" s="179"/>
      <c r="H25" s="181"/>
      <c r="I25" s="173"/>
      <c r="J25" s="177"/>
      <c r="K25" s="18"/>
      <c r="L25" s="18"/>
      <c r="M25" s="18"/>
    </row>
    <row r="26" spans="1:13" ht="20.100000000000001" customHeight="1">
      <c r="A26" s="105" t="str">
        <f>IF(พิมพ์ตัวชี้วัด!A26="","",พิมพ์ตัวชี้วัด!A26)</f>
        <v/>
      </c>
      <c r="B26" s="178"/>
      <c r="C26" s="179"/>
      <c r="D26" s="181"/>
      <c r="E26" s="182"/>
      <c r="F26" s="178"/>
      <c r="G26" s="179"/>
      <c r="H26" s="181"/>
      <c r="I26" s="173"/>
      <c r="J26" s="177"/>
      <c r="K26" s="18"/>
      <c r="L26" s="18"/>
      <c r="M26" s="18"/>
    </row>
    <row r="27" spans="1:13" ht="20.100000000000001" customHeight="1">
      <c r="A27" s="105" t="str">
        <f>IF(พิมพ์ตัวชี้วัด!A27="","",พิมพ์ตัวชี้วัด!A27)</f>
        <v/>
      </c>
      <c r="B27" s="178"/>
      <c r="C27" s="179"/>
      <c r="D27" s="181"/>
      <c r="E27" s="182"/>
      <c r="F27" s="178"/>
      <c r="G27" s="179"/>
      <c r="H27" s="181"/>
      <c r="I27" s="173"/>
      <c r="J27" s="177"/>
      <c r="K27" s="18"/>
      <c r="L27" s="18"/>
      <c r="M27" s="18"/>
    </row>
    <row r="28" spans="1:13" ht="20.100000000000001" customHeight="1">
      <c r="A28" s="105" t="str">
        <f>IF(พิมพ์ตัวชี้วัด!A28="","",พิมพ์ตัวชี้วัด!A28)</f>
        <v/>
      </c>
      <c r="B28" s="178"/>
      <c r="C28" s="179"/>
      <c r="D28" s="181"/>
      <c r="E28" s="182"/>
      <c r="F28" s="178"/>
      <c r="G28" s="179"/>
      <c r="H28" s="181"/>
      <c r="I28" s="173"/>
      <c r="J28" s="177"/>
      <c r="K28" s="18"/>
      <c r="L28" s="18"/>
      <c r="M28" s="18"/>
    </row>
    <row r="29" spans="1:13" ht="20.100000000000001" customHeight="1">
      <c r="A29" s="105" t="str">
        <f>IF(พิมพ์ตัวชี้วัด!A29="","",พิมพ์ตัวชี้วัด!A29)</f>
        <v/>
      </c>
      <c r="B29" s="178"/>
      <c r="C29" s="179"/>
      <c r="D29" s="181"/>
      <c r="E29" s="182"/>
      <c r="F29" s="178"/>
      <c r="G29" s="179"/>
      <c r="H29" s="181"/>
      <c r="I29" s="173"/>
      <c r="J29" s="177"/>
      <c r="K29" s="18"/>
      <c r="L29" s="18"/>
      <c r="M29" s="18"/>
    </row>
    <row r="30" spans="1:13" ht="20.100000000000001" customHeight="1">
      <c r="A30" s="105" t="str">
        <f>IF(พิมพ์ตัวชี้วัด!A30="","",พิมพ์ตัวชี้วัด!A30)</f>
        <v/>
      </c>
      <c r="B30" s="178"/>
      <c r="C30" s="179"/>
      <c r="D30" s="181"/>
      <c r="E30" s="182"/>
      <c r="F30" s="178"/>
      <c r="G30" s="179"/>
      <c r="H30" s="181"/>
      <c r="I30" s="173"/>
      <c r="J30" s="177"/>
      <c r="K30" s="18"/>
      <c r="L30" s="18"/>
      <c r="M30" s="18"/>
    </row>
    <row r="31" spans="1:13" ht="20.100000000000001" customHeight="1">
      <c r="A31" s="105" t="str">
        <f>IF(พิมพ์ตัวชี้วัด!A31="","",พิมพ์ตัวชี้วัด!A31)</f>
        <v/>
      </c>
      <c r="B31" s="178"/>
      <c r="C31" s="179"/>
      <c r="D31" s="181"/>
      <c r="E31" s="182"/>
      <c r="F31" s="178"/>
      <c r="G31" s="179"/>
      <c r="H31" s="181"/>
      <c r="I31" s="173"/>
      <c r="J31" s="177"/>
      <c r="K31" s="18"/>
      <c r="L31" s="18"/>
      <c r="M31" s="18"/>
    </row>
    <row r="32" spans="1:13" ht="20.100000000000001" customHeight="1">
      <c r="A32" s="107"/>
      <c r="B32" s="407" t="s">
        <v>119</v>
      </c>
      <c r="C32" s="408"/>
      <c r="D32" s="408"/>
      <c r="E32" s="409"/>
      <c r="F32" s="410" t="s">
        <v>119</v>
      </c>
      <c r="G32" s="411"/>
      <c r="H32" s="411"/>
      <c r="I32" s="411"/>
      <c r="J32" s="160"/>
      <c r="K32" s="18"/>
      <c r="L32" s="18"/>
      <c r="M32" s="18"/>
    </row>
    <row r="33" spans="1:13" ht="20.100000000000001" customHeight="1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1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160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405" t="s">
        <v>288</v>
      </c>
      <c r="K34" s="18"/>
      <c r="L34" s="18"/>
      <c r="M34" s="18"/>
    </row>
    <row r="35" spans="1:13" ht="20.100000000000001" customHeight="1" thickBot="1">
      <c r="A35" s="107" t="s">
        <v>282</v>
      </c>
      <c r="B35" s="115"/>
      <c r="C35" s="116"/>
      <c r="D35" s="117"/>
      <c r="E35" s="114"/>
      <c r="F35" s="118"/>
      <c r="G35" s="116"/>
      <c r="H35" s="117"/>
      <c r="I35" s="122"/>
      <c r="J35" s="406"/>
      <c r="K35" s="18"/>
      <c r="L35" s="18"/>
      <c r="M35" s="18"/>
    </row>
    <row r="36" spans="1:1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0xbGEl09DggM8idGgMsiaj2AvkvsZlvkmuflYnydTpMER0z3mcLWQkftnWYPzTOakEKZk5xfkJcriO7/SVi7jg==" saltValue="mbUTxz+zyCea9fAfVKI9h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S399"/>
  <sheetViews>
    <sheetView view="pageLayout" zoomScaleNormal="100" workbookViewId="0">
      <selection activeCell="H9" sqref="H9"/>
    </sheetView>
  </sheetViews>
  <sheetFormatPr defaultColWidth="8.88671875" defaultRowHeight="15.6"/>
  <cols>
    <col min="1" max="1" width="3.6640625" style="264" customWidth="1"/>
    <col min="2" max="5" width="5.44140625" customWidth="1"/>
    <col min="6" max="7" width="5.44140625" style="262" customWidth="1"/>
    <col min="8" max="9" width="5.44140625" style="263" customWidth="1"/>
    <col min="10" max="13" width="5.44140625" customWidth="1"/>
    <col min="14" max="14" width="5" style="265" customWidth="1"/>
    <col min="15" max="15" width="4.77734375" style="263" customWidth="1"/>
    <col min="16" max="16" width="5.109375" style="266" customWidth="1"/>
    <col min="17" max="17" width="4.33203125" customWidth="1"/>
    <col min="18" max="18" width="4" style="267" customWidth="1"/>
    <col min="19" max="19" width="4.33203125" style="267" customWidth="1"/>
  </cols>
  <sheetData>
    <row r="1" spans="1:19" ht="21.6" thickBot="1">
      <c r="A1" s="449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ส22201 : การป้องกันการทุจริต 3 ปีการศึกษา 2568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1"/>
    </row>
    <row r="2" spans="1:19" ht="21.6" thickBot="1">
      <c r="A2" s="217" t="s">
        <v>127</v>
      </c>
      <c r="B2" s="452" t="str">
        <f>IF(ตั้งค่าปพ5!I9="","",ตั้งค่าปพ5!I9)</f>
        <v>มัธยมศึกษาปีที่ 2/1</v>
      </c>
      <c r="C2" s="453"/>
      <c r="D2" s="218" t="s">
        <v>130</v>
      </c>
      <c r="E2" s="461" t="str">
        <f>IF(ตั้งค่าปพ5!I12="","",ตั้งค่าปพ5!I12)</f>
        <v>การป้องกันการทุจริต 3</v>
      </c>
      <c r="F2" s="462"/>
      <c r="G2" s="462"/>
      <c r="H2" s="462"/>
      <c r="I2" s="463"/>
      <c r="J2" s="454" t="s">
        <v>210</v>
      </c>
      <c r="K2" s="455"/>
      <c r="L2" s="456" t="str">
        <f>IF(ตั้งค่าปพ5!I15="","",ตั้งค่าปพ5!I15)</f>
        <v>เพิ่มเติม</v>
      </c>
      <c r="M2" s="457"/>
      <c r="N2" s="457"/>
      <c r="O2" s="458"/>
      <c r="P2" s="454" t="s">
        <v>132</v>
      </c>
      <c r="Q2" s="457"/>
      <c r="R2" s="459">
        <f>IF(ตั้งค่าปพ5!I14="","",ตั้งค่าปพ5!I14)</f>
        <v>1</v>
      </c>
      <c r="S2" s="460"/>
    </row>
    <row r="3" spans="1:19" ht="21.6" customHeight="1">
      <c r="A3" s="467" t="s">
        <v>32</v>
      </c>
      <c r="B3" s="438" t="s">
        <v>306</v>
      </c>
      <c r="C3" s="441" t="s">
        <v>307</v>
      </c>
      <c r="D3" s="441" t="s">
        <v>308</v>
      </c>
      <c r="E3" s="441" t="s">
        <v>309</v>
      </c>
      <c r="F3" s="441" t="s">
        <v>310</v>
      </c>
      <c r="G3" s="441" t="s">
        <v>311</v>
      </c>
      <c r="H3" s="435" t="s">
        <v>312</v>
      </c>
      <c r="I3" s="444" t="s">
        <v>119</v>
      </c>
      <c r="J3" s="438" t="s">
        <v>313</v>
      </c>
      <c r="K3" s="441" t="s">
        <v>314</v>
      </c>
      <c r="L3" s="441" t="s">
        <v>315</v>
      </c>
      <c r="M3" s="464"/>
      <c r="N3" s="444" t="s">
        <v>119</v>
      </c>
      <c r="O3" s="447" t="s">
        <v>119</v>
      </c>
      <c r="P3" s="426" t="s">
        <v>289</v>
      </c>
      <c r="Q3" s="219" t="s">
        <v>290</v>
      </c>
      <c r="R3" s="429" t="s">
        <v>106</v>
      </c>
      <c r="S3" s="430"/>
    </row>
    <row r="4" spans="1:19" ht="15" customHeight="1" thickBot="1">
      <c r="A4" s="467"/>
      <c r="B4" s="439"/>
      <c r="C4" s="442"/>
      <c r="D4" s="442"/>
      <c r="E4" s="442"/>
      <c r="F4" s="442"/>
      <c r="G4" s="442"/>
      <c r="H4" s="436"/>
      <c r="I4" s="445"/>
      <c r="J4" s="439"/>
      <c r="K4" s="442"/>
      <c r="L4" s="442"/>
      <c r="M4" s="465"/>
      <c r="N4" s="445"/>
      <c r="O4" s="447"/>
      <c r="P4" s="426"/>
      <c r="Q4" s="220" t="s">
        <v>285</v>
      </c>
      <c r="R4" s="431"/>
      <c r="S4" s="432"/>
    </row>
    <row r="5" spans="1:19" ht="22.2" customHeight="1">
      <c r="A5" s="467"/>
      <c r="B5" s="439"/>
      <c r="C5" s="442"/>
      <c r="D5" s="442"/>
      <c r="E5" s="442"/>
      <c r="F5" s="442"/>
      <c r="G5" s="442"/>
      <c r="H5" s="436"/>
      <c r="I5" s="445"/>
      <c r="J5" s="439"/>
      <c r="K5" s="442"/>
      <c r="L5" s="442"/>
      <c r="M5" s="465"/>
      <c r="N5" s="445"/>
      <c r="O5" s="447"/>
      <c r="P5" s="427"/>
      <c r="Q5" s="207"/>
      <c r="R5" s="431"/>
      <c r="S5" s="432"/>
    </row>
    <row r="6" spans="1:19" ht="41.4" customHeight="1" thickBot="1">
      <c r="A6" s="467"/>
      <c r="B6" s="440"/>
      <c r="C6" s="443"/>
      <c r="D6" s="443"/>
      <c r="E6" s="443"/>
      <c r="F6" s="443"/>
      <c r="G6" s="443"/>
      <c r="H6" s="437"/>
      <c r="I6" s="446"/>
      <c r="J6" s="440"/>
      <c r="K6" s="443"/>
      <c r="L6" s="443"/>
      <c r="M6" s="466"/>
      <c r="N6" s="446"/>
      <c r="O6" s="448"/>
      <c r="P6" s="428"/>
      <c r="Q6" s="221" t="s">
        <v>291</v>
      </c>
      <c r="R6" s="433"/>
      <c r="S6" s="434"/>
    </row>
    <row r="7" spans="1:19" ht="19.2" thickBot="1">
      <c r="A7" s="468"/>
      <c r="B7" s="195">
        <v>10</v>
      </c>
      <c r="C7" s="196">
        <v>10</v>
      </c>
      <c r="D7" s="196">
        <v>10</v>
      </c>
      <c r="E7" s="197">
        <v>10</v>
      </c>
      <c r="F7" s="197">
        <v>10</v>
      </c>
      <c r="G7" s="197">
        <v>10</v>
      </c>
      <c r="H7" s="198">
        <v>10</v>
      </c>
      <c r="I7" s="222">
        <f>IF($R2="","",SUM(B7:H7))</f>
        <v>70</v>
      </c>
      <c r="J7" s="195">
        <v>10</v>
      </c>
      <c r="K7" s="196">
        <v>10</v>
      </c>
      <c r="L7" s="196">
        <v>10</v>
      </c>
      <c r="M7" s="199"/>
      <c r="N7" s="222">
        <f>IF($R2="","",SUM(J7:M7))</f>
        <v>30</v>
      </c>
      <c r="O7" s="223">
        <v>100</v>
      </c>
      <c r="P7" s="224"/>
      <c r="Q7" s="208"/>
      <c r="R7" s="225" t="s">
        <v>283</v>
      </c>
      <c r="S7" s="226" t="s">
        <v>284</v>
      </c>
    </row>
    <row r="8" spans="1:19" ht="21">
      <c r="A8" s="227" t="str">
        <f>IF(พิมพ์ตัวชี้วัด!A5="","",พิมพ์ตัวชี้วัด!A5)</f>
        <v/>
      </c>
      <c r="B8" s="200">
        <v>8</v>
      </c>
      <c r="C8" s="200"/>
      <c r="D8" s="200"/>
      <c r="E8" s="201"/>
      <c r="F8" s="201"/>
      <c r="G8" s="201"/>
      <c r="H8" s="201"/>
      <c r="I8" s="228" t="str">
        <f>IF($A8="","",SUM(B8:H8))</f>
        <v/>
      </c>
      <c r="J8" s="205">
        <v>7</v>
      </c>
      <c r="K8" s="200">
        <v>8</v>
      </c>
      <c r="L8" s="200">
        <v>9</v>
      </c>
      <c r="M8" s="206"/>
      <c r="N8" s="229" t="str">
        <f>IF($A8="","",SUM(J8:M8))</f>
        <v/>
      </c>
      <c r="O8" s="230" t="str">
        <f>IF($A8="","",SUM(I8,N8))</f>
        <v/>
      </c>
      <c r="P8" s="231" t="str">
        <f t="shared" ref="P8:P31" si="0">IF($A8="","",IF($O8="","",IF($O8&gt;=80,4,IF($O8&gt;=75,3.5,IF($O8&gt;=70,3,IF($O8&gt;=65,2.5,IF($O8&gt;=60,2,IF($O8&gt;=55,1.5,IF($O8&gt;=50,1,0)))))))))</f>
        <v/>
      </c>
      <c r="Q8" s="207"/>
      <c r="R8" s="232" t="str">
        <f>IF($A$8=1,IF($P8="","",IF($P8="ย้ายออก","",IF($P8&gt;=1,"P",""))),IF($P31="","",IF($P31="ย้ายออก","",IF($P31&gt;=1,"P",""))))</f>
        <v/>
      </c>
      <c r="S8" s="233" t="str">
        <f>IF($A$8=1,IF($P8="","",IF($P8="ย้ายออก","",IF($P8&lt;1,"P",""))),IF($P31="","",IF($P31="ย้ายออก","",IF($P31&lt;1,"P",""))))</f>
        <v/>
      </c>
    </row>
    <row r="9" spans="1:19" ht="21">
      <c r="A9" s="227" t="str">
        <f>IF(พิมพ์ตัวชี้วัด!A6="","",พิมพ์ตัวชี้วัด!A6)</f>
        <v/>
      </c>
      <c r="B9" s="140"/>
      <c r="C9" s="140"/>
      <c r="D9" s="140"/>
      <c r="E9" s="202"/>
      <c r="F9" s="202"/>
      <c r="G9" s="202"/>
      <c r="H9" s="202"/>
      <c r="I9" s="228" t="str">
        <f>IF($A9="","",SUM(B9:H9))</f>
        <v/>
      </c>
      <c r="J9" s="194"/>
      <c r="K9" s="140"/>
      <c r="L9" s="200"/>
      <c r="M9" s="206"/>
      <c r="N9" s="228" t="str">
        <f t="shared" ref="N9:N31" si="1">IF($A9="","",SUM(J9:M9))</f>
        <v/>
      </c>
      <c r="O9" s="234" t="str">
        <f t="shared" ref="O9:O31" si="2">IF($A9="","",SUM(I9,N9))</f>
        <v/>
      </c>
      <c r="P9" s="235" t="str">
        <f t="shared" si="0"/>
        <v/>
      </c>
      <c r="Q9" s="209"/>
      <c r="R9" s="236" t="str">
        <f t="shared" ref="R9:R31" si="3">IF($A$8=1,IF($P9="","",IF($P9="ย้ายออก","",IF($P9&gt;=1,"P",""))),IF($P33="","",IF($P33="ย้ายออก","",IF($P33&gt;=1,"P",""))))</f>
        <v/>
      </c>
      <c r="S9" s="237" t="str">
        <f t="shared" ref="S9:S31" si="4">IF($A$8=1,IF($P9="","",IF($P9="ย้ายออก","",IF($P9&lt;1,"P",""))),IF($P33="","",IF($P33="ย้ายออก","",IF($P33&lt;1,"P",""))))</f>
        <v/>
      </c>
    </row>
    <row r="10" spans="1:19" ht="21">
      <c r="A10" s="227" t="str">
        <f>IF(พิมพ์ตัวชี้วัด!A7="","",พิมพ์ตัวชี้วัด!A7)</f>
        <v/>
      </c>
      <c r="B10" s="140"/>
      <c r="C10" s="140"/>
      <c r="D10" s="140"/>
      <c r="E10" s="202"/>
      <c r="F10" s="202"/>
      <c r="G10" s="202"/>
      <c r="H10" s="202"/>
      <c r="I10" s="228" t="str">
        <f t="shared" ref="I10:I31" si="5">IF($A10="","",SUM(B10:H10))</f>
        <v/>
      </c>
      <c r="J10" s="194"/>
      <c r="K10" s="140"/>
      <c r="L10" s="200"/>
      <c r="M10" s="206"/>
      <c r="N10" s="228" t="str">
        <f t="shared" si="1"/>
        <v/>
      </c>
      <c r="O10" s="234" t="str">
        <f t="shared" si="2"/>
        <v/>
      </c>
      <c r="P10" s="235" t="str">
        <f t="shared" si="0"/>
        <v/>
      </c>
      <c r="Q10" s="209"/>
      <c r="R10" s="236" t="str">
        <f t="shared" si="3"/>
        <v/>
      </c>
      <c r="S10" s="237" t="str">
        <f t="shared" si="4"/>
        <v/>
      </c>
    </row>
    <row r="11" spans="1:19" ht="21">
      <c r="A11" s="227" t="str">
        <f>IF(พิมพ์ตัวชี้วัด!A8="","",พิมพ์ตัวชี้วัด!A8)</f>
        <v/>
      </c>
      <c r="B11" s="140"/>
      <c r="C11" s="140"/>
      <c r="D11" s="140"/>
      <c r="E11" s="202"/>
      <c r="F11" s="202"/>
      <c r="G11" s="202"/>
      <c r="H11" s="202"/>
      <c r="I11" s="228" t="str">
        <f t="shared" si="5"/>
        <v/>
      </c>
      <c r="J11" s="194"/>
      <c r="K11" s="140"/>
      <c r="L11" s="200"/>
      <c r="M11" s="206"/>
      <c r="N11" s="228" t="str">
        <f t="shared" si="1"/>
        <v/>
      </c>
      <c r="O11" s="234" t="str">
        <f t="shared" si="2"/>
        <v/>
      </c>
      <c r="P11" s="235" t="str">
        <f t="shared" si="0"/>
        <v/>
      </c>
      <c r="Q11" s="209"/>
      <c r="R11" s="236" t="str">
        <f t="shared" si="3"/>
        <v/>
      </c>
      <c r="S11" s="237" t="str">
        <f t="shared" si="4"/>
        <v/>
      </c>
    </row>
    <row r="12" spans="1:19" ht="21">
      <c r="A12" s="227" t="str">
        <f>IF(พิมพ์ตัวชี้วัด!A9="","",พิมพ์ตัวชี้วัด!A9)</f>
        <v/>
      </c>
      <c r="B12" s="140"/>
      <c r="C12" s="140"/>
      <c r="D12" s="140"/>
      <c r="E12" s="202"/>
      <c r="F12" s="202"/>
      <c r="G12" s="202"/>
      <c r="H12" s="202"/>
      <c r="I12" s="228" t="str">
        <f t="shared" si="5"/>
        <v/>
      </c>
      <c r="J12" s="194"/>
      <c r="K12" s="140"/>
      <c r="L12" s="200"/>
      <c r="M12" s="206"/>
      <c r="N12" s="228" t="str">
        <f t="shared" si="1"/>
        <v/>
      </c>
      <c r="O12" s="234" t="str">
        <f t="shared" si="2"/>
        <v/>
      </c>
      <c r="P12" s="235" t="str">
        <f t="shared" si="0"/>
        <v/>
      </c>
      <c r="Q12" s="209"/>
      <c r="R12" s="236" t="str">
        <f t="shared" si="3"/>
        <v/>
      </c>
      <c r="S12" s="237" t="str">
        <f t="shared" si="4"/>
        <v/>
      </c>
    </row>
    <row r="13" spans="1:19" ht="21">
      <c r="A13" s="227" t="str">
        <f>IF(พิมพ์ตัวชี้วัด!A10="","",พิมพ์ตัวชี้วัด!A10)</f>
        <v/>
      </c>
      <c r="B13" s="140"/>
      <c r="C13" s="140"/>
      <c r="D13" s="140"/>
      <c r="E13" s="202"/>
      <c r="F13" s="202"/>
      <c r="G13" s="202"/>
      <c r="H13" s="202"/>
      <c r="I13" s="228" t="str">
        <f t="shared" si="5"/>
        <v/>
      </c>
      <c r="J13" s="194"/>
      <c r="K13" s="140"/>
      <c r="L13" s="200"/>
      <c r="M13" s="206"/>
      <c r="N13" s="228" t="str">
        <f t="shared" si="1"/>
        <v/>
      </c>
      <c r="O13" s="234" t="str">
        <f t="shared" si="2"/>
        <v/>
      </c>
      <c r="P13" s="235" t="str">
        <f t="shared" si="0"/>
        <v/>
      </c>
      <c r="Q13" s="209"/>
      <c r="R13" s="236" t="str">
        <f t="shared" si="3"/>
        <v/>
      </c>
      <c r="S13" s="237" t="str">
        <f t="shared" si="4"/>
        <v/>
      </c>
    </row>
    <row r="14" spans="1:19" ht="21">
      <c r="A14" s="227" t="str">
        <f>IF(พิมพ์ตัวชี้วัด!A11="","",พิมพ์ตัวชี้วัด!A11)</f>
        <v/>
      </c>
      <c r="B14" s="140"/>
      <c r="C14" s="140"/>
      <c r="D14" s="140"/>
      <c r="E14" s="202"/>
      <c r="F14" s="202"/>
      <c r="G14" s="202"/>
      <c r="H14" s="202"/>
      <c r="I14" s="228" t="str">
        <f t="shared" si="5"/>
        <v/>
      </c>
      <c r="J14" s="194"/>
      <c r="K14" s="140"/>
      <c r="L14" s="200"/>
      <c r="M14" s="206"/>
      <c r="N14" s="228" t="str">
        <f t="shared" si="1"/>
        <v/>
      </c>
      <c r="O14" s="234" t="str">
        <f t="shared" si="2"/>
        <v/>
      </c>
      <c r="P14" s="235" t="str">
        <f t="shared" si="0"/>
        <v/>
      </c>
      <c r="Q14" s="209"/>
      <c r="R14" s="236" t="str">
        <f t="shared" si="3"/>
        <v/>
      </c>
      <c r="S14" s="237" t="str">
        <f t="shared" si="4"/>
        <v/>
      </c>
    </row>
    <row r="15" spans="1:19" ht="21">
      <c r="A15" s="227" t="str">
        <f>IF(พิมพ์ตัวชี้วัด!A12="","",พิมพ์ตัวชี้วัด!A12)</f>
        <v/>
      </c>
      <c r="B15" s="140"/>
      <c r="C15" s="140"/>
      <c r="D15" s="140"/>
      <c r="E15" s="202"/>
      <c r="F15" s="202"/>
      <c r="G15" s="202"/>
      <c r="H15" s="202"/>
      <c r="I15" s="228" t="str">
        <f t="shared" si="5"/>
        <v/>
      </c>
      <c r="J15" s="194"/>
      <c r="K15" s="140"/>
      <c r="L15" s="200"/>
      <c r="M15" s="206"/>
      <c r="N15" s="228" t="str">
        <f t="shared" si="1"/>
        <v/>
      </c>
      <c r="O15" s="234" t="str">
        <f t="shared" si="2"/>
        <v/>
      </c>
      <c r="P15" s="235" t="str">
        <f t="shared" si="0"/>
        <v/>
      </c>
      <c r="Q15" s="209"/>
      <c r="R15" s="236" t="str">
        <f t="shared" si="3"/>
        <v/>
      </c>
      <c r="S15" s="237" t="str">
        <f t="shared" si="4"/>
        <v/>
      </c>
    </row>
    <row r="16" spans="1:19" ht="21">
      <c r="A16" s="227" t="str">
        <f>IF(พิมพ์ตัวชี้วัด!A13="","",พิมพ์ตัวชี้วัด!A13)</f>
        <v/>
      </c>
      <c r="B16" s="140"/>
      <c r="C16" s="140"/>
      <c r="D16" s="140"/>
      <c r="E16" s="202"/>
      <c r="F16" s="202"/>
      <c r="G16" s="202"/>
      <c r="H16" s="202"/>
      <c r="I16" s="228" t="str">
        <f t="shared" si="5"/>
        <v/>
      </c>
      <c r="J16" s="194"/>
      <c r="K16" s="140"/>
      <c r="L16" s="200"/>
      <c r="M16" s="206"/>
      <c r="N16" s="228" t="str">
        <f t="shared" si="1"/>
        <v/>
      </c>
      <c r="O16" s="234" t="str">
        <f t="shared" si="2"/>
        <v/>
      </c>
      <c r="P16" s="235" t="str">
        <f t="shared" si="0"/>
        <v/>
      </c>
      <c r="Q16" s="209"/>
      <c r="R16" s="236" t="str">
        <f t="shared" si="3"/>
        <v/>
      </c>
      <c r="S16" s="237" t="str">
        <f t="shared" si="4"/>
        <v/>
      </c>
    </row>
    <row r="17" spans="1:19" ht="21">
      <c r="A17" s="227" t="str">
        <f>IF(พิมพ์ตัวชี้วัด!A14="","",พิมพ์ตัวชี้วัด!A14)</f>
        <v/>
      </c>
      <c r="B17" s="140"/>
      <c r="C17" s="140"/>
      <c r="D17" s="140"/>
      <c r="E17" s="202"/>
      <c r="F17" s="202"/>
      <c r="G17" s="202"/>
      <c r="H17" s="202"/>
      <c r="I17" s="228" t="str">
        <f t="shared" si="5"/>
        <v/>
      </c>
      <c r="J17" s="194"/>
      <c r="K17" s="140"/>
      <c r="L17" s="200"/>
      <c r="M17" s="206"/>
      <c r="N17" s="228" t="str">
        <f t="shared" si="1"/>
        <v/>
      </c>
      <c r="O17" s="234" t="str">
        <f t="shared" si="2"/>
        <v/>
      </c>
      <c r="P17" s="235" t="str">
        <f t="shared" si="0"/>
        <v/>
      </c>
      <c r="Q17" s="209"/>
      <c r="R17" s="236" t="str">
        <f t="shared" si="3"/>
        <v/>
      </c>
      <c r="S17" s="237" t="str">
        <f t="shared" si="4"/>
        <v/>
      </c>
    </row>
    <row r="18" spans="1:19" ht="21">
      <c r="A18" s="227" t="str">
        <f>IF(พิมพ์ตัวชี้วัด!A15="","",พิมพ์ตัวชี้วัด!A15)</f>
        <v/>
      </c>
      <c r="B18" s="140"/>
      <c r="C18" s="140"/>
      <c r="D18" s="140"/>
      <c r="E18" s="202"/>
      <c r="F18" s="202"/>
      <c r="G18" s="202"/>
      <c r="H18" s="202"/>
      <c r="I18" s="228" t="str">
        <f t="shared" si="5"/>
        <v/>
      </c>
      <c r="J18" s="194"/>
      <c r="K18" s="140"/>
      <c r="L18" s="200"/>
      <c r="M18" s="206"/>
      <c r="N18" s="228" t="str">
        <f t="shared" si="1"/>
        <v/>
      </c>
      <c r="O18" s="234" t="str">
        <f t="shared" si="2"/>
        <v/>
      </c>
      <c r="P18" s="235" t="str">
        <f t="shared" si="0"/>
        <v/>
      </c>
      <c r="Q18" s="209"/>
      <c r="R18" s="236" t="str">
        <f t="shared" si="3"/>
        <v/>
      </c>
      <c r="S18" s="237" t="str">
        <f t="shared" si="4"/>
        <v/>
      </c>
    </row>
    <row r="19" spans="1:19" ht="21">
      <c r="A19" s="227" t="str">
        <f>IF(พิมพ์ตัวชี้วัด!A16="","",พิมพ์ตัวชี้วัด!A16)</f>
        <v/>
      </c>
      <c r="B19" s="140"/>
      <c r="C19" s="140"/>
      <c r="D19" s="140"/>
      <c r="E19" s="202"/>
      <c r="F19" s="202"/>
      <c r="G19" s="202"/>
      <c r="H19" s="202"/>
      <c r="I19" s="228" t="str">
        <f t="shared" si="5"/>
        <v/>
      </c>
      <c r="J19" s="194"/>
      <c r="K19" s="140"/>
      <c r="L19" s="200"/>
      <c r="M19" s="206"/>
      <c r="N19" s="228" t="str">
        <f t="shared" si="1"/>
        <v/>
      </c>
      <c r="O19" s="234" t="str">
        <f t="shared" si="2"/>
        <v/>
      </c>
      <c r="P19" s="235" t="str">
        <f t="shared" si="0"/>
        <v/>
      </c>
      <c r="Q19" s="209"/>
      <c r="R19" s="236" t="str">
        <f t="shared" si="3"/>
        <v/>
      </c>
      <c r="S19" s="237" t="str">
        <f t="shared" si="4"/>
        <v/>
      </c>
    </row>
    <row r="20" spans="1:19" ht="21">
      <c r="A20" s="227" t="str">
        <f>IF(พิมพ์ตัวชี้วัด!A17="","",พิมพ์ตัวชี้วัด!A17)</f>
        <v/>
      </c>
      <c r="B20" s="140"/>
      <c r="C20" s="140"/>
      <c r="D20" s="140"/>
      <c r="E20" s="203"/>
      <c r="F20" s="204"/>
      <c r="G20" s="203"/>
      <c r="H20" s="201"/>
      <c r="I20" s="228" t="str">
        <f t="shared" si="5"/>
        <v/>
      </c>
      <c r="J20" s="194"/>
      <c r="K20" s="140"/>
      <c r="L20" s="200"/>
      <c r="M20" s="206"/>
      <c r="N20" s="228" t="str">
        <f t="shared" si="1"/>
        <v/>
      </c>
      <c r="O20" s="234" t="str">
        <f t="shared" si="2"/>
        <v/>
      </c>
      <c r="P20" s="235" t="str">
        <f t="shared" si="0"/>
        <v/>
      </c>
      <c r="Q20" s="209"/>
      <c r="R20" s="236" t="str">
        <f t="shared" si="3"/>
        <v/>
      </c>
      <c r="S20" s="237" t="str">
        <f t="shared" si="4"/>
        <v/>
      </c>
    </row>
    <row r="21" spans="1:19" ht="21">
      <c r="A21" s="227" t="str">
        <f>IF(พิมพ์ตัวชี้วัด!A18="","",พิมพ์ตัวชี้วัด!A18)</f>
        <v/>
      </c>
      <c r="B21" s="140"/>
      <c r="C21" s="140"/>
      <c r="D21" s="140"/>
      <c r="E21" s="203"/>
      <c r="F21" s="204"/>
      <c r="G21" s="203"/>
      <c r="H21" s="201"/>
      <c r="I21" s="228" t="str">
        <f t="shared" si="5"/>
        <v/>
      </c>
      <c r="J21" s="194"/>
      <c r="K21" s="140"/>
      <c r="L21" s="200"/>
      <c r="M21" s="206"/>
      <c r="N21" s="228" t="str">
        <f t="shared" si="1"/>
        <v/>
      </c>
      <c r="O21" s="234" t="str">
        <f t="shared" si="2"/>
        <v/>
      </c>
      <c r="P21" s="235" t="str">
        <f t="shared" si="0"/>
        <v/>
      </c>
      <c r="Q21" s="209"/>
      <c r="R21" s="236" t="str">
        <f t="shared" si="3"/>
        <v/>
      </c>
      <c r="S21" s="237" t="str">
        <f t="shared" si="4"/>
        <v/>
      </c>
    </row>
    <row r="22" spans="1:19" ht="21">
      <c r="A22" s="227" t="str">
        <f>IF(พิมพ์ตัวชี้วัด!A19="","",พิมพ์ตัวชี้วัด!A19)</f>
        <v/>
      </c>
      <c r="B22" s="140"/>
      <c r="C22" s="140"/>
      <c r="D22" s="140"/>
      <c r="E22" s="203"/>
      <c r="F22" s="204"/>
      <c r="G22" s="203"/>
      <c r="H22" s="201"/>
      <c r="I22" s="228" t="str">
        <f t="shared" si="5"/>
        <v/>
      </c>
      <c r="J22" s="194"/>
      <c r="K22" s="140"/>
      <c r="L22" s="200"/>
      <c r="M22" s="206"/>
      <c r="N22" s="228" t="str">
        <f t="shared" si="1"/>
        <v/>
      </c>
      <c r="O22" s="234" t="str">
        <f t="shared" si="2"/>
        <v/>
      </c>
      <c r="P22" s="235" t="str">
        <f t="shared" si="0"/>
        <v/>
      </c>
      <c r="Q22" s="209"/>
      <c r="R22" s="236" t="str">
        <f t="shared" si="3"/>
        <v/>
      </c>
      <c r="S22" s="237" t="str">
        <f t="shared" si="4"/>
        <v/>
      </c>
    </row>
    <row r="23" spans="1:19" ht="21">
      <c r="A23" s="227" t="str">
        <f>IF(พิมพ์ตัวชี้วัด!A20="","",พิมพ์ตัวชี้วัด!A20)</f>
        <v/>
      </c>
      <c r="B23" s="140"/>
      <c r="C23" s="140"/>
      <c r="D23" s="140"/>
      <c r="E23" s="203"/>
      <c r="F23" s="204"/>
      <c r="G23" s="203"/>
      <c r="H23" s="201"/>
      <c r="I23" s="228" t="str">
        <f t="shared" si="5"/>
        <v/>
      </c>
      <c r="J23" s="194"/>
      <c r="K23" s="140"/>
      <c r="L23" s="200"/>
      <c r="M23" s="206"/>
      <c r="N23" s="228" t="str">
        <f t="shared" si="1"/>
        <v/>
      </c>
      <c r="O23" s="234" t="str">
        <f t="shared" si="2"/>
        <v/>
      </c>
      <c r="P23" s="235" t="str">
        <f t="shared" si="0"/>
        <v/>
      </c>
      <c r="Q23" s="209"/>
      <c r="R23" s="236" t="str">
        <f t="shared" si="3"/>
        <v/>
      </c>
      <c r="S23" s="237" t="str">
        <f t="shared" si="4"/>
        <v/>
      </c>
    </row>
    <row r="24" spans="1:19" ht="21">
      <c r="A24" s="227" t="str">
        <f>IF(พิมพ์ตัวชี้วัด!A21="","",พิมพ์ตัวชี้วัด!A21)</f>
        <v/>
      </c>
      <c r="B24" s="140"/>
      <c r="C24" s="140"/>
      <c r="D24" s="140"/>
      <c r="E24" s="203"/>
      <c r="F24" s="204"/>
      <c r="G24" s="203"/>
      <c r="H24" s="201"/>
      <c r="I24" s="228" t="str">
        <f t="shared" si="5"/>
        <v/>
      </c>
      <c r="J24" s="194"/>
      <c r="K24" s="140"/>
      <c r="L24" s="200"/>
      <c r="M24" s="206"/>
      <c r="N24" s="228" t="str">
        <f t="shared" si="1"/>
        <v/>
      </c>
      <c r="O24" s="234" t="str">
        <f t="shared" si="2"/>
        <v/>
      </c>
      <c r="P24" s="235" t="str">
        <f t="shared" si="0"/>
        <v/>
      </c>
      <c r="Q24" s="209"/>
      <c r="R24" s="236" t="str">
        <f t="shared" si="3"/>
        <v/>
      </c>
      <c r="S24" s="237" t="str">
        <f t="shared" si="4"/>
        <v/>
      </c>
    </row>
    <row r="25" spans="1:19" ht="21">
      <c r="A25" s="227" t="str">
        <f>IF(พิมพ์ตัวชี้วัด!A22="","",พิมพ์ตัวชี้วัด!A22)</f>
        <v/>
      </c>
      <c r="B25" s="140"/>
      <c r="C25" s="140"/>
      <c r="D25" s="140"/>
      <c r="E25" s="203"/>
      <c r="F25" s="204"/>
      <c r="G25" s="203"/>
      <c r="H25" s="201"/>
      <c r="I25" s="228" t="str">
        <f t="shared" si="5"/>
        <v/>
      </c>
      <c r="J25" s="194"/>
      <c r="K25" s="140"/>
      <c r="L25" s="200"/>
      <c r="M25" s="206"/>
      <c r="N25" s="228" t="str">
        <f t="shared" si="1"/>
        <v/>
      </c>
      <c r="O25" s="234" t="str">
        <f t="shared" si="2"/>
        <v/>
      </c>
      <c r="P25" s="235" t="str">
        <f t="shared" si="0"/>
        <v/>
      </c>
      <c r="Q25" s="209"/>
      <c r="R25" s="236" t="str">
        <f t="shared" si="3"/>
        <v/>
      </c>
      <c r="S25" s="237" t="str">
        <f t="shared" si="4"/>
        <v/>
      </c>
    </row>
    <row r="26" spans="1:19" ht="21">
      <c r="A26" s="227" t="str">
        <f>IF(พิมพ์ตัวชี้วัด!A23="","",พิมพ์ตัวชี้วัด!A23)</f>
        <v/>
      </c>
      <c r="B26" s="140"/>
      <c r="C26" s="140"/>
      <c r="D26" s="140"/>
      <c r="E26" s="203"/>
      <c r="F26" s="204"/>
      <c r="G26" s="203"/>
      <c r="H26" s="201"/>
      <c r="I26" s="228" t="str">
        <f t="shared" si="5"/>
        <v/>
      </c>
      <c r="J26" s="194"/>
      <c r="K26" s="140"/>
      <c r="L26" s="200"/>
      <c r="M26" s="206"/>
      <c r="N26" s="228" t="str">
        <f t="shared" si="1"/>
        <v/>
      </c>
      <c r="O26" s="234" t="str">
        <f t="shared" si="2"/>
        <v/>
      </c>
      <c r="P26" s="235" t="str">
        <f t="shared" si="0"/>
        <v/>
      </c>
      <c r="Q26" s="209"/>
      <c r="R26" s="236" t="str">
        <f t="shared" si="3"/>
        <v/>
      </c>
      <c r="S26" s="237" t="str">
        <f t="shared" si="4"/>
        <v/>
      </c>
    </row>
    <row r="27" spans="1:19" ht="21">
      <c r="A27" s="227" t="str">
        <f>IF(พิมพ์ตัวชี้วัด!A24="","",พิมพ์ตัวชี้วัด!A24)</f>
        <v/>
      </c>
      <c r="B27" s="140"/>
      <c r="C27" s="140"/>
      <c r="D27" s="140"/>
      <c r="E27" s="203"/>
      <c r="F27" s="204"/>
      <c r="G27" s="203"/>
      <c r="H27" s="201"/>
      <c r="I27" s="228" t="str">
        <f t="shared" si="5"/>
        <v/>
      </c>
      <c r="J27" s="194"/>
      <c r="K27" s="140"/>
      <c r="L27" s="200"/>
      <c r="M27" s="206"/>
      <c r="N27" s="228" t="str">
        <f t="shared" si="1"/>
        <v/>
      </c>
      <c r="O27" s="234" t="str">
        <f t="shared" si="2"/>
        <v/>
      </c>
      <c r="P27" s="235" t="str">
        <f t="shared" si="0"/>
        <v/>
      </c>
      <c r="Q27" s="209"/>
      <c r="R27" s="236" t="str">
        <f t="shared" si="3"/>
        <v/>
      </c>
      <c r="S27" s="237" t="str">
        <f t="shared" si="4"/>
        <v/>
      </c>
    </row>
    <row r="28" spans="1:19" ht="21">
      <c r="A28" s="227" t="str">
        <f>IF(พิมพ์ตัวชี้วัด!A25="","",พิมพ์ตัวชี้วัด!A25)</f>
        <v/>
      </c>
      <c r="B28" s="140"/>
      <c r="C28" s="140"/>
      <c r="D28" s="140"/>
      <c r="E28" s="203"/>
      <c r="F28" s="204"/>
      <c r="G28" s="203"/>
      <c r="H28" s="201"/>
      <c r="I28" s="228" t="str">
        <f t="shared" si="5"/>
        <v/>
      </c>
      <c r="J28" s="194"/>
      <c r="K28" s="140"/>
      <c r="L28" s="200"/>
      <c r="M28" s="206"/>
      <c r="N28" s="228" t="str">
        <f t="shared" si="1"/>
        <v/>
      </c>
      <c r="O28" s="234" t="str">
        <f t="shared" si="2"/>
        <v/>
      </c>
      <c r="P28" s="235" t="str">
        <f t="shared" si="0"/>
        <v/>
      </c>
      <c r="Q28" s="209"/>
      <c r="R28" s="236" t="str">
        <f t="shared" si="3"/>
        <v/>
      </c>
      <c r="S28" s="237" t="str">
        <f t="shared" si="4"/>
        <v/>
      </c>
    </row>
    <row r="29" spans="1:19" ht="21">
      <c r="A29" s="227" t="str">
        <f>IF(พิมพ์ตัวชี้วัด!A26="","",พิมพ์ตัวชี้วัด!A26)</f>
        <v/>
      </c>
      <c r="B29" s="140"/>
      <c r="C29" s="140"/>
      <c r="D29" s="140"/>
      <c r="E29" s="203"/>
      <c r="F29" s="204"/>
      <c r="G29" s="203"/>
      <c r="H29" s="201"/>
      <c r="I29" s="228" t="str">
        <f t="shared" si="5"/>
        <v/>
      </c>
      <c r="J29" s="194"/>
      <c r="K29" s="140"/>
      <c r="L29" s="200"/>
      <c r="M29" s="206"/>
      <c r="N29" s="228" t="str">
        <f t="shared" si="1"/>
        <v/>
      </c>
      <c r="O29" s="234" t="str">
        <f t="shared" si="2"/>
        <v/>
      </c>
      <c r="P29" s="235" t="str">
        <f t="shared" si="0"/>
        <v/>
      </c>
      <c r="Q29" s="209"/>
      <c r="R29" s="236" t="str">
        <f t="shared" si="3"/>
        <v/>
      </c>
      <c r="S29" s="237" t="str">
        <f t="shared" si="4"/>
        <v/>
      </c>
    </row>
    <row r="30" spans="1:19" ht="21">
      <c r="A30" s="227" t="str">
        <f>IF(พิมพ์ตัวชี้วัด!A27="","",พิมพ์ตัวชี้วัด!A27)</f>
        <v/>
      </c>
      <c r="B30" s="140"/>
      <c r="C30" s="140"/>
      <c r="D30" s="140"/>
      <c r="E30" s="203"/>
      <c r="F30" s="204"/>
      <c r="G30" s="203"/>
      <c r="H30" s="201"/>
      <c r="I30" s="228" t="str">
        <f t="shared" si="5"/>
        <v/>
      </c>
      <c r="J30" s="194"/>
      <c r="K30" s="140"/>
      <c r="L30" s="200"/>
      <c r="M30" s="206"/>
      <c r="N30" s="228" t="str">
        <f t="shared" si="1"/>
        <v/>
      </c>
      <c r="O30" s="234" t="str">
        <f t="shared" si="2"/>
        <v/>
      </c>
      <c r="P30" s="235" t="str">
        <f t="shared" si="0"/>
        <v/>
      </c>
      <c r="Q30" s="209"/>
      <c r="R30" s="236" t="str">
        <f t="shared" si="3"/>
        <v/>
      </c>
      <c r="S30" s="237" t="str">
        <f t="shared" si="4"/>
        <v/>
      </c>
    </row>
    <row r="31" spans="1:19" ht="21.6" thickBot="1">
      <c r="A31" s="238" t="str">
        <f>IF(พิมพ์ตัวชี้วัด!A28="","",พิมพ์ตัวชี้วัด!A28)</f>
        <v/>
      </c>
      <c r="B31" s="210"/>
      <c r="C31" s="210"/>
      <c r="D31" s="210"/>
      <c r="E31" s="211"/>
      <c r="F31" s="212"/>
      <c r="G31" s="211"/>
      <c r="H31" s="213"/>
      <c r="I31" s="239" t="str">
        <f t="shared" si="5"/>
        <v/>
      </c>
      <c r="J31" s="214"/>
      <c r="K31" s="210"/>
      <c r="L31" s="210"/>
      <c r="M31" s="215"/>
      <c r="N31" s="239" t="str">
        <f t="shared" si="1"/>
        <v/>
      </c>
      <c r="O31" s="240" t="str">
        <f t="shared" si="2"/>
        <v/>
      </c>
      <c r="P31" s="241" t="str">
        <f t="shared" si="0"/>
        <v/>
      </c>
      <c r="Q31" s="216"/>
      <c r="R31" s="242" t="str">
        <f t="shared" si="3"/>
        <v/>
      </c>
      <c r="S31" s="243" t="str">
        <f t="shared" si="4"/>
        <v/>
      </c>
    </row>
    <row r="32" spans="1:19" ht="21.6" thickBot="1">
      <c r="A32" s="423" t="s">
        <v>292</v>
      </c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5"/>
      <c r="R32" s="417" t="e">
        <f>AVERAGE(O8:O31)</f>
        <v>#DIV/0!</v>
      </c>
      <c r="S32" s="418"/>
    </row>
    <row r="33" spans="1:19" ht="17.399999999999999" customHeight="1">
      <c r="A33" s="244" t="str">
        <f>IF($A$8=1,IF($P33="","",IF($P33="ย้ายออก","",IF($P33&gt;=1,"P",""))),IF($P62="","",IF($P62="ย้ายออก","",IF($P62&gt;=1,"P",""))))</f>
        <v/>
      </c>
      <c r="B33" s="245"/>
      <c r="C33" s="419" t="s">
        <v>293</v>
      </c>
      <c r="D33" s="419"/>
      <c r="E33" s="419"/>
      <c r="F33" s="245"/>
      <c r="G33" s="245"/>
      <c r="H33" s="245"/>
      <c r="I33" s="245"/>
      <c r="J33" s="245"/>
      <c r="K33" s="419" t="s">
        <v>293</v>
      </c>
      <c r="L33" s="419"/>
      <c r="M33" s="419"/>
      <c r="N33" s="419"/>
      <c r="O33" s="419"/>
      <c r="P33" s="419"/>
      <c r="Q33" s="245"/>
      <c r="R33" s="245"/>
      <c r="S33" s="246"/>
    </row>
    <row r="34" spans="1:19" ht="14.4" customHeight="1">
      <c r="A34" s="247"/>
      <c r="B34" s="248" t="s">
        <v>150</v>
      </c>
      <c r="C34" s="420"/>
      <c r="D34" s="420"/>
      <c r="E34" s="420"/>
      <c r="F34" s="249"/>
      <c r="G34" s="249"/>
      <c r="H34" s="249"/>
      <c r="I34" s="249"/>
      <c r="J34" s="248"/>
      <c r="K34" s="420"/>
      <c r="L34" s="420"/>
      <c r="M34" s="420"/>
      <c r="N34" s="420"/>
      <c r="O34" s="420"/>
      <c r="P34" s="420"/>
      <c r="Q34" s="249"/>
      <c r="R34" s="249"/>
      <c r="S34" s="250"/>
    </row>
    <row r="35" spans="1:19" ht="14.4" customHeight="1">
      <c r="A35" s="247"/>
      <c r="B35" s="249"/>
      <c r="C35" s="421" t="str">
        <f>IF(ตั้งค่าปพ5!I19="","","( " &amp; ตั้งค่าปพ5!I19 &amp; " )")</f>
        <v>( นายกานต์ สุขกลาง )</v>
      </c>
      <c r="D35" s="421"/>
      <c r="E35" s="421"/>
      <c r="F35" s="249"/>
      <c r="G35" s="249"/>
      <c r="H35" s="249"/>
      <c r="I35" s="249"/>
      <c r="J35" s="249"/>
      <c r="K35" s="421" t="str">
        <f>IF(ตั้งค่าปพ5!I24="","","( " &amp; ตั้งค่าปพ5!I24 &amp; " )")</f>
        <v>( นางสาวศิริลักษณ์ สืบไทย )</v>
      </c>
      <c r="L35" s="421"/>
      <c r="M35" s="421"/>
      <c r="N35" s="421"/>
      <c r="O35" s="421"/>
      <c r="P35" s="421"/>
      <c r="Q35" s="249"/>
      <c r="R35" s="249"/>
      <c r="S35" s="250"/>
    </row>
    <row r="36" spans="1:19" ht="15" customHeight="1" thickBot="1">
      <c r="A36" s="251"/>
      <c r="B36" s="252"/>
      <c r="C36" s="422" t="s">
        <v>133</v>
      </c>
      <c r="D36" s="422"/>
      <c r="E36" s="422"/>
      <c r="F36" s="252"/>
      <c r="G36" s="252"/>
      <c r="H36" s="252"/>
      <c r="I36" s="252"/>
      <c r="J36" s="252"/>
      <c r="K36" s="422" t="s">
        <v>278</v>
      </c>
      <c r="L36" s="422"/>
      <c r="M36" s="422"/>
      <c r="N36" s="422"/>
      <c r="O36" s="422"/>
      <c r="P36" s="422"/>
      <c r="Q36" s="252"/>
      <c r="R36" s="252"/>
      <c r="S36" s="253"/>
    </row>
    <row r="37" spans="1:19" ht="21">
      <c r="A37" s="254"/>
      <c r="B37" s="255"/>
      <c r="C37" s="255"/>
      <c r="D37" s="255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8"/>
      <c r="P37" s="258"/>
      <c r="Q37" s="259"/>
      <c r="R37" s="260"/>
      <c r="S37" s="260"/>
    </row>
    <row r="38" spans="1:19" ht="21">
      <c r="A38" s="254"/>
      <c r="B38" s="255"/>
      <c r="C38" s="255"/>
      <c r="D38" s="255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8"/>
      <c r="P38" s="258"/>
      <c r="Q38" s="259"/>
      <c r="R38" s="260"/>
      <c r="S38" s="260"/>
    </row>
    <row r="39" spans="1:19" ht="21">
      <c r="A39" s="254"/>
      <c r="B39" s="255"/>
      <c r="C39" s="255"/>
      <c r="D39" s="255"/>
      <c r="E39" s="256"/>
      <c r="F39" s="256"/>
      <c r="G39" s="256"/>
      <c r="H39" s="257"/>
      <c r="I39" s="257"/>
      <c r="J39" s="257"/>
      <c r="K39" s="257"/>
      <c r="L39" s="257"/>
      <c r="M39" s="257"/>
      <c r="N39" s="257"/>
      <c r="O39" s="258"/>
      <c r="P39" s="258"/>
      <c r="Q39" s="259"/>
      <c r="R39" s="260"/>
      <c r="S39" s="260"/>
    </row>
    <row r="40" spans="1:19" ht="21">
      <c r="A40" s="254"/>
      <c r="B40" s="255"/>
      <c r="C40" s="255"/>
      <c r="D40" s="255"/>
      <c r="E40" s="256"/>
      <c r="F40" s="256"/>
      <c r="G40" s="256"/>
      <c r="H40" s="257"/>
      <c r="I40" s="257"/>
      <c r="J40" s="257"/>
      <c r="K40" s="257"/>
      <c r="L40" s="257"/>
      <c r="M40" s="257"/>
      <c r="N40" s="257"/>
      <c r="O40" s="258"/>
      <c r="P40" s="258"/>
      <c r="Q40" s="259"/>
      <c r="R40" s="260"/>
      <c r="S40" s="260"/>
    </row>
    <row r="41" spans="1:19" ht="21">
      <c r="A41" s="254"/>
      <c r="B41" s="255"/>
      <c r="C41" s="255"/>
      <c r="D41" s="255"/>
      <c r="E41" s="256"/>
      <c r="F41" s="256"/>
      <c r="G41" s="256"/>
      <c r="H41" s="257"/>
      <c r="I41" s="257"/>
      <c r="J41" s="257"/>
      <c r="K41" s="257"/>
      <c r="L41" s="257"/>
      <c r="M41" s="257"/>
      <c r="N41" s="257"/>
      <c r="O41" s="258"/>
      <c r="P41" s="258"/>
      <c r="Q41" s="259"/>
      <c r="R41" s="260"/>
      <c r="S41" s="260"/>
    </row>
    <row r="42" spans="1:19" ht="21">
      <c r="A42" s="254"/>
      <c r="B42" s="255"/>
      <c r="C42" s="255"/>
      <c r="D42" s="255"/>
      <c r="E42" s="256"/>
      <c r="F42" s="256"/>
      <c r="G42" s="256"/>
      <c r="H42" s="257"/>
      <c r="I42" s="257"/>
      <c r="J42" s="257"/>
      <c r="K42" s="257"/>
      <c r="L42" s="257"/>
      <c r="M42" s="257"/>
      <c r="N42" s="257"/>
      <c r="O42" s="258"/>
      <c r="P42" s="258"/>
      <c r="Q42" s="259"/>
      <c r="R42" s="260"/>
      <c r="S42" s="260"/>
    </row>
    <row r="43" spans="1:19" ht="21">
      <c r="A43" s="254"/>
      <c r="B43" s="255"/>
      <c r="C43" s="255"/>
      <c r="D43" s="255"/>
      <c r="E43" s="256"/>
      <c r="F43" s="256"/>
      <c r="G43" s="256"/>
      <c r="H43" s="257"/>
      <c r="I43" s="257"/>
      <c r="J43" s="257"/>
      <c r="K43" s="257"/>
      <c r="L43" s="257"/>
      <c r="M43" s="257"/>
      <c r="N43" s="257"/>
      <c r="O43" s="258"/>
      <c r="P43" s="258"/>
      <c r="Q43" s="259"/>
      <c r="R43" s="260"/>
      <c r="S43" s="260"/>
    </row>
    <row r="44" spans="1:19" ht="21">
      <c r="A44" s="254"/>
      <c r="B44" s="255"/>
      <c r="C44" s="255"/>
      <c r="D44" s="255"/>
      <c r="E44" s="256"/>
      <c r="F44" s="256"/>
      <c r="G44" s="256"/>
      <c r="H44" s="257"/>
      <c r="I44" s="257"/>
      <c r="J44" s="257"/>
      <c r="K44" s="257"/>
      <c r="L44" s="257"/>
      <c r="M44" s="257"/>
      <c r="N44" s="257"/>
      <c r="O44" s="258"/>
      <c r="P44" s="258"/>
      <c r="Q44" s="259"/>
      <c r="R44" s="260"/>
      <c r="S44" s="260"/>
    </row>
    <row r="45" spans="1:19" ht="21">
      <c r="A45" s="254"/>
      <c r="B45" s="255"/>
      <c r="C45" s="255"/>
      <c r="D45" s="255"/>
      <c r="E45" s="256"/>
      <c r="F45" s="256"/>
      <c r="G45" s="256"/>
      <c r="H45" s="257"/>
      <c r="I45" s="257"/>
      <c r="J45" s="257"/>
      <c r="K45" s="257"/>
      <c r="L45" s="257"/>
      <c r="M45" s="257"/>
      <c r="N45" s="257"/>
      <c r="O45" s="258"/>
      <c r="P45" s="258"/>
      <c r="Q45" s="259"/>
      <c r="R45" s="260"/>
      <c r="S45" s="260"/>
    </row>
    <row r="46" spans="1:19" ht="21">
      <c r="A46" s="254"/>
      <c r="B46" s="255"/>
      <c r="C46" s="255"/>
      <c r="D46" s="255"/>
      <c r="E46" s="256"/>
      <c r="F46" s="256"/>
      <c r="G46" s="256"/>
      <c r="H46" s="257"/>
      <c r="I46" s="257"/>
      <c r="J46" s="257"/>
      <c r="K46" s="257"/>
      <c r="L46" s="257"/>
      <c r="M46" s="257"/>
      <c r="N46" s="257"/>
      <c r="O46" s="258"/>
      <c r="P46" s="258"/>
      <c r="Q46" s="259"/>
      <c r="R46" s="260"/>
      <c r="S46" s="260"/>
    </row>
    <row r="47" spans="1:19" ht="21">
      <c r="A47" s="254"/>
      <c r="B47" s="255"/>
      <c r="C47" s="255"/>
      <c r="D47" s="255"/>
      <c r="E47" s="256"/>
      <c r="F47" s="256"/>
      <c r="G47" s="256"/>
      <c r="H47" s="257"/>
      <c r="I47" s="257"/>
      <c r="J47" s="257"/>
      <c r="K47" s="257"/>
      <c r="L47" s="257"/>
      <c r="M47" s="257"/>
      <c r="N47" s="257"/>
      <c r="O47" s="258"/>
      <c r="P47" s="258"/>
      <c r="Q47" s="259"/>
      <c r="R47" s="260"/>
      <c r="S47" s="260"/>
    </row>
    <row r="48" spans="1:19" ht="21">
      <c r="A48" s="254"/>
      <c r="B48" s="255"/>
      <c r="C48" s="255"/>
      <c r="D48" s="255"/>
      <c r="E48" s="256"/>
      <c r="F48" s="256"/>
      <c r="G48" s="256"/>
      <c r="H48" s="257"/>
      <c r="I48" s="257"/>
      <c r="J48" s="257"/>
      <c r="K48" s="257"/>
      <c r="L48" s="257"/>
      <c r="M48" s="257"/>
      <c r="N48" s="257"/>
      <c r="O48" s="258"/>
      <c r="P48" s="258"/>
      <c r="Q48" s="259"/>
      <c r="R48" s="260"/>
      <c r="S48" s="260"/>
    </row>
    <row r="49" spans="1:19" ht="21">
      <c r="A49" s="254"/>
      <c r="B49" s="255"/>
      <c r="C49" s="255"/>
      <c r="D49" s="255"/>
      <c r="E49" s="256"/>
      <c r="F49" s="256"/>
      <c r="G49" s="256"/>
      <c r="H49" s="257"/>
      <c r="I49" s="257"/>
      <c r="J49" s="257"/>
      <c r="K49" s="257"/>
      <c r="L49" s="257"/>
      <c r="M49" s="257"/>
      <c r="N49" s="257"/>
      <c r="O49" s="258"/>
      <c r="P49" s="258"/>
      <c r="Q49" s="259"/>
      <c r="R49" s="260"/>
      <c r="S49" s="260"/>
    </row>
    <row r="50" spans="1:19" ht="21">
      <c r="A50" s="254"/>
      <c r="B50" s="255"/>
      <c r="C50" s="255"/>
      <c r="D50" s="255"/>
      <c r="E50" s="256"/>
      <c r="F50" s="256"/>
      <c r="G50" s="256"/>
      <c r="H50" s="257"/>
      <c r="I50" s="257"/>
      <c r="J50" s="257"/>
      <c r="K50" s="257"/>
      <c r="L50" s="257"/>
      <c r="M50" s="257"/>
      <c r="N50" s="257"/>
      <c r="O50" s="258"/>
      <c r="P50" s="258"/>
      <c r="Q50" s="259"/>
      <c r="R50" s="260"/>
      <c r="S50" s="260"/>
    </row>
    <row r="51" spans="1:19" ht="21">
      <c r="A51" s="254"/>
      <c r="B51" s="255"/>
      <c r="C51" s="255"/>
      <c r="D51" s="255"/>
      <c r="E51" s="256"/>
      <c r="F51" s="256"/>
      <c r="G51" s="256"/>
      <c r="H51" s="257"/>
      <c r="I51" s="257"/>
      <c r="J51" s="257"/>
      <c r="K51" s="257"/>
      <c r="L51" s="257"/>
      <c r="M51" s="257"/>
      <c r="N51" s="257"/>
      <c r="O51" s="258"/>
      <c r="P51" s="258"/>
      <c r="Q51" s="259"/>
      <c r="R51" s="260"/>
      <c r="S51" s="260"/>
    </row>
    <row r="52" spans="1:19" ht="21">
      <c r="A52" s="254"/>
      <c r="B52" s="255"/>
      <c r="C52" s="255"/>
      <c r="D52" s="255"/>
      <c r="E52" s="256"/>
      <c r="F52" s="256"/>
      <c r="G52" s="256"/>
      <c r="H52" s="257"/>
      <c r="I52" s="257"/>
      <c r="J52" s="257"/>
      <c r="K52" s="257"/>
      <c r="L52" s="257"/>
      <c r="M52" s="257"/>
      <c r="N52" s="257"/>
      <c r="O52" s="258"/>
      <c r="P52" s="258"/>
      <c r="Q52" s="259"/>
      <c r="R52" s="260"/>
      <c r="S52" s="260"/>
    </row>
    <row r="53" spans="1:19" ht="21">
      <c r="A53" s="254"/>
      <c r="B53" s="255"/>
      <c r="C53" s="255"/>
      <c r="D53" s="255"/>
      <c r="E53" s="256"/>
      <c r="F53" s="256"/>
      <c r="G53" s="256"/>
      <c r="H53" s="257"/>
      <c r="I53" s="257"/>
      <c r="J53" s="257"/>
      <c r="K53" s="257"/>
      <c r="L53" s="257"/>
      <c r="M53" s="257"/>
      <c r="N53" s="257"/>
      <c r="O53" s="258"/>
      <c r="P53" s="258"/>
      <c r="Q53" s="259"/>
      <c r="R53" s="260"/>
      <c r="S53" s="260"/>
    </row>
    <row r="54" spans="1:19" ht="21">
      <c r="A54" s="254"/>
      <c r="B54" s="255"/>
      <c r="C54" s="255"/>
      <c r="D54" s="255"/>
      <c r="E54" s="256"/>
      <c r="F54" s="256"/>
      <c r="G54" s="256"/>
      <c r="H54" s="257"/>
      <c r="I54" s="257"/>
      <c r="J54" s="257"/>
      <c r="K54" s="257"/>
      <c r="L54" s="257"/>
      <c r="M54" s="257"/>
      <c r="N54" s="257"/>
      <c r="O54" s="258"/>
      <c r="P54" s="258"/>
      <c r="Q54" s="259"/>
      <c r="R54" s="260"/>
      <c r="S54" s="260"/>
    </row>
    <row r="55" spans="1:19" ht="21">
      <c r="A55" s="254"/>
      <c r="B55" s="255"/>
      <c r="C55" s="255"/>
      <c r="D55" s="255"/>
      <c r="E55" s="256"/>
      <c r="F55" s="256"/>
      <c r="G55" s="256"/>
      <c r="H55" s="257"/>
      <c r="I55" s="257"/>
      <c r="J55" s="257"/>
      <c r="K55" s="257"/>
      <c r="L55" s="257"/>
      <c r="M55" s="257"/>
      <c r="N55" s="257"/>
      <c r="O55" s="258"/>
      <c r="P55" s="258"/>
      <c r="Q55" s="259"/>
      <c r="R55" s="260"/>
      <c r="S55" s="260"/>
    </row>
    <row r="56" spans="1:19" ht="21">
      <c r="A56" s="254"/>
      <c r="B56" s="255"/>
      <c r="C56" s="255"/>
      <c r="D56" s="255"/>
      <c r="E56" s="256"/>
      <c r="F56" s="256"/>
      <c r="G56" s="256"/>
      <c r="H56" s="257"/>
      <c r="I56" s="257"/>
      <c r="J56" s="257"/>
      <c r="K56" s="257"/>
      <c r="L56" s="257"/>
      <c r="M56" s="257"/>
      <c r="N56" s="257"/>
      <c r="O56" s="258"/>
      <c r="P56" s="258"/>
      <c r="Q56" s="259"/>
      <c r="R56" s="260"/>
      <c r="S56" s="260"/>
    </row>
    <row r="57" spans="1:19" ht="21">
      <c r="A57" s="254"/>
      <c r="B57" s="255"/>
      <c r="C57" s="255"/>
      <c r="D57" s="255"/>
      <c r="E57" s="256"/>
      <c r="F57" s="256"/>
      <c r="G57" s="256"/>
      <c r="H57" s="257"/>
      <c r="I57" s="257"/>
      <c r="J57" s="257"/>
      <c r="K57" s="257"/>
      <c r="L57" s="257"/>
      <c r="M57" s="257"/>
      <c r="N57" s="257"/>
      <c r="O57" s="258"/>
      <c r="P57" s="258"/>
      <c r="Q57" s="259"/>
      <c r="R57" s="260"/>
      <c r="S57" s="260"/>
    </row>
    <row r="58" spans="1:19" ht="21">
      <c r="A58" s="254"/>
      <c r="B58" s="255"/>
      <c r="C58" s="255"/>
      <c r="D58" s="255"/>
      <c r="E58" s="256"/>
      <c r="F58" s="256"/>
      <c r="G58" s="256"/>
      <c r="H58" s="257"/>
      <c r="I58" s="257"/>
      <c r="J58" s="257"/>
      <c r="K58" s="257"/>
      <c r="L58" s="257"/>
      <c r="M58" s="257"/>
      <c r="N58" s="257"/>
      <c r="O58" s="258"/>
      <c r="P58" s="258"/>
      <c r="Q58" s="259"/>
      <c r="R58" s="260"/>
      <c r="S58" s="260"/>
    </row>
    <row r="59" spans="1:19" ht="21">
      <c r="A59" s="254"/>
      <c r="B59" s="255"/>
      <c r="C59" s="255"/>
      <c r="D59" s="255"/>
      <c r="E59" s="256"/>
      <c r="F59" s="256"/>
      <c r="G59" s="256"/>
      <c r="H59" s="257"/>
      <c r="I59" s="257"/>
      <c r="J59" s="257"/>
      <c r="K59" s="257"/>
      <c r="L59" s="257"/>
      <c r="M59" s="257"/>
      <c r="N59" s="257"/>
      <c r="O59" s="258"/>
      <c r="P59" s="258"/>
      <c r="Q59" s="259"/>
      <c r="R59" s="260"/>
      <c r="S59" s="260"/>
    </row>
    <row r="60" spans="1:19" ht="21">
      <c r="A60" s="254"/>
      <c r="B60" s="255"/>
      <c r="C60" s="255"/>
      <c r="D60" s="255"/>
      <c r="E60" s="256"/>
      <c r="F60" s="256"/>
      <c r="G60" s="256"/>
      <c r="H60" s="257"/>
      <c r="I60" s="257"/>
      <c r="J60" s="257"/>
      <c r="K60" s="257"/>
      <c r="L60" s="257"/>
      <c r="M60" s="257"/>
      <c r="N60" s="257"/>
      <c r="O60" s="258"/>
      <c r="P60" s="258"/>
      <c r="Q60" s="259"/>
      <c r="R60" s="260"/>
      <c r="S60" s="260"/>
    </row>
    <row r="61" spans="1:19" ht="21">
      <c r="A61" s="254"/>
      <c r="B61" s="255"/>
      <c r="C61" s="255"/>
      <c r="D61" s="255"/>
      <c r="E61" s="256"/>
      <c r="F61" s="256"/>
      <c r="G61" s="256"/>
      <c r="H61" s="257"/>
      <c r="I61" s="257"/>
      <c r="J61" s="257"/>
      <c r="K61" s="257"/>
      <c r="L61" s="257"/>
      <c r="M61" s="257"/>
      <c r="N61" s="257"/>
      <c r="O61" s="258"/>
      <c r="P61" s="258"/>
      <c r="Q61" s="259"/>
      <c r="R61" s="260"/>
      <c r="S61" s="260"/>
    </row>
    <row r="62" spans="1:19" ht="21">
      <c r="A62" s="254"/>
      <c r="B62" s="255"/>
      <c r="C62" s="255"/>
      <c r="D62" s="255"/>
      <c r="E62" s="256"/>
      <c r="F62" s="256"/>
      <c r="G62" s="256"/>
      <c r="H62" s="257"/>
      <c r="I62" s="257"/>
      <c r="J62" s="257"/>
      <c r="K62" s="257"/>
      <c r="L62" s="257"/>
      <c r="M62" s="257"/>
      <c r="N62" s="257"/>
      <c r="O62" s="258"/>
      <c r="P62" s="258"/>
      <c r="Q62" s="259"/>
      <c r="R62" s="260"/>
      <c r="S62" s="260"/>
    </row>
    <row r="63" spans="1:19" ht="21">
      <c r="A63" s="254"/>
      <c r="B63" s="255"/>
      <c r="C63" s="255"/>
      <c r="D63" s="255"/>
      <c r="E63" s="256"/>
      <c r="F63" s="256"/>
      <c r="G63" s="256"/>
      <c r="H63" s="257"/>
      <c r="I63" s="257"/>
      <c r="J63" s="257"/>
      <c r="K63" s="257"/>
      <c r="L63" s="257"/>
      <c r="M63" s="257"/>
      <c r="N63" s="257"/>
      <c r="O63" s="258"/>
      <c r="P63" s="258"/>
      <c r="Q63" s="259"/>
      <c r="R63" s="260"/>
      <c r="S63" s="260"/>
    </row>
    <row r="64" spans="1:19" ht="21">
      <c r="A64" s="254"/>
      <c r="B64" s="255"/>
      <c r="C64" s="255"/>
      <c r="D64" s="255"/>
      <c r="E64" s="256"/>
      <c r="F64" s="256"/>
      <c r="G64" s="256"/>
      <c r="H64" s="257"/>
      <c r="I64" s="257"/>
      <c r="J64" s="257"/>
      <c r="K64" s="257"/>
      <c r="L64" s="257"/>
      <c r="M64" s="257"/>
      <c r="N64" s="257"/>
      <c r="O64" s="258"/>
      <c r="P64" s="258"/>
      <c r="Q64" s="259"/>
      <c r="R64" s="260"/>
      <c r="S64" s="260"/>
    </row>
    <row r="65" spans="1:19" ht="21">
      <c r="A65" s="254"/>
      <c r="B65" s="254"/>
      <c r="C65" s="254"/>
      <c r="D65" s="254"/>
      <c r="E65" s="261"/>
      <c r="F65" s="261"/>
      <c r="G65" s="261"/>
      <c r="H65" s="258"/>
      <c r="I65" s="258"/>
      <c r="J65" s="258"/>
      <c r="K65" s="258"/>
      <c r="L65" s="258"/>
      <c r="M65" s="258"/>
      <c r="N65" s="258"/>
      <c r="O65" s="258"/>
      <c r="P65" s="258"/>
      <c r="Q65" s="259"/>
      <c r="R65" s="260"/>
      <c r="S65" s="260"/>
    </row>
    <row r="66" spans="1:19" ht="21">
      <c r="A66" s="254"/>
      <c r="B66" s="254"/>
      <c r="C66" s="254"/>
      <c r="D66" s="254"/>
      <c r="E66" s="261"/>
      <c r="F66" s="261"/>
      <c r="G66" s="261"/>
      <c r="H66" s="258"/>
      <c r="I66" s="258"/>
      <c r="J66" s="258"/>
      <c r="K66" s="258"/>
      <c r="L66" s="258"/>
      <c r="M66" s="258"/>
      <c r="N66" s="258"/>
      <c r="O66" s="258"/>
      <c r="P66" s="258"/>
      <c r="Q66" s="259"/>
      <c r="R66" s="260"/>
      <c r="S66" s="260"/>
    </row>
    <row r="67" spans="1:19" ht="21">
      <c r="A67" s="254"/>
      <c r="B67" s="254"/>
      <c r="C67" s="254"/>
      <c r="D67" s="254"/>
      <c r="E67" s="261"/>
      <c r="F67" s="261"/>
      <c r="G67" s="261"/>
      <c r="H67" s="258"/>
      <c r="I67" s="258"/>
      <c r="J67" s="258"/>
      <c r="K67" s="258"/>
      <c r="L67" s="258"/>
      <c r="M67" s="258"/>
      <c r="N67" s="258"/>
      <c r="O67" s="258"/>
      <c r="P67" s="258"/>
      <c r="Q67" s="259"/>
      <c r="R67" s="260"/>
      <c r="S67" s="260"/>
    </row>
    <row r="68" spans="1:19" ht="21">
      <c r="A68" s="254"/>
      <c r="B68" s="254"/>
      <c r="C68" s="254"/>
      <c r="D68" s="254"/>
      <c r="E68" s="261"/>
      <c r="F68" s="261"/>
      <c r="G68" s="261"/>
      <c r="H68" s="258"/>
      <c r="I68" s="258"/>
      <c r="J68" s="258"/>
      <c r="K68" s="258"/>
      <c r="L68" s="258"/>
      <c r="M68" s="258"/>
      <c r="N68" s="258"/>
      <c r="O68" s="258"/>
      <c r="P68" s="258"/>
      <c r="Q68" s="259"/>
      <c r="R68" s="260"/>
      <c r="S68" s="260"/>
    </row>
    <row r="69" spans="1:19" ht="21">
      <c r="A69" s="254"/>
      <c r="B69" s="254"/>
      <c r="C69" s="254"/>
      <c r="D69" s="254"/>
      <c r="E69" s="261"/>
      <c r="F69" s="261"/>
      <c r="G69" s="261"/>
      <c r="H69" s="258"/>
      <c r="I69" s="258"/>
      <c r="J69" s="258"/>
      <c r="K69" s="258"/>
      <c r="L69" s="258"/>
      <c r="M69" s="258"/>
      <c r="N69" s="258"/>
      <c r="O69" s="258"/>
      <c r="P69" s="258"/>
      <c r="Q69" s="259"/>
      <c r="R69" s="260"/>
      <c r="S69" s="260"/>
    </row>
    <row r="70" spans="1:19" ht="21">
      <c r="A70" s="254"/>
      <c r="B70" s="254"/>
      <c r="C70" s="254"/>
      <c r="D70" s="254"/>
      <c r="E70" s="261"/>
      <c r="F70" s="261"/>
      <c r="G70" s="261"/>
      <c r="H70" s="258"/>
      <c r="I70" s="258"/>
      <c r="J70" s="258"/>
      <c r="K70" s="258"/>
      <c r="L70" s="258"/>
      <c r="M70" s="258"/>
      <c r="N70" s="258"/>
      <c r="O70" s="258"/>
      <c r="P70" s="258"/>
      <c r="Q70" s="259"/>
      <c r="R70" s="260"/>
      <c r="S70" s="260"/>
    </row>
    <row r="71" spans="1:19" ht="21">
      <c r="A71" s="254"/>
      <c r="B71" s="254"/>
      <c r="C71" s="254"/>
      <c r="D71" s="254"/>
      <c r="E71" s="261"/>
      <c r="F71" s="261"/>
      <c r="G71" s="261"/>
      <c r="H71" s="258"/>
      <c r="I71" s="258"/>
      <c r="J71" s="258"/>
      <c r="K71" s="258"/>
      <c r="L71" s="258"/>
      <c r="M71" s="258"/>
      <c r="N71" s="258"/>
      <c r="O71" s="258"/>
      <c r="P71" s="258"/>
      <c r="Q71" s="259"/>
      <c r="R71" s="260"/>
      <c r="S71" s="260"/>
    </row>
    <row r="72" spans="1:19" ht="21">
      <c r="A72" s="254"/>
      <c r="B72" s="254"/>
      <c r="C72" s="254"/>
      <c r="D72" s="254"/>
      <c r="E72" s="261"/>
      <c r="F72" s="261"/>
      <c r="G72" s="261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60"/>
      <c r="S72" s="260"/>
    </row>
    <row r="73" spans="1:19" ht="21">
      <c r="A73" s="254"/>
      <c r="B73" s="254"/>
      <c r="C73" s="254"/>
      <c r="D73" s="254"/>
      <c r="E73" s="261"/>
      <c r="F73" s="261"/>
      <c r="G73" s="261"/>
      <c r="H73" s="258"/>
      <c r="I73" s="258"/>
      <c r="J73" s="258"/>
      <c r="K73" s="258"/>
      <c r="L73" s="258"/>
      <c r="M73" s="258"/>
      <c r="N73" s="258"/>
      <c r="O73" s="258"/>
      <c r="P73" s="258"/>
      <c r="Q73" s="259"/>
      <c r="R73" s="260"/>
      <c r="S73" s="260"/>
    </row>
    <row r="74" spans="1:19" ht="21">
      <c r="A74" s="254"/>
      <c r="B74" s="254"/>
      <c r="C74" s="254"/>
      <c r="D74" s="254"/>
      <c r="E74" s="261"/>
      <c r="F74" s="261"/>
      <c r="G74" s="261"/>
      <c r="H74" s="258"/>
      <c r="I74" s="258"/>
      <c r="J74" s="258"/>
      <c r="K74" s="258"/>
      <c r="L74" s="258"/>
      <c r="M74" s="258"/>
      <c r="N74" s="258"/>
      <c r="O74" s="258"/>
      <c r="P74" s="258"/>
      <c r="Q74" s="259"/>
      <c r="R74" s="260"/>
      <c r="S74" s="260"/>
    </row>
    <row r="75" spans="1:19" ht="21">
      <c r="A75" s="254"/>
      <c r="B75" s="254"/>
      <c r="C75" s="254"/>
      <c r="D75" s="254"/>
      <c r="E75" s="261"/>
      <c r="F75" s="261"/>
      <c r="G75" s="261"/>
      <c r="H75" s="258"/>
      <c r="I75" s="258"/>
      <c r="J75" s="258"/>
      <c r="K75" s="258"/>
      <c r="L75" s="258"/>
      <c r="M75" s="258"/>
      <c r="N75" s="258"/>
      <c r="O75" s="258"/>
      <c r="P75" s="258"/>
      <c r="Q75" s="259"/>
      <c r="R75" s="260"/>
      <c r="S75" s="260"/>
    </row>
    <row r="76" spans="1:19" ht="21">
      <c r="A76" s="254"/>
      <c r="B76" s="254"/>
      <c r="C76" s="254"/>
      <c r="D76" s="254"/>
      <c r="E76" s="261"/>
      <c r="F76" s="261"/>
      <c r="G76" s="261"/>
      <c r="H76" s="258"/>
      <c r="I76" s="258"/>
      <c r="J76" s="258"/>
      <c r="K76" s="258"/>
      <c r="L76" s="258"/>
      <c r="M76" s="258"/>
      <c r="N76" s="258"/>
      <c r="O76" s="258"/>
      <c r="P76" s="258"/>
      <c r="Q76" s="259"/>
      <c r="R76" s="260"/>
      <c r="S76" s="260"/>
    </row>
    <row r="77" spans="1:19" ht="21">
      <c r="A77" s="254"/>
      <c r="B77" s="254"/>
      <c r="C77" s="254"/>
      <c r="D77" s="254"/>
      <c r="E77" s="261"/>
      <c r="F77" s="261"/>
      <c r="G77" s="261"/>
      <c r="H77" s="258"/>
      <c r="I77" s="258"/>
      <c r="J77" s="258"/>
      <c r="K77" s="258"/>
      <c r="L77" s="258"/>
      <c r="M77" s="258"/>
      <c r="N77" s="258"/>
      <c r="O77" s="258"/>
      <c r="P77" s="258"/>
      <c r="Q77" s="259"/>
      <c r="R77" s="260"/>
      <c r="S77" s="260"/>
    </row>
    <row r="78" spans="1:19" ht="21">
      <c r="A78" s="254"/>
      <c r="B78" s="254"/>
      <c r="C78" s="254"/>
      <c r="D78" s="254"/>
      <c r="E78" s="261"/>
      <c r="F78" s="261"/>
      <c r="G78" s="261"/>
      <c r="H78" s="258"/>
      <c r="I78" s="258"/>
      <c r="J78" s="258"/>
      <c r="K78" s="258"/>
      <c r="L78" s="258"/>
      <c r="M78" s="258"/>
      <c r="N78" s="258"/>
      <c r="O78" s="258"/>
      <c r="P78" s="258"/>
      <c r="Q78" s="259"/>
      <c r="R78" s="260"/>
      <c r="S78" s="260"/>
    </row>
    <row r="79" spans="1:19" ht="21">
      <c r="A79" s="254"/>
      <c r="B79" s="254"/>
      <c r="C79" s="254"/>
      <c r="D79" s="254"/>
      <c r="E79" s="261"/>
      <c r="F79" s="261"/>
      <c r="G79" s="261"/>
      <c r="H79" s="258"/>
      <c r="I79" s="258"/>
      <c r="J79" s="258"/>
      <c r="K79" s="258"/>
      <c r="L79" s="258"/>
      <c r="M79" s="258"/>
      <c r="N79" s="258"/>
      <c r="O79" s="258"/>
      <c r="P79" s="258"/>
      <c r="Q79" s="259"/>
      <c r="R79" s="260"/>
      <c r="S79" s="260"/>
    </row>
    <row r="80" spans="1:19" ht="21">
      <c r="A80" s="254"/>
      <c r="B80" s="254"/>
      <c r="C80" s="254"/>
      <c r="D80" s="254"/>
      <c r="E80" s="261"/>
      <c r="F80" s="261"/>
      <c r="G80" s="261"/>
      <c r="H80" s="258"/>
      <c r="I80" s="258"/>
      <c r="J80" s="258"/>
      <c r="K80" s="258"/>
      <c r="L80" s="258"/>
      <c r="M80" s="258"/>
      <c r="N80" s="258"/>
      <c r="O80" s="258"/>
      <c r="P80" s="258"/>
      <c r="Q80" s="259"/>
      <c r="R80" s="260"/>
      <c r="S80" s="260"/>
    </row>
    <row r="81" spans="1:19" ht="21">
      <c r="A81" s="254"/>
      <c r="B81" s="254"/>
      <c r="C81" s="254"/>
      <c r="D81" s="254"/>
      <c r="E81" s="261"/>
      <c r="F81" s="261"/>
      <c r="G81" s="261"/>
      <c r="H81" s="258"/>
      <c r="I81" s="258"/>
      <c r="J81" s="258"/>
      <c r="K81" s="258"/>
      <c r="L81" s="258"/>
      <c r="M81" s="258"/>
      <c r="N81" s="258"/>
      <c r="O81" s="258"/>
      <c r="P81" s="258"/>
      <c r="Q81" s="259"/>
      <c r="R81" s="260"/>
      <c r="S81" s="260"/>
    </row>
    <row r="82" spans="1:19" ht="21">
      <c r="A82" s="254"/>
      <c r="B82" s="254"/>
      <c r="C82" s="254"/>
      <c r="D82" s="254"/>
      <c r="E82" s="261"/>
      <c r="F82" s="261"/>
      <c r="G82" s="261"/>
      <c r="H82" s="258"/>
      <c r="I82" s="258"/>
      <c r="J82" s="258"/>
      <c r="K82" s="258"/>
      <c r="L82" s="258"/>
      <c r="M82" s="258"/>
      <c r="N82" s="258"/>
      <c r="O82" s="258"/>
      <c r="P82" s="258"/>
      <c r="Q82" s="259"/>
      <c r="R82" s="260"/>
      <c r="S82" s="260"/>
    </row>
    <row r="83" spans="1:19" ht="21">
      <c r="A83" s="254"/>
      <c r="B83" s="254"/>
      <c r="C83" s="254"/>
      <c r="D83" s="254"/>
      <c r="E83" s="261"/>
      <c r="F83" s="261"/>
      <c r="G83" s="261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60"/>
      <c r="S83" s="260"/>
    </row>
    <row r="84" spans="1:19" ht="21">
      <c r="A84" s="254"/>
      <c r="B84" s="254"/>
      <c r="C84" s="254"/>
      <c r="D84" s="254"/>
      <c r="E84" s="261"/>
      <c r="F84" s="261"/>
      <c r="G84" s="261"/>
      <c r="H84" s="258"/>
      <c r="I84" s="258"/>
      <c r="J84" s="258"/>
      <c r="K84" s="258"/>
      <c r="L84" s="258"/>
      <c r="M84" s="258"/>
      <c r="N84" s="258"/>
      <c r="O84" s="258"/>
      <c r="P84" s="258"/>
      <c r="Q84" s="259"/>
      <c r="R84" s="260"/>
      <c r="S84" s="260"/>
    </row>
    <row r="85" spans="1:19" ht="21">
      <c r="A85" s="254"/>
      <c r="B85" s="254"/>
      <c r="C85" s="254"/>
      <c r="D85" s="254"/>
      <c r="E85" s="261"/>
      <c r="F85" s="261"/>
      <c r="G85" s="261"/>
      <c r="H85" s="258"/>
      <c r="I85" s="258"/>
      <c r="J85" s="258"/>
      <c r="K85" s="258"/>
      <c r="L85" s="258"/>
      <c r="M85" s="258"/>
      <c r="N85" s="258"/>
      <c r="O85" s="258"/>
      <c r="P85" s="258"/>
      <c r="Q85" s="259"/>
      <c r="R85" s="260"/>
      <c r="S85" s="260"/>
    </row>
    <row r="86" spans="1:19" ht="21">
      <c r="A86" s="254"/>
      <c r="B86" s="254"/>
      <c r="C86" s="254"/>
      <c r="D86" s="254"/>
      <c r="E86" s="261"/>
      <c r="F86" s="261"/>
      <c r="G86" s="261"/>
      <c r="H86" s="258"/>
      <c r="I86" s="258"/>
      <c r="J86" s="258"/>
      <c r="K86" s="258"/>
      <c r="L86" s="258"/>
      <c r="M86" s="258"/>
      <c r="N86" s="258"/>
      <c r="O86" s="258"/>
      <c r="P86" s="258"/>
      <c r="Q86" s="259"/>
      <c r="R86" s="260"/>
      <c r="S86" s="260"/>
    </row>
    <row r="87" spans="1:19" ht="21">
      <c r="A87" s="254"/>
      <c r="B87" s="254"/>
      <c r="C87" s="254"/>
      <c r="D87" s="254"/>
      <c r="E87" s="261"/>
      <c r="F87" s="261"/>
      <c r="G87" s="261"/>
      <c r="H87" s="258"/>
      <c r="I87" s="258"/>
      <c r="J87" s="258"/>
      <c r="K87" s="258"/>
      <c r="L87" s="258"/>
      <c r="M87" s="258"/>
      <c r="N87" s="258"/>
      <c r="O87" s="258"/>
      <c r="P87" s="258"/>
      <c r="Q87" s="259"/>
      <c r="R87" s="260"/>
      <c r="S87" s="260"/>
    </row>
    <row r="88" spans="1:19" ht="21">
      <c r="A88" s="254"/>
      <c r="B88" s="254"/>
      <c r="C88" s="254"/>
      <c r="D88" s="254"/>
      <c r="E88" s="261"/>
      <c r="F88" s="261"/>
      <c r="G88" s="261"/>
      <c r="H88" s="258"/>
      <c r="I88" s="258"/>
      <c r="J88" s="258"/>
      <c r="K88" s="258"/>
      <c r="L88" s="258"/>
      <c r="M88" s="258"/>
      <c r="N88" s="258"/>
      <c r="O88" s="258"/>
      <c r="P88" s="258"/>
      <c r="Q88" s="259"/>
      <c r="R88" s="260"/>
      <c r="S88" s="260"/>
    </row>
    <row r="89" spans="1:19" ht="21">
      <c r="A89" s="254"/>
      <c r="B89" s="254"/>
      <c r="C89" s="254"/>
      <c r="D89" s="254"/>
      <c r="E89" s="261"/>
      <c r="F89" s="261"/>
      <c r="G89" s="261"/>
      <c r="H89" s="258"/>
      <c r="I89" s="258"/>
      <c r="J89" s="258"/>
      <c r="K89" s="258"/>
      <c r="L89" s="258"/>
      <c r="M89" s="258"/>
      <c r="N89" s="258"/>
      <c r="O89" s="258"/>
      <c r="P89" s="258"/>
      <c r="Q89" s="259"/>
      <c r="R89" s="260"/>
      <c r="S89" s="260"/>
    </row>
    <row r="90" spans="1:19" ht="21">
      <c r="A90" s="254"/>
      <c r="B90" s="254"/>
      <c r="C90" s="254"/>
      <c r="D90" s="254"/>
      <c r="E90" s="261"/>
      <c r="F90" s="261"/>
      <c r="G90" s="261"/>
      <c r="H90" s="258"/>
      <c r="I90" s="258"/>
      <c r="J90" s="258"/>
      <c r="K90" s="258"/>
      <c r="L90" s="258"/>
      <c r="M90" s="258"/>
      <c r="N90" s="258"/>
      <c r="O90" s="258"/>
      <c r="P90" s="258"/>
      <c r="Q90" s="259"/>
      <c r="R90" s="260"/>
      <c r="S90" s="260"/>
    </row>
    <row r="91" spans="1:19" ht="21">
      <c r="A91" s="254"/>
      <c r="B91" s="254"/>
      <c r="C91" s="254"/>
      <c r="D91" s="254"/>
      <c r="E91" s="261"/>
      <c r="F91" s="261"/>
      <c r="G91" s="261"/>
      <c r="H91" s="258"/>
      <c r="I91" s="258"/>
      <c r="J91" s="258"/>
      <c r="K91" s="258"/>
      <c r="L91" s="258"/>
      <c r="M91" s="258"/>
      <c r="N91" s="258"/>
      <c r="O91" s="258"/>
      <c r="P91" s="258"/>
      <c r="Q91" s="259"/>
      <c r="R91" s="260"/>
      <c r="S91" s="260"/>
    </row>
    <row r="92" spans="1:19" ht="21">
      <c r="A92" s="254"/>
      <c r="B92" s="254"/>
      <c r="C92" s="254"/>
      <c r="D92" s="254"/>
      <c r="E92" s="261"/>
      <c r="F92" s="261"/>
      <c r="G92" s="261"/>
      <c r="H92" s="258"/>
      <c r="I92" s="258"/>
      <c r="J92" s="258"/>
      <c r="K92" s="258"/>
      <c r="L92" s="258"/>
      <c r="M92" s="258"/>
      <c r="N92" s="258"/>
      <c r="O92" s="258"/>
      <c r="P92" s="258"/>
      <c r="Q92" s="259"/>
      <c r="R92" s="260"/>
      <c r="S92" s="260"/>
    </row>
    <row r="93" spans="1:19" ht="21">
      <c r="A93" s="254"/>
      <c r="B93" s="254"/>
      <c r="C93" s="254"/>
      <c r="D93" s="254"/>
      <c r="E93" s="261"/>
      <c r="F93" s="261"/>
      <c r="G93" s="261"/>
      <c r="H93" s="258"/>
      <c r="I93" s="258"/>
      <c r="J93" s="258"/>
      <c r="K93" s="258"/>
      <c r="L93" s="258"/>
      <c r="M93" s="258"/>
      <c r="N93" s="258"/>
      <c r="O93" s="258"/>
      <c r="P93" s="258"/>
      <c r="Q93" s="259"/>
      <c r="R93" s="260"/>
      <c r="S93" s="260"/>
    </row>
    <row r="94" spans="1:19" ht="21">
      <c r="A94" s="254"/>
      <c r="B94" s="254"/>
      <c r="C94" s="254"/>
      <c r="D94" s="254"/>
      <c r="E94" s="261"/>
      <c r="F94" s="261"/>
      <c r="G94" s="261"/>
      <c r="H94" s="258"/>
      <c r="I94" s="258"/>
      <c r="J94" s="258"/>
      <c r="K94" s="258"/>
      <c r="L94" s="258"/>
      <c r="M94" s="258"/>
      <c r="N94" s="258"/>
      <c r="O94" s="258"/>
      <c r="P94" s="258"/>
      <c r="Q94" s="259"/>
      <c r="R94" s="260"/>
      <c r="S94" s="260"/>
    </row>
    <row r="95" spans="1:19" ht="21">
      <c r="A95" s="254"/>
      <c r="B95" s="254"/>
      <c r="C95" s="254"/>
      <c r="D95" s="254"/>
      <c r="E95" s="261"/>
      <c r="F95" s="261"/>
      <c r="G95" s="261"/>
      <c r="H95" s="258"/>
      <c r="I95" s="258"/>
      <c r="J95" s="258"/>
      <c r="K95" s="258"/>
      <c r="L95" s="258"/>
      <c r="M95" s="258"/>
      <c r="N95" s="258"/>
      <c r="O95" s="258"/>
      <c r="P95" s="258"/>
      <c r="Q95" s="259"/>
      <c r="R95" s="260"/>
      <c r="S95" s="260"/>
    </row>
    <row r="96" spans="1:19" ht="21">
      <c r="A96" s="254"/>
      <c r="B96" s="254"/>
      <c r="C96" s="254"/>
      <c r="D96" s="254"/>
      <c r="E96" s="261"/>
      <c r="F96" s="261"/>
      <c r="G96" s="261"/>
      <c r="H96" s="258"/>
      <c r="I96" s="258"/>
      <c r="J96" s="258"/>
      <c r="K96" s="258"/>
      <c r="L96" s="258"/>
      <c r="M96" s="258"/>
      <c r="N96" s="258"/>
      <c r="O96" s="258"/>
      <c r="P96" s="258"/>
      <c r="Q96" s="259"/>
      <c r="R96" s="260"/>
      <c r="S96" s="260"/>
    </row>
    <row r="97" spans="1:19" ht="21">
      <c r="A97" s="254"/>
      <c r="B97" s="254"/>
      <c r="C97" s="254"/>
      <c r="D97" s="254"/>
      <c r="E97" s="261"/>
      <c r="F97" s="261"/>
      <c r="G97" s="261"/>
      <c r="H97" s="258"/>
      <c r="I97" s="258"/>
      <c r="J97" s="258"/>
      <c r="K97" s="258"/>
      <c r="L97" s="258"/>
      <c r="M97" s="258"/>
      <c r="N97" s="258"/>
      <c r="O97" s="258"/>
      <c r="P97" s="258"/>
      <c r="Q97" s="259"/>
      <c r="R97" s="260"/>
      <c r="S97" s="260"/>
    </row>
    <row r="98" spans="1:19" ht="21">
      <c r="A98" s="254"/>
      <c r="B98" s="254"/>
      <c r="C98" s="254"/>
      <c r="D98" s="254"/>
      <c r="E98" s="261"/>
      <c r="F98" s="261"/>
      <c r="G98" s="261"/>
      <c r="H98" s="258"/>
      <c r="I98" s="258"/>
      <c r="J98" s="258"/>
      <c r="K98" s="258"/>
      <c r="L98" s="258"/>
      <c r="M98" s="258"/>
      <c r="N98" s="258"/>
      <c r="O98" s="258"/>
      <c r="P98" s="258"/>
      <c r="Q98" s="259"/>
      <c r="R98" s="260"/>
      <c r="S98" s="260"/>
    </row>
    <row r="99" spans="1:19" ht="21">
      <c r="A99" s="254"/>
      <c r="B99" s="254"/>
      <c r="C99" s="254"/>
      <c r="D99" s="254"/>
      <c r="E99" s="261"/>
      <c r="F99" s="261"/>
      <c r="G99" s="261"/>
      <c r="H99" s="258"/>
      <c r="I99" s="258"/>
      <c r="J99" s="258"/>
      <c r="K99" s="258"/>
      <c r="L99" s="258"/>
      <c r="M99" s="258"/>
      <c r="N99" s="258"/>
      <c r="O99" s="258"/>
      <c r="P99" s="258"/>
      <c r="Q99" s="259"/>
      <c r="R99" s="260"/>
      <c r="S99" s="260"/>
    </row>
    <row r="100" spans="1:19" ht="21">
      <c r="A100" s="254"/>
      <c r="B100" s="254"/>
      <c r="C100" s="254"/>
      <c r="D100" s="254"/>
      <c r="E100" s="261"/>
      <c r="F100" s="261"/>
      <c r="G100" s="261"/>
      <c r="H100" s="258"/>
      <c r="I100" s="258"/>
      <c r="J100" s="258"/>
      <c r="K100" s="258"/>
      <c r="L100" s="258"/>
      <c r="M100" s="258"/>
      <c r="N100" s="258"/>
      <c r="O100" s="258"/>
      <c r="P100" s="258"/>
      <c r="Q100" s="259"/>
      <c r="R100" s="260"/>
      <c r="S100" s="260"/>
    </row>
    <row r="101" spans="1:19">
      <c r="A101" s="259"/>
      <c r="B101" s="259"/>
      <c r="C101" s="259"/>
      <c r="D101" s="259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9"/>
      <c r="R101" s="260"/>
      <c r="S101" s="260"/>
    </row>
    <row r="102" spans="1:19">
      <c r="A102" s="259"/>
      <c r="B102" s="259"/>
      <c r="C102" s="259"/>
      <c r="D102" s="259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9"/>
      <c r="R102" s="260"/>
      <c r="S102" s="260"/>
    </row>
    <row r="103" spans="1:19">
      <c r="A103" s="259"/>
      <c r="B103" s="259"/>
      <c r="C103" s="259"/>
      <c r="D103" s="259"/>
      <c r="E103" s="258"/>
      <c r="F103" s="258"/>
      <c r="G103" s="258"/>
      <c r="H103" s="258"/>
      <c r="I103" s="258"/>
      <c r="J103" s="258"/>
      <c r="K103" s="258"/>
      <c r="L103" s="258"/>
      <c r="M103" s="258"/>
      <c r="N103" s="258"/>
      <c r="O103" s="258"/>
      <c r="P103" s="258"/>
      <c r="Q103" s="259"/>
      <c r="R103" s="260"/>
      <c r="S103" s="260"/>
    </row>
    <row r="104" spans="1:19">
      <c r="A104" s="259"/>
      <c r="B104" s="259"/>
      <c r="C104" s="259"/>
      <c r="D104" s="259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9"/>
      <c r="R104" s="260"/>
      <c r="S104" s="260"/>
    </row>
    <row r="105" spans="1:19">
      <c r="A105" s="259"/>
      <c r="B105" s="259"/>
      <c r="C105" s="259"/>
      <c r="D105" s="259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8"/>
      <c r="Q105" s="259"/>
      <c r="R105" s="260"/>
      <c r="S105" s="260"/>
    </row>
    <row r="106" spans="1:19">
      <c r="A106" s="259"/>
      <c r="B106" s="259"/>
      <c r="C106" s="259"/>
      <c r="D106" s="259"/>
      <c r="E106" s="258"/>
      <c r="F106" s="258"/>
      <c r="G106" s="258"/>
      <c r="H106" s="258"/>
      <c r="I106" s="258"/>
      <c r="J106" s="258"/>
      <c r="K106" s="258"/>
      <c r="L106" s="258"/>
      <c r="M106" s="258"/>
      <c r="N106" s="258"/>
      <c r="O106" s="258"/>
      <c r="P106" s="258"/>
      <c r="Q106" s="259"/>
      <c r="R106" s="260"/>
      <c r="S106" s="260"/>
    </row>
    <row r="107" spans="1:19">
      <c r="A107" s="259"/>
      <c r="B107" s="259"/>
      <c r="C107" s="259"/>
      <c r="D107" s="259"/>
      <c r="E107" s="258"/>
      <c r="F107" s="258"/>
      <c r="G107" s="258"/>
      <c r="H107" s="258"/>
      <c r="I107" s="258"/>
      <c r="J107" s="258"/>
      <c r="K107" s="258"/>
      <c r="L107" s="258"/>
      <c r="M107" s="258"/>
      <c r="N107" s="258"/>
      <c r="O107" s="258"/>
      <c r="P107" s="258"/>
      <c r="Q107" s="259"/>
      <c r="R107" s="260"/>
      <c r="S107" s="260"/>
    </row>
    <row r="108" spans="1:19">
      <c r="A108" s="259"/>
      <c r="B108" s="259"/>
      <c r="C108" s="259"/>
      <c r="D108" s="259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8"/>
      <c r="Q108" s="259"/>
      <c r="R108" s="260"/>
      <c r="S108" s="260"/>
    </row>
    <row r="109" spans="1:19">
      <c r="A109" s="259"/>
      <c r="B109" s="259"/>
      <c r="C109" s="259"/>
      <c r="D109" s="259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9"/>
      <c r="R109" s="260"/>
      <c r="S109" s="260"/>
    </row>
    <row r="110" spans="1:19">
      <c r="A110" s="259"/>
      <c r="B110" s="259"/>
      <c r="C110" s="259"/>
      <c r="D110" s="259"/>
      <c r="E110" s="258"/>
      <c r="F110" s="258"/>
      <c r="G110" s="258"/>
      <c r="H110" s="258"/>
      <c r="I110" s="258"/>
      <c r="J110" s="258"/>
      <c r="K110" s="258"/>
      <c r="L110" s="258"/>
      <c r="M110" s="258"/>
      <c r="N110" s="258"/>
      <c r="O110" s="258"/>
      <c r="P110" s="258"/>
      <c r="Q110" s="259"/>
      <c r="R110" s="260"/>
      <c r="S110" s="260"/>
    </row>
    <row r="111" spans="1:19">
      <c r="A111" s="259"/>
      <c r="B111" s="259"/>
      <c r="C111" s="259"/>
      <c r="D111" s="259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8"/>
      <c r="Q111" s="259"/>
      <c r="R111" s="260"/>
      <c r="S111" s="260"/>
    </row>
    <row r="112" spans="1:19">
      <c r="A112" s="259"/>
      <c r="B112" s="259"/>
      <c r="C112" s="259"/>
      <c r="D112" s="259"/>
      <c r="E112" s="258"/>
      <c r="F112" s="258"/>
      <c r="G112" s="258"/>
      <c r="H112" s="258"/>
      <c r="I112" s="258"/>
      <c r="J112" s="258"/>
      <c r="K112" s="258"/>
      <c r="L112" s="258"/>
      <c r="M112" s="258"/>
      <c r="N112" s="258"/>
      <c r="O112" s="258"/>
      <c r="P112" s="258"/>
      <c r="Q112" s="259"/>
      <c r="R112" s="260"/>
      <c r="S112" s="260"/>
    </row>
    <row r="113" spans="1:19">
      <c r="A113" s="259"/>
      <c r="B113" s="259"/>
      <c r="C113" s="259"/>
      <c r="D113" s="259"/>
      <c r="E113" s="258"/>
      <c r="F113" s="258"/>
      <c r="G113" s="258"/>
      <c r="H113" s="258"/>
      <c r="I113" s="258"/>
      <c r="J113" s="258"/>
      <c r="K113" s="258"/>
      <c r="L113" s="258"/>
      <c r="M113" s="258"/>
      <c r="N113" s="258"/>
      <c r="O113" s="258"/>
      <c r="P113" s="258"/>
      <c r="Q113" s="259"/>
      <c r="R113" s="260"/>
      <c r="S113" s="260"/>
    </row>
    <row r="114" spans="1:19">
      <c r="A114" s="259"/>
      <c r="B114" s="259"/>
      <c r="C114" s="259"/>
      <c r="D114" s="259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8"/>
      <c r="Q114" s="259"/>
      <c r="R114" s="260"/>
      <c r="S114" s="260"/>
    </row>
    <row r="115" spans="1:19">
      <c r="A115" s="259"/>
      <c r="B115" s="259"/>
      <c r="C115" s="259"/>
      <c r="D115" s="259"/>
      <c r="E115" s="258"/>
      <c r="F115" s="258"/>
      <c r="G115" s="258"/>
      <c r="H115" s="258"/>
      <c r="I115" s="258"/>
      <c r="J115" s="258"/>
      <c r="K115" s="258"/>
      <c r="L115" s="258"/>
      <c r="M115" s="258"/>
      <c r="N115" s="258"/>
      <c r="O115" s="258"/>
      <c r="P115" s="258"/>
      <c r="Q115" s="259"/>
      <c r="R115" s="260"/>
      <c r="S115" s="260"/>
    </row>
    <row r="116" spans="1:19">
      <c r="A116" s="259"/>
      <c r="B116" s="259"/>
      <c r="C116" s="259"/>
      <c r="D116" s="259"/>
      <c r="E116" s="258"/>
      <c r="F116" s="258"/>
      <c r="G116" s="258"/>
      <c r="H116" s="258"/>
      <c r="I116" s="258"/>
      <c r="J116" s="258"/>
      <c r="K116" s="258"/>
      <c r="L116" s="258"/>
      <c r="M116" s="258"/>
      <c r="N116" s="258"/>
      <c r="O116" s="258"/>
      <c r="P116" s="258"/>
      <c r="Q116" s="259"/>
      <c r="R116" s="260"/>
      <c r="S116" s="260"/>
    </row>
    <row r="117" spans="1:19">
      <c r="A117" s="259"/>
      <c r="B117" s="259"/>
      <c r="C117" s="259"/>
      <c r="D117" s="259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8"/>
      <c r="Q117" s="259"/>
      <c r="R117" s="260"/>
      <c r="S117" s="260"/>
    </row>
    <row r="118" spans="1:19">
      <c r="A118" s="259"/>
      <c r="B118" s="259"/>
      <c r="C118" s="259"/>
      <c r="D118" s="259"/>
      <c r="E118" s="258"/>
      <c r="F118" s="258"/>
      <c r="G118" s="258"/>
      <c r="H118" s="258"/>
      <c r="I118" s="258"/>
      <c r="J118" s="258"/>
      <c r="K118" s="258"/>
      <c r="L118" s="258"/>
      <c r="M118" s="258"/>
      <c r="N118" s="258"/>
      <c r="O118" s="258"/>
      <c r="P118" s="258"/>
      <c r="Q118" s="259"/>
      <c r="R118" s="260"/>
      <c r="S118" s="260"/>
    </row>
    <row r="119" spans="1:19">
      <c r="A119" s="259"/>
      <c r="B119" s="259"/>
      <c r="C119" s="259"/>
      <c r="D119" s="259"/>
      <c r="E119" s="258"/>
      <c r="F119" s="258"/>
      <c r="G119" s="258"/>
      <c r="H119" s="258"/>
      <c r="I119" s="258"/>
      <c r="J119" s="258"/>
      <c r="K119" s="258"/>
      <c r="L119" s="258"/>
      <c r="M119" s="258"/>
      <c r="N119" s="258"/>
      <c r="O119" s="258"/>
      <c r="P119" s="258"/>
      <c r="Q119" s="259"/>
      <c r="R119" s="260"/>
      <c r="S119" s="260"/>
    </row>
    <row r="120" spans="1:19">
      <c r="A120" s="259"/>
      <c r="B120" s="259"/>
      <c r="C120" s="259"/>
      <c r="D120" s="259"/>
      <c r="E120" s="258"/>
      <c r="F120" s="258"/>
      <c r="G120" s="258"/>
      <c r="H120" s="258"/>
      <c r="I120" s="258"/>
      <c r="J120" s="258"/>
      <c r="K120" s="258"/>
      <c r="L120" s="258"/>
      <c r="M120" s="258"/>
      <c r="N120" s="258"/>
      <c r="O120" s="258"/>
      <c r="P120" s="258"/>
      <c r="Q120" s="259"/>
      <c r="R120" s="260"/>
      <c r="S120" s="260"/>
    </row>
    <row r="121" spans="1:19">
      <c r="A121" s="259"/>
      <c r="B121" s="259"/>
      <c r="C121" s="259"/>
      <c r="D121" s="259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8"/>
      <c r="Q121" s="259"/>
      <c r="R121" s="260"/>
      <c r="S121" s="260"/>
    </row>
    <row r="122" spans="1:19">
      <c r="A122" s="259"/>
      <c r="B122" s="259"/>
      <c r="C122" s="259"/>
      <c r="D122" s="259"/>
      <c r="E122" s="258"/>
      <c r="F122" s="258"/>
      <c r="G122" s="258"/>
      <c r="H122" s="258"/>
      <c r="I122" s="258"/>
      <c r="J122" s="258"/>
      <c r="K122" s="258"/>
      <c r="L122" s="258"/>
      <c r="M122" s="258"/>
      <c r="N122" s="258"/>
      <c r="O122" s="258"/>
      <c r="P122" s="258"/>
      <c r="Q122" s="259"/>
      <c r="R122" s="260"/>
      <c r="S122" s="260"/>
    </row>
    <row r="123" spans="1:19">
      <c r="A123" s="259"/>
      <c r="B123" s="259"/>
      <c r="C123" s="259"/>
      <c r="D123" s="259"/>
      <c r="E123" s="258"/>
      <c r="F123" s="258"/>
      <c r="G123" s="258"/>
      <c r="H123" s="258"/>
      <c r="I123" s="258"/>
      <c r="J123" s="258"/>
      <c r="K123" s="258"/>
      <c r="L123" s="258"/>
      <c r="M123" s="258"/>
      <c r="N123" s="258"/>
      <c r="O123" s="258"/>
      <c r="P123" s="258"/>
      <c r="Q123" s="259"/>
      <c r="R123" s="260"/>
      <c r="S123" s="260"/>
    </row>
    <row r="124" spans="1:19">
      <c r="A124" s="259"/>
      <c r="B124" s="259"/>
      <c r="C124" s="259"/>
      <c r="D124" s="259"/>
      <c r="E124" s="258"/>
      <c r="F124" s="258"/>
      <c r="G124" s="258"/>
      <c r="H124" s="258"/>
      <c r="I124" s="258"/>
      <c r="J124" s="258"/>
      <c r="K124" s="258"/>
      <c r="L124" s="258"/>
      <c r="M124" s="258"/>
      <c r="N124" s="258"/>
      <c r="O124" s="258"/>
      <c r="P124" s="258"/>
      <c r="Q124" s="259"/>
      <c r="R124" s="260"/>
      <c r="S124" s="260"/>
    </row>
    <row r="125" spans="1:19">
      <c r="A125" s="259"/>
      <c r="B125" s="259"/>
      <c r="C125" s="259"/>
      <c r="D125" s="259"/>
      <c r="E125" s="258"/>
      <c r="F125" s="258"/>
      <c r="G125" s="258"/>
      <c r="H125" s="258"/>
      <c r="I125" s="258"/>
      <c r="J125" s="258"/>
      <c r="K125" s="258"/>
      <c r="L125" s="258"/>
      <c r="M125" s="258"/>
      <c r="N125" s="258"/>
      <c r="O125" s="258"/>
      <c r="P125" s="258"/>
      <c r="Q125" s="259"/>
      <c r="R125" s="260"/>
      <c r="S125" s="260"/>
    </row>
    <row r="126" spans="1:19">
      <c r="A126" s="259"/>
      <c r="B126" s="259"/>
      <c r="C126" s="259"/>
      <c r="D126" s="259"/>
      <c r="E126" s="258"/>
      <c r="F126" s="258"/>
      <c r="G126" s="258"/>
      <c r="H126" s="258"/>
      <c r="I126" s="258"/>
      <c r="J126" s="258"/>
      <c r="K126" s="258"/>
      <c r="L126" s="258"/>
      <c r="M126" s="258"/>
      <c r="N126" s="258"/>
      <c r="O126" s="258"/>
      <c r="P126" s="258"/>
      <c r="Q126" s="259"/>
      <c r="R126" s="260"/>
      <c r="S126" s="260"/>
    </row>
    <row r="127" spans="1:19">
      <c r="A127" s="259"/>
      <c r="B127" s="259"/>
      <c r="C127" s="259"/>
      <c r="D127" s="259"/>
      <c r="E127" s="258"/>
      <c r="F127" s="258"/>
      <c r="G127" s="258"/>
      <c r="H127" s="258"/>
      <c r="I127" s="258"/>
      <c r="J127" s="258"/>
      <c r="K127" s="258"/>
      <c r="L127" s="258"/>
      <c r="M127" s="258"/>
      <c r="N127" s="258"/>
      <c r="O127" s="258"/>
      <c r="P127" s="258"/>
      <c r="Q127" s="259"/>
      <c r="R127" s="260"/>
      <c r="S127" s="260"/>
    </row>
    <row r="128" spans="1:19">
      <c r="A128" s="259"/>
      <c r="B128" s="259"/>
      <c r="C128" s="259"/>
      <c r="D128" s="259"/>
      <c r="E128" s="258"/>
      <c r="F128" s="258"/>
      <c r="G128" s="258"/>
      <c r="H128" s="258"/>
      <c r="I128" s="258"/>
      <c r="J128" s="258"/>
      <c r="K128" s="258"/>
      <c r="L128" s="258"/>
      <c r="M128" s="258"/>
      <c r="N128" s="258"/>
      <c r="O128" s="258"/>
      <c r="P128" s="258"/>
      <c r="Q128" s="259"/>
      <c r="R128" s="260"/>
      <c r="S128" s="260"/>
    </row>
    <row r="129" spans="1:19">
      <c r="A129" s="259"/>
      <c r="B129" s="259"/>
      <c r="C129" s="259"/>
      <c r="D129" s="259"/>
      <c r="E129" s="258"/>
      <c r="F129" s="258"/>
      <c r="G129" s="258"/>
      <c r="H129" s="258"/>
      <c r="I129" s="258"/>
      <c r="J129" s="258"/>
      <c r="K129" s="258"/>
      <c r="L129" s="258"/>
      <c r="M129" s="258"/>
      <c r="N129" s="258"/>
      <c r="O129" s="258"/>
      <c r="P129" s="258"/>
      <c r="Q129" s="259"/>
      <c r="R129" s="260"/>
      <c r="S129" s="260"/>
    </row>
    <row r="130" spans="1:19">
      <c r="A130" s="259"/>
      <c r="B130" s="259"/>
      <c r="C130" s="259"/>
      <c r="D130" s="259"/>
      <c r="E130" s="258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9"/>
      <c r="R130" s="260"/>
      <c r="S130" s="260"/>
    </row>
    <row r="131" spans="1:19">
      <c r="A131" s="259"/>
      <c r="B131" s="259"/>
      <c r="C131" s="259"/>
      <c r="D131" s="259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258"/>
      <c r="Q131" s="259"/>
      <c r="R131" s="260"/>
      <c r="S131" s="260"/>
    </row>
    <row r="132" spans="1:19">
      <c r="A132" s="259"/>
      <c r="B132" s="259"/>
      <c r="C132" s="259"/>
      <c r="D132" s="259"/>
      <c r="E132" s="258"/>
      <c r="F132" s="258"/>
      <c r="G132" s="258"/>
      <c r="H132" s="258"/>
      <c r="I132" s="258"/>
      <c r="J132" s="258"/>
      <c r="K132" s="258"/>
      <c r="L132" s="258"/>
      <c r="M132" s="258"/>
      <c r="N132" s="258"/>
      <c r="O132" s="258"/>
      <c r="P132" s="258"/>
      <c r="Q132" s="259"/>
      <c r="R132" s="260"/>
      <c r="S132" s="260"/>
    </row>
    <row r="133" spans="1:19">
      <c r="A133" s="259"/>
      <c r="B133" s="259"/>
      <c r="C133" s="259"/>
      <c r="D133" s="259"/>
      <c r="E133" s="258"/>
      <c r="F133" s="258"/>
      <c r="G133" s="258"/>
      <c r="H133" s="258"/>
      <c r="I133" s="258"/>
      <c r="J133" s="258"/>
      <c r="K133" s="258"/>
      <c r="L133" s="258"/>
      <c r="M133" s="258"/>
      <c r="N133" s="258"/>
      <c r="O133" s="258"/>
      <c r="P133" s="258"/>
      <c r="Q133" s="259"/>
      <c r="R133" s="260"/>
      <c r="S133" s="260"/>
    </row>
    <row r="134" spans="1:19">
      <c r="A134" s="259"/>
      <c r="B134" s="259"/>
      <c r="C134" s="259"/>
      <c r="D134" s="259"/>
      <c r="E134" s="258"/>
      <c r="F134" s="258"/>
      <c r="G134" s="258"/>
      <c r="H134" s="258"/>
      <c r="I134" s="258"/>
      <c r="J134" s="258"/>
      <c r="K134" s="258"/>
      <c r="L134" s="258"/>
      <c r="M134" s="258"/>
      <c r="N134" s="258"/>
      <c r="O134" s="258"/>
      <c r="P134" s="258"/>
      <c r="Q134" s="259"/>
      <c r="R134" s="260"/>
      <c r="S134" s="260"/>
    </row>
    <row r="135" spans="1:19">
      <c r="A135" s="259"/>
      <c r="B135" s="259"/>
      <c r="C135" s="259"/>
      <c r="D135" s="259"/>
      <c r="E135" s="258"/>
      <c r="F135" s="258"/>
      <c r="G135" s="258"/>
      <c r="H135" s="258"/>
      <c r="I135" s="258"/>
      <c r="J135" s="258"/>
      <c r="K135" s="258"/>
      <c r="L135" s="258"/>
      <c r="M135" s="258"/>
      <c r="N135" s="258"/>
      <c r="O135" s="258"/>
      <c r="P135" s="258"/>
      <c r="Q135" s="259"/>
      <c r="R135" s="260"/>
      <c r="S135" s="260"/>
    </row>
    <row r="136" spans="1:19">
      <c r="A136" s="259"/>
      <c r="B136" s="259"/>
      <c r="C136" s="259"/>
      <c r="D136" s="259"/>
      <c r="E136" s="258"/>
      <c r="F136" s="258"/>
      <c r="G136" s="258"/>
      <c r="H136" s="258"/>
      <c r="I136" s="258"/>
      <c r="J136" s="258"/>
      <c r="K136" s="258"/>
      <c r="L136" s="258"/>
      <c r="M136" s="258"/>
      <c r="N136" s="258"/>
      <c r="O136" s="258"/>
      <c r="P136" s="258"/>
      <c r="Q136" s="259"/>
      <c r="R136" s="260"/>
      <c r="S136" s="260"/>
    </row>
    <row r="137" spans="1:19">
      <c r="A137" s="259"/>
      <c r="B137" s="259"/>
      <c r="C137" s="259"/>
      <c r="D137" s="259"/>
      <c r="E137" s="258"/>
      <c r="F137" s="258"/>
      <c r="G137" s="258"/>
      <c r="H137" s="258"/>
      <c r="I137" s="258"/>
      <c r="J137" s="258"/>
      <c r="K137" s="258"/>
      <c r="L137" s="258"/>
      <c r="M137" s="258"/>
      <c r="N137" s="258"/>
      <c r="O137" s="258"/>
      <c r="P137" s="258"/>
      <c r="Q137" s="259"/>
      <c r="R137" s="260"/>
      <c r="S137" s="260"/>
    </row>
    <row r="138" spans="1:19">
      <c r="A138" s="259"/>
      <c r="B138" s="259"/>
      <c r="C138" s="259"/>
      <c r="D138" s="259"/>
      <c r="E138" s="258"/>
      <c r="F138" s="258"/>
      <c r="G138" s="258"/>
      <c r="H138" s="258"/>
      <c r="I138" s="258"/>
      <c r="J138" s="258"/>
      <c r="K138" s="258"/>
      <c r="L138" s="258"/>
      <c r="M138" s="258"/>
      <c r="N138" s="258"/>
      <c r="O138" s="258"/>
      <c r="P138" s="258"/>
      <c r="Q138" s="259"/>
      <c r="R138" s="260"/>
      <c r="S138" s="260"/>
    </row>
    <row r="139" spans="1:19">
      <c r="A139" s="259"/>
      <c r="B139" s="259"/>
      <c r="C139" s="259"/>
      <c r="D139" s="259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9"/>
      <c r="R139" s="260"/>
      <c r="S139" s="260"/>
    </row>
    <row r="140" spans="1:19">
      <c r="A140" s="259"/>
      <c r="B140" s="259"/>
      <c r="C140" s="259"/>
      <c r="D140" s="259"/>
      <c r="E140" s="258"/>
      <c r="F140" s="258"/>
      <c r="G140" s="258"/>
      <c r="H140" s="258"/>
      <c r="I140" s="258"/>
      <c r="J140" s="258"/>
      <c r="K140" s="258"/>
      <c r="L140" s="258"/>
      <c r="M140" s="258"/>
      <c r="N140" s="258"/>
      <c r="O140" s="258"/>
      <c r="P140" s="258"/>
      <c r="Q140" s="259"/>
      <c r="R140" s="260"/>
      <c r="S140" s="260"/>
    </row>
    <row r="141" spans="1:19">
      <c r="A141" s="259"/>
      <c r="B141" s="259"/>
      <c r="C141" s="259"/>
      <c r="D141" s="259"/>
      <c r="E141" s="258"/>
      <c r="F141" s="258"/>
      <c r="G141" s="258"/>
      <c r="H141" s="258"/>
      <c r="I141" s="258"/>
      <c r="J141" s="258"/>
      <c r="K141" s="258"/>
      <c r="L141" s="258"/>
      <c r="M141" s="258"/>
      <c r="N141" s="258"/>
      <c r="O141" s="258"/>
      <c r="P141" s="258"/>
      <c r="Q141" s="259"/>
      <c r="R141" s="260"/>
      <c r="S141" s="260"/>
    </row>
    <row r="142" spans="1:19">
      <c r="A142" s="259"/>
      <c r="B142" s="259"/>
      <c r="C142" s="259"/>
      <c r="D142" s="259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9"/>
      <c r="R142" s="260"/>
      <c r="S142" s="260"/>
    </row>
    <row r="143" spans="1:19">
      <c r="A143" s="259"/>
      <c r="B143" s="259"/>
      <c r="C143" s="259"/>
      <c r="D143" s="259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9"/>
      <c r="R143" s="260"/>
      <c r="S143" s="260"/>
    </row>
    <row r="144" spans="1:19">
      <c r="A144" s="259"/>
      <c r="B144" s="259"/>
      <c r="C144" s="259"/>
      <c r="D144" s="259"/>
      <c r="E144" s="258"/>
      <c r="F144" s="258"/>
      <c r="G144" s="258"/>
      <c r="H144" s="258"/>
      <c r="I144" s="258"/>
      <c r="J144" s="258"/>
      <c r="K144" s="258"/>
      <c r="L144" s="258"/>
      <c r="M144" s="258"/>
      <c r="N144" s="258"/>
      <c r="O144" s="258"/>
      <c r="P144" s="258"/>
      <c r="Q144" s="259"/>
      <c r="R144" s="260"/>
      <c r="S144" s="260"/>
    </row>
    <row r="145" spans="1:19">
      <c r="A145" s="259"/>
      <c r="B145" s="259"/>
      <c r="C145" s="259"/>
      <c r="D145" s="259"/>
      <c r="E145" s="258"/>
      <c r="F145" s="258"/>
      <c r="G145" s="258"/>
      <c r="H145" s="258"/>
      <c r="I145" s="258"/>
      <c r="J145" s="258"/>
      <c r="K145" s="258"/>
      <c r="L145" s="258"/>
      <c r="M145" s="258"/>
      <c r="N145" s="258"/>
      <c r="O145" s="258"/>
      <c r="P145" s="258"/>
      <c r="Q145" s="259"/>
      <c r="R145" s="260"/>
      <c r="S145" s="260"/>
    </row>
    <row r="146" spans="1:19">
      <c r="A146" s="259"/>
      <c r="B146" s="259"/>
      <c r="C146" s="259"/>
      <c r="D146" s="259"/>
      <c r="E146" s="258"/>
      <c r="F146" s="258"/>
      <c r="G146" s="258"/>
      <c r="H146" s="258"/>
      <c r="I146" s="258"/>
      <c r="J146" s="258"/>
      <c r="K146" s="258"/>
      <c r="L146" s="258"/>
      <c r="M146" s="258"/>
      <c r="N146" s="258"/>
      <c r="O146" s="258"/>
      <c r="P146" s="258"/>
      <c r="Q146" s="259"/>
      <c r="R146" s="260"/>
      <c r="S146" s="260"/>
    </row>
    <row r="147" spans="1:19">
      <c r="A147" s="259"/>
      <c r="B147" s="259"/>
      <c r="C147" s="259"/>
      <c r="D147" s="259"/>
      <c r="E147" s="258"/>
      <c r="F147" s="258"/>
      <c r="G147" s="258"/>
      <c r="H147" s="258"/>
      <c r="I147" s="258"/>
      <c r="J147" s="258"/>
      <c r="K147" s="258"/>
      <c r="L147" s="258"/>
      <c r="M147" s="258"/>
      <c r="N147" s="258"/>
      <c r="O147" s="258"/>
      <c r="P147" s="258"/>
      <c r="Q147" s="259"/>
      <c r="R147" s="260"/>
      <c r="S147" s="260"/>
    </row>
    <row r="148" spans="1:19">
      <c r="A148" s="259"/>
      <c r="B148" s="259"/>
      <c r="C148" s="259"/>
      <c r="D148" s="259"/>
      <c r="E148" s="258"/>
      <c r="F148" s="258"/>
      <c r="G148" s="258"/>
      <c r="H148" s="258"/>
      <c r="I148" s="258"/>
      <c r="J148" s="258"/>
      <c r="K148" s="258"/>
      <c r="L148" s="258"/>
      <c r="M148" s="258"/>
      <c r="N148" s="258"/>
      <c r="O148" s="258"/>
      <c r="P148" s="258"/>
      <c r="Q148" s="259"/>
      <c r="R148" s="260"/>
      <c r="S148" s="260"/>
    </row>
    <row r="149" spans="1:19">
      <c r="A149" s="259"/>
      <c r="B149" s="259"/>
      <c r="C149" s="259"/>
      <c r="D149" s="259"/>
      <c r="E149" s="258"/>
      <c r="F149" s="258"/>
      <c r="G149" s="258"/>
      <c r="H149" s="258"/>
      <c r="I149" s="258"/>
      <c r="J149" s="258"/>
      <c r="K149" s="258"/>
      <c r="L149" s="258"/>
      <c r="M149" s="258"/>
      <c r="N149" s="258"/>
      <c r="O149" s="258"/>
      <c r="P149" s="258"/>
      <c r="Q149" s="259"/>
      <c r="R149" s="260"/>
      <c r="S149" s="260"/>
    </row>
    <row r="150" spans="1:19">
      <c r="A150" s="259"/>
      <c r="B150" s="259"/>
      <c r="C150" s="259"/>
      <c r="D150" s="259"/>
      <c r="E150" s="258"/>
      <c r="F150" s="258"/>
      <c r="G150" s="258"/>
      <c r="H150" s="258"/>
      <c r="I150" s="258"/>
      <c r="J150" s="258"/>
      <c r="K150" s="258"/>
      <c r="L150" s="258"/>
      <c r="M150" s="258"/>
      <c r="N150" s="258"/>
      <c r="O150" s="258"/>
      <c r="P150" s="258"/>
      <c r="Q150" s="259"/>
      <c r="R150" s="260"/>
      <c r="S150" s="260"/>
    </row>
    <row r="151" spans="1:19">
      <c r="A151" s="259"/>
      <c r="B151" s="259"/>
      <c r="C151" s="259"/>
      <c r="D151" s="259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9"/>
      <c r="R151" s="260"/>
      <c r="S151" s="260"/>
    </row>
    <row r="152" spans="1:19">
      <c r="A152" s="259"/>
      <c r="B152" s="259"/>
      <c r="C152" s="259"/>
      <c r="D152" s="259"/>
      <c r="E152" s="258"/>
      <c r="F152" s="258"/>
      <c r="G152" s="258"/>
      <c r="H152" s="258"/>
      <c r="I152" s="258"/>
      <c r="J152" s="258"/>
      <c r="K152" s="258"/>
      <c r="L152" s="258"/>
      <c r="M152" s="258"/>
      <c r="N152" s="258"/>
      <c r="O152" s="258"/>
      <c r="P152" s="258"/>
      <c r="Q152" s="259"/>
      <c r="R152" s="260"/>
      <c r="S152" s="260"/>
    </row>
    <row r="153" spans="1:19">
      <c r="A153" s="259"/>
      <c r="B153" s="259"/>
      <c r="C153" s="259"/>
      <c r="D153" s="259"/>
      <c r="E153" s="258"/>
      <c r="F153" s="258"/>
      <c r="G153" s="258"/>
      <c r="H153" s="258"/>
      <c r="I153" s="258"/>
      <c r="J153" s="258"/>
      <c r="K153" s="258"/>
      <c r="L153" s="258"/>
      <c r="M153" s="258"/>
      <c r="N153" s="258"/>
      <c r="O153" s="258"/>
      <c r="P153" s="258"/>
      <c r="Q153" s="259"/>
      <c r="R153" s="260"/>
      <c r="S153" s="260"/>
    </row>
    <row r="154" spans="1:19">
      <c r="A154" s="259"/>
      <c r="B154" s="259"/>
      <c r="C154" s="259"/>
      <c r="D154" s="259"/>
      <c r="E154" s="258"/>
      <c r="F154" s="258"/>
      <c r="G154" s="258"/>
      <c r="H154" s="258"/>
      <c r="I154" s="258"/>
      <c r="J154" s="258"/>
      <c r="K154" s="258"/>
      <c r="L154" s="258"/>
      <c r="M154" s="258"/>
      <c r="N154" s="258"/>
      <c r="O154" s="258"/>
      <c r="P154" s="258"/>
      <c r="Q154" s="259"/>
      <c r="R154" s="260"/>
      <c r="S154" s="260"/>
    </row>
    <row r="155" spans="1:19">
      <c r="A155" s="259"/>
      <c r="B155" s="259"/>
      <c r="C155" s="259"/>
      <c r="D155" s="259"/>
      <c r="E155" s="258"/>
      <c r="F155" s="258"/>
      <c r="G155" s="258"/>
      <c r="H155" s="258"/>
      <c r="I155" s="258"/>
      <c r="J155" s="258"/>
      <c r="K155" s="258"/>
      <c r="L155" s="258"/>
      <c r="M155" s="258"/>
      <c r="N155" s="258"/>
      <c r="O155" s="258"/>
      <c r="P155" s="258"/>
      <c r="Q155" s="259"/>
      <c r="R155" s="260"/>
      <c r="S155" s="260"/>
    </row>
    <row r="156" spans="1:19">
      <c r="A156" s="259"/>
      <c r="B156" s="259"/>
      <c r="C156" s="259"/>
      <c r="D156" s="259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9"/>
      <c r="R156" s="260"/>
      <c r="S156" s="260"/>
    </row>
    <row r="157" spans="1:19">
      <c r="A157" s="259"/>
      <c r="B157" s="259"/>
      <c r="C157" s="259"/>
      <c r="D157" s="259"/>
      <c r="E157" s="258"/>
      <c r="F157" s="258"/>
      <c r="G157" s="258"/>
      <c r="H157" s="258"/>
      <c r="I157" s="258"/>
      <c r="J157" s="258"/>
      <c r="K157" s="258"/>
      <c r="L157" s="258"/>
      <c r="M157" s="258"/>
      <c r="N157" s="258"/>
      <c r="O157" s="258"/>
      <c r="P157" s="258"/>
      <c r="Q157" s="259"/>
      <c r="R157" s="260"/>
      <c r="S157" s="260"/>
    </row>
    <row r="158" spans="1:19">
      <c r="A158" s="259"/>
      <c r="B158" s="259"/>
      <c r="C158" s="259"/>
      <c r="D158" s="259"/>
      <c r="E158" s="258"/>
      <c r="F158" s="258"/>
      <c r="G158" s="258"/>
      <c r="H158" s="258"/>
      <c r="I158" s="258"/>
      <c r="J158" s="258"/>
      <c r="K158" s="258"/>
      <c r="L158" s="258"/>
      <c r="M158" s="258"/>
      <c r="N158" s="258"/>
      <c r="O158" s="258"/>
      <c r="P158" s="258"/>
      <c r="Q158" s="259"/>
      <c r="R158" s="260"/>
      <c r="S158" s="260"/>
    </row>
    <row r="159" spans="1:19">
      <c r="A159" s="259"/>
      <c r="B159" s="259"/>
      <c r="C159" s="259"/>
      <c r="D159" s="259"/>
      <c r="E159" s="258"/>
      <c r="F159" s="258"/>
      <c r="G159" s="258"/>
      <c r="H159" s="258"/>
      <c r="I159" s="258"/>
      <c r="J159" s="258"/>
      <c r="K159" s="258"/>
      <c r="L159" s="258"/>
      <c r="M159" s="258"/>
      <c r="N159" s="258"/>
      <c r="O159" s="258"/>
      <c r="P159" s="258"/>
      <c r="Q159" s="259"/>
      <c r="R159" s="260"/>
      <c r="S159" s="260"/>
    </row>
    <row r="160" spans="1:19">
      <c r="A160" s="259"/>
      <c r="B160" s="259"/>
      <c r="C160" s="259"/>
      <c r="D160" s="259"/>
      <c r="E160" s="258"/>
      <c r="F160" s="258"/>
      <c r="G160" s="258"/>
      <c r="H160" s="258"/>
      <c r="I160" s="258"/>
      <c r="J160" s="258"/>
      <c r="K160" s="258"/>
      <c r="L160" s="258"/>
      <c r="M160" s="258"/>
      <c r="N160" s="258"/>
      <c r="O160" s="258"/>
      <c r="P160" s="258"/>
      <c r="Q160" s="259"/>
      <c r="R160" s="260"/>
      <c r="S160" s="260"/>
    </row>
    <row r="161" spans="1:19">
      <c r="A161" s="259"/>
      <c r="B161" s="259"/>
      <c r="C161" s="259"/>
      <c r="D161" s="259"/>
      <c r="E161" s="258"/>
      <c r="F161" s="258"/>
      <c r="G161" s="258"/>
      <c r="H161" s="258"/>
      <c r="I161" s="258"/>
      <c r="J161" s="258"/>
      <c r="K161" s="258"/>
      <c r="L161" s="258"/>
      <c r="M161" s="258"/>
      <c r="N161" s="258"/>
      <c r="O161" s="258"/>
      <c r="P161" s="258"/>
      <c r="Q161" s="259"/>
      <c r="R161" s="260"/>
      <c r="S161" s="260"/>
    </row>
    <row r="162" spans="1:19">
      <c r="A162" s="259"/>
      <c r="B162" s="259"/>
      <c r="C162" s="259"/>
      <c r="D162" s="259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9"/>
      <c r="R162" s="260"/>
      <c r="S162" s="260"/>
    </row>
    <row r="163" spans="1:19">
      <c r="A163" s="259"/>
      <c r="B163" s="259"/>
      <c r="C163" s="259"/>
      <c r="D163" s="259"/>
      <c r="E163" s="258"/>
      <c r="F163" s="258"/>
      <c r="G163" s="258"/>
      <c r="H163" s="258"/>
      <c r="I163" s="258"/>
      <c r="J163" s="258"/>
      <c r="K163" s="258"/>
      <c r="L163" s="258"/>
      <c r="M163" s="258"/>
      <c r="N163" s="258"/>
      <c r="O163" s="258"/>
      <c r="P163" s="258"/>
      <c r="Q163" s="259"/>
      <c r="R163" s="260"/>
      <c r="S163" s="260"/>
    </row>
    <row r="164" spans="1:19">
      <c r="A164" s="259"/>
      <c r="B164" s="259"/>
      <c r="C164" s="259"/>
      <c r="D164" s="259"/>
      <c r="E164" s="258"/>
      <c r="F164" s="258"/>
      <c r="G164" s="258"/>
      <c r="H164" s="258"/>
      <c r="I164" s="258"/>
      <c r="J164" s="258"/>
      <c r="K164" s="258"/>
      <c r="L164" s="258"/>
      <c r="M164" s="258"/>
      <c r="N164" s="258"/>
      <c r="O164" s="258"/>
      <c r="P164" s="258"/>
      <c r="Q164" s="259"/>
      <c r="R164" s="260"/>
      <c r="S164" s="260"/>
    </row>
    <row r="165" spans="1:19">
      <c r="A165" s="259"/>
      <c r="B165" s="259"/>
      <c r="C165" s="259"/>
      <c r="D165" s="259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258"/>
      <c r="Q165" s="259"/>
      <c r="R165" s="260"/>
      <c r="S165" s="260"/>
    </row>
    <row r="166" spans="1:19">
      <c r="A166" s="259"/>
      <c r="B166" s="259"/>
      <c r="C166" s="259"/>
      <c r="D166" s="259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258"/>
      <c r="Q166" s="259"/>
      <c r="R166" s="260"/>
      <c r="S166" s="260"/>
    </row>
    <row r="167" spans="1:19">
      <c r="A167" s="259"/>
      <c r="B167" s="259"/>
      <c r="C167" s="259"/>
      <c r="D167" s="259"/>
      <c r="E167" s="258"/>
      <c r="F167" s="258"/>
      <c r="G167" s="258"/>
      <c r="H167" s="258"/>
      <c r="I167" s="258"/>
      <c r="J167" s="258"/>
      <c r="K167" s="258"/>
      <c r="L167" s="258"/>
      <c r="M167" s="258"/>
      <c r="N167" s="258"/>
      <c r="O167" s="258"/>
      <c r="P167" s="258"/>
      <c r="Q167" s="259"/>
      <c r="R167" s="260"/>
      <c r="S167" s="260"/>
    </row>
    <row r="168" spans="1:19">
      <c r="A168" s="259"/>
      <c r="B168" s="259"/>
      <c r="C168" s="259"/>
      <c r="D168" s="259"/>
      <c r="E168" s="258"/>
      <c r="F168" s="258"/>
      <c r="G168" s="258"/>
      <c r="H168" s="258"/>
      <c r="I168" s="258"/>
      <c r="J168" s="258"/>
      <c r="K168" s="258"/>
      <c r="L168" s="258"/>
      <c r="M168" s="258"/>
      <c r="N168" s="258"/>
      <c r="O168" s="258"/>
      <c r="P168" s="258"/>
      <c r="Q168" s="259"/>
      <c r="R168" s="260"/>
      <c r="S168" s="260"/>
    </row>
    <row r="169" spans="1:19">
      <c r="A169" s="259"/>
      <c r="B169" s="259"/>
      <c r="C169" s="259"/>
      <c r="D169" s="259"/>
      <c r="E169" s="258"/>
      <c r="F169" s="258"/>
      <c r="G169" s="258"/>
      <c r="H169" s="258"/>
      <c r="I169" s="258"/>
      <c r="J169" s="258"/>
      <c r="K169" s="258"/>
      <c r="L169" s="258"/>
      <c r="M169" s="258"/>
      <c r="N169" s="258"/>
      <c r="O169" s="258"/>
      <c r="P169" s="258"/>
      <c r="Q169" s="259"/>
      <c r="R169" s="260"/>
      <c r="S169" s="260"/>
    </row>
    <row r="170" spans="1:19">
      <c r="A170" s="259"/>
      <c r="B170" s="259"/>
      <c r="C170" s="259"/>
      <c r="D170" s="259"/>
      <c r="E170" s="258"/>
      <c r="F170" s="258"/>
      <c r="G170" s="258"/>
      <c r="H170" s="258"/>
      <c r="I170" s="258"/>
      <c r="J170" s="258"/>
      <c r="K170" s="258"/>
      <c r="L170" s="258"/>
      <c r="M170" s="258"/>
      <c r="N170" s="258"/>
      <c r="O170" s="258"/>
      <c r="P170" s="258"/>
      <c r="Q170" s="259"/>
      <c r="R170" s="260"/>
      <c r="S170" s="260"/>
    </row>
    <row r="171" spans="1:19">
      <c r="A171" s="259"/>
      <c r="B171" s="259"/>
      <c r="C171" s="259"/>
      <c r="D171" s="259"/>
      <c r="E171" s="258"/>
      <c r="F171" s="258"/>
      <c r="G171" s="258"/>
      <c r="H171" s="258"/>
      <c r="I171" s="258"/>
      <c r="J171" s="258"/>
      <c r="K171" s="258"/>
      <c r="L171" s="258"/>
      <c r="M171" s="258"/>
      <c r="N171" s="258"/>
      <c r="O171" s="258"/>
      <c r="P171" s="258"/>
      <c r="Q171" s="259"/>
      <c r="R171" s="260"/>
      <c r="S171" s="260"/>
    </row>
    <row r="172" spans="1:19">
      <c r="A172" s="259"/>
      <c r="B172" s="259"/>
      <c r="C172" s="259"/>
      <c r="D172" s="259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258"/>
      <c r="Q172" s="259"/>
      <c r="R172" s="260"/>
      <c r="S172" s="260"/>
    </row>
    <row r="173" spans="1:19">
      <c r="A173" s="259"/>
      <c r="B173" s="259"/>
      <c r="C173" s="259"/>
      <c r="D173" s="259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9"/>
      <c r="R173" s="260"/>
      <c r="S173" s="260"/>
    </row>
    <row r="174" spans="1:19">
      <c r="A174" s="259"/>
      <c r="B174" s="259"/>
      <c r="C174" s="259"/>
      <c r="D174" s="259"/>
      <c r="E174" s="258"/>
      <c r="F174" s="258"/>
      <c r="G174" s="258"/>
      <c r="H174" s="258"/>
      <c r="I174" s="258"/>
      <c r="J174" s="258"/>
      <c r="K174" s="258"/>
      <c r="L174" s="258"/>
      <c r="M174" s="258"/>
      <c r="N174" s="258"/>
      <c r="O174" s="258"/>
      <c r="P174" s="258"/>
      <c r="Q174" s="259"/>
      <c r="R174" s="260"/>
      <c r="S174" s="260"/>
    </row>
    <row r="175" spans="1:19">
      <c r="A175" s="259"/>
      <c r="B175" s="259"/>
      <c r="C175" s="259"/>
      <c r="D175" s="259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9"/>
      <c r="R175" s="260"/>
      <c r="S175" s="260"/>
    </row>
    <row r="176" spans="1:19">
      <c r="A176" s="259"/>
      <c r="B176" s="259"/>
      <c r="C176" s="259"/>
      <c r="D176" s="259"/>
      <c r="E176" s="258"/>
      <c r="F176" s="258"/>
      <c r="G176" s="258"/>
      <c r="H176" s="258"/>
      <c r="I176" s="258"/>
      <c r="J176" s="258"/>
      <c r="K176" s="258"/>
      <c r="L176" s="258"/>
      <c r="M176" s="258"/>
      <c r="N176" s="258"/>
      <c r="O176" s="258"/>
      <c r="P176" s="258"/>
      <c r="Q176" s="259"/>
      <c r="R176" s="260"/>
      <c r="S176" s="260"/>
    </row>
    <row r="177" spans="1:19">
      <c r="A177" s="259"/>
      <c r="B177" s="259"/>
      <c r="C177" s="259"/>
      <c r="D177" s="259"/>
      <c r="E177" s="258"/>
      <c r="F177" s="258"/>
      <c r="G177" s="258"/>
      <c r="H177" s="258"/>
      <c r="I177" s="258"/>
      <c r="J177" s="258"/>
      <c r="K177" s="258"/>
      <c r="L177" s="258"/>
      <c r="M177" s="258"/>
      <c r="N177" s="258"/>
      <c r="O177" s="258"/>
      <c r="P177" s="258"/>
      <c r="Q177" s="259"/>
      <c r="R177" s="260"/>
      <c r="S177" s="260"/>
    </row>
    <row r="178" spans="1:19">
      <c r="A178" s="259"/>
      <c r="B178" s="259"/>
      <c r="C178" s="259"/>
      <c r="D178" s="259"/>
      <c r="E178" s="258"/>
      <c r="F178" s="258"/>
      <c r="G178" s="258"/>
      <c r="H178" s="258"/>
      <c r="I178" s="258"/>
      <c r="J178" s="258"/>
      <c r="K178" s="258"/>
      <c r="L178" s="258"/>
      <c r="M178" s="258"/>
      <c r="N178" s="258"/>
      <c r="O178" s="258"/>
      <c r="P178" s="258"/>
      <c r="Q178" s="259"/>
      <c r="R178" s="260"/>
      <c r="S178" s="260"/>
    </row>
    <row r="179" spans="1:19">
      <c r="A179" s="259"/>
      <c r="B179" s="259"/>
      <c r="C179" s="259"/>
      <c r="D179" s="259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258"/>
      <c r="Q179" s="259"/>
      <c r="R179" s="260"/>
      <c r="S179" s="260"/>
    </row>
    <row r="180" spans="1:19">
      <c r="A180" s="259"/>
      <c r="B180" s="259"/>
      <c r="C180" s="259"/>
      <c r="D180" s="259"/>
      <c r="E180" s="258"/>
      <c r="F180" s="258"/>
      <c r="G180" s="258"/>
      <c r="H180" s="258"/>
      <c r="I180" s="258"/>
      <c r="J180" s="258"/>
      <c r="K180" s="258"/>
      <c r="L180" s="258"/>
      <c r="M180" s="258"/>
      <c r="N180" s="258"/>
      <c r="O180" s="258"/>
      <c r="P180" s="258"/>
      <c r="Q180" s="259"/>
      <c r="R180" s="260"/>
      <c r="S180" s="260"/>
    </row>
    <row r="181" spans="1:19">
      <c r="A181" s="259"/>
      <c r="B181" s="259"/>
      <c r="C181" s="259"/>
      <c r="D181" s="259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9"/>
      <c r="R181" s="260"/>
      <c r="S181" s="260"/>
    </row>
    <row r="182" spans="1:19">
      <c r="A182" s="259"/>
      <c r="B182" s="259"/>
      <c r="C182" s="259"/>
      <c r="D182" s="259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258"/>
      <c r="P182" s="258"/>
      <c r="Q182" s="259"/>
      <c r="R182" s="260"/>
      <c r="S182" s="260"/>
    </row>
    <row r="183" spans="1:19">
      <c r="A183" s="259"/>
      <c r="B183" s="259"/>
      <c r="C183" s="259"/>
      <c r="D183" s="259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258"/>
      <c r="Q183" s="259"/>
      <c r="R183" s="260"/>
      <c r="S183" s="260"/>
    </row>
    <row r="184" spans="1:19">
      <c r="A184" s="259"/>
      <c r="B184" s="259"/>
      <c r="C184" s="259"/>
      <c r="D184" s="259"/>
      <c r="E184" s="258"/>
      <c r="F184" s="258"/>
      <c r="G184" s="258"/>
      <c r="H184" s="258"/>
      <c r="I184" s="258"/>
      <c r="J184" s="258"/>
      <c r="K184" s="258"/>
      <c r="L184" s="258"/>
      <c r="M184" s="258"/>
      <c r="N184" s="258"/>
      <c r="O184" s="258"/>
      <c r="P184" s="258"/>
      <c r="Q184" s="259"/>
      <c r="R184" s="260"/>
      <c r="S184" s="260"/>
    </row>
    <row r="185" spans="1:19">
      <c r="A185" s="259"/>
      <c r="B185" s="259"/>
      <c r="C185" s="259"/>
      <c r="D185" s="259"/>
      <c r="E185" s="258"/>
      <c r="F185" s="258"/>
      <c r="G185" s="258"/>
      <c r="H185" s="258"/>
      <c r="I185" s="258"/>
      <c r="J185" s="258"/>
      <c r="K185" s="258"/>
      <c r="L185" s="258"/>
      <c r="M185" s="258"/>
      <c r="N185" s="258"/>
      <c r="O185" s="258"/>
      <c r="P185" s="258"/>
      <c r="Q185" s="259"/>
      <c r="R185" s="260"/>
      <c r="S185" s="260"/>
    </row>
    <row r="186" spans="1:19">
      <c r="A186" s="259"/>
      <c r="B186" s="259"/>
      <c r="C186" s="259"/>
      <c r="D186" s="259"/>
      <c r="E186" s="258"/>
      <c r="F186" s="258"/>
      <c r="G186" s="258"/>
      <c r="H186" s="258"/>
      <c r="I186" s="258"/>
      <c r="J186" s="258"/>
      <c r="K186" s="258"/>
      <c r="L186" s="258"/>
      <c r="M186" s="258"/>
      <c r="N186" s="258"/>
      <c r="O186" s="258"/>
      <c r="P186" s="258"/>
      <c r="Q186" s="259"/>
      <c r="R186" s="260"/>
      <c r="S186" s="260"/>
    </row>
    <row r="187" spans="1:19">
      <c r="A187" s="259"/>
      <c r="B187" s="259"/>
      <c r="C187" s="259"/>
      <c r="D187" s="259"/>
      <c r="E187" s="258"/>
      <c r="F187" s="258"/>
      <c r="G187" s="258"/>
      <c r="H187" s="258"/>
      <c r="I187" s="258"/>
      <c r="J187" s="258"/>
      <c r="K187" s="258"/>
      <c r="L187" s="258"/>
      <c r="M187" s="258"/>
      <c r="N187" s="258"/>
      <c r="O187" s="258"/>
      <c r="P187" s="258"/>
      <c r="Q187" s="259"/>
      <c r="R187" s="260"/>
      <c r="S187" s="260"/>
    </row>
    <row r="188" spans="1:19">
      <c r="A188" s="259"/>
      <c r="B188" s="259"/>
      <c r="C188" s="259"/>
      <c r="D188" s="259"/>
      <c r="E188" s="258"/>
      <c r="F188" s="258"/>
      <c r="G188" s="258"/>
      <c r="H188" s="258"/>
      <c r="I188" s="258"/>
      <c r="J188" s="258"/>
      <c r="K188" s="258"/>
      <c r="L188" s="258"/>
      <c r="M188" s="258"/>
      <c r="N188" s="258"/>
      <c r="O188" s="258"/>
      <c r="P188" s="258"/>
      <c r="Q188" s="259"/>
      <c r="R188" s="260"/>
      <c r="S188" s="260"/>
    </row>
    <row r="189" spans="1:19">
      <c r="A189" s="259"/>
      <c r="B189" s="259"/>
      <c r="C189" s="259"/>
      <c r="D189" s="259"/>
      <c r="E189" s="258"/>
      <c r="F189" s="258"/>
      <c r="G189" s="258"/>
      <c r="H189" s="258"/>
      <c r="I189" s="258"/>
      <c r="J189" s="258"/>
      <c r="K189" s="258"/>
      <c r="L189" s="258"/>
      <c r="M189" s="258"/>
      <c r="N189" s="258"/>
      <c r="O189" s="258"/>
      <c r="P189" s="258"/>
      <c r="Q189" s="259"/>
      <c r="R189" s="260"/>
      <c r="S189" s="260"/>
    </row>
    <row r="190" spans="1:19">
      <c r="A190" s="259"/>
      <c r="B190" s="259"/>
      <c r="C190" s="259"/>
      <c r="D190" s="259"/>
      <c r="E190" s="258"/>
      <c r="F190" s="258"/>
      <c r="G190" s="258"/>
      <c r="H190" s="258"/>
      <c r="I190" s="258"/>
      <c r="J190" s="258"/>
      <c r="K190" s="258"/>
      <c r="L190" s="258"/>
      <c r="M190" s="258"/>
      <c r="N190" s="258"/>
      <c r="O190" s="258"/>
      <c r="P190" s="258"/>
      <c r="Q190" s="259"/>
      <c r="R190" s="260"/>
      <c r="S190" s="260"/>
    </row>
    <row r="191" spans="1:19">
      <c r="A191" s="259"/>
      <c r="B191" s="259"/>
      <c r="C191" s="259"/>
      <c r="D191" s="259"/>
      <c r="E191" s="258"/>
      <c r="F191" s="258"/>
      <c r="G191" s="258"/>
      <c r="H191" s="258"/>
      <c r="I191" s="258"/>
      <c r="J191" s="258"/>
      <c r="K191" s="258"/>
      <c r="L191" s="258"/>
      <c r="M191" s="258"/>
      <c r="N191" s="258"/>
      <c r="O191" s="258"/>
      <c r="P191" s="258"/>
      <c r="Q191" s="259"/>
      <c r="R191" s="260"/>
      <c r="S191" s="260"/>
    </row>
    <row r="192" spans="1:19">
      <c r="A192" s="259"/>
      <c r="B192" s="259"/>
      <c r="C192" s="259"/>
      <c r="D192" s="259"/>
      <c r="E192" s="258"/>
      <c r="F192" s="258"/>
      <c r="G192" s="258"/>
      <c r="H192" s="258"/>
      <c r="I192" s="258"/>
      <c r="J192" s="258"/>
      <c r="K192" s="258"/>
      <c r="L192" s="258"/>
      <c r="M192" s="258"/>
      <c r="N192" s="258"/>
      <c r="O192" s="258"/>
      <c r="P192" s="258"/>
      <c r="Q192" s="259"/>
      <c r="R192" s="260"/>
      <c r="S192" s="260"/>
    </row>
    <row r="193" spans="1:19">
      <c r="A193" s="259"/>
      <c r="B193" s="259"/>
      <c r="C193" s="259"/>
      <c r="D193" s="259"/>
      <c r="E193" s="258"/>
      <c r="F193" s="258"/>
      <c r="G193" s="258"/>
      <c r="H193" s="258"/>
      <c r="I193" s="258"/>
      <c r="J193" s="258"/>
      <c r="K193" s="258"/>
      <c r="L193" s="258"/>
      <c r="M193" s="258"/>
      <c r="N193" s="258"/>
      <c r="O193" s="258"/>
      <c r="P193" s="258"/>
      <c r="Q193" s="259"/>
      <c r="R193" s="260"/>
      <c r="S193" s="260"/>
    </row>
    <row r="194" spans="1:19">
      <c r="A194" s="259"/>
      <c r="B194" s="259"/>
      <c r="C194" s="259"/>
      <c r="D194" s="259"/>
      <c r="E194" s="258"/>
      <c r="F194" s="258"/>
      <c r="G194" s="258"/>
      <c r="H194" s="258"/>
      <c r="I194" s="258"/>
      <c r="J194" s="258"/>
      <c r="K194" s="258"/>
      <c r="L194" s="258"/>
      <c r="M194" s="258"/>
      <c r="N194" s="258"/>
      <c r="O194" s="258"/>
      <c r="P194" s="258"/>
      <c r="Q194" s="259"/>
      <c r="R194" s="260"/>
      <c r="S194" s="260"/>
    </row>
    <row r="195" spans="1:19">
      <c r="A195" s="259"/>
      <c r="B195" s="259"/>
      <c r="C195" s="259"/>
      <c r="D195" s="259"/>
      <c r="E195" s="258"/>
      <c r="F195" s="258"/>
      <c r="G195" s="258"/>
      <c r="H195" s="258"/>
      <c r="I195" s="258"/>
      <c r="J195" s="258"/>
      <c r="K195" s="258"/>
      <c r="L195" s="258"/>
      <c r="M195" s="258"/>
      <c r="N195" s="258"/>
      <c r="O195" s="258"/>
      <c r="P195" s="258"/>
      <c r="Q195" s="259"/>
      <c r="R195" s="260"/>
      <c r="S195" s="260"/>
    </row>
    <row r="196" spans="1:19">
      <c r="A196" s="259"/>
      <c r="B196" s="259"/>
      <c r="C196" s="259"/>
      <c r="D196" s="259"/>
      <c r="E196" s="258"/>
      <c r="F196" s="258"/>
      <c r="G196" s="258"/>
      <c r="H196" s="258"/>
      <c r="I196" s="258"/>
      <c r="J196" s="258"/>
      <c r="K196" s="258"/>
      <c r="L196" s="258"/>
      <c r="M196" s="258"/>
      <c r="N196" s="258"/>
      <c r="O196" s="258"/>
      <c r="P196" s="258"/>
      <c r="Q196" s="259"/>
      <c r="R196" s="260"/>
      <c r="S196" s="260"/>
    </row>
    <row r="197" spans="1:19">
      <c r="A197" s="259"/>
      <c r="B197" s="259"/>
      <c r="C197" s="259"/>
      <c r="D197" s="259"/>
      <c r="E197" s="258"/>
      <c r="F197" s="258"/>
      <c r="G197" s="258"/>
      <c r="H197" s="258"/>
      <c r="I197" s="258"/>
      <c r="J197" s="258"/>
      <c r="K197" s="258"/>
      <c r="L197" s="258"/>
      <c r="M197" s="258"/>
      <c r="N197" s="258"/>
      <c r="O197" s="258"/>
      <c r="P197" s="258"/>
      <c r="Q197" s="259"/>
      <c r="R197" s="260"/>
      <c r="S197" s="260"/>
    </row>
    <row r="198" spans="1:19">
      <c r="A198" s="259"/>
      <c r="B198" s="259"/>
      <c r="C198" s="259"/>
      <c r="D198" s="259"/>
      <c r="E198" s="258"/>
      <c r="F198" s="258"/>
      <c r="G198" s="258"/>
      <c r="H198" s="258"/>
      <c r="I198" s="258"/>
      <c r="J198" s="258"/>
      <c r="K198" s="258"/>
      <c r="L198" s="258"/>
      <c r="M198" s="258"/>
      <c r="N198" s="258"/>
      <c r="O198" s="258"/>
      <c r="P198" s="258"/>
      <c r="Q198" s="259"/>
      <c r="R198" s="260"/>
      <c r="S198" s="260"/>
    </row>
    <row r="199" spans="1:19">
      <c r="A199" s="259"/>
      <c r="B199" s="259"/>
      <c r="C199" s="259"/>
      <c r="D199" s="259"/>
      <c r="E199" s="258"/>
      <c r="F199" s="258"/>
      <c r="G199" s="258"/>
      <c r="H199" s="258"/>
      <c r="I199" s="258"/>
      <c r="J199" s="258"/>
      <c r="K199" s="258"/>
      <c r="L199" s="258"/>
      <c r="M199" s="258"/>
      <c r="N199" s="258"/>
      <c r="O199" s="258"/>
      <c r="P199" s="258"/>
      <c r="Q199" s="259"/>
      <c r="R199" s="260"/>
      <c r="S199" s="260"/>
    </row>
    <row r="200" spans="1:19">
      <c r="A200" s="259"/>
      <c r="B200" s="259"/>
      <c r="C200" s="259"/>
      <c r="D200" s="259"/>
      <c r="E200" s="258"/>
      <c r="F200" s="258"/>
      <c r="G200" s="258"/>
      <c r="H200" s="258"/>
      <c r="I200" s="258"/>
      <c r="J200" s="258"/>
      <c r="K200" s="258"/>
      <c r="L200" s="258"/>
      <c r="M200" s="258"/>
      <c r="N200" s="258"/>
      <c r="O200" s="258"/>
      <c r="P200" s="258"/>
      <c r="Q200" s="259"/>
      <c r="R200" s="260"/>
      <c r="S200" s="260"/>
    </row>
    <row r="201" spans="1:19">
      <c r="A201" s="259"/>
      <c r="B201" s="259"/>
      <c r="C201" s="259"/>
      <c r="D201" s="259"/>
      <c r="E201" s="258"/>
      <c r="F201" s="258"/>
      <c r="G201" s="258"/>
      <c r="H201" s="258"/>
      <c r="I201" s="258"/>
      <c r="J201" s="258"/>
      <c r="K201" s="258"/>
      <c r="L201" s="258"/>
      <c r="M201" s="258"/>
      <c r="N201" s="258"/>
      <c r="O201" s="258"/>
      <c r="P201" s="258"/>
      <c r="Q201" s="259"/>
      <c r="R201" s="260"/>
      <c r="S201" s="260"/>
    </row>
    <row r="202" spans="1:19">
      <c r="A202" s="259"/>
      <c r="B202" s="259"/>
      <c r="C202" s="259"/>
      <c r="D202" s="259"/>
      <c r="E202" s="258"/>
      <c r="F202" s="258"/>
      <c r="G202" s="258"/>
      <c r="H202" s="258"/>
      <c r="I202" s="258"/>
      <c r="J202" s="258"/>
      <c r="K202" s="258"/>
      <c r="L202" s="258"/>
      <c r="M202" s="258"/>
      <c r="N202" s="258"/>
      <c r="O202" s="258"/>
      <c r="P202" s="258"/>
      <c r="Q202" s="259"/>
      <c r="R202" s="260"/>
      <c r="S202" s="260"/>
    </row>
    <row r="203" spans="1:19">
      <c r="A203" s="259"/>
      <c r="B203" s="259"/>
      <c r="C203" s="259"/>
      <c r="D203" s="259"/>
      <c r="E203" s="258"/>
      <c r="F203" s="258"/>
      <c r="G203" s="258"/>
      <c r="H203" s="258"/>
      <c r="I203" s="258"/>
      <c r="J203" s="258"/>
      <c r="K203" s="258"/>
      <c r="L203" s="258"/>
      <c r="M203" s="258"/>
      <c r="N203" s="258"/>
      <c r="O203" s="258"/>
      <c r="P203" s="258"/>
      <c r="Q203" s="259"/>
      <c r="R203" s="260"/>
      <c r="S203" s="260"/>
    </row>
    <row r="204" spans="1:19">
      <c r="A204" s="259"/>
      <c r="B204" s="259"/>
      <c r="C204" s="259"/>
      <c r="D204" s="259"/>
      <c r="E204" s="258"/>
      <c r="F204" s="258"/>
      <c r="G204" s="258"/>
      <c r="H204" s="258"/>
      <c r="I204" s="258"/>
      <c r="J204" s="258"/>
      <c r="K204" s="258"/>
      <c r="L204" s="258"/>
      <c r="M204" s="258"/>
      <c r="N204" s="258"/>
      <c r="O204" s="258"/>
      <c r="P204" s="258"/>
      <c r="Q204" s="259"/>
      <c r="R204" s="260"/>
      <c r="S204" s="260"/>
    </row>
    <row r="205" spans="1:19">
      <c r="A205" s="259"/>
      <c r="B205" s="259"/>
      <c r="C205" s="259"/>
      <c r="D205" s="259"/>
      <c r="E205" s="258"/>
      <c r="F205" s="258"/>
      <c r="G205" s="258"/>
      <c r="H205" s="258"/>
      <c r="I205" s="258"/>
      <c r="J205" s="258"/>
      <c r="K205" s="258"/>
      <c r="L205" s="258"/>
      <c r="M205" s="258"/>
      <c r="N205" s="258"/>
      <c r="O205" s="258"/>
      <c r="P205" s="258"/>
      <c r="Q205" s="259"/>
      <c r="R205" s="260"/>
      <c r="S205" s="260"/>
    </row>
    <row r="206" spans="1:19">
      <c r="A206" s="259"/>
      <c r="B206" s="259"/>
      <c r="C206" s="259"/>
      <c r="D206" s="259"/>
      <c r="E206" s="258"/>
      <c r="F206" s="258"/>
      <c r="G206" s="258"/>
      <c r="H206" s="258"/>
      <c r="I206" s="258"/>
      <c r="J206" s="258"/>
      <c r="K206" s="258"/>
      <c r="L206" s="258"/>
      <c r="M206" s="258"/>
      <c r="N206" s="258"/>
      <c r="O206" s="258"/>
      <c r="P206" s="258"/>
      <c r="Q206" s="259"/>
      <c r="R206" s="260"/>
      <c r="S206" s="260"/>
    </row>
    <row r="207" spans="1:19">
      <c r="A207" s="259"/>
      <c r="B207" s="259"/>
      <c r="C207" s="259"/>
      <c r="D207" s="259"/>
      <c r="E207" s="258"/>
      <c r="F207" s="258"/>
      <c r="G207" s="258"/>
      <c r="H207" s="258"/>
      <c r="I207" s="258"/>
      <c r="J207" s="258"/>
      <c r="K207" s="258"/>
      <c r="L207" s="258"/>
      <c r="M207" s="258"/>
      <c r="N207" s="258"/>
      <c r="O207" s="258"/>
      <c r="P207" s="258"/>
      <c r="Q207" s="259"/>
      <c r="R207" s="260"/>
      <c r="S207" s="260"/>
    </row>
    <row r="208" spans="1:19">
      <c r="A208" s="259"/>
      <c r="B208" s="259"/>
      <c r="C208" s="259"/>
      <c r="D208" s="259"/>
      <c r="E208" s="258"/>
      <c r="F208" s="258"/>
      <c r="G208" s="258"/>
      <c r="H208" s="258"/>
      <c r="I208" s="258"/>
      <c r="J208" s="258"/>
      <c r="K208" s="258"/>
      <c r="L208" s="258"/>
      <c r="M208" s="258"/>
      <c r="N208" s="258"/>
      <c r="O208" s="258"/>
      <c r="P208" s="258"/>
      <c r="Q208" s="259"/>
      <c r="R208" s="260"/>
      <c r="S208" s="260"/>
    </row>
    <row r="209" spans="1:19">
      <c r="A209" s="259"/>
      <c r="B209" s="259"/>
      <c r="C209" s="259"/>
      <c r="D209" s="259"/>
      <c r="E209" s="258"/>
      <c r="F209" s="258"/>
      <c r="G209" s="258"/>
      <c r="H209" s="258"/>
      <c r="I209" s="258"/>
      <c r="J209" s="258"/>
      <c r="K209" s="258"/>
      <c r="L209" s="258"/>
      <c r="M209" s="258"/>
      <c r="N209" s="258"/>
      <c r="O209" s="258"/>
      <c r="P209" s="258"/>
      <c r="Q209" s="259"/>
      <c r="R209" s="260"/>
      <c r="S209" s="260"/>
    </row>
    <row r="210" spans="1:19">
      <c r="A210" s="259"/>
      <c r="B210" s="259"/>
      <c r="C210" s="259"/>
      <c r="D210" s="259"/>
      <c r="E210" s="258"/>
      <c r="F210" s="258"/>
      <c r="G210" s="258"/>
      <c r="H210" s="258"/>
      <c r="I210" s="258"/>
      <c r="J210" s="258"/>
      <c r="K210" s="258"/>
      <c r="L210" s="258"/>
      <c r="M210" s="258"/>
      <c r="N210" s="258"/>
      <c r="O210" s="258"/>
      <c r="P210" s="258"/>
      <c r="Q210" s="259"/>
      <c r="R210" s="260"/>
      <c r="S210" s="260"/>
    </row>
    <row r="211" spans="1:19">
      <c r="A211" s="259"/>
      <c r="B211" s="259"/>
      <c r="C211" s="259"/>
      <c r="D211" s="259"/>
      <c r="E211" s="258"/>
      <c r="F211" s="258"/>
      <c r="G211" s="258"/>
      <c r="H211" s="258"/>
      <c r="I211" s="258"/>
      <c r="J211" s="258"/>
      <c r="K211" s="258"/>
      <c r="L211" s="258"/>
      <c r="M211" s="258"/>
      <c r="N211" s="258"/>
      <c r="O211" s="258"/>
      <c r="P211" s="258"/>
      <c r="Q211" s="259"/>
      <c r="R211" s="260"/>
      <c r="S211" s="260"/>
    </row>
    <row r="212" spans="1:19">
      <c r="A212" s="259"/>
      <c r="B212" s="259"/>
      <c r="C212" s="259"/>
      <c r="D212" s="259"/>
      <c r="E212" s="258"/>
      <c r="F212" s="258"/>
      <c r="G212" s="258"/>
      <c r="H212" s="258"/>
      <c r="I212" s="258"/>
      <c r="J212" s="258"/>
      <c r="K212" s="258"/>
      <c r="L212" s="258"/>
      <c r="M212" s="258"/>
      <c r="N212" s="258"/>
      <c r="O212" s="258"/>
      <c r="P212" s="258"/>
      <c r="Q212" s="259"/>
      <c r="R212" s="260"/>
      <c r="S212" s="260"/>
    </row>
    <row r="213" spans="1:19">
      <c r="A213" s="259"/>
      <c r="B213" s="259"/>
      <c r="C213" s="259"/>
      <c r="D213" s="259"/>
      <c r="E213" s="258"/>
      <c r="F213" s="258"/>
      <c r="G213" s="258"/>
      <c r="H213" s="258"/>
      <c r="I213" s="258"/>
      <c r="J213" s="258"/>
      <c r="K213" s="258"/>
      <c r="L213" s="258"/>
      <c r="M213" s="258"/>
      <c r="N213" s="258"/>
      <c r="O213" s="258"/>
      <c r="P213" s="258"/>
      <c r="Q213" s="259"/>
      <c r="R213" s="260"/>
      <c r="S213" s="260"/>
    </row>
    <row r="214" spans="1:19">
      <c r="A214" s="259"/>
      <c r="B214" s="259"/>
      <c r="C214" s="259"/>
      <c r="D214" s="259"/>
      <c r="E214" s="258"/>
      <c r="F214" s="258"/>
      <c r="G214" s="258"/>
      <c r="H214" s="258"/>
      <c r="I214" s="258"/>
      <c r="J214" s="258"/>
      <c r="K214" s="258"/>
      <c r="L214" s="258"/>
      <c r="M214" s="258"/>
      <c r="N214" s="258"/>
      <c r="O214" s="258"/>
      <c r="P214" s="258"/>
      <c r="Q214" s="259"/>
      <c r="R214" s="260"/>
      <c r="S214" s="260"/>
    </row>
    <row r="215" spans="1:19">
      <c r="A215" s="259"/>
      <c r="B215" s="259"/>
      <c r="C215" s="259"/>
      <c r="D215" s="259"/>
      <c r="E215" s="258"/>
      <c r="F215" s="258"/>
      <c r="G215" s="258"/>
      <c r="H215" s="258"/>
      <c r="I215" s="258"/>
      <c r="J215" s="258"/>
      <c r="K215" s="258"/>
      <c r="L215" s="258"/>
      <c r="M215" s="258"/>
      <c r="N215" s="258"/>
      <c r="O215" s="258"/>
      <c r="P215" s="258"/>
      <c r="Q215" s="259"/>
      <c r="R215" s="260"/>
      <c r="S215" s="260"/>
    </row>
    <row r="216" spans="1:19">
      <c r="A216" s="259"/>
      <c r="B216" s="259"/>
      <c r="C216" s="259"/>
      <c r="D216" s="259"/>
      <c r="E216" s="258"/>
      <c r="F216" s="258"/>
      <c r="G216" s="258"/>
      <c r="H216" s="258"/>
      <c r="I216" s="258"/>
      <c r="J216" s="258"/>
      <c r="K216" s="258"/>
      <c r="L216" s="258"/>
      <c r="M216" s="258"/>
      <c r="N216" s="258"/>
      <c r="O216" s="258"/>
      <c r="P216" s="258"/>
      <c r="Q216" s="259"/>
      <c r="R216" s="260"/>
      <c r="S216" s="260"/>
    </row>
    <row r="217" spans="1:19">
      <c r="A217" s="259"/>
      <c r="B217" s="259"/>
      <c r="C217" s="259"/>
      <c r="D217" s="259"/>
      <c r="E217" s="258"/>
      <c r="F217" s="258"/>
      <c r="G217" s="258"/>
      <c r="H217" s="258"/>
      <c r="I217" s="258"/>
      <c r="J217" s="258"/>
      <c r="K217" s="258"/>
      <c r="L217" s="258"/>
      <c r="M217" s="258"/>
      <c r="N217" s="258"/>
      <c r="O217" s="258"/>
      <c r="P217" s="258"/>
      <c r="Q217" s="259"/>
      <c r="R217" s="260"/>
      <c r="S217" s="260"/>
    </row>
    <row r="218" spans="1:19">
      <c r="A218" s="259"/>
      <c r="B218" s="259"/>
      <c r="C218" s="259"/>
      <c r="D218" s="259"/>
      <c r="E218" s="258"/>
      <c r="F218" s="258"/>
      <c r="G218" s="258"/>
      <c r="H218" s="258"/>
      <c r="I218" s="258"/>
      <c r="J218" s="258"/>
      <c r="K218" s="258"/>
      <c r="L218" s="258"/>
      <c r="M218" s="258"/>
      <c r="N218" s="258"/>
      <c r="O218" s="258"/>
      <c r="P218" s="258"/>
      <c r="Q218" s="259"/>
      <c r="R218" s="260"/>
      <c r="S218" s="260"/>
    </row>
    <row r="219" spans="1:19">
      <c r="A219" s="259"/>
      <c r="B219" s="259"/>
      <c r="C219" s="259"/>
      <c r="D219" s="259"/>
      <c r="E219" s="258"/>
      <c r="F219" s="258"/>
      <c r="G219" s="258"/>
      <c r="H219" s="258"/>
      <c r="I219" s="258"/>
      <c r="J219" s="258"/>
      <c r="K219" s="258"/>
      <c r="L219" s="258"/>
      <c r="M219" s="258"/>
      <c r="N219" s="258"/>
      <c r="O219" s="258"/>
      <c r="P219" s="258"/>
      <c r="Q219" s="259"/>
      <c r="R219" s="260"/>
      <c r="S219" s="260"/>
    </row>
    <row r="220" spans="1:19">
      <c r="A220" s="259"/>
      <c r="B220" s="259"/>
      <c r="C220" s="259"/>
      <c r="D220" s="259"/>
      <c r="E220" s="258"/>
      <c r="F220" s="258"/>
      <c r="G220" s="258"/>
      <c r="H220" s="258"/>
      <c r="I220" s="258"/>
      <c r="J220" s="258"/>
      <c r="K220" s="258"/>
      <c r="L220" s="258"/>
      <c r="M220" s="258"/>
      <c r="N220" s="258"/>
      <c r="O220" s="258"/>
      <c r="P220" s="258"/>
      <c r="Q220" s="259"/>
      <c r="R220" s="260"/>
      <c r="S220" s="260"/>
    </row>
    <row r="221" spans="1:19">
      <c r="A221" s="259"/>
      <c r="B221" s="259"/>
      <c r="C221" s="259"/>
      <c r="D221" s="259"/>
      <c r="E221" s="258"/>
      <c r="F221" s="258"/>
      <c r="G221" s="258"/>
      <c r="H221" s="258"/>
      <c r="I221" s="258"/>
      <c r="J221" s="258"/>
      <c r="K221" s="258"/>
      <c r="L221" s="258"/>
      <c r="M221" s="258"/>
      <c r="N221" s="258"/>
      <c r="O221" s="258"/>
      <c r="P221" s="258"/>
      <c r="Q221" s="259"/>
      <c r="R221" s="260"/>
      <c r="S221" s="260"/>
    </row>
    <row r="222" spans="1:19">
      <c r="A222" s="259"/>
      <c r="B222" s="259"/>
      <c r="C222" s="259"/>
      <c r="D222" s="259"/>
      <c r="E222" s="258"/>
      <c r="F222" s="258"/>
      <c r="G222" s="258"/>
      <c r="H222" s="258"/>
      <c r="I222" s="258"/>
      <c r="J222" s="258"/>
      <c r="K222" s="258"/>
      <c r="L222" s="258"/>
      <c r="M222" s="258"/>
      <c r="N222" s="258"/>
      <c r="O222" s="258"/>
      <c r="P222" s="258"/>
      <c r="Q222" s="259"/>
      <c r="R222" s="260"/>
      <c r="S222" s="260"/>
    </row>
    <row r="223" spans="1:19">
      <c r="A223" s="259"/>
      <c r="B223" s="259"/>
      <c r="C223" s="259"/>
      <c r="D223" s="259"/>
      <c r="E223" s="258"/>
      <c r="F223" s="258"/>
      <c r="G223" s="258"/>
      <c r="H223" s="258"/>
      <c r="I223" s="258"/>
      <c r="J223" s="258"/>
      <c r="K223" s="258"/>
      <c r="L223" s="258"/>
      <c r="M223" s="258"/>
      <c r="N223" s="258"/>
      <c r="O223" s="258"/>
      <c r="P223" s="258"/>
      <c r="Q223" s="259"/>
      <c r="R223" s="260"/>
      <c r="S223" s="260"/>
    </row>
    <row r="224" spans="1:19">
      <c r="A224" s="259"/>
      <c r="B224" s="259"/>
      <c r="C224" s="259"/>
      <c r="D224" s="259"/>
      <c r="E224" s="258"/>
      <c r="F224" s="258"/>
      <c r="G224" s="258"/>
      <c r="H224" s="258"/>
      <c r="I224" s="258"/>
      <c r="J224" s="258"/>
      <c r="K224" s="258"/>
      <c r="L224" s="258"/>
      <c r="M224" s="258"/>
      <c r="N224" s="258"/>
      <c r="O224" s="258"/>
      <c r="P224" s="258"/>
      <c r="Q224" s="259"/>
      <c r="R224" s="260"/>
      <c r="S224" s="260"/>
    </row>
    <row r="225" spans="1:19">
      <c r="A225" s="259"/>
      <c r="B225" s="259"/>
      <c r="C225" s="259"/>
      <c r="D225" s="259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258"/>
      <c r="P225" s="258"/>
      <c r="Q225" s="259"/>
      <c r="R225" s="260"/>
      <c r="S225" s="260"/>
    </row>
    <row r="226" spans="1:19">
      <c r="A226" s="259"/>
      <c r="B226" s="259"/>
      <c r="C226" s="259"/>
      <c r="D226" s="259"/>
      <c r="E226" s="258"/>
      <c r="F226" s="258"/>
      <c r="G226" s="258"/>
      <c r="H226" s="258"/>
      <c r="I226" s="258"/>
      <c r="J226" s="258"/>
      <c r="K226" s="258"/>
      <c r="L226" s="258"/>
      <c r="M226" s="258"/>
      <c r="N226" s="258"/>
      <c r="O226" s="258"/>
      <c r="P226" s="258"/>
      <c r="Q226" s="259"/>
      <c r="R226" s="260"/>
      <c r="S226" s="260"/>
    </row>
    <row r="227" spans="1:19">
      <c r="A227" s="259"/>
      <c r="B227" s="259"/>
      <c r="C227" s="259"/>
      <c r="D227" s="259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9"/>
      <c r="R227" s="260"/>
      <c r="S227" s="260"/>
    </row>
    <row r="228" spans="1:19">
      <c r="A228" s="259"/>
      <c r="B228" s="259"/>
      <c r="C228" s="259"/>
      <c r="D228" s="259"/>
      <c r="E228" s="258"/>
      <c r="F228" s="258"/>
      <c r="G228" s="258"/>
      <c r="H228" s="258"/>
      <c r="I228" s="258"/>
      <c r="J228" s="258"/>
      <c r="K228" s="258"/>
      <c r="L228" s="258"/>
      <c r="M228" s="258"/>
      <c r="N228" s="258"/>
      <c r="O228" s="258"/>
      <c r="P228" s="258"/>
      <c r="Q228" s="259"/>
      <c r="R228" s="260"/>
      <c r="S228" s="260"/>
    </row>
    <row r="229" spans="1:19">
      <c r="A229" s="259"/>
      <c r="B229" s="259"/>
      <c r="C229" s="259"/>
      <c r="D229" s="259"/>
      <c r="E229" s="258"/>
      <c r="F229" s="258"/>
      <c r="G229" s="258"/>
      <c r="H229" s="258"/>
      <c r="I229" s="258"/>
      <c r="J229" s="258"/>
      <c r="K229" s="258"/>
      <c r="L229" s="258"/>
      <c r="M229" s="258"/>
      <c r="N229" s="258"/>
      <c r="O229" s="258"/>
      <c r="P229" s="258"/>
      <c r="Q229" s="259"/>
      <c r="R229" s="260"/>
      <c r="S229" s="260"/>
    </row>
    <row r="230" spans="1:19">
      <c r="A230" s="259"/>
      <c r="B230" s="259"/>
      <c r="C230" s="259"/>
      <c r="D230" s="259"/>
      <c r="E230" s="258"/>
      <c r="F230" s="258"/>
      <c r="G230" s="258"/>
      <c r="H230" s="258"/>
      <c r="I230" s="258"/>
      <c r="J230" s="258"/>
      <c r="K230" s="258"/>
      <c r="L230" s="258"/>
      <c r="M230" s="258"/>
      <c r="N230" s="258"/>
      <c r="O230" s="258"/>
      <c r="P230" s="258"/>
      <c r="Q230" s="259"/>
      <c r="R230" s="260"/>
      <c r="S230" s="260"/>
    </row>
    <row r="231" spans="1:19">
      <c r="A231" s="259"/>
      <c r="B231" s="259"/>
      <c r="C231" s="259"/>
      <c r="D231" s="259"/>
      <c r="E231" s="258"/>
      <c r="F231" s="258"/>
      <c r="G231" s="258"/>
      <c r="H231" s="258"/>
      <c r="I231" s="258"/>
      <c r="J231" s="258"/>
      <c r="K231" s="258"/>
      <c r="L231" s="258"/>
      <c r="M231" s="258"/>
      <c r="N231" s="258"/>
      <c r="O231" s="258"/>
      <c r="P231" s="258"/>
      <c r="Q231" s="259"/>
      <c r="R231" s="260"/>
      <c r="S231" s="260"/>
    </row>
    <row r="232" spans="1:19">
      <c r="A232" s="259"/>
      <c r="B232" s="259"/>
      <c r="C232" s="259"/>
      <c r="D232" s="259"/>
      <c r="E232" s="258"/>
      <c r="F232" s="258"/>
      <c r="G232" s="258"/>
      <c r="H232" s="258"/>
      <c r="I232" s="258"/>
      <c r="J232" s="258"/>
      <c r="K232" s="258"/>
      <c r="L232" s="258"/>
      <c r="M232" s="258"/>
      <c r="N232" s="258"/>
      <c r="O232" s="258"/>
      <c r="P232" s="258"/>
      <c r="Q232" s="259"/>
      <c r="R232" s="260"/>
      <c r="S232" s="260"/>
    </row>
    <row r="233" spans="1:19">
      <c r="A233" s="259"/>
      <c r="B233" s="259"/>
      <c r="C233" s="259"/>
      <c r="D233" s="259"/>
      <c r="E233" s="258"/>
      <c r="F233" s="258"/>
      <c r="G233" s="258"/>
      <c r="H233" s="258"/>
      <c r="I233" s="258"/>
      <c r="J233" s="258"/>
      <c r="K233" s="258"/>
      <c r="L233" s="258"/>
      <c r="M233" s="258"/>
      <c r="N233" s="258"/>
      <c r="O233" s="258"/>
      <c r="P233" s="258"/>
      <c r="Q233" s="259"/>
      <c r="R233" s="260"/>
      <c r="S233" s="260"/>
    </row>
    <row r="234" spans="1:19">
      <c r="A234" s="259"/>
      <c r="B234" s="259"/>
      <c r="C234" s="259"/>
      <c r="D234" s="259"/>
      <c r="E234" s="258"/>
      <c r="F234" s="258"/>
      <c r="G234" s="258"/>
      <c r="H234" s="258"/>
      <c r="I234" s="258"/>
      <c r="J234" s="258"/>
      <c r="K234" s="258"/>
      <c r="L234" s="258"/>
      <c r="M234" s="258"/>
      <c r="N234" s="258"/>
      <c r="O234" s="258"/>
      <c r="P234" s="258"/>
      <c r="Q234" s="259"/>
      <c r="R234" s="260"/>
      <c r="S234" s="260"/>
    </row>
    <row r="235" spans="1:19">
      <c r="A235" s="259"/>
      <c r="B235" s="259"/>
      <c r="C235" s="259"/>
      <c r="D235" s="259"/>
      <c r="E235" s="258"/>
      <c r="F235" s="258"/>
      <c r="G235" s="258"/>
      <c r="H235" s="258"/>
      <c r="I235" s="258"/>
      <c r="J235" s="258"/>
      <c r="K235" s="258"/>
      <c r="L235" s="258"/>
      <c r="M235" s="258"/>
      <c r="N235" s="258"/>
      <c r="O235" s="258"/>
      <c r="P235" s="258"/>
      <c r="Q235" s="259"/>
      <c r="R235" s="260"/>
      <c r="S235" s="260"/>
    </row>
    <row r="236" spans="1:19">
      <c r="A236" s="259"/>
      <c r="B236" s="259"/>
      <c r="C236" s="259"/>
      <c r="D236" s="259"/>
      <c r="E236" s="258"/>
      <c r="F236" s="258"/>
      <c r="G236" s="258"/>
      <c r="H236" s="258"/>
      <c r="I236" s="258"/>
      <c r="J236" s="258"/>
      <c r="K236" s="258"/>
      <c r="L236" s="258"/>
      <c r="M236" s="258"/>
      <c r="N236" s="258"/>
      <c r="O236" s="258"/>
      <c r="P236" s="258"/>
      <c r="Q236" s="259"/>
      <c r="R236" s="260"/>
      <c r="S236" s="260"/>
    </row>
    <row r="237" spans="1:19">
      <c r="A237" s="259"/>
      <c r="B237" s="259"/>
      <c r="C237" s="259"/>
      <c r="D237" s="259"/>
      <c r="E237" s="258"/>
      <c r="F237" s="258"/>
      <c r="G237" s="258"/>
      <c r="H237" s="258"/>
      <c r="I237" s="258"/>
      <c r="J237" s="258"/>
      <c r="K237" s="258"/>
      <c r="L237" s="258"/>
      <c r="M237" s="258"/>
      <c r="N237" s="258"/>
      <c r="O237" s="258"/>
      <c r="P237" s="258"/>
      <c r="Q237" s="259"/>
      <c r="R237" s="260"/>
      <c r="S237" s="260"/>
    </row>
    <row r="238" spans="1:19">
      <c r="A238" s="259"/>
      <c r="B238" s="259"/>
      <c r="C238" s="259"/>
      <c r="D238" s="259"/>
      <c r="E238" s="258"/>
      <c r="F238" s="258"/>
      <c r="G238" s="258"/>
      <c r="H238" s="258"/>
      <c r="I238" s="258"/>
      <c r="J238" s="258"/>
      <c r="K238" s="258"/>
      <c r="L238" s="258"/>
      <c r="M238" s="258"/>
      <c r="N238" s="258"/>
      <c r="O238" s="258"/>
      <c r="P238" s="258"/>
      <c r="Q238" s="259"/>
      <c r="R238" s="260"/>
      <c r="S238" s="260"/>
    </row>
    <row r="239" spans="1:19">
      <c r="A239" s="259"/>
      <c r="B239" s="259"/>
      <c r="C239" s="259"/>
      <c r="D239" s="259"/>
      <c r="E239" s="258"/>
      <c r="F239" s="258"/>
      <c r="G239" s="258"/>
      <c r="H239" s="258"/>
      <c r="I239" s="258"/>
      <c r="J239" s="258"/>
      <c r="K239" s="258"/>
      <c r="L239" s="258"/>
      <c r="M239" s="258"/>
      <c r="N239" s="258"/>
      <c r="O239" s="258"/>
      <c r="P239" s="258"/>
      <c r="Q239" s="259"/>
      <c r="R239" s="260"/>
      <c r="S239" s="260"/>
    </row>
    <row r="240" spans="1:19">
      <c r="A240" s="259"/>
      <c r="B240" s="259"/>
      <c r="C240" s="259"/>
      <c r="D240" s="259"/>
      <c r="E240" s="258"/>
      <c r="F240" s="258"/>
      <c r="G240" s="258"/>
      <c r="H240" s="258"/>
      <c r="I240" s="258"/>
      <c r="J240" s="258"/>
      <c r="K240" s="258"/>
      <c r="L240" s="258"/>
      <c r="M240" s="258"/>
      <c r="N240" s="258"/>
      <c r="O240" s="258"/>
      <c r="P240" s="258"/>
      <c r="Q240" s="259"/>
      <c r="R240" s="260"/>
      <c r="S240" s="260"/>
    </row>
    <row r="241" spans="1:19">
      <c r="A241" s="259"/>
      <c r="B241" s="259"/>
      <c r="C241" s="259"/>
      <c r="D241" s="259"/>
      <c r="E241" s="258"/>
      <c r="F241" s="258"/>
      <c r="G241" s="258"/>
      <c r="H241" s="258"/>
      <c r="I241" s="258"/>
      <c r="J241" s="258"/>
      <c r="K241" s="258"/>
      <c r="L241" s="258"/>
      <c r="M241" s="258"/>
      <c r="N241" s="258"/>
      <c r="O241" s="258"/>
      <c r="P241" s="258"/>
      <c r="Q241" s="259"/>
      <c r="R241" s="260"/>
      <c r="S241" s="260"/>
    </row>
    <row r="242" spans="1:19">
      <c r="A242" s="259"/>
      <c r="B242" s="259"/>
      <c r="C242" s="259"/>
      <c r="D242" s="259"/>
      <c r="E242" s="258"/>
      <c r="F242" s="258"/>
      <c r="G242" s="258"/>
      <c r="H242" s="258"/>
      <c r="I242" s="258"/>
      <c r="J242" s="258"/>
      <c r="K242" s="258"/>
      <c r="L242" s="258"/>
      <c r="M242" s="258"/>
      <c r="N242" s="258"/>
      <c r="O242" s="258"/>
      <c r="P242" s="258"/>
      <c r="Q242" s="259"/>
      <c r="R242" s="260"/>
      <c r="S242" s="260"/>
    </row>
    <row r="243" spans="1:19">
      <c r="A243" s="259"/>
      <c r="B243" s="259"/>
      <c r="C243" s="259"/>
      <c r="D243" s="259"/>
      <c r="E243" s="258"/>
      <c r="F243" s="258"/>
      <c r="G243" s="258"/>
      <c r="H243" s="258"/>
      <c r="I243" s="258"/>
      <c r="J243" s="258"/>
      <c r="K243" s="258"/>
      <c r="L243" s="258"/>
      <c r="M243" s="258"/>
      <c r="N243" s="258"/>
      <c r="O243" s="258"/>
      <c r="P243" s="258"/>
      <c r="Q243" s="259"/>
      <c r="R243" s="260"/>
      <c r="S243" s="260"/>
    </row>
    <row r="244" spans="1:19">
      <c r="A244" s="259"/>
      <c r="B244" s="259"/>
      <c r="C244" s="259"/>
      <c r="D244" s="259"/>
      <c r="E244" s="258"/>
      <c r="F244" s="258"/>
      <c r="G244" s="258"/>
      <c r="H244" s="258"/>
      <c r="I244" s="258"/>
      <c r="J244" s="258"/>
      <c r="K244" s="258"/>
      <c r="L244" s="258"/>
      <c r="M244" s="258"/>
      <c r="N244" s="258"/>
      <c r="O244" s="258"/>
      <c r="P244" s="258"/>
      <c r="Q244" s="259"/>
      <c r="R244" s="260"/>
      <c r="S244" s="260"/>
    </row>
    <row r="245" spans="1:19">
      <c r="A245" s="259"/>
      <c r="B245" s="259"/>
      <c r="C245" s="259"/>
      <c r="D245" s="259"/>
      <c r="E245" s="258"/>
      <c r="F245" s="258"/>
      <c r="G245" s="258"/>
      <c r="H245" s="258"/>
      <c r="I245" s="258"/>
      <c r="J245" s="258"/>
      <c r="K245" s="258"/>
      <c r="L245" s="258"/>
      <c r="M245" s="258"/>
      <c r="N245" s="258"/>
      <c r="O245" s="258"/>
      <c r="P245" s="258"/>
      <c r="Q245" s="259"/>
      <c r="R245" s="260"/>
      <c r="S245" s="260"/>
    </row>
    <row r="246" spans="1:19">
      <c r="A246" s="259"/>
      <c r="B246" s="259"/>
      <c r="C246" s="259"/>
      <c r="D246" s="259"/>
      <c r="E246" s="258"/>
      <c r="F246" s="258"/>
      <c r="G246" s="258"/>
      <c r="H246" s="258"/>
      <c r="I246" s="258"/>
      <c r="J246" s="258"/>
      <c r="K246" s="258"/>
      <c r="L246" s="258"/>
      <c r="M246" s="258"/>
      <c r="N246" s="258"/>
      <c r="O246" s="258"/>
      <c r="P246" s="258"/>
      <c r="Q246" s="259"/>
      <c r="R246" s="260"/>
      <c r="S246" s="260"/>
    </row>
    <row r="247" spans="1:19">
      <c r="A247" s="259"/>
      <c r="B247" s="259"/>
      <c r="C247" s="259"/>
      <c r="D247" s="259"/>
      <c r="E247" s="258"/>
      <c r="F247" s="258"/>
      <c r="G247" s="258"/>
      <c r="H247" s="258"/>
      <c r="I247" s="258"/>
      <c r="J247" s="258"/>
      <c r="K247" s="258"/>
      <c r="L247" s="258"/>
      <c r="M247" s="258"/>
      <c r="N247" s="258"/>
      <c r="O247" s="258"/>
      <c r="P247" s="258"/>
      <c r="Q247" s="259"/>
      <c r="R247" s="260"/>
      <c r="S247" s="260"/>
    </row>
    <row r="248" spans="1:19">
      <c r="A248" s="259"/>
      <c r="B248" s="259"/>
      <c r="C248" s="259"/>
      <c r="D248" s="259"/>
      <c r="E248" s="258"/>
      <c r="F248" s="258"/>
      <c r="G248" s="258"/>
      <c r="H248" s="258"/>
      <c r="I248" s="258"/>
      <c r="J248" s="258"/>
      <c r="K248" s="258"/>
      <c r="L248" s="258"/>
      <c r="M248" s="258"/>
      <c r="N248" s="258"/>
      <c r="O248" s="258"/>
      <c r="P248" s="258"/>
      <c r="Q248" s="259"/>
      <c r="R248" s="260"/>
      <c r="S248" s="260"/>
    </row>
    <row r="249" spans="1:19">
      <c r="A249" s="259"/>
      <c r="B249" s="259"/>
      <c r="C249" s="259"/>
      <c r="D249" s="259"/>
      <c r="E249" s="258"/>
      <c r="F249" s="258"/>
      <c r="G249" s="258"/>
      <c r="H249" s="258"/>
      <c r="I249" s="258"/>
      <c r="J249" s="258"/>
      <c r="K249" s="258"/>
      <c r="L249" s="258"/>
      <c r="M249" s="258"/>
      <c r="N249" s="258"/>
      <c r="O249" s="258"/>
      <c r="P249" s="258"/>
      <c r="Q249" s="259"/>
      <c r="R249" s="260"/>
      <c r="S249" s="260"/>
    </row>
    <row r="250" spans="1:19">
      <c r="A250" s="259"/>
      <c r="B250" s="259"/>
      <c r="C250" s="259"/>
      <c r="D250" s="259"/>
      <c r="E250" s="258"/>
      <c r="F250" s="258"/>
      <c r="G250" s="258"/>
      <c r="H250" s="258"/>
      <c r="I250" s="258"/>
      <c r="J250" s="258"/>
      <c r="K250" s="258"/>
      <c r="L250" s="258"/>
      <c r="M250" s="258"/>
      <c r="N250" s="258"/>
      <c r="O250" s="258"/>
      <c r="P250" s="258"/>
      <c r="Q250" s="259"/>
      <c r="R250" s="260"/>
      <c r="S250" s="260"/>
    </row>
    <row r="251" spans="1:19">
      <c r="A251" s="259"/>
      <c r="B251" s="259"/>
      <c r="C251" s="259"/>
      <c r="D251" s="259"/>
      <c r="E251" s="258"/>
      <c r="F251" s="258"/>
      <c r="G251" s="258"/>
      <c r="H251" s="258"/>
      <c r="I251" s="258"/>
      <c r="J251" s="258"/>
      <c r="K251" s="258"/>
      <c r="L251" s="258"/>
      <c r="M251" s="258"/>
      <c r="N251" s="258"/>
      <c r="O251" s="258"/>
      <c r="P251" s="258"/>
      <c r="Q251" s="259"/>
      <c r="R251" s="260"/>
      <c r="S251" s="260"/>
    </row>
    <row r="252" spans="1:19">
      <c r="A252" s="259"/>
      <c r="B252" s="259"/>
      <c r="C252" s="259"/>
      <c r="D252" s="259"/>
      <c r="E252" s="258"/>
      <c r="F252" s="258"/>
      <c r="G252" s="258"/>
      <c r="H252" s="258"/>
      <c r="I252" s="258"/>
      <c r="J252" s="258"/>
      <c r="K252" s="258"/>
      <c r="L252" s="258"/>
      <c r="M252" s="258"/>
      <c r="N252" s="258"/>
      <c r="O252" s="258"/>
      <c r="P252" s="258"/>
      <c r="Q252" s="259"/>
      <c r="R252" s="260"/>
      <c r="S252" s="260"/>
    </row>
    <row r="253" spans="1:19">
      <c r="A253" s="259"/>
      <c r="B253" s="259"/>
      <c r="C253" s="259"/>
      <c r="D253" s="259"/>
      <c r="E253" s="258"/>
      <c r="F253" s="258"/>
      <c r="G253" s="258"/>
      <c r="H253" s="258"/>
      <c r="I253" s="258"/>
      <c r="J253" s="258"/>
      <c r="K253" s="258"/>
      <c r="L253" s="258"/>
      <c r="M253" s="258"/>
      <c r="N253" s="258"/>
      <c r="O253" s="258"/>
      <c r="P253" s="258"/>
      <c r="Q253" s="259"/>
      <c r="R253" s="260"/>
      <c r="S253" s="260"/>
    </row>
    <row r="254" spans="1:19">
      <c r="A254" s="259"/>
      <c r="B254" s="259"/>
      <c r="C254" s="259"/>
      <c r="D254" s="259"/>
      <c r="E254" s="258"/>
      <c r="F254" s="258"/>
      <c r="G254" s="258"/>
      <c r="H254" s="258"/>
      <c r="I254" s="258"/>
      <c r="J254" s="258"/>
      <c r="K254" s="258"/>
      <c r="L254" s="258"/>
      <c r="M254" s="258"/>
      <c r="N254" s="258"/>
      <c r="O254" s="258"/>
      <c r="P254" s="258"/>
      <c r="Q254" s="259"/>
      <c r="R254" s="260"/>
      <c r="S254" s="260"/>
    </row>
    <row r="255" spans="1:19">
      <c r="A255" s="259"/>
      <c r="B255" s="259"/>
      <c r="C255" s="259"/>
      <c r="D255" s="259"/>
      <c r="E255" s="258"/>
      <c r="F255" s="258"/>
      <c r="G255" s="258"/>
      <c r="H255" s="258"/>
      <c r="I255" s="258"/>
      <c r="J255" s="258"/>
      <c r="K255" s="258"/>
      <c r="L255" s="258"/>
      <c r="M255" s="258"/>
      <c r="N255" s="258"/>
      <c r="O255" s="258"/>
      <c r="P255" s="258"/>
      <c r="Q255" s="259"/>
      <c r="R255" s="260"/>
      <c r="S255" s="260"/>
    </row>
    <row r="256" spans="1:19">
      <c r="A256" s="259"/>
      <c r="B256" s="259"/>
      <c r="C256" s="259"/>
      <c r="D256" s="259"/>
      <c r="E256" s="258"/>
      <c r="F256" s="258"/>
      <c r="G256" s="258"/>
      <c r="H256" s="258"/>
      <c r="I256" s="258"/>
      <c r="J256" s="258"/>
      <c r="K256" s="258"/>
      <c r="L256" s="258"/>
      <c r="M256" s="258"/>
      <c r="N256" s="258"/>
      <c r="O256" s="258"/>
      <c r="P256" s="258"/>
      <c r="Q256" s="259"/>
      <c r="R256" s="260"/>
      <c r="S256" s="260"/>
    </row>
    <row r="257" spans="1:19">
      <c r="A257" s="259"/>
      <c r="B257" s="259"/>
      <c r="C257" s="259"/>
      <c r="D257" s="259"/>
      <c r="E257" s="258"/>
      <c r="F257" s="258"/>
      <c r="G257" s="258"/>
      <c r="H257" s="258"/>
      <c r="I257" s="258"/>
      <c r="J257" s="258"/>
      <c r="K257" s="258"/>
      <c r="L257" s="258"/>
      <c r="M257" s="258"/>
      <c r="N257" s="258"/>
      <c r="O257" s="258"/>
      <c r="P257" s="258"/>
      <c r="Q257" s="259"/>
      <c r="R257" s="260"/>
      <c r="S257" s="260"/>
    </row>
    <row r="258" spans="1:19">
      <c r="A258" s="259"/>
      <c r="B258" s="259"/>
      <c r="C258" s="259"/>
      <c r="D258" s="259"/>
      <c r="E258" s="258"/>
      <c r="F258" s="258"/>
      <c r="G258" s="258"/>
      <c r="H258" s="258"/>
      <c r="I258" s="258"/>
      <c r="J258" s="258"/>
      <c r="K258" s="258"/>
      <c r="L258" s="258"/>
      <c r="M258" s="258"/>
      <c r="N258" s="258"/>
      <c r="O258" s="258"/>
      <c r="P258" s="258"/>
      <c r="Q258" s="259"/>
      <c r="R258" s="260"/>
      <c r="S258" s="260"/>
    </row>
    <row r="259" spans="1:19">
      <c r="A259" s="259"/>
      <c r="B259" s="259"/>
      <c r="C259" s="259"/>
      <c r="D259" s="259"/>
      <c r="E259" s="258"/>
      <c r="F259" s="258"/>
      <c r="G259" s="258"/>
      <c r="H259" s="258"/>
      <c r="I259" s="258"/>
      <c r="J259" s="258"/>
      <c r="K259" s="258"/>
      <c r="L259" s="258"/>
      <c r="M259" s="258"/>
      <c r="N259" s="258"/>
      <c r="O259" s="258"/>
      <c r="P259" s="258"/>
      <c r="Q259" s="259"/>
      <c r="R259" s="260"/>
      <c r="S259" s="260"/>
    </row>
    <row r="260" spans="1:19">
      <c r="A260" s="259"/>
      <c r="B260" s="259"/>
      <c r="C260" s="259"/>
      <c r="D260" s="259"/>
      <c r="E260" s="258"/>
      <c r="F260" s="258"/>
      <c r="G260" s="258"/>
      <c r="H260" s="258"/>
      <c r="I260" s="258"/>
      <c r="J260" s="258"/>
      <c r="K260" s="258"/>
      <c r="L260" s="258"/>
      <c r="M260" s="258"/>
      <c r="N260" s="258"/>
      <c r="O260" s="258"/>
      <c r="P260" s="258"/>
      <c r="Q260" s="259"/>
      <c r="R260" s="260"/>
      <c r="S260" s="260"/>
    </row>
    <row r="261" spans="1:19">
      <c r="A261" s="259"/>
      <c r="B261" s="259"/>
      <c r="C261" s="259"/>
      <c r="D261" s="259"/>
      <c r="E261" s="258"/>
      <c r="F261" s="258"/>
      <c r="G261" s="258"/>
      <c r="H261" s="258"/>
      <c r="I261" s="258"/>
      <c r="J261" s="258"/>
      <c r="K261" s="258"/>
      <c r="L261" s="258"/>
      <c r="M261" s="258"/>
      <c r="N261" s="258"/>
      <c r="O261" s="258"/>
      <c r="P261" s="258"/>
      <c r="Q261" s="259"/>
      <c r="R261" s="260"/>
      <c r="S261" s="260"/>
    </row>
    <row r="262" spans="1:19">
      <c r="A262" s="259"/>
      <c r="B262" s="259"/>
      <c r="C262" s="259"/>
      <c r="D262" s="259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9"/>
      <c r="R262" s="260"/>
      <c r="S262" s="260"/>
    </row>
    <row r="263" spans="1:19">
      <c r="A263" s="259"/>
      <c r="B263" s="259"/>
      <c r="C263" s="259"/>
      <c r="D263" s="259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9"/>
      <c r="R263" s="260"/>
      <c r="S263" s="260"/>
    </row>
    <row r="264" spans="1:19">
      <c r="A264" s="259"/>
      <c r="B264" s="259"/>
      <c r="C264" s="259"/>
      <c r="D264" s="259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9"/>
      <c r="R264" s="260"/>
      <c r="S264" s="260"/>
    </row>
    <row r="265" spans="1:19">
      <c r="A265" s="259"/>
      <c r="B265" s="259"/>
      <c r="C265" s="259"/>
      <c r="D265" s="259"/>
      <c r="E265" s="258"/>
      <c r="F265" s="258"/>
      <c r="G265" s="258"/>
      <c r="H265" s="258"/>
      <c r="I265" s="258"/>
      <c r="J265" s="258"/>
      <c r="K265" s="258"/>
      <c r="L265" s="258"/>
      <c r="M265" s="258"/>
      <c r="N265" s="258"/>
      <c r="O265" s="258"/>
      <c r="P265" s="258"/>
      <c r="Q265" s="259"/>
      <c r="R265" s="260"/>
      <c r="S265" s="260"/>
    </row>
    <row r="266" spans="1:19">
      <c r="A266" s="259"/>
      <c r="B266" s="259"/>
      <c r="C266" s="259"/>
      <c r="D266" s="259"/>
      <c r="E266" s="258"/>
      <c r="F266" s="258"/>
      <c r="G266" s="258"/>
      <c r="H266" s="258"/>
      <c r="I266" s="258"/>
      <c r="J266" s="258"/>
      <c r="K266" s="258"/>
      <c r="L266" s="258"/>
      <c r="M266" s="258"/>
      <c r="N266" s="258"/>
      <c r="O266" s="258"/>
      <c r="P266" s="258"/>
      <c r="Q266" s="259"/>
      <c r="R266" s="260"/>
      <c r="S266" s="260"/>
    </row>
    <row r="267" spans="1:19">
      <c r="A267" s="259"/>
      <c r="B267" s="259"/>
      <c r="C267" s="259"/>
      <c r="D267" s="259"/>
      <c r="E267" s="258"/>
      <c r="F267" s="258"/>
      <c r="G267" s="258"/>
      <c r="H267" s="258"/>
      <c r="I267" s="258"/>
      <c r="J267" s="258"/>
      <c r="K267" s="258"/>
      <c r="L267" s="258"/>
      <c r="M267" s="258"/>
      <c r="N267" s="258"/>
      <c r="O267" s="258"/>
      <c r="P267" s="258"/>
      <c r="Q267" s="259"/>
      <c r="R267" s="260"/>
      <c r="S267" s="260"/>
    </row>
    <row r="268" spans="1:19">
      <c r="A268" s="259"/>
      <c r="B268" s="259"/>
      <c r="C268" s="259"/>
      <c r="D268" s="259"/>
      <c r="E268" s="258"/>
      <c r="F268" s="258"/>
      <c r="G268" s="258"/>
      <c r="H268" s="258"/>
      <c r="I268" s="258"/>
      <c r="J268" s="258"/>
      <c r="K268" s="258"/>
      <c r="L268" s="258"/>
      <c r="M268" s="258"/>
      <c r="N268" s="258"/>
      <c r="O268" s="258"/>
      <c r="P268" s="258"/>
      <c r="Q268" s="259"/>
      <c r="R268" s="260"/>
      <c r="S268" s="260"/>
    </row>
    <row r="269" spans="1:19">
      <c r="A269" s="259"/>
      <c r="B269" s="259"/>
      <c r="C269" s="259"/>
      <c r="D269" s="259"/>
      <c r="E269" s="258"/>
      <c r="F269" s="258"/>
      <c r="G269" s="258"/>
      <c r="H269" s="258"/>
      <c r="I269" s="258"/>
      <c r="J269" s="258"/>
      <c r="K269" s="258"/>
      <c r="L269" s="258"/>
      <c r="M269" s="258"/>
      <c r="N269" s="258"/>
      <c r="O269" s="258"/>
      <c r="P269" s="258"/>
      <c r="Q269" s="259"/>
      <c r="R269" s="260"/>
      <c r="S269" s="260"/>
    </row>
    <row r="270" spans="1:19">
      <c r="A270" s="259"/>
      <c r="B270" s="259"/>
      <c r="C270" s="259"/>
      <c r="D270" s="259"/>
      <c r="E270" s="258"/>
      <c r="F270" s="258"/>
      <c r="G270" s="258"/>
      <c r="H270" s="258"/>
      <c r="I270" s="258"/>
      <c r="J270" s="258"/>
      <c r="K270" s="258"/>
      <c r="L270" s="258"/>
      <c r="M270" s="258"/>
      <c r="N270" s="258"/>
      <c r="O270" s="258"/>
      <c r="P270" s="258"/>
      <c r="Q270" s="259"/>
      <c r="R270" s="260"/>
      <c r="S270" s="260"/>
    </row>
    <row r="271" spans="1:19">
      <c r="A271" s="259"/>
      <c r="B271" s="259"/>
      <c r="C271" s="259"/>
      <c r="D271" s="259"/>
      <c r="E271" s="258"/>
      <c r="F271" s="258"/>
      <c r="G271" s="258"/>
      <c r="H271" s="258"/>
      <c r="I271" s="258"/>
      <c r="J271" s="258"/>
      <c r="K271" s="258"/>
      <c r="L271" s="258"/>
      <c r="M271" s="258"/>
      <c r="N271" s="258"/>
      <c r="O271" s="258"/>
      <c r="P271" s="258"/>
      <c r="Q271" s="259"/>
      <c r="R271" s="260"/>
      <c r="S271" s="260"/>
    </row>
    <row r="272" spans="1:19">
      <c r="A272" s="259"/>
      <c r="B272" s="259"/>
      <c r="C272" s="259"/>
      <c r="D272" s="259"/>
      <c r="E272" s="258"/>
      <c r="F272" s="258"/>
      <c r="G272" s="258"/>
      <c r="H272" s="258"/>
      <c r="I272" s="258"/>
      <c r="J272" s="258"/>
      <c r="K272" s="258"/>
      <c r="L272" s="258"/>
      <c r="M272" s="258"/>
      <c r="N272" s="258"/>
      <c r="O272" s="258"/>
      <c r="P272" s="258"/>
      <c r="Q272" s="259"/>
      <c r="R272" s="260"/>
      <c r="S272" s="260"/>
    </row>
    <row r="273" spans="1:19">
      <c r="A273" s="259"/>
      <c r="B273" s="259"/>
      <c r="C273" s="259"/>
      <c r="D273" s="259"/>
      <c r="E273" s="258"/>
      <c r="F273" s="258"/>
      <c r="G273" s="258"/>
      <c r="H273" s="258"/>
      <c r="I273" s="258"/>
      <c r="J273" s="258"/>
      <c r="K273" s="258"/>
      <c r="L273" s="258"/>
      <c r="M273" s="258"/>
      <c r="N273" s="258"/>
      <c r="O273" s="258"/>
      <c r="P273" s="258"/>
      <c r="Q273" s="259"/>
      <c r="R273" s="260"/>
      <c r="S273" s="260"/>
    </row>
    <row r="274" spans="1:19">
      <c r="A274" s="259"/>
      <c r="B274" s="259"/>
      <c r="C274" s="259"/>
      <c r="D274" s="259"/>
      <c r="E274" s="258"/>
      <c r="F274" s="258"/>
      <c r="G274" s="258"/>
      <c r="H274" s="258"/>
      <c r="I274" s="258"/>
      <c r="J274" s="258"/>
      <c r="K274" s="258"/>
      <c r="L274" s="258"/>
      <c r="M274" s="258"/>
      <c r="N274" s="258"/>
      <c r="O274" s="258"/>
      <c r="P274" s="258"/>
      <c r="Q274" s="259"/>
      <c r="R274" s="260"/>
      <c r="S274" s="260"/>
    </row>
    <row r="275" spans="1:19">
      <c r="A275" s="259"/>
      <c r="B275" s="259"/>
      <c r="C275" s="259"/>
      <c r="D275" s="259"/>
      <c r="E275" s="258"/>
      <c r="F275" s="258"/>
      <c r="G275" s="258"/>
      <c r="H275" s="258"/>
      <c r="I275" s="258"/>
      <c r="J275" s="258"/>
      <c r="K275" s="258"/>
      <c r="L275" s="258"/>
      <c r="M275" s="258"/>
      <c r="N275" s="258"/>
      <c r="O275" s="258"/>
      <c r="P275" s="258"/>
      <c r="Q275" s="259"/>
      <c r="R275" s="260"/>
      <c r="S275" s="260"/>
    </row>
    <row r="276" spans="1:19">
      <c r="A276" s="259"/>
      <c r="B276" s="259"/>
      <c r="C276" s="259"/>
      <c r="D276" s="259"/>
      <c r="E276" s="258"/>
      <c r="F276" s="258"/>
      <c r="G276" s="258"/>
      <c r="H276" s="258"/>
      <c r="I276" s="258"/>
      <c r="J276" s="258"/>
      <c r="K276" s="258"/>
      <c r="L276" s="258"/>
      <c r="M276" s="258"/>
      <c r="N276" s="258"/>
      <c r="O276" s="258"/>
      <c r="P276" s="258"/>
      <c r="Q276" s="259"/>
      <c r="R276" s="260"/>
      <c r="S276" s="260"/>
    </row>
    <row r="277" spans="1:19">
      <c r="A277" s="259"/>
      <c r="B277" s="259"/>
      <c r="C277" s="259"/>
      <c r="D277" s="259"/>
      <c r="E277" s="258"/>
      <c r="F277" s="258"/>
      <c r="G277" s="258"/>
      <c r="H277" s="258"/>
      <c r="I277" s="258"/>
      <c r="J277" s="258"/>
      <c r="K277" s="258"/>
      <c r="L277" s="258"/>
      <c r="M277" s="258"/>
      <c r="N277" s="258"/>
      <c r="O277" s="258"/>
      <c r="P277" s="258"/>
      <c r="Q277" s="259"/>
      <c r="R277" s="260"/>
      <c r="S277" s="260"/>
    </row>
    <row r="278" spans="1:19">
      <c r="A278" s="259"/>
      <c r="B278" s="259"/>
      <c r="C278" s="259"/>
      <c r="D278" s="259"/>
      <c r="E278" s="258"/>
      <c r="F278" s="258"/>
      <c r="G278" s="258"/>
      <c r="H278" s="258"/>
      <c r="I278" s="258"/>
      <c r="J278" s="258"/>
      <c r="K278" s="258"/>
      <c r="L278" s="258"/>
      <c r="M278" s="258"/>
      <c r="N278" s="258"/>
      <c r="O278" s="258"/>
      <c r="P278" s="258"/>
      <c r="Q278" s="259"/>
      <c r="R278" s="260"/>
      <c r="S278" s="260"/>
    </row>
    <row r="279" spans="1:19">
      <c r="A279" s="259"/>
      <c r="B279" s="259"/>
      <c r="C279" s="259"/>
      <c r="D279" s="259"/>
      <c r="E279" s="258"/>
      <c r="F279" s="258"/>
      <c r="G279" s="258"/>
      <c r="H279" s="258"/>
      <c r="I279" s="258"/>
      <c r="J279" s="258"/>
      <c r="K279" s="258"/>
      <c r="L279" s="258"/>
      <c r="M279" s="258"/>
      <c r="N279" s="258"/>
      <c r="O279" s="258"/>
      <c r="P279" s="258"/>
      <c r="Q279" s="259"/>
      <c r="R279" s="260"/>
      <c r="S279" s="260"/>
    </row>
    <row r="280" spans="1:19">
      <c r="A280" s="259"/>
      <c r="B280" s="259"/>
      <c r="C280" s="259"/>
      <c r="D280" s="259"/>
      <c r="E280" s="258"/>
      <c r="F280" s="258"/>
      <c r="G280" s="258"/>
      <c r="H280" s="258"/>
      <c r="I280" s="258"/>
      <c r="J280" s="258"/>
      <c r="K280" s="258"/>
      <c r="L280" s="258"/>
      <c r="M280" s="258"/>
      <c r="N280" s="258"/>
      <c r="O280" s="258"/>
      <c r="P280" s="258"/>
      <c r="Q280" s="259"/>
      <c r="R280" s="260"/>
      <c r="S280" s="260"/>
    </row>
    <row r="281" spans="1:19">
      <c r="A281" s="259"/>
      <c r="B281" s="259"/>
      <c r="C281" s="259"/>
      <c r="D281" s="259"/>
      <c r="E281" s="258"/>
      <c r="F281" s="258"/>
      <c r="G281" s="258"/>
      <c r="H281" s="258"/>
      <c r="I281" s="258"/>
      <c r="J281" s="258"/>
      <c r="K281" s="258"/>
      <c r="L281" s="258"/>
      <c r="M281" s="258"/>
      <c r="N281" s="258"/>
      <c r="O281" s="258"/>
      <c r="P281" s="258"/>
      <c r="Q281" s="259"/>
      <c r="R281" s="260"/>
      <c r="S281" s="260"/>
    </row>
    <row r="282" spans="1:19">
      <c r="A282" s="259"/>
      <c r="B282" s="259"/>
      <c r="C282" s="259"/>
      <c r="D282" s="259"/>
      <c r="E282" s="258"/>
      <c r="F282" s="258"/>
      <c r="G282" s="258"/>
      <c r="H282" s="258"/>
      <c r="I282" s="258"/>
      <c r="J282" s="258"/>
      <c r="K282" s="258"/>
      <c r="L282" s="258"/>
      <c r="M282" s="258"/>
      <c r="N282" s="258"/>
      <c r="O282" s="258"/>
      <c r="P282" s="258"/>
      <c r="Q282" s="259"/>
      <c r="R282" s="260"/>
      <c r="S282" s="260"/>
    </row>
    <row r="283" spans="1:19">
      <c r="A283" s="259"/>
      <c r="B283" s="259"/>
      <c r="C283" s="259"/>
      <c r="D283" s="259"/>
      <c r="E283" s="258"/>
      <c r="F283" s="258"/>
      <c r="G283" s="258"/>
      <c r="H283" s="258"/>
      <c r="I283" s="258"/>
      <c r="J283" s="258"/>
      <c r="K283" s="258"/>
      <c r="L283" s="258"/>
      <c r="M283" s="258"/>
      <c r="N283" s="258"/>
      <c r="O283" s="258"/>
      <c r="P283" s="258"/>
      <c r="Q283" s="259"/>
      <c r="R283" s="260"/>
      <c r="S283" s="260"/>
    </row>
    <row r="284" spans="1:19">
      <c r="A284" s="259"/>
      <c r="B284" s="259"/>
      <c r="C284" s="259"/>
      <c r="D284" s="259"/>
      <c r="E284" s="258"/>
      <c r="F284" s="258"/>
      <c r="G284" s="258"/>
      <c r="H284" s="258"/>
      <c r="I284" s="258"/>
      <c r="J284" s="258"/>
      <c r="K284" s="258"/>
      <c r="L284" s="258"/>
      <c r="M284" s="258"/>
      <c r="N284" s="258"/>
      <c r="O284" s="258"/>
      <c r="P284" s="258"/>
      <c r="Q284" s="259"/>
      <c r="R284" s="260"/>
      <c r="S284" s="260"/>
    </row>
    <row r="285" spans="1:19">
      <c r="A285" s="259"/>
      <c r="B285" s="259"/>
      <c r="C285" s="259"/>
      <c r="D285" s="259"/>
      <c r="E285" s="258"/>
      <c r="F285" s="258"/>
      <c r="G285" s="258"/>
      <c r="H285" s="258"/>
      <c r="I285" s="258"/>
      <c r="J285" s="258"/>
      <c r="K285" s="258"/>
      <c r="L285" s="258"/>
      <c r="M285" s="258"/>
      <c r="N285" s="258"/>
      <c r="O285" s="258"/>
      <c r="P285" s="258"/>
      <c r="Q285" s="259"/>
      <c r="R285" s="260"/>
      <c r="S285" s="260"/>
    </row>
    <row r="286" spans="1:19">
      <c r="A286" s="259"/>
      <c r="B286" s="259"/>
      <c r="C286" s="259"/>
      <c r="D286" s="259"/>
      <c r="E286" s="258"/>
      <c r="F286" s="258"/>
      <c r="G286" s="258"/>
      <c r="H286" s="258"/>
      <c r="I286" s="258"/>
      <c r="J286" s="258"/>
      <c r="K286" s="258"/>
      <c r="L286" s="258"/>
      <c r="M286" s="258"/>
      <c r="N286" s="258"/>
      <c r="O286" s="258"/>
      <c r="P286" s="258"/>
      <c r="Q286" s="259"/>
      <c r="R286" s="260"/>
      <c r="S286" s="260"/>
    </row>
    <row r="287" spans="1:19">
      <c r="A287" s="259"/>
      <c r="B287" s="259"/>
      <c r="C287" s="259"/>
      <c r="D287" s="259"/>
      <c r="E287" s="258"/>
      <c r="F287" s="258"/>
      <c r="G287" s="258"/>
      <c r="H287" s="258"/>
      <c r="I287" s="258"/>
      <c r="J287" s="258"/>
      <c r="K287" s="258"/>
      <c r="L287" s="258"/>
      <c r="M287" s="258"/>
      <c r="N287" s="258"/>
      <c r="O287" s="258"/>
      <c r="P287" s="258"/>
      <c r="Q287" s="259"/>
      <c r="R287" s="260"/>
      <c r="S287" s="260"/>
    </row>
    <row r="288" spans="1:19">
      <c r="A288" s="259"/>
      <c r="B288" s="259"/>
      <c r="C288" s="259"/>
      <c r="D288" s="259"/>
      <c r="E288" s="258"/>
      <c r="F288" s="258"/>
      <c r="G288" s="258"/>
      <c r="H288" s="258"/>
      <c r="I288" s="258"/>
      <c r="J288" s="258"/>
      <c r="K288" s="258"/>
      <c r="L288" s="258"/>
      <c r="M288" s="258"/>
      <c r="N288" s="258"/>
      <c r="O288" s="258"/>
      <c r="P288" s="258"/>
      <c r="Q288" s="259"/>
      <c r="R288" s="260"/>
      <c r="S288" s="260"/>
    </row>
    <row r="289" spans="1:19">
      <c r="A289" s="259"/>
      <c r="B289" s="259"/>
      <c r="C289" s="259"/>
      <c r="D289" s="259"/>
      <c r="E289" s="258"/>
      <c r="F289" s="258"/>
      <c r="G289" s="258"/>
      <c r="H289" s="258"/>
      <c r="I289" s="258"/>
      <c r="J289" s="258"/>
      <c r="K289" s="258"/>
      <c r="L289" s="258"/>
      <c r="M289" s="258"/>
      <c r="N289" s="258"/>
      <c r="O289" s="258"/>
      <c r="P289" s="258"/>
      <c r="Q289" s="259"/>
      <c r="R289" s="260"/>
      <c r="S289" s="260"/>
    </row>
    <row r="290" spans="1:19">
      <c r="A290" s="259"/>
      <c r="B290" s="259"/>
      <c r="C290" s="259"/>
      <c r="D290" s="259"/>
      <c r="E290" s="258"/>
      <c r="F290" s="258"/>
      <c r="G290" s="258"/>
      <c r="H290" s="258"/>
      <c r="I290" s="258"/>
      <c r="J290" s="258"/>
      <c r="K290" s="258"/>
      <c r="L290" s="258"/>
      <c r="M290" s="258"/>
      <c r="N290" s="258"/>
      <c r="O290" s="258"/>
      <c r="P290" s="258"/>
      <c r="Q290" s="259"/>
      <c r="R290" s="260"/>
      <c r="S290" s="260"/>
    </row>
    <row r="291" spans="1:19">
      <c r="A291" s="259"/>
      <c r="B291" s="259"/>
      <c r="C291" s="259"/>
      <c r="D291" s="259"/>
      <c r="E291" s="258"/>
      <c r="F291" s="258"/>
      <c r="G291" s="258"/>
      <c r="H291" s="258"/>
      <c r="I291" s="258"/>
      <c r="J291" s="258"/>
      <c r="K291" s="258"/>
      <c r="L291" s="258"/>
      <c r="M291" s="258"/>
      <c r="N291" s="258"/>
      <c r="O291" s="258"/>
      <c r="P291" s="258"/>
      <c r="Q291" s="259"/>
      <c r="R291" s="260"/>
      <c r="S291" s="260"/>
    </row>
    <row r="292" spans="1:19">
      <c r="A292" s="259"/>
      <c r="B292" s="259"/>
      <c r="C292" s="259"/>
      <c r="D292" s="259"/>
      <c r="E292" s="258"/>
      <c r="F292" s="258"/>
      <c r="G292" s="258"/>
      <c r="H292" s="258"/>
      <c r="I292" s="258"/>
      <c r="J292" s="258"/>
      <c r="K292" s="258"/>
      <c r="L292" s="258"/>
      <c r="M292" s="258"/>
      <c r="N292" s="258"/>
      <c r="O292" s="258"/>
      <c r="P292" s="258"/>
      <c r="Q292" s="259"/>
      <c r="R292" s="260"/>
      <c r="S292" s="260"/>
    </row>
    <row r="293" spans="1:19">
      <c r="A293" s="259"/>
      <c r="B293" s="259"/>
      <c r="C293" s="259"/>
      <c r="D293" s="259"/>
      <c r="E293" s="258"/>
      <c r="F293" s="258"/>
      <c r="G293" s="258"/>
      <c r="H293" s="258"/>
      <c r="I293" s="258"/>
      <c r="J293" s="258"/>
      <c r="K293" s="258"/>
      <c r="L293" s="258"/>
      <c r="M293" s="258"/>
      <c r="N293" s="258"/>
      <c r="O293" s="258"/>
      <c r="P293" s="258"/>
      <c r="Q293" s="259"/>
      <c r="R293" s="260"/>
      <c r="S293" s="260"/>
    </row>
    <row r="294" spans="1:19">
      <c r="A294" s="259"/>
      <c r="B294" s="259"/>
      <c r="C294" s="259"/>
      <c r="D294" s="259"/>
      <c r="E294" s="258"/>
      <c r="F294" s="258"/>
      <c r="G294" s="258"/>
      <c r="H294" s="258"/>
      <c r="I294" s="258"/>
      <c r="J294" s="258"/>
      <c r="K294" s="258"/>
      <c r="L294" s="258"/>
      <c r="M294" s="258"/>
      <c r="N294" s="258"/>
      <c r="O294" s="258"/>
      <c r="P294" s="258"/>
      <c r="Q294" s="259"/>
      <c r="R294" s="260"/>
      <c r="S294" s="260"/>
    </row>
    <row r="295" spans="1:19">
      <c r="A295" s="259"/>
      <c r="B295" s="259"/>
      <c r="C295" s="259"/>
      <c r="D295" s="259"/>
      <c r="E295" s="258"/>
      <c r="F295" s="258"/>
      <c r="G295" s="258"/>
      <c r="H295" s="258"/>
      <c r="I295" s="258"/>
      <c r="J295" s="258"/>
      <c r="K295" s="258"/>
      <c r="L295" s="258"/>
      <c r="M295" s="258"/>
      <c r="N295" s="258"/>
      <c r="O295" s="258"/>
      <c r="P295" s="258"/>
      <c r="Q295" s="259"/>
      <c r="R295" s="260"/>
      <c r="S295" s="260"/>
    </row>
    <row r="296" spans="1:19">
      <c r="A296" s="259"/>
      <c r="B296" s="259"/>
      <c r="C296" s="259"/>
      <c r="D296" s="259"/>
      <c r="E296" s="258"/>
      <c r="F296" s="258"/>
      <c r="G296" s="258"/>
      <c r="H296" s="258"/>
      <c r="I296" s="258"/>
      <c r="J296" s="258"/>
      <c r="K296" s="258"/>
      <c r="L296" s="258"/>
      <c r="M296" s="258"/>
      <c r="N296" s="258"/>
      <c r="O296" s="258"/>
      <c r="P296" s="258"/>
      <c r="Q296" s="259"/>
      <c r="R296" s="260"/>
      <c r="S296" s="260"/>
    </row>
    <row r="297" spans="1:19">
      <c r="A297" s="259"/>
      <c r="B297" s="259"/>
      <c r="C297" s="259"/>
      <c r="D297" s="259"/>
      <c r="E297" s="258"/>
      <c r="F297" s="258"/>
      <c r="G297" s="258"/>
      <c r="H297" s="258"/>
      <c r="I297" s="258"/>
      <c r="J297" s="258"/>
      <c r="K297" s="258"/>
      <c r="L297" s="258"/>
      <c r="M297" s="258"/>
      <c r="N297" s="258"/>
      <c r="O297" s="258"/>
      <c r="P297" s="258"/>
      <c r="Q297" s="259"/>
      <c r="R297" s="260"/>
      <c r="S297" s="260"/>
    </row>
    <row r="298" spans="1:19">
      <c r="A298" s="259"/>
      <c r="B298" s="259"/>
      <c r="C298" s="259"/>
      <c r="D298" s="259"/>
      <c r="E298" s="258"/>
      <c r="F298" s="258"/>
      <c r="G298" s="258"/>
      <c r="H298" s="258"/>
      <c r="I298" s="258"/>
      <c r="J298" s="258"/>
      <c r="K298" s="258"/>
      <c r="L298" s="258"/>
      <c r="M298" s="258"/>
      <c r="N298" s="258"/>
      <c r="O298" s="258"/>
      <c r="P298" s="258"/>
      <c r="Q298" s="259"/>
      <c r="R298" s="260"/>
      <c r="S298" s="260"/>
    </row>
    <row r="299" spans="1:19">
      <c r="A299" s="259"/>
      <c r="B299" s="259"/>
      <c r="C299" s="259"/>
      <c r="D299" s="259"/>
      <c r="E299" s="258"/>
      <c r="F299" s="258"/>
      <c r="G299" s="258"/>
      <c r="H299" s="258"/>
      <c r="I299" s="258"/>
      <c r="J299" s="258"/>
      <c r="K299" s="258"/>
      <c r="L299" s="258"/>
      <c r="M299" s="258"/>
      <c r="N299" s="258"/>
      <c r="O299" s="258"/>
      <c r="P299" s="258"/>
      <c r="Q299" s="259"/>
      <c r="R299" s="260"/>
      <c r="S299" s="260"/>
    </row>
    <row r="300" spans="1:19">
      <c r="A300" s="259"/>
      <c r="B300" s="259"/>
      <c r="C300" s="259"/>
      <c r="D300" s="259"/>
      <c r="E300" s="258"/>
      <c r="F300" s="258"/>
      <c r="G300" s="258"/>
      <c r="H300" s="258"/>
      <c r="I300" s="258"/>
      <c r="J300" s="258"/>
      <c r="K300" s="258"/>
      <c r="L300" s="258"/>
      <c r="M300" s="258"/>
      <c r="N300" s="258"/>
      <c r="O300" s="258"/>
      <c r="P300" s="258"/>
      <c r="Q300" s="259"/>
      <c r="R300" s="260"/>
      <c r="S300" s="260"/>
    </row>
    <row r="301" spans="1:19">
      <c r="A301" s="259"/>
      <c r="B301" s="259"/>
      <c r="C301" s="259"/>
      <c r="D301" s="259"/>
      <c r="E301" s="258"/>
      <c r="F301" s="258"/>
      <c r="G301" s="258"/>
      <c r="H301" s="258"/>
      <c r="I301" s="258"/>
      <c r="J301" s="258"/>
      <c r="K301" s="258"/>
      <c r="L301" s="258"/>
      <c r="M301" s="258"/>
      <c r="N301" s="258"/>
      <c r="O301" s="258"/>
      <c r="P301" s="258"/>
      <c r="Q301" s="259"/>
      <c r="R301" s="260"/>
      <c r="S301" s="260"/>
    </row>
    <row r="302" spans="1:19">
      <c r="A302" s="259"/>
      <c r="B302" s="259"/>
      <c r="C302" s="259"/>
      <c r="D302" s="259"/>
      <c r="E302" s="258"/>
      <c r="F302" s="258"/>
      <c r="G302" s="258"/>
      <c r="H302" s="258"/>
      <c r="I302" s="258"/>
      <c r="J302" s="258"/>
      <c r="K302" s="258"/>
      <c r="L302" s="258"/>
      <c r="M302" s="258"/>
      <c r="N302" s="258"/>
      <c r="O302" s="258"/>
      <c r="P302" s="258"/>
      <c r="Q302" s="259"/>
      <c r="R302" s="260"/>
      <c r="S302" s="260"/>
    </row>
    <row r="303" spans="1:19">
      <c r="A303" s="259"/>
      <c r="B303" s="259"/>
      <c r="C303" s="259"/>
      <c r="D303" s="259"/>
      <c r="E303" s="258"/>
      <c r="F303" s="258"/>
      <c r="G303" s="258"/>
      <c r="H303" s="258"/>
      <c r="I303" s="258"/>
      <c r="J303" s="258"/>
      <c r="K303" s="258"/>
      <c r="L303" s="258"/>
      <c r="M303" s="258"/>
      <c r="N303" s="258"/>
      <c r="O303" s="258"/>
      <c r="P303" s="258"/>
      <c r="Q303" s="259"/>
      <c r="R303" s="260"/>
      <c r="S303" s="260"/>
    </row>
    <row r="304" spans="1:19">
      <c r="A304" s="259"/>
      <c r="B304" s="259"/>
      <c r="C304" s="259"/>
      <c r="D304" s="259"/>
      <c r="E304" s="258"/>
      <c r="F304" s="258"/>
      <c r="G304" s="258"/>
      <c r="H304" s="258"/>
      <c r="I304" s="258"/>
      <c r="J304" s="258"/>
      <c r="K304" s="258"/>
      <c r="L304" s="258"/>
      <c r="M304" s="258"/>
      <c r="N304" s="258"/>
      <c r="O304" s="258"/>
      <c r="P304" s="258"/>
      <c r="Q304" s="259"/>
      <c r="R304" s="260"/>
      <c r="S304" s="260"/>
    </row>
    <row r="305" spans="1:19">
      <c r="A305" s="259"/>
      <c r="B305" s="259"/>
      <c r="C305" s="259"/>
      <c r="D305" s="259"/>
      <c r="E305" s="258"/>
      <c r="F305" s="258"/>
      <c r="G305" s="258"/>
      <c r="H305" s="258"/>
      <c r="I305" s="258"/>
      <c r="J305" s="258"/>
      <c r="K305" s="258"/>
      <c r="L305" s="258"/>
      <c r="M305" s="258"/>
      <c r="N305" s="258"/>
      <c r="O305" s="258"/>
      <c r="P305" s="258"/>
      <c r="Q305" s="259"/>
      <c r="R305" s="260"/>
      <c r="S305" s="260"/>
    </row>
    <row r="306" spans="1:19">
      <c r="A306" s="259"/>
      <c r="B306" s="259"/>
      <c r="C306" s="259"/>
      <c r="D306" s="259"/>
      <c r="E306" s="258"/>
      <c r="F306" s="258"/>
      <c r="G306" s="258"/>
      <c r="H306" s="258"/>
      <c r="I306" s="258"/>
      <c r="J306" s="258"/>
      <c r="K306" s="258"/>
      <c r="L306" s="258"/>
      <c r="M306" s="258"/>
      <c r="N306" s="258"/>
      <c r="O306" s="258"/>
      <c r="P306" s="258"/>
      <c r="Q306" s="259"/>
      <c r="R306" s="260"/>
      <c r="S306" s="260"/>
    </row>
    <row r="307" spans="1:19">
      <c r="A307" s="259"/>
      <c r="B307" s="259"/>
      <c r="C307" s="259"/>
      <c r="D307" s="259"/>
      <c r="E307" s="258"/>
      <c r="F307" s="258"/>
      <c r="G307" s="258"/>
      <c r="H307" s="258"/>
      <c r="I307" s="258"/>
      <c r="J307" s="258"/>
      <c r="K307" s="258"/>
      <c r="L307" s="258"/>
      <c r="M307" s="258"/>
      <c r="N307" s="258"/>
      <c r="O307" s="258"/>
      <c r="P307" s="258"/>
      <c r="Q307" s="259"/>
      <c r="R307" s="260"/>
      <c r="S307" s="260"/>
    </row>
    <row r="308" spans="1:19">
      <c r="A308" s="259"/>
      <c r="B308" s="259"/>
      <c r="C308" s="259"/>
      <c r="D308" s="259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9"/>
      <c r="R308" s="260"/>
      <c r="S308" s="260"/>
    </row>
    <row r="309" spans="1:19">
      <c r="A309" s="259"/>
      <c r="B309" s="259"/>
      <c r="C309" s="259"/>
      <c r="D309" s="259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9"/>
      <c r="R309" s="260"/>
      <c r="S309" s="260"/>
    </row>
    <row r="310" spans="1:19">
      <c r="A310" s="259"/>
      <c r="B310" s="259"/>
      <c r="C310" s="259"/>
      <c r="D310" s="259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9"/>
      <c r="R310" s="260"/>
      <c r="S310" s="260"/>
    </row>
    <row r="311" spans="1:19">
      <c r="A311" s="259"/>
      <c r="B311" s="259"/>
      <c r="C311" s="259"/>
      <c r="D311" s="259"/>
      <c r="E311" s="258"/>
      <c r="F311" s="258"/>
      <c r="G311" s="258"/>
      <c r="H311" s="258"/>
      <c r="I311" s="258"/>
      <c r="J311" s="258"/>
      <c r="K311" s="258"/>
      <c r="L311" s="258"/>
      <c r="M311" s="258"/>
      <c r="N311" s="258"/>
      <c r="O311" s="258"/>
      <c r="P311" s="258"/>
      <c r="Q311" s="259"/>
      <c r="R311" s="260"/>
      <c r="S311" s="260"/>
    </row>
    <row r="312" spans="1:19">
      <c r="A312" s="259"/>
      <c r="B312" s="259"/>
      <c r="C312" s="259"/>
      <c r="D312" s="259"/>
      <c r="E312" s="258"/>
      <c r="F312" s="258"/>
      <c r="G312" s="258"/>
      <c r="H312" s="258"/>
      <c r="I312" s="258"/>
      <c r="J312" s="258"/>
      <c r="K312" s="258"/>
      <c r="L312" s="258"/>
      <c r="M312" s="258"/>
      <c r="N312" s="258"/>
      <c r="O312" s="258"/>
      <c r="P312" s="258"/>
      <c r="Q312" s="259"/>
      <c r="R312" s="260"/>
      <c r="S312" s="260"/>
    </row>
    <row r="313" spans="1:19">
      <c r="A313" s="259"/>
      <c r="B313" s="259"/>
      <c r="C313" s="259"/>
      <c r="D313" s="259"/>
      <c r="E313" s="258"/>
      <c r="F313" s="258"/>
      <c r="G313" s="258"/>
      <c r="H313" s="258"/>
      <c r="I313" s="258"/>
      <c r="J313" s="258"/>
      <c r="K313" s="258"/>
      <c r="L313" s="258"/>
      <c r="M313" s="258"/>
      <c r="N313" s="258"/>
      <c r="O313" s="258"/>
      <c r="P313" s="258"/>
      <c r="Q313" s="259"/>
      <c r="R313" s="260"/>
      <c r="S313" s="260"/>
    </row>
    <row r="314" spans="1:19">
      <c r="A314" s="259"/>
      <c r="B314" s="259"/>
      <c r="C314" s="259"/>
      <c r="D314" s="259"/>
      <c r="E314" s="258"/>
      <c r="F314" s="258"/>
      <c r="G314" s="258"/>
      <c r="H314" s="258"/>
      <c r="I314" s="258"/>
      <c r="J314" s="258"/>
      <c r="K314" s="258"/>
      <c r="L314" s="258"/>
      <c r="M314" s="258"/>
      <c r="N314" s="258"/>
      <c r="O314" s="258"/>
      <c r="P314" s="258"/>
      <c r="Q314" s="259"/>
      <c r="R314" s="260"/>
      <c r="S314" s="260"/>
    </row>
    <row r="315" spans="1:19">
      <c r="A315" s="259"/>
      <c r="B315" s="259"/>
      <c r="C315" s="259"/>
      <c r="D315" s="259"/>
      <c r="E315" s="258"/>
      <c r="F315" s="258"/>
      <c r="G315" s="258"/>
      <c r="H315" s="258"/>
      <c r="I315" s="258"/>
      <c r="J315" s="258"/>
      <c r="K315" s="258"/>
      <c r="L315" s="258"/>
      <c r="M315" s="258"/>
      <c r="N315" s="258"/>
      <c r="O315" s="258"/>
      <c r="P315" s="258"/>
      <c r="Q315" s="259"/>
      <c r="R315" s="260"/>
      <c r="S315" s="260"/>
    </row>
    <row r="316" spans="1:19">
      <c r="A316" s="259"/>
      <c r="B316" s="259"/>
      <c r="C316" s="259"/>
      <c r="D316" s="259"/>
      <c r="E316" s="258"/>
      <c r="F316" s="258"/>
      <c r="G316" s="258"/>
      <c r="H316" s="258"/>
      <c r="I316" s="258"/>
      <c r="J316" s="258"/>
      <c r="K316" s="258"/>
      <c r="L316" s="258"/>
      <c r="M316" s="258"/>
      <c r="N316" s="258"/>
      <c r="O316" s="258"/>
      <c r="P316" s="258"/>
      <c r="Q316" s="259"/>
      <c r="R316" s="260"/>
      <c r="S316" s="260"/>
    </row>
    <row r="317" spans="1:19">
      <c r="A317" s="259"/>
      <c r="B317" s="259"/>
      <c r="C317" s="259"/>
      <c r="D317" s="259"/>
      <c r="E317" s="258"/>
      <c r="F317" s="258"/>
      <c r="G317" s="258"/>
      <c r="H317" s="258"/>
      <c r="I317" s="258"/>
      <c r="J317" s="258"/>
      <c r="K317" s="258"/>
      <c r="L317" s="258"/>
      <c r="M317" s="258"/>
      <c r="N317" s="258"/>
      <c r="O317" s="258"/>
      <c r="P317" s="258"/>
      <c r="Q317" s="259"/>
      <c r="R317" s="260"/>
      <c r="S317" s="260"/>
    </row>
    <row r="318" spans="1:19">
      <c r="A318" s="259"/>
      <c r="B318" s="259"/>
      <c r="C318" s="259"/>
      <c r="D318" s="259"/>
      <c r="E318" s="258"/>
      <c r="F318" s="258"/>
      <c r="G318" s="258"/>
      <c r="H318" s="258"/>
      <c r="I318" s="258"/>
      <c r="J318" s="258"/>
      <c r="K318" s="258"/>
      <c r="L318" s="258"/>
      <c r="M318" s="258"/>
      <c r="N318" s="258"/>
      <c r="O318" s="258"/>
      <c r="P318" s="258"/>
      <c r="Q318" s="259"/>
      <c r="R318" s="260"/>
      <c r="S318" s="260"/>
    </row>
    <row r="319" spans="1:19">
      <c r="A319" s="259"/>
      <c r="B319" s="259"/>
      <c r="C319" s="259"/>
      <c r="D319" s="259"/>
      <c r="E319" s="258"/>
      <c r="F319" s="258"/>
      <c r="G319" s="258"/>
      <c r="H319" s="258"/>
      <c r="I319" s="258"/>
      <c r="J319" s="258"/>
      <c r="K319" s="258"/>
      <c r="L319" s="258"/>
      <c r="M319" s="258"/>
      <c r="N319" s="258"/>
      <c r="O319" s="258"/>
      <c r="P319" s="258"/>
      <c r="Q319" s="259"/>
      <c r="R319" s="260"/>
      <c r="S319" s="260"/>
    </row>
    <row r="320" spans="1:19">
      <c r="A320" s="259"/>
      <c r="B320" s="259"/>
      <c r="C320" s="259"/>
      <c r="D320" s="259"/>
      <c r="E320" s="258"/>
      <c r="F320" s="258"/>
      <c r="G320" s="258"/>
      <c r="H320" s="258"/>
      <c r="I320" s="258"/>
      <c r="J320" s="258"/>
      <c r="K320" s="258"/>
      <c r="L320" s="258"/>
      <c r="M320" s="258"/>
      <c r="N320" s="258"/>
      <c r="O320" s="258"/>
      <c r="P320" s="258"/>
      <c r="Q320" s="259"/>
      <c r="R320" s="260"/>
      <c r="S320" s="260"/>
    </row>
    <row r="321" spans="1:19">
      <c r="A321" s="259"/>
      <c r="B321" s="259"/>
      <c r="C321" s="259"/>
      <c r="D321" s="259"/>
      <c r="E321" s="258"/>
      <c r="F321" s="258"/>
      <c r="G321" s="258"/>
      <c r="H321" s="258"/>
      <c r="I321" s="258"/>
      <c r="J321" s="258"/>
      <c r="K321" s="258"/>
      <c r="L321" s="258"/>
      <c r="M321" s="258"/>
      <c r="N321" s="258"/>
      <c r="O321" s="258"/>
      <c r="P321" s="258"/>
      <c r="Q321" s="259"/>
      <c r="R321" s="260"/>
      <c r="S321" s="260"/>
    </row>
    <row r="322" spans="1:19">
      <c r="A322" s="259"/>
      <c r="B322" s="259"/>
      <c r="C322" s="259"/>
      <c r="D322" s="259"/>
      <c r="E322" s="258"/>
      <c r="F322" s="258"/>
      <c r="G322" s="258"/>
      <c r="H322" s="258"/>
      <c r="I322" s="258"/>
      <c r="J322" s="258"/>
      <c r="K322" s="258"/>
      <c r="L322" s="258"/>
      <c r="M322" s="258"/>
      <c r="N322" s="258"/>
      <c r="O322" s="258"/>
      <c r="P322" s="258"/>
      <c r="Q322" s="259"/>
      <c r="R322" s="260"/>
      <c r="S322" s="260"/>
    </row>
    <row r="323" spans="1:19">
      <c r="A323" s="259"/>
      <c r="B323" s="259"/>
      <c r="C323" s="259"/>
      <c r="D323" s="259"/>
      <c r="E323" s="258"/>
      <c r="F323" s="258"/>
      <c r="G323" s="258"/>
      <c r="H323" s="258"/>
      <c r="I323" s="258"/>
      <c r="J323" s="258"/>
      <c r="K323" s="258"/>
      <c r="L323" s="258"/>
      <c r="M323" s="258"/>
      <c r="N323" s="258"/>
      <c r="O323" s="258"/>
      <c r="P323" s="258"/>
      <c r="Q323" s="259"/>
      <c r="R323" s="260"/>
      <c r="S323" s="260"/>
    </row>
    <row r="324" spans="1:19">
      <c r="A324" s="259"/>
      <c r="B324" s="259"/>
      <c r="C324" s="259"/>
      <c r="D324" s="259"/>
      <c r="E324" s="258"/>
      <c r="F324" s="258"/>
      <c r="G324" s="258"/>
      <c r="H324" s="258"/>
      <c r="I324" s="258"/>
      <c r="J324" s="258"/>
      <c r="K324" s="258"/>
      <c r="L324" s="258"/>
      <c r="M324" s="258"/>
      <c r="N324" s="258"/>
      <c r="O324" s="258"/>
      <c r="P324" s="258"/>
      <c r="Q324" s="259"/>
      <c r="R324" s="260"/>
      <c r="S324" s="260"/>
    </row>
    <row r="325" spans="1:19">
      <c r="A325" s="259"/>
      <c r="B325" s="259"/>
      <c r="C325" s="259"/>
      <c r="D325" s="259"/>
      <c r="E325" s="258"/>
      <c r="F325" s="258"/>
      <c r="G325" s="258"/>
      <c r="H325" s="258"/>
      <c r="I325" s="258"/>
      <c r="J325" s="258"/>
      <c r="K325" s="258"/>
      <c r="L325" s="258"/>
      <c r="M325" s="258"/>
      <c r="N325" s="258"/>
      <c r="O325" s="258"/>
      <c r="P325" s="258"/>
      <c r="Q325" s="259"/>
      <c r="R325" s="260"/>
      <c r="S325" s="260"/>
    </row>
    <row r="326" spans="1:19">
      <c r="A326" s="259"/>
      <c r="B326" s="259"/>
      <c r="C326" s="259"/>
      <c r="D326" s="259"/>
      <c r="E326" s="258"/>
      <c r="F326" s="258"/>
      <c r="G326" s="258"/>
      <c r="H326" s="258"/>
      <c r="I326" s="258"/>
      <c r="J326" s="258"/>
      <c r="K326" s="258"/>
      <c r="L326" s="258"/>
      <c r="M326" s="258"/>
      <c r="N326" s="258"/>
      <c r="O326" s="258"/>
      <c r="P326" s="258"/>
      <c r="Q326" s="259"/>
      <c r="R326" s="260"/>
      <c r="S326" s="260"/>
    </row>
    <row r="327" spans="1:19">
      <c r="A327" s="259"/>
      <c r="B327" s="259"/>
      <c r="C327" s="259"/>
      <c r="D327" s="259"/>
      <c r="E327" s="258"/>
      <c r="F327" s="258"/>
      <c r="G327" s="258"/>
      <c r="H327" s="258"/>
      <c r="I327" s="258"/>
      <c r="J327" s="258"/>
      <c r="K327" s="258"/>
      <c r="L327" s="258"/>
      <c r="M327" s="258"/>
      <c r="N327" s="258"/>
      <c r="O327" s="258"/>
      <c r="P327" s="258"/>
      <c r="Q327" s="259"/>
      <c r="R327" s="260"/>
      <c r="S327" s="260"/>
    </row>
    <row r="328" spans="1:19">
      <c r="A328" s="259"/>
      <c r="B328" s="259"/>
      <c r="C328" s="259"/>
      <c r="D328" s="259"/>
      <c r="E328" s="258"/>
      <c r="F328" s="258"/>
      <c r="G328" s="258"/>
      <c r="H328" s="258"/>
      <c r="I328" s="258"/>
      <c r="J328" s="258"/>
      <c r="K328" s="258"/>
      <c r="L328" s="258"/>
      <c r="M328" s="258"/>
      <c r="N328" s="258"/>
      <c r="O328" s="258"/>
      <c r="P328" s="258"/>
      <c r="Q328" s="259"/>
      <c r="R328" s="260"/>
      <c r="S328" s="260"/>
    </row>
    <row r="329" spans="1:19">
      <c r="A329" s="259"/>
      <c r="B329" s="259"/>
      <c r="C329" s="259"/>
      <c r="D329" s="259"/>
      <c r="E329" s="258"/>
      <c r="F329" s="258"/>
      <c r="G329" s="258"/>
      <c r="H329" s="258"/>
      <c r="I329" s="258"/>
      <c r="J329" s="258"/>
      <c r="K329" s="258"/>
      <c r="L329" s="258"/>
      <c r="M329" s="258"/>
      <c r="N329" s="258"/>
      <c r="O329" s="258"/>
      <c r="P329" s="258"/>
      <c r="Q329" s="259"/>
      <c r="R329" s="260"/>
      <c r="S329" s="260"/>
    </row>
    <row r="330" spans="1:19">
      <c r="A330" s="259"/>
      <c r="B330" s="259"/>
      <c r="C330" s="259"/>
      <c r="D330" s="259"/>
      <c r="E330" s="258"/>
      <c r="F330" s="258"/>
      <c r="G330" s="258"/>
      <c r="H330" s="258"/>
      <c r="I330" s="258"/>
      <c r="J330" s="258"/>
      <c r="K330" s="258"/>
      <c r="L330" s="258"/>
      <c r="M330" s="258"/>
      <c r="N330" s="258"/>
      <c r="O330" s="258"/>
      <c r="P330" s="258"/>
      <c r="Q330" s="259"/>
      <c r="R330" s="260"/>
      <c r="S330" s="260"/>
    </row>
    <row r="331" spans="1:19">
      <c r="A331" s="259"/>
      <c r="B331" s="259"/>
      <c r="C331" s="259"/>
      <c r="D331" s="259"/>
      <c r="E331" s="258"/>
      <c r="F331" s="258"/>
      <c r="G331" s="258"/>
      <c r="H331" s="258"/>
      <c r="I331" s="258"/>
      <c r="J331" s="258"/>
      <c r="K331" s="258"/>
      <c r="L331" s="258"/>
      <c r="M331" s="258"/>
      <c r="N331" s="258"/>
      <c r="O331" s="258"/>
      <c r="P331" s="258"/>
      <c r="Q331" s="259"/>
      <c r="R331" s="260"/>
      <c r="S331" s="260"/>
    </row>
    <row r="332" spans="1:19">
      <c r="A332" s="259"/>
      <c r="B332" s="259"/>
      <c r="C332" s="259"/>
      <c r="D332" s="259"/>
      <c r="E332" s="258"/>
      <c r="F332" s="258"/>
      <c r="G332" s="258"/>
      <c r="H332" s="258"/>
      <c r="I332" s="258"/>
      <c r="J332" s="258"/>
      <c r="K332" s="258"/>
      <c r="L332" s="258"/>
      <c r="M332" s="258"/>
      <c r="N332" s="258"/>
      <c r="O332" s="258"/>
      <c r="P332" s="258"/>
      <c r="Q332" s="259"/>
      <c r="R332" s="260"/>
      <c r="S332" s="260"/>
    </row>
    <row r="333" spans="1:19">
      <c r="A333" s="259"/>
      <c r="B333" s="259"/>
      <c r="C333" s="259"/>
      <c r="D333" s="259"/>
      <c r="E333" s="258"/>
      <c r="F333" s="258"/>
      <c r="G333" s="258"/>
      <c r="H333" s="258"/>
      <c r="I333" s="258"/>
      <c r="J333" s="258"/>
      <c r="K333" s="258"/>
      <c r="L333" s="258"/>
      <c r="M333" s="258"/>
      <c r="N333" s="258"/>
      <c r="O333" s="258"/>
      <c r="P333" s="258"/>
      <c r="Q333" s="259"/>
      <c r="R333" s="260"/>
      <c r="S333" s="260"/>
    </row>
    <row r="334" spans="1:19">
      <c r="A334" s="259"/>
      <c r="B334" s="259"/>
      <c r="C334" s="259"/>
      <c r="D334" s="259"/>
      <c r="E334" s="258"/>
      <c r="F334" s="258"/>
      <c r="G334" s="258"/>
      <c r="H334" s="258"/>
      <c r="I334" s="258"/>
      <c r="J334" s="258"/>
      <c r="K334" s="258"/>
      <c r="L334" s="258"/>
      <c r="M334" s="258"/>
      <c r="N334" s="258"/>
      <c r="O334" s="258"/>
      <c r="P334" s="258"/>
      <c r="Q334" s="259"/>
      <c r="R334" s="260"/>
      <c r="S334" s="260"/>
    </row>
    <row r="335" spans="1:19">
      <c r="A335" s="259"/>
      <c r="B335" s="259"/>
      <c r="C335" s="259"/>
      <c r="D335" s="259"/>
      <c r="E335" s="258"/>
      <c r="F335" s="258"/>
      <c r="G335" s="258"/>
      <c r="H335" s="258"/>
      <c r="I335" s="258"/>
      <c r="J335" s="258"/>
      <c r="K335" s="258"/>
      <c r="L335" s="258"/>
      <c r="M335" s="258"/>
      <c r="N335" s="258"/>
      <c r="O335" s="258"/>
      <c r="P335" s="258"/>
      <c r="Q335" s="259"/>
      <c r="R335" s="260"/>
      <c r="S335" s="260"/>
    </row>
    <row r="336" spans="1:19">
      <c r="A336" s="259"/>
      <c r="B336" s="259"/>
      <c r="C336" s="259"/>
      <c r="D336" s="259"/>
      <c r="E336" s="258"/>
      <c r="F336" s="258"/>
      <c r="G336" s="258"/>
      <c r="H336" s="258"/>
      <c r="I336" s="258"/>
      <c r="J336" s="258"/>
      <c r="K336" s="258"/>
      <c r="L336" s="258"/>
      <c r="M336" s="258"/>
      <c r="N336" s="258"/>
      <c r="O336" s="258"/>
      <c r="P336" s="258"/>
      <c r="Q336" s="259"/>
      <c r="R336" s="260"/>
      <c r="S336" s="260"/>
    </row>
    <row r="337" spans="1:19">
      <c r="A337" s="259"/>
      <c r="B337" s="259"/>
      <c r="C337" s="259"/>
      <c r="D337" s="259"/>
      <c r="E337" s="258"/>
      <c r="F337" s="258"/>
      <c r="G337" s="258"/>
      <c r="H337" s="258"/>
      <c r="I337" s="258"/>
      <c r="J337" s="258"/>
      <c r="K337" s="258"/>
      <c r="L337" s="258"/>
      <c r="M337" s="258"/>
      <c r="N337" s="258"/>
      <c r="O337" s="258"/>
      <c r="P337" s="258"/>
      <c r="Q337" s="259"/>
      <c r="R337" s="260"/>
      <c r="S337" s="260"/>
    </row>
    <row r="338" spans="1:19">
      <c r="A338" s="259"/>
      <c r="B338" s="259"/>
      <c r="C338" s="259"/>
      <c r="D338" s="259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9"/>
      <c r="R338" s="260"/>
      <c r="S338" s="260"/>
    </row>
    <row r="339" spans="1:19">
      <c r="A339" s="259"/>
      <c r="B339" s="259"/>
      <c r="C339" s="259"/>
      <c r="D339" s="259"/>
      <c r="E339" s="258"/>
      <c r="F339" s="258"/>
      <c r="G339" s="258"/>
      <c r="H339" s="258"/>
      <c r="I339" s="258"/>
      <c r="J339" s="258"/>
      <c r="K339" s="258"/>
      <c r="L339" s="258"/>
      <c r="M339" s="258"/>
      <c r="N339" s="258"/>
      <c r="O339" s="258"/>
      <c r="P339" s="258"/>
      <c r="Q339" s="259"/>
      <c r="R339" s="260"/>
      <c r="S339" s="260"/>
    </row>
    <row r="340" spans="1:19">
      <c r="A340" s="259"/>
      <c r="B340" s="259"/>
      <c r="C340" s="259"/>
      <c r="D340" s="259"/>
      <c r="E340" s="258"/>
      <c r="F340" s="258"/>
      <c r="G340" s="258"/>
      <c r="H340" s="258"/>
      <c r="I340" s="258"/>
      <c r="J340" s="258"/>
      <c r="K340" s="258"/>
      <c r="L340" s="258"/>
      <c r="M340" s="258"/>
      <c r="N340" s="258"/>
      <c r="O340" s="258"/>
      <c r="P340" s="258"/>
      <c r="Q340" s="259"/>
      <c r="R340" s="260"/>
      <c r="S340" s="260"/>
    </row>
    <row r="341" spans="1:19">
      <c r="A341" s="259"/>
      <c r="B341" s="259"/>
      <c r="C341" s="259"/>
      <c r="D341" s="259"/>
      <c r="E341" s="258"/>
      <c r="F341" s="258"/>
      <c r="G341" s="258"/>
      <c r="H341" s="258"/>
      <c r="I341" s="258"/>
      <c r="J341" s="258"/>
      <c r="K341" s="258"/>
      <c r="L341" s="258"/>
      <c r="M341" s="258"/>
      <c r="N341" s="258"/>
      <c r="O341" s="258"/>
      <c r="P341" s="258"/>
      <c r="Q341" s="259"/>
      <c r="R341" s="260"/>
      <c r="S341" s="260"/>
    </row>
    <row r="342" spans="1:19">
      <c r="A342" s="259"/>
      <c r="B342" s="259"/>
      <c r="C342" s="259"/>
      <c r="D342" s="259"/>
      <c r="E342" s="258"/>
      <c r="F342" s="258"/>
      <c r="G342" s="258"/>
      <c r="H342" s="258"/>
      <c r="I342" s="258"/>
      <c r="J342" s="258"/>
      <c r="K342" s="258"/>
      <c r="L342" s="258"/>
      <c r="M342" s="258"/>
      <c r="N342" s="258"/>
      <c r="O342" s="258"/>
      <c r="P342" s="258"/>
      <c r="Q342" s="259"/>
      <c r="R342" s="260"/>
      <c r="S342" s="260"/>
    </row>
    <row r="343" spans="1:19">
      <c r="A343" s="259"/>
      <c r="B343" s="259"/>
      <c r="C343" s="259"/>
      <c r="D343" s="259"/>
      <c r="E343" s="258"/>
      <c r="F343" s="258"/>
      <c r="G343" s="258"/>
      <c r="H343" s="258"/>
      <c r="I343" s="258"/>
      <c r="J343" s="258"/>
      <c r="K343" s="258"/>
      <c r="L343" s="258"/>
      <c r="M343" s="258"/>
      <c r="N343" s="258"/>
      <c r="O343" s="258"/>
      <c r="P343" s="258"/>
      <c r="Q343" s="259"/>
      <c r="R343" s="260"/>
      <c r="S343" s="260"/>
    </row>
    <row r="344" spans="1:19">
      <c r="A344" s="259"/>
      <c r="B344" s="259"/>
      <c r="C344" s="259"/>
      <c r="D344" s="259"/>
      <c r="E344" s="258"/>
      <c r="F344" s="258"/>
      <c r="G344" s="258"/>
      <c r="H344" s="258"/>
      <c r="I344" s="258"/>
      <c r="J344" s="258"/>
      <c r="K344" s="258"/>
      <c r="L344" s="258"/>
      <c r="M344" s="258"/>
      <c r="N344" s="258"/>
      <c r="O344" s="258"/>
      <c r="P344" s="258"/>
      <c r="Q344" s="259"/>
      <c r="R344" s="260"/>
      <c r="S344" s="260"/>
    </row>
    <row r="345" spans="1:19">
      <c r="A345" s="259"/>
      <c r="B345" s="259"/>
      <c r="C345" s="259"/>
      <c r="D345" s="259"/>
      <c r="E345" s="258"/>
      <c r="F345" s="258"/>
      <c r="G345" s="258"/>
      <c r="H345" s="258"/>
      <c r="I345" s="258"/>
      <c r="J345" s="258"/>
      <c r="K345" s="258"/>
      <c r="L345" s="258"/>
      <c r="M345" s="258"/>
      <c r="N345" s="258"/>
      <c r="O345" s="258"/>
      <c r="P345" s="258"/>
      <c r="Q345" s="259"/>
      <c r="R345" s="260"/>
      <c r="S345" s="260"/>
    </row>
    <row r="346" spans="1:19">
      <c r="A346" s="259"/>
      <c r="B346" s="259"/>
      <c r="C346" s="259"/>
      <c r="D346" s="259"/>
      <c r="E346" s="258"/>
      <c r="F346" s="258"/>
      <c r="G346" s="258"/>
      <c r="H346" s="258"/>
      <c r="I346" s="258"/>
      <c r="J346" s="258"/>
      <c r="K346" s="258"/>
      <c r="L346" s="258"/>
      <c r="M346" s="258"/>
      <c r="N346" s="258"/>
      <c r="O346" s="258"/>
      <c r="P346" s="258"/>
      <c r="Q346" s="259"/>
      <c r="R346" s="260"/>
      <c r="S346" s="260"/>
    </row>
    <row r="347" spans="1:19">
      <c r="A347" s="259"/>
      <c r="B347" s="259"/>
      <c r="C347" s="259"/>
      <c r="D347" s="259"/>
      <c r="E347" s="258"/>
      <c r="F347" s="258"/>
      <c r="G347" s="258"/>
      <c r="H347" s="258"/>
      <c r="I347" s="258"/>
      <c r="J347" s="258"/>
      <c r="K347" s="258"/>
      <c r="L347" s="258"/>
      <c r="M347" s="258"/>
      <c r="N347" s="258"/>
      <c r="O347" s="258"/>
      <c r="P347" s="258"/>
      <c r="Q347" s="259"/>
      <c r="R347" s="260"/>
      <c r="S347" s="260"/>
    </row>
    <row r="348" spans="1:19">
      <c r="A348" s="259"/>
      <c r="B348" s="259"/>
      <c r="C348" s="259"/>
      <c r="D348" s="259"/>
      <c r="E348" s="258"/>
      <c r="F348" s="258"/>
      <c r="G348" s="258"/>
      <c r="H348" s="258"/>
      <c r="I348" s="258"/>
      <c r="J348" s="258"/>
      <c r="K348" s="258"/>
      <c r="L348" s="258"/>
      <c r="M348" s="258"/>
      <c r="N348" s="258"/>
      <c r="O348" s="258"/>
      <c r="P348" s="258"/>
      <c r="Q348" s="259"/>
      <c r="R348" s="260"/>
      <c r="S348" s="260"/>
    </row>
    <row r="349" spans="1:19">
      <c r="A349" s="259"/>
      <c r="B349" s="259"/>
      <c r="C349" s="259"/>
      <c r="D349" s="259"/>
      <c r="E349" s="258"/>
      <c r="F349" s="258"/>
      <c r="G349" s="258"/>
      <c r="H349" s="258"/>
      <c r="I349" s="258"/>
      <c r="J349" s="258"/>
      <c r="K349" s="258"/>
      <c r="L349" s="258"/>
      <c r="M349" s="258"/>
      <c r="N349" s="258"/>
      <c r="O349" s="258"/>
      <c r="P349" s="258"/>
      <c r="Q349" s="259"/>
      <c r="R349" s="260"/>
      <c r="S349" s="260"/>
    </row>
    <row r="350" spans="1:19">
      <c r="A350" s="259"/>
      <c r="B350" s="259"/>
      <c r="C350" s="259"/>
      <c r="D350" s="259"/>
      <c r="E350" s="258"/>
      <c r="F350" s="258"/>
      <c r="G350" s="258"/>
      <c r="H350" s="258"/>
      <c r="I350" s="258"/>
      <c r="J350" s="258"/>
      <c r="K350" s="258"/>
      <c r="L350" s="258"/>
      <c r="M350" s="258"/>
      <c r="N350" s="258"/>
      <c r="O350" s="258"/>
      <c r="P350" s="258"/>
      <c r="Q350" s="259"/>
      <c r="R350" s="260"/>
      <c r="S350" s="260"/>
    </row>
    <row r="351" spans="1:19">
      <c r="A351" s="259"/>
      <c r="B351" s="259"/>
      <c r="C351" s="259"/>
      <c r="D351" s="259"/>
      <c r="E351" s="258"/>
      <c r="F351" s="258"/>
      <c r="G351" s="258"/>
      <c r="H351" s="258"/>
      <c r="I351" s="258"/>
      <c r="J351" s="258"/>
      <c r="K351" s="258"/>
      <c r="L351" s="258"/>
      <c r="M351" s="258"/>
      <c r="N351" s="258"/>
      <c r="O351" s="258"/>
      <c r="P351" s="258"/>
      <c r="Q351" s="259"/>
      <c r="R351" s="260"/>
      <c r="S351" s="260"/>
    </row>
    <row r="352" spans="1:19">
      <c r="A352" s="259"/>
      <c r="B352" s="259"/>
      <c r="C352" s="259"/>
      <c r="D352" s="259"/>
      <c r="E352" s="258"/>
      <c r="F352" s="258"/>
      <c r="G352" s="258"/>
      <c r="H352" s="258"/>
      <c r="I352" s="258"/>
      <c r="J352" s="258"/>
      <c r="K352" s="258"/>
      <c r="L352" s="258"/>
      <c r="M352" s="258"/>
      <c r="N352" s="258"/>
      <c r="O352" s="258"/>
      <c r="P352" s="258"/>
      <c r="Q352" s="259"/>
      <c r="R352" s="260"/>
      <c r="S352" s="260"/>
    </row>
    <row r="353" spans="1:19">
      <c r="A353" s="259"/>
      <c r="B353" s="259"/>
      <c r="C353" s="259"/>
      <c r="D353" s="259"/>
      <c r="E353" s="258"/>
      <c r="F353" s="258"/>
      <c r="G353" s="258"/>
      <c r="H353" s="258"/>
      <c r="I353" s="258"/>
      <c r="J353" s="258"/>
      <c r="K353" s="258"/>
      <c r="L353" s="258"/>
      <c r="M353" s="258"/>
      <c r="N353" s="258"/>
      <c r="O353" s="258"/>
      <c r="P353" s="258"/>
      <c r="Q353" s="259"/>
      <c r="R353" s="260"/>
      <c r="S353" s="260"/>
    </row>
    <row r="354" spans="1:19">
      <c r="A354" s="259"/>
      <c r="B354" s="259"/>
      <c r="C354" s="259"/>
      <c r="D354" s="259"/>
      <c r="E354" s="258"/>
      <c r="F354" s="258"/>
      <c r="G354" s="258"/>
      <c r="H354" s="258"/>
      <c r="I354" s="258"/>
      <c r="J354" s="258"/>
      <c r="K354" s="258"/>
      <c r="L354" s="258"/>
      <c r="M354" s="258"/>
      <c r="N354" s="258"/>
      <c r="O354" s="258"/>
      <c r="P354" s="258"/>
      <c r="Q354" s="259"/>
      <c r="R354" s="260"/>
      <c r="S354" s="260"/>
    </row>
    <row r="355" spans="1:19">
      <c r="A355" s="259"/>
      <c r="B355" s="259"/>
      <c r="C355" s="259"/>
      <c r="D355" s="259"/>
      <c r="E355" s="258"/>
      <c r="F355" s="258"/>
      <c r="G355" s="258"/>
      <c r="H355" s="258"/>
      <c r="I355" s="258"/>
      <c r="J355" s="258"/>
      <c r="K355" s="258"/>
      <c r="L355" s="258"/>
      <c r="M355" s="258"/>
      <c r="N355" s="258"/>
      <c r="O355" s="258"/>
      <c r="P355" s="258"/>
      <c r="Q355" s="259"/>
      <c r="R355" s="260"/>
      <c r="S355" s="260"/>
    </row>
    <row r="356" spans="1:19">
      <c r="A356" s="259"/>
      <c r="B356" s="259"/>
      <c r="C356" s="259"/>
      <c r="D356" s="259"/>
      <c r="E356" s="258"/>
      <c r="F356" s="258"/>
      <c r="G356" s="258"/>
      <c r="H356" s="258"/>
      <c r="I356" s="258"/>
      <c r="J356" s="258"/>
      <c r="K356" s="258"/>
      <c r="L356" s="258"/>
      <c r="M356" s="258"/>
      <c r="N356" s="258"/>
      <c r="O356" s="258"/>
      <c r="P356" s="258"/>
      <c r="Q356" s="259"/>
      <c r="R356" s="260"/>
      <c r="S356" s="260"/>
    </row>
    <row r="357" spans="1:19">
      <c r="A357" s="259"/>
      <c r="B357" s="259"/>
      <c r="C357" s="259"/>
      <c r="D357" s="259"/>
      <c r="E357" s="258"/>
      <c r="F357" s="258"/>
      <c r="G357" s="258"/>
      <c r="H357" s="258"/>
      <c r="I357" s="258"/>
      <c r="J357" s="258"/>
      <c r="K357" s="258"/>
      <c r="L357" s="258"/>
      <c r="M357" s="258"/>
      <c r="N357" s="258"/>
      <c r="O357" s="258"/>
      <c r="P357" s="258"/>
      <c r="Q357" s="259"/>
      <c r="R357" s="260"/>
      <c r="S357" s="260"/>
    </row>
    <row r="358" spans="1:19">
      <c r="A358" s="259"/>
      <c r="B358" s="259"/>
      <c r="C358" s="259"/>
      <c r="D358" s="259"/>
      <c r="E358" s="258"/>
      <c r="F358" s="258"/>
      <c r="G358" s="258"/>
      <c r="H358" s="258"/>
      <c r="I358" s="258"/>
      <c r="J358" s="258"/>
      <c r="K358" s="258"/>
      <c r="L358" s="258"/>
      <c r="M358" s="258"/>
      <c r="N358" s="258"/>
      <c r="O358" s="258"/>
      <c r="P358" s="258"/>
      <c r="Q358" s="259"/>
      <c r="R358" s="260"/>
      <c r="S358" s="260"/>
    </row>
    <row r="359" spans="1:19">
      <c r="A359" s="259"/>
      <c r="B359" s="259"/>
      <c r="C359" s="259"/>
      <c r="D359" s="259"/>
      <c r="E359" s="258"/>
      <c r="F359" s="258"/>
      <c r="G359" s="258"/>
      <c r="H359" s="258"/>
      <c r="I359" s="258"/>
      <c r="J359" s="258"/>
      <c r="K359" s="258"/>
      <c r="L359" s="258"/>
      <c r="M359" s="258"/>
      <c r="N359" s="258"/>
      <c r="O359" s="258"/>
      <c r="P359" s="258"/>
      <c r="Q359" s="259"/>
      <c r="R359" s="260"/>
      <c r="S359" s="260"/>
    </row>
    <row r="360" spans="1:19">
      <c r="A360" s="259"/>
      <c r="B360" s="259"/>
      <c r="C360" s="259"/>
      <c r="D360" s="259"/>
      <c r="E360" s="258"/>
      <c r="F360" s="258"/>
      <c r="G360" s="258"/>
      <c r="H360" s="258"/>
      <c r="I360" s="258"/>
      <c r="J360" s="258"/>
      <c r="K360" s="258"/>
      <c r="L360" s="258"/>
      <c r="M360" s="258"/>
      <c r="N360" s="258"/>
      <c r="O360" s="258"/>
      <c r="P360" s="258"/>
      <c r="Q360" s="259"/>
      <c r="R360" s="260"/>
      <c r="S360" s="260"/>
    </row>
    <row r="361" spans="1:19">
      <c r="A361" s="259"/>
      <c r="B361" s="259"/>
      <c r="C361" s="259"/>
      <c r="D361" s="259"/>
      <c r="E361" s="258"/>
      <c r="F361" s="258"/>
      <c r="G361" s="258"/>
      <c r="H361" s="258"/>
      <c r="I361" s="258"/>
      <c r="J361" s="258"/>
      <c r="K361" s="258"/>
      <c r="L361" s="258"/>
      <c r="M361" s="258"/>
      <c r="N361" s="258"/>
      <c r="O361" s="258"/>
      <c r="P361" s="258"/>
      <c r="Q361" s="259"/>
      <c r="R361" s="260"/>
      <c r="S361" s="260"/>
    </row>
    <row r="362" spans="1:19">
      <c r="A362" s="259"/>
      <c r="B362" s="259"/>
      <c r="C362" s="259"/>
      <c r="D362" s="259"/>
      <c r="E362" s="258"/>
      <c r="F362" s="258"/>
      <c r="G362" s="258"/>
      <c r="H362" s="258"/>
      <c r="I362" s="258"/>
      <c r="J362" s="258"/>
      <c r="K362" s="258"/>
      <c r="L362" s="258"/>
      <c r="M362" s="258"/>
      <c r="N362" s="258"/>
      <c r="O362" s="258"/>
      <c r="P362" s="258"/>
      <c r="Q362" s="259"/>
      <c r="R362" s="260"/>
      <c r="S362" s="260"/>
    </row>
    <row r="363" spans="1:19">
      <c r="A363" s="259"/>
      <c r="B363" s="259"/>
      <c r="C363" s="259"/>
      <c r="D363" s="259"/>
      <c r="E363" s="258"/>
      <c r="F363" s="258"/>
      <c r="G363" s="258"/>
      <c r="H363" s="258"/>
      <c r="I363" s="258"/>
      <c r="J363" s="258"/>
      <c r="K363" s="258"/>
      <c r="L363" s="258"/>
      <c r="M363" s="258"/>
      <c r="N363" s="258"/>
      <c r="O363" s="258"/>
      <c r="P363" s="258"/>
      <c r="Q363" s="259"/>
      <c r="R363" s="260"/>
      <c r="S363" s="260"/>
    </row>
    <row r="364" spans="1:19">
      <c r="A364" s="259"/>
      <c r="B364" s="259"/>
      <c r="C364" s="259"/>
      <c r="D364" s="259"/>
      <c r="E364" s="258"/>
      <c r="F364" s="258"/>
      <c r="G364" s="258"/>
      <c r="H364" s="258"/>
      <c r="I364" s="258"/>
      <c r="J364" s="258"/>
      <c r="K364" s="258"/>
      <c r="L364" s="258"/>
      <c r="M364" s="258"/>
      <c r="N364" s="258"/>
      <c r="O364" s="258"/>
      <c r="P364" s="258"/>
      <c r="Q364" s="259"/>
      <c r="R364" s="260"/>
      <c r="S364" s="260"/>
    </row>
    <row r="365" spans="1:19">
      <c r="A365" s="259"/>
      <c r="B365" s="259"/>
      <c r="C365" s="259"/>
      <c r="D365" s="259"/>
      <c r="E365" s="258"/>
      <c r="F365" s="258"/>
      <c r="G365" s="258"/>
      <c r="H365" s="258"/>
      <c r="I365" s="258"/>
      <c r="J365" s="258"/>
      <c r="K365" s="258"/>
      <c r="L365" s="258"/>
      <c r="M365" s="258"/>
      <c r="N365" s="258"/>
      <c r="O365" s="258"/>
      <c r="P365" s="258"/>
      <c r="Q365" s="259"/>
      <c r="R365" s="260"/>
      <c r="S365" s="260"/>
    </row>
    <row r="366" spans="1:19">
      <c r="A366" s="259"/>
      <c r="B366" s="259"/>
      <c r="C366" s="259"/>
      <c r="D366" s="259"/>
      <c r="E366" s="258"/>
      <c r="F366" s="258"/>
      <c r="G366" s="258"/>
      <c r="H366" s="258"/>
      <c r="I366" s="258"/>
      <c r="J366" s="258"/>
      <c r="K366" s="258"/>
      <c r="L366" s="258"/>
      <c r="M366" s="258"/>
      <c r="N366" s="258"/>
      <c r="O366" s="258"/>
      <c r="P366" s="258"/>
      <c r="Q366" s="259"/>
      <c r="R366" s="260"/>
      <c r="S366" s="260"/>
    </row>
    <row r="367" spans="1:19">
      <c r="A367" s="259"/>
      <c r="B367" s="259"/>
      <c r="C367" s="259"/>
      <c r="D367" s="259"/>
      <c r="E367" s="258"/>
      <c r="F367" s="258"/>
      <c r="G367" s="258"/>
      <c r="H367" s="258"/>
      <c r="I367" s="258"/>
      <c r="J367" s="258"/>
      <c r="K367" s="258"/>
      <c r="L367" s="258"/>
      <c r="M367" s="258"/>
      <c r="N367" s="258"/>
      <c r="O367" s="258"/>
      <c r="P367" s="258"/>
      <c r="Q367" s="259"/>
      <c r="R367" s="260"/>
      <c r="S367" s="260"/>
    </row>
    <row r="368" spans="1:19">
      <c r="A368" s="259"/>
      <c r="B368" s="259"/>
      <c r="C368" s="259"/>
      <c r="D368" s="259"/>
      <c r="E368" s="258"/>
      <c r="F368" s="258"/>
      <c r="G368" s="258"/>
      <c r="H368" s="258"/>
      <c r="I368" s="258"/>
      <c r="J368" s="258"/>
      <c r="K368" s="258"/>
      <c r="L368" s="258"/>
      <c r="M368" s="258"/>
      <c r="N368" s="258"/>
      <c r="O368" s="258"/>
      <c r="P368" s="258"/>
      <c r="Q368" s="259"/>
      <c r="R368" s="260"/>
      <c r="S368" s="260"/>
    </row>
    <row r="369" spans="1:19">
      <c r="A369" s="259"/>
      <c r="B369" s="259"/>
      <c r="C369" s="259"/>
      <c r="D369" s="259"/>
      <c r="E369" s="258"/>
      <c r="F369" s="258"/>
      <c r="G369" s="258"/>
      <c r="H369" s="258"/>
      <c r="I369" s="258"/>
      <c r="J369" s="258"/>
      <c r="K369" s="258"/>
      <c r="L369" s="258"/>
      <c r="M369" s="258"/>
      <c r="N369" s="258"/>
      <c r="O369" s="258"/>
      <c r="P369" s="258"/>
      <c r="Q369" s="259"/>
      <c r="R369" s="260"/>
      <c r="S369" s="260"/>
    </row>
    <row r="370" spans="1:19">
      <c r="A370" s="259"/>
      <c r="B370" s="259"/>
      <c r="C370" s="259"/>
      <c r="D370" s="259"/>
      <c r="E370" s="258"/>
      <c r="F370" s="258"/>
      <c r="G370" s="258"/>
      <c r="H370" s="258"/>
      <c r="I370" s="258"/>
      <c r="J370" s="258"/>
      <c r="K370" s="258"/>
      <c r="L370" s="258"/>
      <c r="M370" s="258"/>
      <c r="N370" s="258"/>
      <c r="O370" s="258"/>
      <c r="P370" s="258"/>
      <c r="Q370" s="259"/>
      <c r="R370" s="260"/>
      <c r="S370" s="260"/>
    </row>
    <row r="371" spans="1:19">
      <c r="A371" s="259"/>
      <c r="B371" s="259"/>
      <c r="C371" s="259"/>
      <c r="D371" s="259"/>
      <c r="E371" s="258"/>
      <c r="F371" s="258"/>
      <c r="G371" s="258"/>
      <c r="H371" s="258"/>
      <c r="I371" s="258"/>
      <c r="J371" s="258"/>
      <c r="K371" s="258"/>
      <c r="L371" s="258"/>
      <c r="M371" s="258"/>
      <c r="N371" s="258"/>
      <c r="O371" s="258"/>
      <c r="P371" s="258"/>
      <c r="Q371" s="259"/>
      <c r="R371" s="260"/>
      <c r="S371" s="260"/>
    </row>
    <row r="372" spans="1:19">
      <c r="A372" s="259"/>
      <c r="B372" s="259"/>
      <c r="C372" s="259"/>
      <c r="D372" s="259"/>
      <c r="E372" s="258"/>
      <c r="F372" s="258"/>
      <c r="G372" s="258"/>
      <c r="H372" s="258"/>
      <c r="I372" s="258"/>
      <c r="J372" s="258"/>
      <c r="K372" s="258"/>
      <c r="L372" s="258"/>
      <c r="M372" s="258"/>
      <c r="N372" s="258"/>
      <c r="O372" s="258"/>
      <c r="P372" s="258"/>
      <c r="Q372" s="259"/>
      <c r="R372" s="260"/>
      <c r="S372" s="260"/>
    </row>
    <row r="373" spans="1:19">
      <c r="A373" s="259"/>
      <c r="B373" s="259"/>
      <c r="C373" s="259"/>
      <c r="D373" s="259"/>
      <c r="E373" s="258"/>
      <c r="F373" s="258"/>
      <c r="G373" s="258"/>
      <c r="H373" s="258"/>
      <c r="I373" s="258"/>
      <c r="J373" s="258"/>
      <c r="K373" s="258"/>
      <c r="L373" s="258"/>
      <c r="M373" s="258"/>
      <c r="N373" s="258"/>
      <c r="O373" s="258"/>
      <c r="P373" s="258"/>
      <c r="Q373" s="259"/>
      <c r="R373" s="260"/>
      <c r="S373" s="260"/>
    </row>
    <row r="374" spans="1:19">
      <c r="A374" s="259"/>
      <c r="B374" s="259"/>
      <c r="C374" s="259"/>
      <c r="D374" s="259"/>
      <c r="E374" s="258"/>
      <c r="F374" s="258"/>
      <c r="G374" s="258"/>
      <c r="H374" s="258"/>
      <c r="I374" s="258"/>
      <c r="J374" s="258"/>
      <c r="K374" s="258"/>
      <c r="L374" s="258"/>
      <c r="M374" s="258"/>
      <c r="N374" s="258"/>
      <c r="O374" s="258"/>
      <c r="P374" s="258"/>
      <c r="Q374" s="259"/>
      <c r="R374" s="260"/>
      <c r="S374" s="260"/>
    </row>
    <row r="375" spans="1:19">
      <c r="A375" s="259"/>
      <c r="B375" s="259"/>
      <c r="C375" s="259"/>
      <c r="D375" s="259"/>
      <c r="E375" s="258"/>
      <c r="F375" s="258"/>
      <c r="G375" s="258"/>
      <c r="H375" s="258"/>
      <c r="I375" s="258"/>
      <c r="J375" s="258"/>
      <c r="K375" s="258"/>
      <c r="L375" s="258"/>
      <c r="M375" s="258"/>
      <c r="N375" s="258"/>
      <c r="O375" s="258"/>
      <c r="P375" s="258"/>
      <c r="Q375" s="259"/>
      <c r="R375" s="260"/>
      <c r="S375" s="260"/>
    </row>
    <row r="376" spans="1:19">
      <c r="A376" s="259"/>
      <c r="B376" s="259"/>
      <c r="C376" s="259"/>
      <c r="D376" s="259"/>
      <c r="E376" s="258"/>
      <c r="F376" s="258"/>
      <c r="G376" s="258"/>
      <c r="H376" s="258"/>
      <c r="I376" s="258"/>
      <c r="J376" s="258"/>
      <c r="K376" s="258"/>
      <c r="L376" s="258"/>
      <c r="M376" s="258"/>
      <c r="N376" s="258"/>
      <c r="O376" s="258"/>
      <c r="P376" s="258"/>
      <c r="Q376" s="259"/>
      <c r="R376" s="260"/>
      <c r="S376" s="260"/>
    </row>
    <row r="377" spans="1:19">
      <c r="A377" s="259"/>
      <c r="B377" s="259"/>
      <c r="C377" s="259"/>
      <c r="D377" s="259"/>
      <c r="E377" s="258"/>
      <c r="F377" s="258"/>
      <c r="G377" s="258"/>
      <c r="H377" s="258"/>
      <c r="I377" s="258"/>
      <c r="J377" s="258"/>
      <c r="K377" s="258"/>
      <c r="L377" s="258"/>
      <c r="M377" s="258"/>
      <c r="N377" s="258"/>
      <c r="O377" s="258"/>
      <c r="P377" s="258"/>
      <c r="Q377" s="259"/>
      <c r="R377" s="260"/>
      <c r="S377" s="260"/>
    </row>
    <row r="378" spans="1:19">
      <c r="A378" s="259"/>
      <c r="B378" s="259"/>
      <c r="C378" s="259"/>
      <c r="D378" s="259"/>
      <c r="E378" s="258"/>
      <c r="F378" s="258"/>
      <c r="G378" s="258"/>
      <c r="H378" s="258"/>
      <c r="I378" s="258"/>
      <c r="J378" s="258"/>
      <c r="K378" s="258"/>
      <c r="L378" s="258"/>
      <c r="M378" s="258"/>
      <c r="N378" s="258"/>
      <c r="O378" s="258"/>
      <c r="P378" s="258"/>
      <c r="Q378" s="259"/>
      <c r="R378" s="260"/>
      <c r="S378" s="260"/>
    </row>
    <row r="379" spans="1:19">
      <c r="A379" s="259"/>
      <c r="B379" s="259"/>
      <c r="C379" s="259"/>
      <c r="D379" s="259"/>
      <c r="E379" s="258"/>
      <c r="F379" s="258"/>
      <c r="G379" s="258"/>
      <c r="H379" s="258"/>
      <c r="I379" s="258"/>
      <c r="J379" s="258"/>
      <c r="K379" s="258"/>
      <c r="L379" s="258"/>
      <c r="M379" s="258"/>
      <c r="N379" s="258"/>
      <c r="O379" s="258"/>
      <c r="P379" s="258"/>
      <c r="Q379" s="259"/>
      <c r="R379" s="260"/>
      <c r="S379" s="260"/>
    </row>
    <row r="380" spans="1:19">
      <c r="A380" s="259"/>
      <c r="B380" s="259"/>
      <c r="C380" s="259"/>
      <c r="D380" s="259"/>
      <c r="E380" s="258"/>
      <c r="F380" s="258"/>
      <c r="G380" s="258"/>
      <c r="H380" s="258"/>
      <c r="I380" s="258"/>
      <c r="J380" s="258"/>
      <c r="K380" s="258"/>
      <c r="L380" s="258"/>
      <c r="M380" s="258"/>
      <c r="N380" s="258"/>
      <c r="O380" s="258"/>
      <c r="P380" s="258"/>
      <c r="Q380" s="259"/>
      <c r="R380" s="260"/>
      <c r="S380" s="260"/>
    </row>
    <row r="381" spans="1:19">
      <c r="A381" s="259"/>
      <c r="B381" s="259"/>
      <c r="C381" s="259"/>
      <c r="D381" s="259"/>
      <c r="E381" s="258"/>
      <c r="F381" s="258"/>
      <c r="G381" s="258"/>
      <c r="H381" s="258"/>
      <c r="I381" s="258"/>
      <c r="J381" s="258"/>
      <c r="K381" s="258"/>
      <c r="L381" s="258"/>
      <c r="M381" s="258"/>
      <c r="N381" s="258"/>
      <c r="O381" s="258"/>
      <c r="P381" s="258"/>
      <c r="Q381" s="259"/>
      <c r="R381" s="260"/>
      <c r="S381" s="260"/>
    </row>
    <row r="382" spans="1:19">
      <c r="A382" s="259"/>
      <c r="B382" s="259"/>
      <c r="C382" s="259"/>
      <c r="D382" s="259"/>
      <c r="E382" s="258"/>
      <c r="F382" s="258"/>
      <c r="G382" s="258"/>
      <c r="H382" s="258"/>
      <c r="I382" s="258"/>
      <c r="J382" s="258"/>
      <c r="K382" s="258"/>
      <c r="L382" s="258"/>
      <c r="M382" s="258"/>
      <c r="N382" s="258"/>
      <c r="O382" s="258"/>
      <c r="P382" s="258"/>
      <c r="Q382" s="259"/>
      <c r="R382" s="260"/>
      <c r="S382" s="260"/>
    </row>
    <row r="383" spans="1:19">
      <c r="A383" s="259"/>
      <c r="B383" s="259"/>
      <c r="C383" s="259"/>
      <c r="D383" s="259"/>
      <c r="E383" s="258"/>
      <c r="F383" s="258"/>
      <c r="G383" s="258"/>
      <c r="H383" s="258"/>
      <c r="I383" s="258"/>
      <c r="J383" s="258"/>
      <c r="K383" s="258"/>
      <c r="L383" s="258"/>
      <c r="M383" s="258"/>
      <c r="N383" s="258"/>
      <c r="O383" s="258"/>
      <c r="P383" s="258"/>
      <c r="Q383" s="259"/>
      <c r="R383" s="260"/>
      <c r="S383" s="260"/>
    </row>
    <row r="384" spans="1:19">
      <c r="A384" s="259"/>
      <c r="B384" s="259"/>
      <c r="C384" s="259"/>
      <c r="D384" s="259"/>
      <c r="E384" s="258"/>
      <c r="F384" s="258"/>
      <c r="G384" s="258"/>
      <c r="H384" s="258"/>
      <c r="I384" s="258"/>
      <c r="J384" s="258"/>
      <c r="K384" s="258"/>
      <c r="L384" s="258"/>
      <c r="M384" s="258"/>
      <c r="N384" s="258"/>
      <c r="O384" s="258"/>
      <c r="P384" s="258"/>
      <c r="Q384" s="259"/>
      <c r="R384" s="260"/>
      <c r="S384" s="260"/>
    </row>
    <row r="385" spans="1:19">
      <c r="A385" s="259"/>
      <c r="B385" s="259"/>
      <c r="C385" s="259"/>
      <c r="D385" s="259"/>
      <c r="E385" s="258"/>
      <c r="F385" s="258"/>
      <c r="G385" s="258"/>
      <c r="H385" s="258"/>
      <c r="I385" s="258"/>
      <c r="J385" s="258"/>
      <c r="K385" s="258"/>
      <c r="L385" s="258"/>
      <c r="M385" s="258"/>
      <c r="N385" s="258"/>
      <c r="O385" s="258"/>
      <c r="P385" s="258"/>
      <c r="Q385" s="259"/>
      <c r="R385" s="260"/>
      <c r="S385" s="260"/>
    </row>
    <row r="386" spans="1:19">
      <c r="A386" s="259"/>
      <c r="B386" s="259"/>
      <c r="C386" s="259"/>
      <c r="D386" s="259"/>
      <c r="E386" s="258"/>
      <c r="F386" s="258"/>
      <c r="G386" s="258"/>
      <c r="H386" s="258"/>
      <c r="I386" s="258"/>
      <c r="J386" s="258"/>
      <c r="K386" s="258"/>
      <c r="L386" s="258"/>
      <c r="M386" s="258"/>
      <c r="N386" s="258"/>
      <c r="O386" s="258"/>
      <c r="P386" s="258"/>
      <c r="Q386" s="259"/>
      <c r="R386" s="260"/>
      <c r="S386" s="260"/>
    </row>
    <row r="387" spans="1:19">
      <c r="A387" s="259"/>
      <c r="B387" s="259"/>
      <c r="C387" s="259"/>
      <c r="D387" s="259"/>
      <c r="E387" s="258"/>
      <c r="F387" s="258"/>
      <c r="G387" s="258"/>
      <c r="H387" s="258"/>
      <c r="I387" s="258"/>
      <c r="J387" s="258"/>
      <c r="K387" s="258"/>
      <c r="L387" s="258"/>
      <c r="M387" s="258"/>
      <c r="N387" s="258"/>
      <c r="O387" s="258"/>
      <c r="P387" s="258"/>
      <c r="Q387" s="259"/>
      <c r="R387" s="260"/>
      <c r="S387" s="260"/>
    </row>
    <row r="388" spans="1:19">
      <c r="A388" s="259"/>
      <c r="B388" s="259"/>
      <c r="C388" s="259"/>
      <c r="D388" s="259"/>
      <c r="E388" s="258"/>
      <c r="F388" s="258"/>
      <c r="G388" s="258"/>
      <c r="H388" s="258"/>
      <c r="I388" s="258"/>
      <c r="J388" s="258"/>
      <c r="K388" s="258"/>
      <c r="L388" s="258"/>
      <c r="M388" s="258"/>
      <c r="N388" s="258"/>
      <c r="O388" s="258"/>
      <c r="P388" s="258"/>
      <c r="Q388" s="259"/>
      <c r="R388" s="260"/>
      <c r="S388" s="260"/>
    </row>
    <row r="389" spans="1:19">
      <c r="A389" s="259"/>
      <c r="B389" s="259"/>
      <c r="C389" s="259"/>
      <c r="D389" s="259"/>
      <c r="E389" s="258"/>
      <c r="F389" s="258"/>
      <c r="G389" s="258"/>
      <c r="H389" s="258"/>
      <c r="I389" s="258"/>
      <c r="J389" s="258"/>
      <c r="K389" s="258"/>
      <c r="L389" s="258"/>
      <c r="M389" s="258"/>
      <c r="N389" s="258"/>
      <c r="O389" s="258"/>
      <c r="P389" s="258"/>
      <c r="Q389" s="259"/>
      <c r="R389" s="260"/>
      <c r="S389" s="260"/>
    </row>
    <row r="390" spans="1:19">
      <c r="A390" s="259"/>
      <c r="B390" s="259"/>
      <c r="C390" s="259"/>
      <c r="D390" s="259"/>
      <c r="E390" s="258"/>
      <c r="F390" s="258"/>
      <c r="G390" s="258"/>
      <c r="H390" s="258"/>
      <c r="I390" s="258"/>
      <c r="J390" s="258"/>
      <c r="K390" s="258"/>
      <c r="L390" s="258"/>
      <c r="M390" s="258"/>
      <c r="N390" s="258"/>
      <c r="O390" s="258"/>
      <c r="P390" s="258"/>
      <c r="Q390" s="259"/>
      <c r="R390" s="260"/>
      <c r="S390" s="260"/>
    </row>
    <row r="391" spans="1:19">
      <c r="A391" s="259"/>
      <c r="B391" s="259"/>
      <c r="C391" s="259"/>
      <c r="D391" s="259"/>
      <c r="E391" s="258"/>
      <c r="F391" s="258"/>
      <c r="G391" s="258"/>
      <c r="H391" s="258"/>
      <c r="I391" s="258"/>
      <c r="J391" s="258"/>
      <c r="K391" s="258"/>
      <c r="L391" s="258"/>
      <c r="M391" s="258"/>
      <c r="N391" s="258"/>
      <c r="O391" s="258"/>
      <c r="P391" s="258"/>
      <c r="Q391" s="259"/>
      <c r="R391" s="260"/>
      <c r="S391" s="260"/>
    </row>
    <row r="392" spans="1:19">
      <c r="A392" s="259"/>
      <c r="B392" s="259"/>
      <c r="C392" s="259"/>
      <c r="D392" s="259"/>
      <c r="E392" s="258"/>
      <c r="F392" s="258"/>
      <c r="G392" s="258"/>
      <c r="H392" s="258"/>
      <c r="I392" s="258"/>
      <c r="J392" s="258"/>
      <c r="K392" s="258"/>
      <c r="L392" s="258"/>
      <c r="M392" s="258"/>
      <c r="N392" s="258"/>
      <c r="O392" s="258"/>
      <c r="P392" s="258"/>
      <c r="Q392" s="259"/>
      <c r="R392" s="260"/>
      <c r="S392" s="260"/>
    </row>
    <row r="393" spans="1:19">
      <c r="A393" s="259"/>
      <c r="B393" s="259"/>
      <c r="C393" s="259"/>
      <c r="D393" s="259"/>
      <c r="E393" s="258"/>
      <c r="F393" s="258"/>
      <c r="G393" s="258"/>
      <c r="H393" s="258"/>
      <c r="I393" s="258"/>
      <c r="J393" s="258"/>
      <c r="K393" s="258"/>
      <c r="L393" s="258"/>
      <c r="M393" s="258"/>
      <c r="N393" s="258"/>
      <c r="O393" s="258"/>
      <c r="P393" s="258"/>
      <c r="Q393" s="259"/>
      <c r="R393" s="260"/>
      <c r="S393" s="260"/>
    </row>
    <row r="394" spans="1:19">
      <c r="A394" s="259"/>
      <c r="B394" s="259"/>
      <c r="C394" s="259"/>
      <c r="D394" s="259"/>
      <c r="E394" s="258"/>
      <c r="F394" s="258"/>
      <c r="G394" s="258"/>
      <c r="H394" s="258"/>
      <c r="I394" s="258"/>
      <c r="J394" s="258"/>
      <c r="K394" s="258"/>
      <c r="L394" s="258"/>
      <c r="M394" s="258"/>
      <c r="N394" s="258"/>
      <c r="O394" s="258"/>
      <c r="P394" s="258"/>
      <c r="Q394" s="259"/>
      <c r="R394" s="260"/>
      <c r="S394" s="260"/>
    </row>
    <row r="395" spans="1:19">
      <c r="A395" s="259"/>
      <c r="B395" s="259"/>
      <c r="C395" s="259"/>
      <c r="D395" s="259"/>
      <c r="E395" s="258"/>
      <c r="F395" s="258"/>
      <c r="G395" s="258"/>
      <c r="H395" s="258"/>
      <c r="I395" s="258"/>
      <c r="J395" s="258"/>
      <c r="K395" s="258"/>
      <c r="L395" s="258"/>
      <c r="M395" s="258"/>
      <c r="N395" s="258"/>
      <c r="O395" s="258"/>
      <c r="P395" s="258"/>
      <c r="Q395" s="259"/>
      <c r="R395" s="260"/>
      <c r="S395" s="260"/>
    </row>
    <row r="396" spans="1:19">
      <c r="A396" s="259"/>
      <c r="B396" s="259"/>
      <c r="C396" s="259"/>
      <c r="D396" s="259"/>
      <c r="E396" s="258"/>
      <c r="F396" s="258"/>
      <c r="G396" s="258"/>
      <c r="H396" s="258"/>
      <c r="I396" s="258"/>
      <c r="J396" s="258"/>
      <c r="K396" s="258"/>
      <c r="L396" s="258"/>
      <c r="M396" s="258"/>
      <c r="N396" s="258"/>
      <c r="O396" s="258"/>
      <c r="P396" s="258"/>
      <c r="Q396" s="259"/>
      <c r="R396" s="260"/>
      <c r="S396" s="260"/>
    </row>
    <row r="397" spans="1:19">
      <c r="A397" s="259"/>
      <c r="B397" s="259"/>
      <c r="C397" s="259"/>
      <c r="D397" s="259"/>
      <c r="E397" s="258"/>
      <c r="F397" s="258"/>
      <c r="G397" s="258"/>
      <c r="H397" s="258"/>
      <c r="I397" s="258"/>
      <c r="J397" s="258"/>
      <c r="K397" s="258"/>
      <c r="L397" s="258"/>
      <c r="M397" s="258"/>
      <c r="N397" s="258"/>
      <c r="O397" s="258"/>
      <c r="P397" s="258"/>
      <c r="Q397" s="259"/>
      <c r="R397" s="260"/>
      <c r="S397" s="260"/>
    </row>
    <row r="398" spans="1:19">
      <c r="A398" s="259"/>
      <c r="B398" s="259"/>
      <c r="C398" s="259"/>
      <c r="D398" s="259"/>
      <c r="E398" s="258"/>
      <c r="F398" s="258"/>
      <c r="G398" s="258"/>
      <c r="H398" s="258"/>
      <c r="I398" s="258"/>
      <c r="J398" s="258"/>
      <c r="K398" s="258"/>
      <c r="L398" s="258"/>
      <c r="M398" s="258"/>
      <c r="N398" s="258"/>
      <c r="O398" s="258"/>
      <c r="P398" s="258"/>
      <c r="Q398" s="259"/>
      <c r="R398" s="260"/>
      <c r="S398" s="260"/>
    </row>
    <row r="399" spans="1:19">
      <c r="A399" s="259"/>
      <c r="B399" s="259"/>
      <c r="C399" s="259"/>
      <c r="D399" s="259"/>
      <c r="J399" s="259"/>
      <c r="K399" s="259"/>
      <c r="N399" s="259"/>
      <c r="O399" s="259"/>
      <c r="P399" s="259"/>
      <c r="Q399" s="259"/>
      <c r="R399" s="260"/>
      <c r="S399" s="260"/>
    </row>
  </sheetData>
  <sheetProtection algorithmName="SHA-512" hashValue="nnTxMnxSG/y9TE+IOClLW4M5HOMLow4/USqM1TjcN836T/9wnt54aFpGVoc4ZBw6xn42CZUdkYxrzLfv99h5ig==" saltValue="bJwJ95ivv3HtTtNJpq4iaA==" spinCount="100000" sheet="1" objects="1" scenarios="1"/>
  <mergeCells count="32">
    <mergeCell ref="C3:C6"/>
    <mergeCell ref="D3:D6"/>
    <mergeCell ref="E3:E6"/>
    <mergeCell ref="F3:F6"/>
    <mergeCell ref="A1:S1"/>
    <mergeCell ref="B2:C2"/>
    <mergeCell ref="J2:K2"/>
    <mergeCell ref="L2:O2"/>
    <mergeCell ref="P2:Q2"/>
    <mergeCell ref="R2:S2"/>
    <mergeCell ref="E2:I2"/>
    <mergeCell ref="C36:E36"/>
    <mergeCell ref="K36:P36"/>
    <mergeCell ref="A32:Q32"/>
    <mergeCell ref="P3:P6"/>
    <mergeCell ref="R3:S6"/>
    <mergeCell ref="H3:H6"/>
    <mergeCell ref="J3:J6"/>
    <mergeCell ref="K3:K6"/>
    <mergeCell ref="L3:L6"/>
    <mergeCell ref="N3:N6"/>
    <mergeCell ref="O3:O6"/>
    <mergeCell ref="I3:I6"/>
    <mergeCell ref="M3:M6"/>
    <mergeCell ref="G3:G6"/>
    <mergeCell ref="A3:A7"/>
    <mergeCell ref="B3:B6"/>
    <mergeCell ref="R32:S32"/>
    <mergeCell ref="C33:E34"/>
    <mergeCell ref="K33:P34"/>
    <mergeCell ref="C35:E35"/>
    <mergeCell ref="K35:P35"/>
  </mergeCells>
  <pageMargins left="0.36458333333333331" right="5.2083333333333336E-2" top="0.75" bottom="4.1666666666666664E-2" header="0.3" footer="0.3"/>
  <pageSetup paperSize="9" orientation="portrait" horizontalDpi="4294967293" r:id="rId1"/>
  <ignoredErrors>
    <ignoredError sqref="N7 I7:I9 I10:I31 N8:N31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33203125" style="1" customWidth="1"/>
    <col min="3" max="3" width="9" style="1"/>
    <col min="4" max="10" width="7.6640625" style="1" customWidth="1"/>
    <col min="11" max="11" width="6.88671875" style="1" customWidth="1"/>
    <col min="12" max="12" width="7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147" t="s">
        <v>155</v>
      </c>
      <c r="L1" s="183"/>
      <c r="M1" s="91" t="s">
        <v>173</v>
      </c>
      <c r="N1" s="85" t="s">
        <v>170</v>
      </c>
      <c r="O1" s="129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8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3"/>
      <c r="M2" s="42"/>
      <c r="N2" s="42"/>
      <c r="O2" s="42"/>
    </row>
    <row r="3" spans="1:1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3"/>
      <c r="M3" s="42"/>
      <c r="N3" s="42"/>
      <c r="O3" s="42"/>
    </row>
    <row r="4" spans="1:1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3"/>
      <c r="M4" s="42"/>
      <c r="N4" s="42"/>
      <c r="O4" s="42"/>
    </row>
    <row r="5" spans="1:15" ht="5.0999999999999996" customHeight="1">
      <c r="A5" s="183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3"/>
      <c r="M5" s="42"/>
      <c r="N5" s="42"/>
      <c r="O5" s="42"/>
    </row>
    <row r="6" spans="1:15" ht="25.8">
      <c r="A6" s="183"/>
      <c r="B6" s="473" t="s">
        <v>121</v>
      </c>
      <c r="C6" s="473"/>
      <c r="D6" s="473"/>
      <c r="E6" s="473"/>
      <c r="F6" s="473"/>
      <c r="G6" s="473"/>
      <c r="H6" s="473"/>
      <c r="I6" s="473"/>
      <c r="J6" s="473"/>
      <c r="K6" s="473"/>
      <c r="L6" s="183"/>
      <c r="M6" s="42"/>
      <c r="N6" s="42"/>
      <c r="O6" s="42"/>
    </row>
    <row r="7" spans="1:15" ht="5.0999999999999996" customHeight="1">
      <c r="A7" s="183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3"/>
      <c r="M7" s="42"/>
      <c r="N7" s="42"/>
      <c r="O7" s="42"/>
    </row>
    <row r="8" spans="1:15">
      <c r="A8" s="183"/>
      <c r="B8" s="184"/>
      <c r="C8" s="147" t="s">
        <v>122</v>
      </c>
      <c r="D8" s="474" t="str">
        <f>IF(ตั้งค่าปพ5!$I$4="","",ตั้งค่าปพ5!$I$4)</f>
        <v>ศาลาพัน</v>
      </c>
      <c r="E8" s="474"/>
      <c r="F8" s="474"/>
      <c r="G8" s="474"/>
      <c r="H8" s="147" t="s">
        <v>123</v>
      </c>
      <c r="I8" s="474" t="str">
        <f>IF(ตั้งค่าปพ5!$I$5="","",ตั้งค่าปพ5!$I$5)</f>
        <v>เชียงรากน้อย</v>
      </c>
      <c r="J8" s="474"/>
      <c r="K8" s="184"/>
      <c r="L8" s="183"/>
      <c r="M8" s="42"/>
      <c r="N8" s="42"/>
      <c r="O8" s="42"/>
    </row>
    <row r="9" spans="1:15">
      <c r="A9" s="183"/>
      <c r="B9" s="184"/>
      <c r="C9" s="147" t="s">
        <v>124</v>
      </c>
      <c r="D9" s="474" t="str">
        <f>IF(ตั้งค่าปพ5!$I$6="","",ตั้งค่าปพ5!$I$6)</f>
        <v>สามโคก</v>
      </c>
      <c r="E9" s="474"/>
      <c r="F9" s="474"/>
      <c r="G9" s="147" t="s">
        <v>125</v>
      </c>
      <c r="H9" s="474" t="str">
        <f>IF(ตั้งค่าปพ5!$I$7="","",ตั้งค่าปพ5!$I$7)</f>
        <v>ปทุมธานี</v>
      </c>
      <c r="I9" s="474"/>
      <c r="J9" s="474"/>
      <c r="K9" s="184"/>
      <c r="L9" s="183"/>
      <c r="M9" s="42"/>
      <c r="N9" s="42"/>
      <c r="O9" s="42"/>
    </row>
    <row r="10" spans="1:15">
      <c r="A10" s="183"/>
      <c r="B10" s="47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5"/>
      <c r="D10" s="475"/>
      <c r="E10" s="475"/>
      <c r="F10" s="475"/>
      <c r="G10" s="475"/>
      <c r="H10" s="475"/>
      <c r="I10" s="475"/>
      <c r="J10" s="475"/>
      <c r="K10" s="184"/>
      <c r="L10" s="183"/>
      <c r="M10" s="42"/>
      <c r="N10" s="42"/>
      <c r="O10" s="42"/>
    </row>
    <row r="11" spans="1:15">
      <c r="A11" s="183"/>
      <c r="B11" s="184"/>
      <c r="C11" s="184"/>
      <c r="D11" s="185" t="s">
        <v>126</v>
      </c>
      <c r="E11" s="186">
        <f>IF(ตั้งค่าปพ5!$I$3="","",ตั้งค่าปพ5!$I$3)</f>
        <v>2568</v>
      </c>
      <c r="F11" s="185" t="s">
        <v>127</v>
      </c>
      <c r="G11" s="476" t="str">
        <f>IF(ตั้งค่าปพ5!$I$9="","",ตั้งค่าปพ5!$I$9)</f>
        <v>มัธยมศึกษาปีที่ 2/1</v>
      </c>
      <c r="H11" s="476"/>
      <c r="I11" s="476"/>
      <c r="J11" s="184"/>
      <c r="K11" s="184"/>
      <c r="L11" s="183"/>
      <c r="M11" s="42"/>
      <c r="N11" s="42"/>
      <c r="O11" s="42"/>
    </row>
    <row r="12" spans="1:15">
      <c r="A12" s="183"/>
      <c r="B12" s="184"/>
      <c r="C12" s="184"/>
      <c r="D12" s="185" t="s">
        <v>128</v>
      </c>
      <c r="E12" s="474" t="str">
        <f>IF(ตั้งค่าปพ5!I10="","",ตั้งค่าปพ5!I10)</f>
        <v>สังคมศึกษาฯ</v>
      </c>
      <c r="F12" s="474"/>
      <c r="G12" s="474"/>
      <c r="H12" s="474"/>
      <c r="I12" s="474"/>
      <c r="J12" s="184"/>
      <c r="K12" s="184"/>
      <c r="L12" s="183"/>
      <c r="M12" s="42"/>
      <c r="N12" s="42"/>
      <c r="O12" s="42"/>
    </row>
    <row r="13" spans="1:15">
      <c r="A13" s="183"/>
      <c r="B13" s="184"/>
      <c r="C13" s="185" t="s">
        <v>129</v>
      </c>
      <c r="D13" s="186" t="str">
        <f>IF(ตั้งค่าปพ5!I11="","",ตั้งค่าปพ5!I11)</f>
        <v>ส22201</v>
      </c>
      <c r="E13" s="185" t="s">
        <v>130</v>
      </c>
      <c r="F13" s="474" t="str">
        <f>IF(ตั้งค่าปพ5!I12="","",ตั้งค่าปพ5!I12)</f>
        <v>การป้องกันการทุจริต 3</v>
      </c>
      <c r="G13" s="474"/>
      <c r="H13" s="474"/>
      <c r="I13" s="474"/>
      <c r="J13" s="184"/>
      <c r="K13" s="184"/>
      <c r="L13" s="183"/>
      <c r="M13" s="42"/>
      <c r="N13" s="42"/>
      <c r="O13" s="42"/>
    </row>
    <row r="14" spans="1:15">
      <c r="A14" s="183"/>
      <c r="B14" s="184"/>
      <c r="C14" s="185" t="s">
        <v>131</v>
      </c>
      <c r="D14" s="186">
        <f>IF(ตั้งค่าปพ5!I13="","",ตั้งค่าปพ5!I13)</f>
        <v>40</v>
      </c>
      <c r="E14" s="469" t="s">
        <v>296</v>
      </c>
      <c r="F14" s="469"/>
      <c r="G14" s="147" t="s">
        <v>132</v>
      </c>
      <c r="H14" s="187">
        <f>IF(ตั้งค่าปพ5!I14="","",ตั้งค่าปพ5!I14)</f>
        <v>1</v>
      </c>
      <c r="I14" s="4"/>
      <c r="J14" s="184"/>
      <c r="K14" s="184"/>
      <c r="L14" s="183"/>
      <c r="M14" s="42"/>
      <c r="N14" s="42"/>
      <c r="O14" s="42"/>
    </row>
    <row r="15" spans="1:15">
      <c r="A15" s="183"/>
      <c r="B15" s="184"/>
      <c r="C15" s="185" t="s">
        <v>133</v>
      </c>
      <c r="D15" s="474" t="str">
        <f>IF(ตั้งค่าปพ5!I19="","",ตั้งค่าปพ5!I19)</f>
        <v>นายกานต์ สุขกลาง</v>
      </c>
      <c r="E15" s="474"/>
      <c r="F15" s="474"/>
      <c r="G15" s="474"/>
      <c r="H15" s="474"/>
      <c r="I15" s="474"/>
      <c r="J15" s="184"/>
      <c r="K15" s="184"/>
      <c r="L15" s="183"/>
      <c r="M15" s="42"/>
      <c r="N15" s="42"/>
      <c r="O15" s="42"/>
    </row>
    <row r="16" spans="1:15">
      <c r="A16" s="183"/>
      <c r="B16" s="489" t="s">
        <v>134</v>
      </c>
      <c r="C16" s="489"/>
      <c r="D16" s="474" t="str">
        <f>IF(ตั้งค่าปพ5!I20="","",ตั้งค่าปพ5!I20) &amp; IF(ตั้งค่าปพ5!I21="","",", " &amp; ตั้งค่าปพ5!I21)</f>
        <v>นางสาวพิชามญชุ์ กะรัตน์, นางสาวพิชชาพร อุ่นผาง</v>
      </c>
      <c r="E16" s="474"/>
      <c r="F16" s="474"/>
      <c r="G16" s="474"/>
      <c r="H16" s="474"/>
      <c r="I16" s="474"/>
      <c r="J16" s="184"/>
      <c r="K16" s="184"/>
      <c r="L16" s="183"/>
      <c r="M16" s="42"/>
      <c r="N16" s="42"/>
      <c r="O16" s="42"/>
    </row>
    <row r="17" spans="1:15" ht="23.4">
      <c r="A17" s="183"/>
      <c r="B17" s="472" t="s">
        <v>135</v>
      </c>
      <c r="C17" s="472"/>
      <c r="D17" s="472"/>
      <c r="E17" s="472"/>
      <c r="F17" s="472"/>
      <c r="G17" s="472"/>
      <c r="H17" s="472"/>
      <c r="I17" s="472"/>
      <c r="J17" s="472"/>
      <c r="K17" s="472"/>
      <c r="L17" s="183"/>
      <c r="M17" s="42"/>
      <c r="N17" s="42"/>
      <c r="O17" s="42"/>
    </row>
    <row r="18" spans="1:15">
      <c r="A18" s="183"/>
      <c r="B18" s="477" t="s">
        <v>136</v>
      </c>
      <c r="C18" s="480" t="s">
        <v>137</v>
      </c>
      <c r="D18" s="481"/>
      <c r="E18" s="481"/>
      <c r="F18" s="481"/>
      <c r="G18" s="481"/>
      <c r="H18" s="481"/>
      <c r="I18" s="481"/>
      <c r="J18" s="482"/>
      <c r="K18" s="477" t="s">
        <v>138</v>
      </c>
      <c r="L18" s="183"/>
      <c r="M18" s="42"/>
      <c r="N18" s="42"/>
      <c r="O18" s="42"/>
    </row>
    <row r="19" spans="1:15">
      <c r="A19" s="183"/>
      <c r="B19" s="478"/>
      <c r="C19" s="480" t="s">
        <v>139</v>
      </c>
      <c r="D19" s="481"/>
      <c r="E19" s="481"/>
      <c r="F19" s="481"/>
      <c r="G19" s="481"/>
      <c r="H19" s="481"/>
      <c r="I19" s="481"/>
      <c r="J19" s="482"/>
      <c r="K19" s="478"/>
      <c r="L19" s="183"/>
      <c r="M19" s="42"/>
      <c r="N19" s="42"/>
      <c r="O19" s="42"/>
    </row>
    <row r="20" spans="1:15">
      <c r="A20" s="183"/>
      <c r="B20" s="479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79"/>
      <c r="L20" s="183"/>
      <c r="M20" s="42"/>
      <c r="N20" s="42"/>
      <c r="O20" s="42"/>
    </row>
    <row r="21" spans="1:15">
      <c r="A21" s="183"/>
      <c r="B21" s="188">
        <f>IF(COUNTA(รายชื่อนักเรียน!B2:B61)=0,"",COUNTA(รายชื่อนักเรียน!B2:B61))</f>
        <v>14</v>
      </c>
      <c r="C21" s="28">
        <f>COUNTIF(พิมพ์สรุปผลการประเมิน!$P8:$P31,C20)</f>
        <v>0</v>
      </c>
      <c r="D21" s="28">
        <f>COUNTIF(พิมพ์สรุปผลการประเมิน!$P8:$P31,D20)</f>
        <v>0</v>
      </c>
      <c r="E21" s="28">
        <f>COUNTIF(พิมพ์สรุปผลการประเมิน!$P8:$P31,E20)</f>
        <v>0</v>
      </c>
      <c r="F21" s="28">
        <f>COUNTIF(พิมพ์สรุปผลการประเมิน!$P8:$P31,F20)</f>
        <v>0</v>
      </c>
      <c r="G21" s="28">
        <f>COUNTIF(พิมพ์สรุปผลการประเมิน!$P8:$P31,G20)</f>
        <v>0</v>
      </c>
      <c r="H21" s="28">
        <f>COUNTIF(พิมพ์สรุปผลการประเมิน!$P8:$P31,H20)</f>
        <v>0</v>
      </c>
      <c r="I21" s="28">
        <f>COUNTIF(พิมพ์สรุปผลการประเมิน!$P8:$P31,I20)</f>
        <v>0</v>
      </c>
      <c r="J21" s="28">
        <f>COUNTIF(พิมพ์สรุปผลการประเมิน!$P8:$P31,J20)</f>
        <v>0</v>
      </c>
      <c r="K21" s="189" t="e">
        <f>AVERAGEIF(พิมพ์สรุปผลการประเมิน!O8:O31,"&lt;&gt;")</f>
        <v>#DIV/0!</v>
      </c>
      <c r="L21" s="183"/>
      <c r="M21" s="42"/>
      <c r="N21" s="42"/>
      <c r="O21" s="42"/>
    </row>
    <row r="22" spans="1:15">
      <c r="A22" s="183"/>
      <c r="B22" s="13" t="s">
        <v>92</v>
      </c>
      <c r="C22" s="189">
        <f>(C21/$B$21)*100</f>
        <v>0</v>
      </c>
      <c r="D22" s="189">
        <f t="shared" ref="D22:I22" si="0">(D21/$B$21)*100</f>
        <v>0</v>
      </c>
      <c r="E22" s="189">
        <f t="shared" si="0"/>
        <v>0</v>
      </c>
      <c r="F22" s="189">
        <f t="shared" si="0"/>
        <v>0</v>
      </c>
      <c r="G22" s="189">
        <f>(G21/$B$21)*100</f>
        <v>0</v>
      </c>
      <c r="H22" s="189">
        <f t="shared" si="0"/>
        <v>0</v>
      </c>
      <c r="I22" s="189">
        <f t="shared" si="0"/>
        <v>0</v>
      </c>
      <c r="J22" s="189">
        <f>(J21/$B$21)*100</f>
        <v>0</v>
      </c>
      <c r="K22" s="13" t="s">
        <v>120</v>
      </c>
      <c r="L22" s="183"/>
      <c r="M22" s="42"/>
      <c r="N22" s="42"/>
      <c r="O22" s="42"/>
    </row>
    <row r="23" spans="1:15" ht="5.0999999999999996" customHeight="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3"/>
      <c r="M23" s="42"/>
      <c r="N23" s="42"/>
      <c r="O23" s="42"/>
    </row>
    <row r="24" spans="1:15">
      <c r="A24" s="183"/>
      <c r="B24" s="190" t="s">
        <v>140</v>
      </c>
      <c r="C24" s="483" t="s">
        <v>141</v>
      </c>
      <c r="D24" s="483"/>
      <c r="E24" s="483"/>
      <c r="F24" s="483"/>
      <c r="G24" s="484" t="s">
        <v>142</v>
      </c>
      <c r="H24" s="485"/>
      <c r="I24" s="485"/>
      <c r="J24" s="486"/>
      <c r="K24" s="191" t="s">
        <v>143</v>
      </c>
      <c r="L24" s="183"/>
      <c r="M24" s="42"/>
      <c r="N24" s="42"/>
      <c r="O24" s="42"/>
    </row>
    <row r="25" spans="1:15">
      <c r="A25" s="183"/>
      <c r="B25" s="192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87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83"/>
      <c r="M25" s="42"/>
      <c r="N25" s="42"/>
      <c r="O25" s="42"/>
    </row>
    <row r="26" spans="1:15">
      <c r="A26" s="183"/>
      <c r="B26" s="13" t="s">
        <v>149</v>
      </c>
      <c r="C26" s="28">
        <f>IF(พิมพ์การตัดสิน!F33="","",พิมพ์การตัดสิน!F33)</f>
        <v>1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488"/>
      <c r="L26" s="183"/>
      <c r="M26" s="42"/>
      <c r="N26" s="42"/>
      <c r="O26" s="42"/>
    </row>
    <row r="27" spans="1:15" ht="5.0999999999999996" customHeight="1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3"/>
      <c r="M27" s="42"/>
      <c r="N27" s="42"/>
      <c r="O27" s="42"/>
    </row>
    <row r="28" spans="1:15">
      <c r="A28" s="183"/>
      <c r="B28" s="193" t="s">
        <v>150</v>
      </c>
      <c r="C28" s="471"/>
      <c r="D28" s="471"/>
      <c r="E28" s="471"/>
      <c r="F28" s="471"/>
      <c r="G28" s="193" t="s">
        <v>150</v>
      </c>
      <c r="H28" s="471"/>
      <c r="I28" s="471"/>
      <c r="J28" s="471"/>
      <c r="K28" s="471"/>
      <c r="L28" s="183"/>
      <c r="M28" s="42"/>
      <c r="N28" s="42"/>
      <c r="O28" s="42"/>
    </row>
    <row r="29" spans="1:15">
      <c r="A29" s="183"/>
      <c r="B29" s="184"/>
      <c r="C29" s="469" t="str">
        <f>IF(ตั้งค่าปพ5!I19="","","( " &amp; ตั้งค่าปพ5!I19 &amp; " )")</f>
        <v>( นายกานต์ สุขกลาง )</v>
      </c>
      <c r="D29" s="469"/>
      <c r="E29" s="469"/>
      <c r="F29" s="469"/>
      <c r="G29" s="184"/>
      <c r="H29" s="469" t="str">
        <f>IF(ตั้งค่าปพ5!I22="","","( " &amp; ตั้งค่าปพ5!I22 &amp; " )")</f>
        <v>( นางสาวพิชชาพร อุ่นผาง )</v>
      </c>
      <c r="I29" s="469"/>
      <c r="J29" s="469"/>
      <c r="K29" s="469"/>
      <c r="L29" s="183"/>
      <c r="M29" s="42"/>
      <c r="N29" s="42"/>
      <c r="O29" s="42"/>
    </row>
    <row r="30" spans="1:15">
      <c r="A30" s="183"/>
      <c r="B30" s="184"/>
      <c r="C30" s="469" t="s">
        <v>133</v>
      </c>
      <c r="D30" s="469"/>
      <c r="E30" s="469"/>
      <c r="F30" s="469"/>
      <c r="G30" s="184"/>
      <c r="H30" s="469" t="s">
        <v>156</v>
      </c>
      <c r="I30" s="469"/>
      <c r="J30" s="469"/>
      <c r="K30" s="469"/>
      <c r="L30" s="183"/>
      <c r="M30" s="42"/>
      <c r="N30" s="42"/>
      <c r="O30" s="42"/>
    </row>
    <row r="31" spans="1:15">
      <c r="A31" s="183"/>
      <c r="B31" s="184"/>
      <c r="C31" s="147"/>
      <c r="D31" s="193" t="s">
        <v>150</v>
      </c>
      <c r="E31" s="471"/>
      <c r="F31" s="471"/>
      <c r="G31" s="471"/>
      <c r="H31" s="471"/>
      <c r="I31" s="469"/>
      <c r="J31" s="469"/>
      <c r="K31" s="469"/>
      <c r="L31" s="183"/>
      <c r="M31" s="42"/>
      <c r="N31" s="42"/>
      <c r="O31" s="42"/>
    </row>
    <row r="32" spans="1:15">
      <c r="A32" s="183"/>
      <c r="B32" s="184"/>
      <c r="C32" s="184"/>
      <c r="D32" s="193"/>
      <c r="E32" s="469" t="s">
        <v>319</v>
      </c>
      <c r="F32" s="469"/>
      <c r="G32" s="469"/>
      <c r="H32" s="469"/>
      <c r="I32" s="470" t="s">
        <v>295</v>
      </c>
      <c r="J32" s="470"/>
      <c r="K32" s="470"/>
      <c r="L32" s="183"/>
      <c r="M32" s="42"/>
      <c r="N32" s="42"/>
      <c r="O32" s="42"/>
    </row>
    <row r="33" spans="1:15">
      <c r="A33" s="183"/>
      <c r="B33" s="146" t="s">
        <v>151</v>
      </c>
      <c r="C33" s="184"/>
      <c r="D33" s="193" t="s">
        <v>150</v>
      </c>
      <c r="E33" s="471"/>
      <c r="F33" s="471"/>
      <c r="G33" s="471"/>
      <c r="H33" s="471"/>
      <c r="I33" s="469"/>
      <c r="J33" s="469"/>
      <c r="K33" s="469"/>
      <c r="L33" s="183"/>
      <c r="M33" s="42"/>
      <c r="N33" s="42"/>
      <c r="O33" s="42"/>
    </row>
    <row r="34" spans="1:15">
      <c r="A34" s="183"/>
      <c r="B34" s="184"/>
      <c r="C34" s="184"/>
      <c r="D34" s="184"/>
      <c r="E34" s="469" t="str">
        <f>IF(ตั้งค่าปพ5!I23="","","( " &amp; ตั้งค่าปพ5!I23 &amp; " )")</f>
        <v>( นายกานต์ สุขกลาง )</v>
      </c>
      <c r="F34" s="469"/>
      <c r="G34" s="469"/>
      <c r="H34" s="469"/>
      <c r="I34" s="470" t="s">
        <v>152</v>
      </c>
      <c r="J34" s="470"/>
      <c r="K34" s="470"/>
      <c r="L34" s="470"/>
      <c r="M34" s="42"/>
      <c r="N34" s="42"/>
      <c r="O34" s="42"/>
    </row>
    <row r="35" spans="1:15">
      <c r="A35" s="183"/>
      <c r="B35" s="184"/>
      <c r="C35" s="184"/>
      <c r="D35" s="184"/>
      <c r="E35" s="491" t="s">
        <v>153</v>
      </c>
      <c r="F35" s="491"/>
      <c r="G35" s="492" t="s">
        <v>154</v>
      </c>
      <c r="H35" s="492"/>
      <c r="I35" s="184"/>
      <c r="J35" s="184"/>
      <c r="K35" s="184"/>
      <c r="L35" s="183"/>
      <c r="M35" s="42"/>
      <c r="N35" s="42"/>
      <c r="O35" s="42"/>
    </row>
    <row r="36" spans="1:15">
      <c r="A36" s="183"/>
      <c r="B36" s="184"/>
      <c r="C36" s="184"/>
      <c r="D36" s="193" t="s">
        <v>150</v>
      </c>
      <c r="E36" s="471"/>
      <c r="F36" s="471"/>
      <c r="G36" s="471"/>
      <c r="H36" s="471"/>
      <c r="I36" s="184"/>
      <c r="J36" s="184"/>
      <c r="K36" s="184"/>
      <c r="L36" s="183"/>
      <c r="M36" s="42"/>
      <c r="N36" s="42"/>
      <c r="O36" s="42"/>
    </row>
    <row r="37" spans="1:15">
      <c r="A37" s="183"/>
      <c r="B37" s="184"/>
      <c r="C37" s="184"/>
      <c r="D37" s="184"/>
      <c r="E37" s="469" t="str">
        <f>IF(ตั้งค่าปพ5!I24="","","( " &amp; ตั้งค่าปพ5!I24 &amp; " )")</f>
        <v>( นางสาวศิริลักษณ์ สืบไทย )</v>
      </c>
      <c r="F37" s="469"/>
      <c r="G37" s="469"/>
      <c r="H37" s="469"/>
      <c r="I37" s="184"/>
      <c r="J37" s="184"/>
      <c r="K37" s="184"/>
      <c r="L37" s="183"/>
      <c r="M37" s="42"/>
      <c r="N37" s="42"/>
      <c r="O37" s="42"/>
    </row>
    <row r="38" spans="1:15">
      <c r="A38" s="183"/>
      <c r="B38" s="184"/>
      <c r="C38" s="469" t="str">
        <f>IF(ตั้งค่าปพ5!I25="","",ตั้งค่าปพ5!I25)</f>
        <v>ผู้อำนวยการโรงเรียนศาลาพัน</v>
      </c>
      <c r="D38" s="469"/>
      <c r="E38" s="469"/>
      <c r="F38" s="469"/>
      <c r="G38" s="469"/>
      <c r="H38" s="469"/>
      <c r="I38" s="469"/>
      <c r="J38" s="469"/>
      <c r="K38" s="184"/>
      <c r="L38" s="183"/>
      <c r="M38" s="42"/>
      <c r="N38" s="42"/>
      <c r="O38" s="42"/>
    </row>
    <row r="39" spans="1:15" ht="29.25" customHeight="1">
      <c r="A39" s="183"/>
      <c r="B39" s="184"/>
      <c r="C39" s="490" t="s">
        <v>322</v>
      </c>
      <c r="D39" s="490"/>
      <c r="E39" s="490"/>
      <c r="F39" s="490"/>
      <c r="G39" s="490"/>
      <c r="H39" s="490"/>
      <c r="I39" s="490"/>
      <c r="J39" s="490"/>
      <c r="K39" s="184"/>
      <c r="L39" s="183"/>
      <c r="M39" s="42"/>
      <c r="N39" s="42"/>
      <c r="O39" s="42"/>
    </row>
  </sheetData>
  <sheetProtection algorithmName="SHA-512" hashValue="txFmessiR6+9epxUf+Fy+W1vyrPWsURXXRXabwjnvAjruymi+L9SZC2/UUU/pLf572xi/aitO3t5S/euFzgRYg==" saltValue="VRycGN+I8NdgjXIrid0iCw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6" customWidth="1"/>
    <col min="2" max="2" width="6.33203125" style="76" customWidth="1"/>
    <col min="3" max="3" width="13.33203125" style="76" customWidth="1"/>
    <col min="4" max="4" width="10.88671875" style="76" customWidth="1"/>
    <col min="5" max="5" width="16.33203125" style="76" customWidth="1"/>
    <col min="6" max="6" width="12.33203125" style="76" customWidth="1"/>
    <col min="7" max="7" width="9" style="76"/>
    <col min="8" max="8" width="8.6640625" style="76" customWidth="1"/>
    <col min="9" max="9" width="23.6640625" style="76" customWidth="1"/>
    <col min="10" max="10" width="9.6640625" style="76" customWidth="1"/>
    <col min="11" max="16384" width="9" style="76"/>
  </cols>
  <sheetData>
    <row r="1" spans="1:10" ht="35.25" customHeight="1">
      <c r="A1" s="494" t="s">
        <v>236</v>
      </c>
      <c r="B1" s="494"/>
      <c r="C1" s="494"/>
      <c r="D1" s="494"/>
      <c r="E1" s="494"/>
      <c r="F1" s="494"/>
      <c r="G1" s="494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>
      <c r="A3" s="60"/>
      <c r="B3" s="60"/>
      <c r="C3" s="495" t="s">
        <v>211</v>
      </c>
      <c r="D3" s="495"/>
      <c r="E3" s="495"/>
      <c r="F3" s="495"/>
      <c r="G3" s="60"/>
      <c r="H3" s="77"/>
      <c r="I3" s="77"/>
      <c r="J3" s="77"/>
    </row>
    <row r="4" spans="1:10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0.399999999999999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0.399999999999999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>
      <c r="A10" s="493" t="s">
        <v>230</v>
      </c>
      <c r="B10" s="493"/>
      <c r="C10" s="493"/>
      <c r="D10" s="493"/>
      <c r="E10" s="493"/>
      <c r="F10" s="493"/>
      <c r="G10" s="493"/>
      <c r="H10" s="77"/>
      <c r="I10" s="77"/>
      <c r="J10" s="77"/>
    </row>
    <row r="11" spans="1:10">
      <c r="A11" s="496" t="s">
        <v>231</v>
      </c>
      <c r="B11" s="496"/>
      <c r="C11" s="496"/>
      <c r="D11" s="496"/>
      <c r="E11" s="496"/>
      <c r="F11" s="496"/>
      <c r="G11" s="496"/>
      <c r="H11" s="77"/>
      <c r="I11" s="77"/>
      <c r="J11" s="77"/>
    </row>
    <row r="12" spans="1:10">
      <c r="A12" s="496" t="s">
        <v>232</v>
      </c>
      <c r="B12" s="496"/>
      <c r="C12" s="496"/>
      <c r="D12" s="496"/>
      <c r="E12" s="496"/>
      <c r="F12" s="496"/>
      <c r="G12" s="496"/>
      <c r="H12" s="77"/>
      <c r="I12" s="77"/>
      <c r="J12" s="77"/>
    </row>
    <row r="13" spans="1:10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>
      <c r="A14" s="493" t="s">
        <v>233</v>
      </c>
      <c r="B14" s="493"/>
      <c r="C14" s="493"/>
      <c r="D14" s="493"/>
      <c r="E14" s="493"/>
      <c r="F14" s="493"/>
      <c r="G14" s="493"/>
      <c r="H14" s="77"/>
      <c r="I14" s="77"/>
      <c r="J14" s="77"/>
    </row>
    <row r="15" spans="1:10">
      <c r="A15" s="496" t="s">
        <v>234</v>
      </c>
      <c r="B15" s="496"/>
      <c r="C15" s="496"/>
      <c r="D15" s="496"/>
      <c r="E15" s="496"/>
      <c r="F15" s="496"/>
      <c r="G15" s="496"/>
      <c r="H15" s="77"/>
      <c r="I15" s="77"/>
      <c r="J15" s="77"/>
    </row>
    <row r="16" spans="1:10">
      <c r="A16" s="496" t="s">
        <v>235</v>
      </c>
      <c r="B16" s="496"/>
      <c r="C16" s="496"/>
      <c r="D16" s="496"/>
      <c r="E16" s="496"/>
      <c r="F16" s="496"/>
      <c r="G16" s="496"/>
      <c r="H16" s="77"/>
      <c r="I16" s="77"/>
      <c r="J16" s="77"/>
    </row>
    <row r="17" spans="1:10">
      <c r="A17" s="496" t="s">
        <v>232</v>
      </c>
      <c r="B17" s="496"/>
      <c r="C17" s="496"/>
      <c r="D17" s="496"/>
      <c r="E17" s="496"/>
      <c r="F17" s="496"/>
      <c r="G17" s="496"/>
      <c r="H17" s="77"/>
      <c r="I17" s="77"/>
      <c r="J17" s="77"/>
    </row>
    <row r="18" spans="1:10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>
      <c r="A31" s="498"/>
      <c r="B31" s="498"/>
      <c r="C31" s="498"/>
      <c r="D31" s="498"/>
      <c r="E31" s="498"/>
      <c r="F31" s="498"/>
      <c r="G31" s="498"/>
      <c r="H31" s="77"/>
      <c r="I31" s="77"/>
      <c r="J31" s="77"/>
    </row>
    <row r="32" spans="1:10">
      <c r="A32" s="499"/>
      <c r="B32" s="499"/>
      <c r="C32" s="499"/>
      <c r="D32" s="499"/>
      <c r="E32" s="499"/>
      <c r="F32" s="499"/>
      <c r="G32" s="499"/>
      <c r="H32" s="77"/>
      <c r="I32" s="77"/>
      <c r="J32" s="77"/>
    </row>
    <row r="33" spans="1:7">
      <c r="A33" s="497"/>
      <c r="B33" s="497"/>
      <c r="C33" s="497"/>
      <c r="D33" s="497"/>
      <c r="E33" s="497"/>
      <c r="F33" s="497"/>
      <c r="G33" s="49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7" sqref="H7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332031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6" t="s">
        <v>327</v>
      </c>
      <c r="C2" s="127" t="s">
        <v>328</v>
      </c>
      <c r="D2" s="98" t="s">
        <v>23</v>
      </c>
      <c r="E2" s="98" t="s">
        <v>329</v>
      </c>
      <c r="F2" s="98" t="s">
        <v>330</v>
      </c>
      <c r="G2" s="12" t="str">
        <f>_xlfn.IFNA(VLOOKUP(D2,รายการ!$A$2:$B$11,2,FALSE),"")</f>
        <v>ชาย</v>
      </c>
      <c r="H2" s="6" t="s">
        <v>86</v>
      </c>
      <c r="I2" s="80" t="s">
        <v>382</v>
      </c>
      <c r="J2" s="78"/>
      <c r="K2" s="78"/>
      <c r="L2" s="78"/>
    </row>
    <row r="3" spans="1:12" ht="21">
      <c r="A3" s="9">
        <f>A2+1</f>
        <v>2</v>
      </c>
      <c r="B3" s="96" t="s">
        <v>331</v>
      </c>
      <c r="C3" s="161" t="s">
        <v>332</v>
      </c>
      <c r="D3" s="98" t="s">
        <v>23</v>
      </c>
      <c r="E3" s="98" t="s">
        <v>333</v>
      </c>
      <c r="F3" s="98" t="s">
        <v>320</v>
      </c>
      <c r="G3" s="12" t="str">
        <f>_xlfn.IFNA(VLOOKUP(D3,รายการ!$A$2:$B$11,2,FALSE),"")</f>
        <v>ชาย</v>
      </c>
      <c r="H3" s="6" t="s">
        <v>86</v>
      </c>
      <c r="I3" s="80" t="s">
        <v>382</v>
      </c>
      <c r="J3" s="78"/>
      <c r="K3" s="78"/>
      <c r="L3" s="78"/>
    </row>
    <row r="4" spans="1:12" ht="21">
      <c r="A4" s="9">
        <f t="shared" ref="A4:A61" si="0">A3+1</f>
        <v>3</v>
      </c>
      <c r="B4" s="96" t="s">
        <v>334</v>
      </c>
      <c r="C4" s="161" t="s">
        <v>335</v>
      </c>
      <c r="D4" s="98" t="s">
        <v>24</v>
      </c>
      <c r="E4" s="98" t="s">
        <v>336</v>
      </c>
      <c r="F4" s="98" t="s">
        <v>337</v>
      </c>
      <c r="G4" s="12" t="str">
        <f>_xlfn.IFNA(VLOOKUP(D4,รายการ!$A$2:$B$11,2,FALSE),"")</f>
        <v>หญิง</v>
      </c>
      <c r="H4" s="6" t="s">
        <v>89</v>
      </c>
      <c r="I4" s="80" t="s">
        <v>382</v>
      </c>
      <c r="J4" s="78"/>
      <c r="K4" s="78"/>
      <c r="L4" s="78"/>
    </row>
    <row r="5" spans="1:12" ht="21">
      <c r="A5" s="9">
        <f t="shared" si="0"/>
        <v>4</v>
      </c>
      <c r="B5" s="96" t="s">
        <v>338</v>
      </c>
      <c r="C5" s="161" t="s">
        <v>339</v>
      </c>
      <c r="D5" s="98" t="s">
        <v>23</v>
      </c>
      <c r="E5" s="98" t="s">
        <v>340</v>
      </c>
      <c r="F5" s="98" t="s">
        <v>341</v>
      </c>
      <c r="G5" s="12" t="str">
        <f>_xlfn.IFNA(VLOOKUP(D5,รายการ!$A$2:$B$11,2,FALSE),"")</f>
        <v>ชาย</v>
      </c>
      <c r="H5" s="6" t="s">
        <v>86</v>
      </c>
      <c r="I5" s="80" t="s">
        <v>382</v>
      </c>
      <c r="J5" s="78"/>
      <c r="K5" s="78"/>
      <c r="L5" s="78"/>
    </row>
    <row r="6" spans="1:12" ht="21">
      <c r="A6" s="9">
        <f t="shared" si="0"/>
        <v>5</v>
      </c>
      <c r="B6" s="96" t="s">
        <v>342</v>
      </c>
      <c r="C6" s="161" t="s">
        <v>343</v>
      </c>
      <c r="D6" s="98" t="s">
        <v>23</v>
      </c>
      <c r="E6" s="98" t="s">
        <v>344</v>
      </c>
      <c r="F6" s="98" t="s">
        <v>345</v>
      </c>
      <c r="G6" s="12" t="str">
        <f>_xlfn.IFNA(VLOOKUP(D6,รายการ!$A$2:$B$11,2,FALSE),"")</f>
        <v>ชาย</v>
      </c>
      <c r="H6" s="6" t="s">
        <v>86</v>
      </c>
      <c r="I6" s="80" t="s">
        <v>382</v>
      </c>
      <c r="J6" s="78"/>
      <c r="K6" s="78"/>
      <c r="L6" s="78"/>
    </row>
    <row r="7" spans="1:12" ht="21">
      <c r="A7" s="9">
        <f t="shared" si="0"/>
        <v>6</v>
      </c>
      <c r="B7" s="96" t="s">
        <v>346</v>
      </c>
      <c r="C7" s="161" t="s">
        <v>347</v>
      </c>
      <c r="D7" s="98" t="s">
        <v>24</v>
      </c>
      <c r="E7" s="98" t="s">
        <v>348</v>
      </c>
      <c r="F7" s="98" t="s">
        <v>349</v>
      </c>
      <c r="G7" s="12" t="str">
        <f>_xlfn.IFNA(VLOOKUP(D7,รายการ!$A$2:$B$11,2,FALSE),"")</f>
        <v>หญิง</v>
      </c>
      <c r="H7" s="6" t="s">
        <v>86</v>
      </c>
      <c r="I7" s="80" t="s">
        <v>382</v>
      </c>
      <c r="J7" s="78"/>
      <c r="K7" s="78"/>
      <c r="L7" s="78"/>
    </row>
    <row r="8" spans="1:12" ht="21">
      <c r="A8" s="9">
        <f t="shared" si="0"/>
        <v>7</v>
      </c>
      <c r="B8" s="96" t="s">
        <v>350</v>
      </c>
      <c r="C8" s="161" t="s">
        <v>351</v>
      </c>
      <c r="D8" s="98" t="s">
        <v>23</v>
      </c>
      <c r="E8" s="98" t="s">
        <v>352</v>
      </c>
      <c r="F8" s="98" t="s">
        <v>353</v>
      </c>
      <c r="G8" s="12" t="str">
        <f>_xlfn.IFNA(VLOOKUP(D8,รายการ!$A$2:$B$11,2,FALSE),"")</f>
        <v>ชาย</v>
      </c>
      <c r="H8" s="6" t="s">
        <v>86</v>
      </c>
      <c r="I8" s="80" t="s">
        <v>382</v>
      </c>
      <c r="J8" s="78"/>
      <c r="K8" s="78"/>
      <c r="L8" s="78"/>
    </row>
    <row r="9" spans="1:12" ht="21">
      <c r="A9" s="9">
        <f t="shared" si="0"/>
        <v>8</v>
      </c>
      <c r="B9" s="96" t="s">
        <v>354</v>
      </c>
      <c r="C9" s="161" t="s">
        <v>355</v>
      </c>
      <c r="D9" s="98" t="s">
        <v>23</v>
      </c>
      <c r="E9" s="98" t="s">
        <v>356</v>
      </c>
      <c r="F9" s="98" t="s">
        <v>357</v>
      </c>
      <c r="G9" s="12" t="str">
        <f>_xlfn.IFNA(VLOOKUP(D9,รายการ!$A$2:$B$11,2,FALSE),"")</f>
        <v>ชาย</v>
      </c>
      <c r="H9" s="6" t="s">
        <v>86</v>
      </c>
      <c r="I9" s="80" t="s">
        <v>382</v>
      </c>
      <c r="J9" s="78"/>
      <c r="K9" s="78"/>
      <c r="L9" s="78"/>
    </row>
    <row r="10" spans="1:12" ht="21">
      <c r="A10" s="9">
        <f t="shared" si="0"/>
        <v>9</v>
      </c>
      <c r="B10" s="162" t="s">
        <v>358</v>
      </c>
      <c r="C10" s="163" t="s">
        <v>359</v>
      </c>
      <c r="D10" s="164" t="s">
        <v>23</v>
      </c>
      <c r="E10" s="165" t="s">
        <v>360</v>
      </c>
      <c r="F10" s="166" t="s">
        <v>361</v>
      </c>
      <c r="G10" s="12" t="str">
        <f>_xlfn.IFNA(VLOOKUP(D10,รายการ!$A$2:$B$11,2,FALSE),"")</f>
        <v>ชาย</v>
      </c>
      <c r="H10" s="6" t="s">
        <v>86</v>
      </c>
      <c r="I10" s="80" t="s">
        <v>382</v>
      </c>
      <c r="J10" s="78"/>
      <c r="K10" s="78"/>
      <c r="L10" s="78"/>
    </row>
    <row r="11" spans="1:12" ht="21">
      <c r="A11" s="9">
        <f t="shared" si="0"/>
        <v>10</v>
      </c>
      <c r="B11" s="162" t="s">
        <v>362</v>
      </c>
      <c r="C11" s="163" t="s">
        <v>363</v>
      </c>
      <c r="D11" s="164" t="s">
        <v>24</v>
      </c>
      <c r="E11" s="165" t="s">
        <v>364</v>
      </c>
      <c r="F11" s="166" t="s">
        <v>365</v>
      </c>
      <c r="G11" s="12" t="str">
        <f>_xlfn.IFNA(VLOOKUP(D11,รายการ!$A$2:$B$11,2,FALSE),"")</f>
        <v>หญิง</v>
      </c>
      <c r="H11" s="6" t="s">
        <v>86</v>
      </c>
      <c r="I11" s="80" t="s">
        <v>382</v>
      </c>
      <c r="J11" s="78"/>
      <c r="K11" s="78"/>
      <c r="L11" s="78"/>
    </row>
    <row r="12" spans="1:12" ht="21">
      <c r="A12" s="9">
        <f t="shared" si="0"/>
        <v>11</v>
      </c>
      <c r="B12" s="162" t="s">
        <v>366</v>
      </c>
      <c r="C12" s="163" t="s">
        <v>367</v>
      </c>
      <c r="D12" s="164" t="s">
        <v>23</v>
      </c>
      <c r="E12" s="165" t="s">
        <v>368</v>
      </c>
      <c r="F12" s="166" t="s">
        <v>369</v>
      </c>
      <c r="G12" s="12" t="str">
        <f>_xlfn.IFNA(VLOOKUP(D12,รายการ!$A$2:$B$11,2,FALSE),"")</f>
        <v>ชาย</v>
      </c>
      <c r="H12" s="6" t="s">
        <v>86</v>
      </c>
      <c r="I12" s="80" t="s">
        <v>382</v>
      </c>
      <c r="J12" s="78"/>
      <c r="K12" s="78"/>
      <c r="L12" s="78"/>
    </row>
    <row r="13" spans="1:12" ht="21">
      <c r="A13" s="9">
        <f t="shared" si="0"/>
        <v>12</v>
      </c>
      <c r="B13" s="162" t="s">
        <v>370</v>
      </c>
      <c r="C13" s="167" t="s">
        <v>371</v>
      </c>
      <c r="D13" s="164" t="s">
        <v>24</v>
      </c>
      <c r="E13" s="165" t="s">
        <v>372</v>
      </c>
      <c r="F13" s="166" t="s">
        <v>373</v>
      </c>
      <c r="G13" s="12" t="str">
        <f>_xlfn.IFNA(VLOOKUP(D13,รายการ!$A$2:$B$11,2,FALSE),"")</f>
        <v>หญิง</v>
      </c>
      <c r="H13" s="6" t="s">
        <v>86</v>
      </c>
      <c r="I13" s="80" t="s">
        <v>382</v>
      </c>
      <c r="J13" s="78"/>
      <c r="K13" s="78"/>
      <c r="L13" s="78"/>
    </row>
    <row r="14" spans="1:12" ht="21">
      <c r="A14" s="9">
        <f t="shared" si="0"/>
        <v>13</v>
      </c>
      <c r="B14" s="162" t="s">
        <v>374</v>
      </c>
      <c r="C14" s="168" t="s">
        <v>375</v>
      </c>
      <c r="D14" s="164" t="s">
        <v>24</v>
      </c>
      <c r="E14" s="165" t="s">
        <v>376</v>
      </c>
      <c r="F14" s="166" t="s">
        <v>377</v>
      </c>
      <c r="G14" s="12" t="str">
        <f>_xlfn.IFNA(VLOOKUP(D14,รายการ!$A$2:$B$11,2,FALSE),"")</f>
        <v>หญิง</v>
      </c>
      <c r="H14" s="6" t="s">
        <v>86</v>
      </c>
      <c r="I14" s="80" t="s">
        <v>382</v>
      </c>
      <c r="J14" s="78"/>
      <c r="K14" s="79"/>
      <c r="L14" s="78"/>
    </row>
    <row r="15" spans="1:12" ht="21">
      <c r="A15" s="9">
        <f t="shared" si="0"/>
        <v>14</v>
      </c>
      <c r="B15" s="162" t="s">
        <v>378</v>
      </c>
      <c r="C15" s="163" t="s">
        <v>379</v>
      </c>
      <c r="D15" s="164" t="s">
        <v>24</v>
      </c>
      <c r="E15" s="165" t="s">
        <v>380</v>
      </c>
      <c r="F15" s="166" t="s">
        <v>381</v>
      </c>
      <c r="G15" s="12" t="str">
        <f>_xlfn.IFNA(VLOOKUP(D15,รายการ!$A$2:$B$11,2,FALSE),"")</f>
        <v>หญิง</v>
      </c>
      <c r="H15" s="6" t="s">
        <v>86</v>
      </c>
      <c r="I15" s="80">
        <v>25064</v>
      </c>
      <c r="J15" s="78"/>
      <c r="K15" s="78"/>
      <c r="L15" s="78"/>
    </row>
    <row r="16" spans="1:12" ht="21">
      <c r="A16" s="9">
        <f t="shared" si="0"/>
        <v>15</v>
      </c>
      <c r="B16" s="162"/>
      <c r="C16" s="163"/>
      <c r="D16" s="164"/>
      <c r="E16" s="165"/>
      <c r="F16" s="166"/>
      <c r="G16" s="12" t="str">
        <f>_xlfn.IFNA(VLOOKUP(D16,รายการ!$A$2:$B$11,2,FALSE),"")</f>
        <v/>
      </c>
      <c r="H16" s="6"/>
      <c r="I16" s="80"/>
      <c r="J16" s="78"/>
      <c r="K16" s="78"/>
      <c r="L16" s="78"/>
    </row>
    <row r="17" spans="1:12" ht="21">
      <c r="A17" s="9">
        <f t="shared" si="0"/>
        <v>16</v>
      </c>
      <c r="B17" s="162"/>
      <c r="C17" s="167"/>
      <c r="D17" s="164"/>
      <c r="E17" s="165"/>
      <c r="F17" s="166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1">
      <c r="A18" s="9">
        <f t="shared" si="0"/>
        <v>17</v>
      </c>
      <c r="B18" s="162"/>
      <c r="C18" s="163"/>
      <c r="D18" s="164"/>
      <c r="E18" s="165"/>
      <c r="F18" s="166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>
      <c r="A19" s="9">
        <f t="shared" si="0"/>
        <v>18</v>
      </c>
      <c r="B19" s="162"/>
      <c r="C19" s="169"/>
      <c r="D19" s="164"/>
      <c r="E19" s="165"/>
      <c r="F19" s="166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>
      <c r="A20" s="9">
        <f t="shared" si="0"/>
        <v>19</v>
      </c>
      <c r="B20" s="162"/>
      <c r="C20" s="163"/>
      <c r="D20" s="164"/>
      <c r="E20" s="165"/>
      <c r="F20" s="165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>
      <c r="A21" s="9">
        <f t="shared" si="0"/>
        <v>20</v>
      </c>
      <c r="B21" s="162"/>
      <c r="C21" s="170"/>
      <c r="D21" s="164"/>
      <c r="E21" s="165"/>
      <c r="F21" s="165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.6">
      <c r="A22" s="9">
        <f t="shared" si="0"/>
        <v>21</v>
      </c>
      <c r="B22" s="96"/>
      <c r="C22" s="127"/>
      <c r="D22" s="98"/>
      <c r="E22" s="128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332031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>
      <c r="A3" s="14">
        <f>A2+1</f>
        <v>2</v>
      </c>
      <c r="B3" s="61" t="s">
        <v>298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1" t="s">
        <v>94</v>
      </c>
      <c r="C1" s="291" t="s">
        <v>103</v>
      </c>
      <c r="D1" s="292"/>
      <c r="E1" s="292"/>
      <c r="F1" s="292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93" t="s">
        <v>104</v>
      </c>
      <c r="D2" s="294"/>
      <c r="E2" s="295" t="s">
        <v>105</v>
      </c>
      <c r="F2" s="295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1" t="s">
        <v>108</v>
      </c>
      <c r="E3" s="295"/>
      <c r="F3" s="295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96" t="s">
        <v>113</v>
      </c>
      <c r="D8" s="297"/>
      <c r="E8" s="297"/>
      <c r="F8" s="298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99" t="s">
        <v>114</v>
      </c>
      <c r="D9" s="300"/>
      <c r="E9" s="300"/>
      <c r="F9" s="301"/>
      <c r="G9" s="42"/>
      <c r="H9" s="42"/>
      <c r="I9" s="42"/>
    </row>
    <row r="10" spans="1:9" ht="21">
      <c r="A10" s="49">
        <f t="shared" si="0"/>
        <v>9</v>
      </c>
      <c r="B10" s="36"/>
      <c r="C10" s="288" t="s">
        <v>115</v>
      </c>
      <c r="D10" s="289"/>
      <c r="E10" s="289"/>
      <c r="F10" s="290"/>
      <c r="G10" s="42"/>
      <c r="H10" s="42"/>
      <c r="I10" s="42"/>
    </row>
    <row r="11" spans="1:9" ht="21">
      <c r="A11" s="49">
        <f t="shared" si="0"/>
        <v>10</v>
      </c>
      <c r="B11" s="36"/>
      <c r="C11" s="288" t="s">
        <v>116</v>
      </c>
      <c r="D11" s="289"/>
      <c r="E11" s="289"/>
      <c r="F11" s="290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106" zoomScaleNormal="10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ตั้งค่าเดือน!$C$2</f>
        <v>1</v>
      </c>
      <c r="H1" s="318"/>
      <c r="I1" s="314" t="s">
        <v>40</v>
      </c>
      <c r="J1" s="334"/>
      <c r="K1" s="315"/>
      <c r="L1" s="316" t="str">
        <f>ตั้งค่าเดือน!$B$2</f>
        <v>พฤษภาคม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ตั้งค่าเดือน!$D$2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พฤษภาคม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 t="s">
        <v>59</v>
      </c>
      <c r="W3" s="171" t="s">
        <v>60</v>
      </c>
      <c r="X3" s="171" t="s">
        <v>61</v>
      </c>
      <c r="Y3" s="171" t="s">
        <v>62</v>
      </c>
      <c r="Z3" s="171" t="s">
        <v>63</v>
      </c>
      <c r="AA3" s="171"/>
      <c r="AB3" s="140"/>
      <c r="AC3" s="140" t="s">
        <v>59</v>
      </c>
      <c r="AD3" s="140" t="s">
        <v>60</v>
      </c>
      <c r="AE3" s="140" t="s">
        <v>61</v>
      </c>
      <c r="AF3" s="140" t="s">
        <v>62</v>
      </c>
      <c r="AG3" s="171" t="s">
        <v>63</v>
      </c>
      <c r="AH3" s="171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112" zoomScaleNormal="112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H13" sqref="H1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ตั้งค่าเดือน!$C$3</f>
        <v>1</v>
      </c>
      <c r="H1" s="318"/>
      <c r="I1" s="314" t="s">
        <v>40</v>
      </c>
      <c r="J1" s="334"/>
      <c r="K1" s="315"/>
      <c r="L1" s="316" t="str">
        <f>ตั้งค่าเดือน!$B$3</f>
        <v>มิถุนายน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ตั้งค่าเดือน!$D$3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มิถุนายน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ตั้งค่าเดือน!$C$4</f>
        <v>1</v>
      </c>
      <c r="H1" s="318"/>
      <c r="I1" s="314" t="s">
        <v>40</v>
      </c>
      <c r="J1" s="334"/>
      <c r="K1" s="315"/>
      <c r="L1" s="316" t="str">
        <f>ตั้งค่าเดือน!$B$4</f>
        <v>กรกฎาคม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ตั้งค่าเดือน!$D$4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กรกฎาคม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5" zoomScaleNormal="95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7" customWidth="1"/>
    <col min="2" max="2" width="30.33203125" style="67" customWidth="1"/>
    <col min="3" max="3" width="5.33203125" style="67" customWidth="1"/>
    <col min="4" max="34" width="3.6640625" style="67" customWidth="1"/>
    <col min="35" max="35" width="9" style="67"/>
    <col min="36" max="39" width="5.6640625" style="67" customWidth="1"/>
    <col min="40" max="40" width="9" style="67"/>
    <col min="41" max="41" width="22.33203125" style="67" customWidth="1"/>
    <col min="42" max="43" width="9" style="67"/>
    <col min="44" max="44" width="7.6640625" style="67" customWidth="1"/>
    <col min="45" max="16384" width="9" style="67"/>
  </cols>
  <sheetData>
    <row r="1" spans="1:44" ht="23.4">
      <c r="A1" s="329" t="s">
        <v>32</v>
      </c>
      <c r="B1" s="329" t="s">
        <v>160</v>
      </c>
      <c r="C1" s="332" t="s">
        <v>162</v>
      </c>
      <c r="D1" s="333"/>
      <c r="E1" s="333"/>
      <c r="F1" s="333"/>
      <c r="G1" s="317">
        <f>ตั้งค่าเดือน!$C$5</f>
        <v>1</v>
      </c>
      <c r="H1" s="318"/>
      <c r="I1" s="314" t="s">
        <v>40</v>
      </c>
      <c r="J1" s="334"/>
      <c r="K1" s="315"/>
      <c r="L1" s="316" t="str">
        <f>ตั้งค่าเดือน!$B$5</f>
        <v>สิงหาคม</v>
      </c>
      <c r="M1" s="317"/>
      <c r="N1" s="317"/>
      <c r="O1" s="317"/>
      <c r="P1" s="317"/>
      <c r="Q1" s="317"/>
      <c r="R1" s="318"/>
      <c r="S1" s="314" t="s">
        <v>161</v>
      </c>
      <c r="T1" s="315"/>
      <c r="U1" s="316">
        <f>ตั้งค่าเดือน!$D$5</f>
        <v>2568</v>
      </c>
      <c r="V1" s="317"/>
      <c r="W1" s="317"/>
      <c r="X1" s="318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158</v>
      </c>
      <c r="AJ1" s="324" t="s">
        <v>84</v>
      </c>
      <c r="AK1" s="325"/>
      <c r="AL1" s="325"/>
      <c r="AM1" s="326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>
      <c r="A2" s="330"/>
      <c r="B2" s="330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23"/>
      <c r="AJ2" s="327" t="str">
        <f>L1</f>
        <v>สิงหาคม</v>
      </c>
      <c r="AK2" s="327"/>
      <c r="AL2" s="327"/>
      <c r="AM2" s="328"/>
      <c r="AN2" s="65"/>
      <c r="AO2" s="65"/>
      <c r="AP2" s="65"/>
      <c r="AQ2" s="66"/>
      <c r="AR2" s="66"/>
    </row>
    <row r="3" spans="1:44">
      <c r="A3" s="331"/>
      <c r="B3" s="331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30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303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303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30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303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303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303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303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303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303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303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30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303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30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3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3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3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3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3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3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3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3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3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3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3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3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3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3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3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3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3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3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3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3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3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3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3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3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3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3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3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3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3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3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3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4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>
      <c r="A64" s="305" t="s">
        <v>159</v>
      </c>
      <c r="B64" s="306"/>
      <c r="C64" s="307"/>
      <c r="D64" s="308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10"/>
      <c r="AJ64" s="311"/>
      <c r="AK64" s="312"/>
      <c r="AL64" s="312"/>
      <c r="AM64" s="313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2021-08-16T05:18:15Z</cp:lastPrinted>
  <dcterms:created xsi:type="dcterms:W3CDTF">2020-03-31T12:59:46Z</dcterms:created>
  <dcterms:modified xsi:type="dcterms:W3CDTF">2025-10-03T02:39:44Z</dcterms:modified>
</cp:coreProperties>
</file>