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A4E2F1F2-34DC-4F29-8288-C3CC5327F71A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M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19" i="42" s="1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9" i="5"/>
  <c r="J17" i="42" s="1"/>
  <c r="J19" i="5"/>
  <c r="I17" i="42" s="1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K20" i="42" s="1"/>
  <c r="T22" i="5"/>
  <c r="R22" i="5"/>
  <c r="K22" i="5"/>
  <c r="J20" i="42" s="1"/>
  <c r="J22" i="5"/>
  <c r="I20" i="42" s="1"/>
  <c r="I22" i="5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O16" i="42" s="1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Q10" i="42" s="1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6" i="42" s="1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K17" i="42"/>
  <c r="L17" i="42"/>
  <c r="B13" i="42"/>
  <c r="B9" i="42"/>
  <c r="M9" i="42"/>
  <c r="K9" i="42"/>
  <c r="B5" i="42"/>
  <c r="P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F20" i="42"/>
  <c r="E20" i="42"/>
  <c r="D20" i="42"/>
  <c r="C20" i="42"/>
  <c r="B16" i="42"/>
  <c r="P16" i="42"/>
  <c r="L16" i="42"/>
  <c r="F16" i="42"/>
  <c r="E16" i="42"/>
  <c r="D16" i="42"/>
  <c r="B12" i="42"/>
  <c r="Q12" i="42"/>
  <c r="B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B15" i="42"/>
  <c r="J15" i="42"/>
  <c r="I15" i="42"/>
  <c r="E15" i="42"/>
  <c r="B11" i="42"/>
  <c r="L11" i="42"/>
  <c r="J11" i="42"/>
  <c r="I11" i="42"/>
  <c r="G11" i="42"/>
  <c r="B7" i="42"/>
  <c r="L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B14" i="42"/>
  <c r="Q14" i="42"/>
  <c r="P14" i="42"/>
  <c r="O14" i="42"/>
  <c r="M14" i="42"/>
  <c r="K14" i="42"/>
  <c r="B10" i="42"/>
  <c r="M10" i="42"/>
  <c r="F10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Q22" i="5" l="1"/>
  <c r="N20" i="42" s="1"/>
  <c r="O20" i="5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<sst xmlns="http://schemas.openxmlformats.org/spreadsheetml/2006/main" count="1092" uniqueCount="417">
  <si>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</si>
  <si>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</si>
  <si>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</si>
  <si>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</si>
  <si>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</si>
  <si>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</si>
  <si>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</si>
  <si>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</si>
  <si>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</si>
  <si>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</si>
  <si>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</si>
  <si>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</si>
  <si>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</si>
  <si>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</si>
  <si>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</si>
  <si>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</si>
  <si>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</si>
  <si>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</si>
  <si>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</si>
  <si>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</si>
  <si>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</si>
  <si>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</si>
  <si>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</si>
  <si>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</si>
  <si>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</si>
  <si>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</si>
  <si>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</si>
  <si>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</si>
  <si>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</si>
  <si>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</si>
  <si>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</si>
  <si>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</si>
  <si>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</si>
  <si>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</si>
  <si>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</si>
  <si>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</si>
  <si>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</si>
  <si>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</si>
  <si>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</si>
  <si>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</si>
  <si>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</si>
  <si>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</si>
  <si>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</si>
  <si>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</si>
  <si>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</si>
  <si>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</si>
  <si>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</si>
  <si>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</si>
  <si>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</si>
  <si>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</si>
  <si>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</si>
  <si>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</si>
  <si>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</si>
  <si>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</si>
  <si>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</si>
  <si>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</si>
  <si>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</si>
  <si>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</si>
  <si>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</si>
  <si>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</si>
  <si>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</si>
  <si>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</si>
  <si>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</si>
  <si>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</si>
  <si>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</si>
  <si>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</si>
  <si>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</si>
  <si>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</si>
  <si>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</si>
  <si>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</si>
  <si>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</si>
  <si>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</si>
  <si>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</si>
  <si>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</si>
  <si>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</si>
  <si>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</si>
  <si>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</si>
  <si>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</si>
  <si>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</si>
  <si>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</si>
  <si>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</si>
  <si>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</si>
  <si>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</si>
  <si>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</si>
  <si>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</si>
  <si>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</si>
  <si>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</si>
  <si>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</si>
  <si>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</si>
  <si>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</si>
  <si>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</si>
  <si>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</si>
  <si>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</si>
  <si>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</si>
  <si>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</si>
  <si>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</si>
  <si>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</si>
  <si>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</si>
  <si>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</si>
  <si>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</si>
  <si>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</si>
  <si>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</si>
  <si>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</si>
  <si>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</si>
  <si>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</si>
  <si>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</si>
  <si>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</si>
  <si>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</si>
  <si>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</si>
  <si>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</si>
  <si>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</si>
  <si>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</si>
  <si>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</si>
  <si>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</si>
  <si>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</si>
  <si>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</si>
  <si>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</si>
  <si>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</si>
  <si>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</si>
  <si>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</si>
  <si>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</si>
  <si>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</si>
  <si>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</si>
  <si>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</si>
  <si>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</si>
  <si>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</si>
  <si>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</si>
  <si>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</si>
  <si>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</si>
  <si>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</si>
  <si>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</si>
  <si>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</si>
  <si>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</si>
  <si>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</si>
  <si>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</si>
  <si>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</si>
  <si>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</si>
  <si>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</si>
  <si>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</si>
  <si>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</si>
  <si>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</si>
  <si>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</si>
  <si>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</si>
  <si>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</si>
  <si>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</si>
  <si>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</si>
  <si>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</si>
  <si>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</si>
  <si>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</si>
  <si>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</si>
  <si>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</si>
  <si>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</si>
  <si>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</si>
  <si>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</si>
  <si>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</si>
  <si>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</si>
  <si>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</si>
  <si>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</si>
  <si>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</si>
  <si>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</si>
  <si>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</si>
  <si>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</si>
  <si>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</si>
  <si>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</si>
  <si>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</si>
  <si>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</si>
  <si>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</si>
  <si>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</si>
  <si>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</si>
  <si>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</si>
  <si>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</si>
  <si>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</si>
  <si>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</si>
  <si>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</si>
  <si>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</si>
  <si>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</si>
  <si>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</si>
  <si>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</si>
  <si>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</si>
  <si>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</si>
  <si>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</si>
  <si>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</si>
  <si>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</si>
  <si>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</si>
  <si>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</si>
  <si>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</si>
  <si>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</si>
  <si>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</si>
  <si>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</si>
  <si>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</si>
  <si>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</si>
  <si>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</si>
  <si>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</si>
  <si>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</si>
  <si>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</si>
  <si>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</si>
  <si>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</si>
  <si>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</si>
  <si>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</si>
  <si>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</si>
  <si>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</si>
  <si>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</si>
  <si>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</si>
  <si>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</si>
  <si>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</si>
  <si>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</si>
  <si>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</si>
  <si>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</si>
  <si>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</si>
  <si>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</si>
  <si>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</si>
  <si>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</si>
  <si>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</si>
  <si>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</si>
  <si>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</si>
  <si>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</si>
  <si>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</si>
  <si>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</si>
  <si>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</si>
  <si>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</si>
  <si>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</si>
  <si>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</si>
  <si>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</si>
  <si>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</si>
  <si>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</si>
  <si>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</si>
  <si>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</si>
  <si>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</si>
  <si>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</si>
  <si>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</si>
  <si>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</si>
  <si>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</si>
  <si>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</si>
  <si>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</si>
  <si>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</si>
  <si>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</si>
  <si>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</si>
  <si>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</si>
  <si>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</si>
  <si>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</si>
  <si>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</si>
  <si>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</si>
  <si>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</si>
  <si>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</si>
  <si>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</si>
  <si>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</si>
  <si>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</si>
  <si>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</si>
  <si>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</si>
  <si>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</si>
  <si>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</si>
  <si>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</si>
  <si>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</si>
  <si>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</si>
  <si>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</si>
  <si>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</si>
  <si>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</si>
  <si>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</si>
  <si>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</si>
  <si>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</si>
  <si>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</si>
  <si>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</si>
  <si>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</si>
  <si>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</si>
  <si>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</si>
  <si>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</si>
  <si>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</si>
  <si>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</si>
  <si>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</si>
  <si>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</si>
  <si>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</si>
  <si>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</si>
  <si>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</si>
  <si>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</si>
  <si>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</si>
  <si>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</si>
  <si>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</si>
  <si>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</si>
  <si>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</si>
  <si>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</si>
  <si>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</si>
  <si>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</si>
  <si>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</si>
  <si>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</si>
  <si>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</si>
  <si>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</si>
  <si>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</si>
  <si>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</si>
  <si>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</si>
  <si>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</si>
  <si>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</si>
  <si>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</si>
  <si>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</si>
  <si>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</si>
  <si>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</si>
  <si>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</si>
  <si>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</si>
  <si>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</si>
  <si>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</si>
  <si>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</si>
  <si>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</si>
  <si>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</si>
  <si>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</si>
  <si>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</si>
  <si>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</si>
  <si>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</si>
  <si>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</si>
  <si>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</si>
  <si>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</si>
  <si>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</si>
  <si>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</si>
  <si>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</si>
  <si>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</si>
  <si>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</si>
  <si>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</si>
  <si>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</si>
  <si>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</si>
  <si>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</si>
  <si>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</si>
  <si>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</si>
  <si>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</si>
  <si>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</si>
  <si>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</si>
  <si>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</si>
  <si>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</si>
  <si>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</si>
  <si>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</si>
  <si>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</si>
  <si>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</si>
  <si>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</si>
  <si>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</si>
  <si>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</si>
  <si>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</si>
  <si>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</si>
  <si>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</si>
  <si>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</si>
  <si>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</si>
  <si>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</si>
  <si>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</si>
  <si>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</si>
  <si>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</si>
  <si>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</si>
  <si>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</si>
  <si>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</si>
  <si>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</si>
  <si>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>วันที่ 31 / มีนาคม / 2569</t>
  </si>
  <si>
    <t>ประถมศึกษาปีที่ 5/1</t>
  </si>
  <si>
    <t>นางสุชิน สาระบุตร</t>
  </si>
  <si>
    <t>นายจารุบุตร บุณย์เพิ่ม</t>
  </si>
  <si>
    <t>03890</t>
  </si>
  <si>
    <t>1-1399-00780-36-9</t>
  </si>
  <si>
    <t>ชุติกาญจน์</t>
  </si>
  <si>
    <t>เสาวดา</t>
  </si>
  <si>
    <t>03891</t>
  </si>
  <si>
    <t>1-7274-00011-41-5</t>
  </si>
  <si>
    <t>กันยรัตน์</t>
  </si>
  <si>
    <t>ปิ่นสุก</t>
  </si>
  <si>
    <t>03892</t>
  </si>
  <si>
    <t>1-1399-00771-45-9</t>
  </si>
  <si>
    <t>กัลยา</t>
  </si>
  <si>
    <t>พุฒซ้อน</t>
  </si>
  <si>
    <t>03893</t>
  </si>
  <si>
    <t>1-1302-01236-55-6</t>
  </si>
  <si>
    <t>ณัฐวดี</t>
  </si>
  <si>
    <t>ประสริฐสังข์</t>
  </si>
  <si>
    <t>03894</t>
  </si>
  <si>
    <t>1-1399-00798-54-3</t>
  </si>
  <si>
    <t>ธิดารัตน์</t>
  </si>
  <si>
    <t>คชบาง</t>
  </si>
  <si>
    <t>03944</t>
  </si>
  <si>
    <t>1-1197-01246-32-0</t>
  </si>
  <si>
    <t>กฤติน</t>
  </si>
  <si>
    <t>แก้วมีรักษ์</t>
  </si>
  <si>
    <t>03950</t>
  </si>
  <si>
    <t>1-1042-00942-73-6</t>
  </si>
  <si>
    <t>กมลชนก</t>
  </si>
  <si>
    <t>จิตรโคตร</t>
  </si>
  <si>
    <t>04026</t>
  </si>
  <si>
    <t>1-6404-01161-03-2</t>
  </si>
  <si>
    <t>พรรณราย</t>
  </si>
  <si>
    <t>เนตรสว่าง</t>
  </si>
  <si>
    <t>04030</t>
  </si>
  <si>
    <t>1-1399-00751-84-9</t>
  </si>
  <si>
    <t>กฤษกร์</t>
  </si>
  <si>
    <t>ศรีมงคล</t>
  </si>
  <si>
    <t>04037</t>
  </si>
  <si>
    <t>1-1199-02835-33-1</t>
  </si>
  <si>
    <t>อนันต์</t>
  </si>
  <si>
    <t>ชักนำ</t>
  </si>
  <si>
    <t>04049</t>
  </si>
  <si>
    <t>1-6099-01177-16-5</t>
  </si>
  <si>
    <t>สหรัฐ</t>
  </si>
  <si>
    <t>วิลานันท์</t>
  </si>
  <si>
    <t>04147</t>
  </si>
  <si>
    <t>1-4396-00159-00-3</t>
  </si>
  <si>
    <t>วัชรพงศ์</t>
  </si>
  <si>
    <t>บุญยืน</t>
  </si>
  <si>
    <t>04173</t>
  </si>
  <si>
    <t>1-4799-01151-09-5</t>
  </si>
  <si>
    <t>พีระวัฒน์</t>
  </si>
  <si>
    <t>ดีวันชัย</t>
  </si>
  <si>
    <t>04181</t>
  </si>
  <si>
    <t>1-1396-00760-12-5</t>
  </si>
  <si>
    <t>ธันวา</t>
  </si>
  <si>
    <t>ทองศรี</t>
  </si>
  <si>
    <t>04211</t>
  </si>
  <si>
    <t>1-3288-00077-39-6</t>
  </si>
  <si>
    <t>ธนวรรธน์</t>
  </si>
  <si>
    <t>เฮ็งสวัสดิ์</t>
  </si>
  <si>
    <t>04218</t>
  </si>
  <si>
    <t>1-4602-00147-28-0</t>
  </si>
  <si>
    <t>วงศธร</t>
  </si>
  <si>
    <t>เขจรนารถ</t>
  </si>
  <si>
    <t>04220</t>
  </si>
  <si>
    <t>1-3186-00082-50-7</t>
  </si>
  <si>
    <t>ธีรศักดิ์</t>
  </si>
  <si>
    <t>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</si>
</sst>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89" t="str">
        <f>ตั้งค่าเดือน!$B2</f>
        <v>พฤษภาคม</v>
      </c>
      <c r="E1" s="289" t="str">
        <f>ตั้งค่าเดือน!$B3</f>
        <v>มิถุนายน</v>
      </c>
      <c r="F1" s="289" t="str">
        <f>ตั้งค่าเดือน!$B4</f>
        <v>กรกฎาคม</v>
      </c>
      <c r="G1" s="289" t="str">
        <f>ตั้งค่าเดือน!$B5</f>
        <v>สิงหาคม</v>
      </c>
      <c r="H1" s="289" t="str">
        <f>ตั้งค่าเดือน!$B6</f>
        <v>กันยายน</v>
      </c>
      <c r="I1" s="290" t="str">
        <f>ตั้งค่าเดือน!$B7</f>
        <v>ตุลาคม</v>
      </c>
      <c r="J1" s="274" t="str">
        <f>ตั้งค่าเดือน!$B8</f>
        <v>พฤศจิกายน</v>
      </c>
      <c r="K1" s="274" t="str">
        <f>ตั้งค่าเดือน!$B9</f>
        <v>ธันวาคม</v>
      </c>
      <c r="L1" s="274" t="str">
        <f>ตั้งค่าเดือน!$B10</f>
        <v>มกราคม</v>
      </c>
      <c r="M1" s="274" t="str">
        <f>ตั้งค่าเดือน!$B11</f>
        <v>กุมภาพันธ์</v>
      </c>
      <c r="N1" s="274" t="str">
        <f>ตั้งค่าเดือน!$B12</f>
        <v>มีนาคม</v>
      </c>
      <c r="O1" s="283" t="s">
        <v>119</v>
      </c>
      <c r="P1" s="286" t="s">
        <v>120</v>
      </c>
      <c r="Q1" s="17"/>
      <c r="R1" s="18"/>
      <c r="S1" s="18"/>
      <c r="T1" s="19"/>
      <c r="U1" s="272" t="s">
        <v>91</v>
      </c>
      <c r="V1" s="27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91" t="s">
        <v>52</v>
      </c>
      <c r="D2" s="289"/>
      <c r="E2" s="289"/>
      <c r="F2" s="289"/>
      <c r="G2" s="289"/>
      <c r="H2" s="289"/>
      <c r="I2" s="290"/>
      <c r="J2" s="274"/>
      <c r="K2" s="274"/>
      <c r="L2" s="274"/>
      <c r="M2" s="274"/>
      <c r="N2" s="274"/>
      <c r="O2" s="284"/>
      <c r="P2" s="287"/>
      <c r="Q2" s="275" t="s">
        <v>90</v>
      </c>
      <c r="R2" s="276"/>
      <c r="S2" s="276"/>
      <c r="T2" s="277"/>
      <c r="U2" s="272"/>
      <c r="V2" s="273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91"/>
      <c r="D3" s="289"/>
      <c r="E3" s="289"/>
      <c r="F3" s="289"/>
      <c r="G3" s="289"/>
      <c r="H3" s="289"/>
      <c r="I3" s="290"/>
      <c r="J3" s="274"/>
      <c r="K3" s="274"/>
      <c r="L3" s="274"/>
      <c r="M3" s="274"/>
      <c r="N3" s="274"/>
      <c r="O3" s="284"/>
      <c r="P3" s="287"/>
      <c r="Q3" s="278"/>
      <c r="R3" s="279"/>
      <c r="S3" s="279"/>
      <c r="T3" s="280"/>
      <c r="U3" s="272"/>
      <c r="V3" s="273"/>
      <c r="W3" s="39"/>
      <c r="X3" s="39"/>
      <c r="Y3" s="39"/>
    </row>
    <row r="4" spans="1:25" ht="21" x14ac:dyDescent="0.35">
      <c r="A4" s="16"/>
      <c r="B4" s="267"/>
      <c r="C4" s="291"/>
      <c r="D4" s="289"/>
      <c r="E4" s="289"/>
      <c r="F4" s="289"/>
      <c r="G4" s="289"/>
      <c r="H4" s="289"/>
      <c r="I4" s="290"/>
      <c r="J4" s="274"/>
      <c r="K4" s="274"/>
      <c r="L4" s="274"/>
      <c r="M4" s="274"/>
      <c r="N4" s="274"/>
      <c r="O4" s="285"/>
      <c r="P4" s="288"/>
      <c r="Q4" s="281">
        <f>SUM(D5:N5)</f>
        <v>98</v>
      </c>
      <c r="R4" s="281"/>
      <c r="S4" s="281"/>
      <c r="T4" s="282"/>
      <c r="U4" s="272"/>
      <c r="V4" s="273"/>
      <c r="W4" s="16"/>
      <c r="X4" s="16"/>
      <c r="Y4" s="16"/>
    </row>
    <row r="5" spans="1:25" x14ac:dyDescent="0.3">
      <c r="A5" s="16"/>
      <c r="B5" s="268"/>
      <c r="C5" s="292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2"/>
      <c r="V5" s="273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D11" s="59">
        <f>IF($C11="","",'พ.ค.'!$AI9)</f>
        <v>0</v>
      </c>
      <c r="E11" s="59">
        <f>IF($C11="","",'มิ.ย.'!$AI9)</f>
        <v>0</v>
      </c>
      <c r="F11" s="59">
        <f>IF($C11="","",'ก.ค.'!$AI9)</f>
        <v>0</v>
      </c>
      <c r="G11" s="59">
        <f>IF($C11="","",'ส.ค.'!$AI9)</f>
        <v>0</v>
      </c>
      <c r="H11" s="59">
        <f>IF($C11="","",'ก.ย.'!$AI9)</f>
        <v>0</v>
      </c>
      <c r="I11" s="108">
        <f>IF($C11="","",'ต.ค.'!$AI9)</f>
        <v>0</v>
      </c>
      <c r="J11" s="25">
        <f>IF($C11="","",'พ.ย.'!$AI9)</f>
        <v>0</v>
      </c>
      <c r="K11" s="25">
        <f>IF($C11="","",'ธ.ค.'!$AI9)</f>
        <v>0</v>
      </c>
      <c r="L11" s="25">
        <f>IF($C11="","",'ม.ค.'!$AI9)</f>
        <v>0</v>
      </c>
      <c r="M11" s="25">
        <f>IF($C11="","",'ก.พ.'!$AI9)</f>
        <v>0</v>
      </c>
      <c r="N11" s="25">
        <f>IF($C11="","",'มี.ค.'!$AI9)</f>
        <v>0</v>
      </c>
      <c r="O11" s="59">
        <f t="shared" si="0"/>
        <v>0</v>
      </c>
      <c r="P11" s="61">
        <f t="shared" si="1"/>
        <v>0</v>
      </c>
      <c r="Q11" s="70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4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D12" s="59">
        <f>IF($C12="","",'พ.ค.'!$AI10)</f>
        <v>0</v>
      </c>
      <c r="E12" s="59">
        <f>IF($C12="","",'มิ.ย.'!$AI10)</f>
        <v>0</v>
      </c>
      <c r="F12" s="59">
        <f>IF($C12="","",'ก.ค.'!$AI10)</f>
        <v>0</v>
      </c>
      <c r="G12" s="59">
        <f>IF($C12="","",'ส.ค.'!$AI10)</f>
        <v>0</v>
      </c>
      <c r="H12" s="59">
        <f>IF($C12="","",'ก.ย.'!$AI10)</f>
        <v>0</v>
      </c>
      <c r="I12" s="108">
        <f>IF($C12="","",'ต.ค.'!$AI10)</f>
        <v>0</v>
      </c>
      <c r="J12" s="25">
        <f>IF($C12="","",'พ.ย.'!$AI10)</f>
        <v>0</v>
      </c>
      <c r="K12" s="25">
        <f>IF($C12="","",'ธ.ค.'!$AI10)</f>
        <v>0</v>
      </c>
      <c r="L12" s="25">
        <f>IF($C12="","",'ม.ค.'!$AI10)</f>
        <v>0</v>
      </c>
      <c r="M12" s="25">
        <f>IF($C12="","",'ก.พ.'!$AI10)</f>
        <v>0</v>
      </c>
      <c r="N12" s="25">
        <f>IF($C12="","",'มี.ค.'!$AI10)</f>
        <v>0</v>
      </c>
      <c r="O12" s="59">
        <f t="shared" si="0"/>
        <v>0</v>
      </c>
      <c r="P12" s="61">
        <f t="shared" si="1"/>
        <v>0</v>
      </c>
      <c r="Q12" s="70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4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D13" s="59">
        <f>IF($C13="","",'พ.ค.'!$AI11)</f>
        <v>0</v>
      </c>
      <c r="E13" s="59">
        <f>IF($C13="","",'มิ.ย.'!$AI11)</f>
        <v>0</v>
      </c>
      <c r="F13" s="59">
        <f>IF($C13="","",'ก.ค.'!$AI11)</f>
        <v>0</v>
      </c>
      <c r="G13" s="59">
        <f>IF($C13="","",'ส.ค.'!$AI11)</f>
        <v>0</v>
      </c>
      <c r="H13" s="59">
        <f>IF($C13="","",'ก.ย.'!$AI11)</f>
        <v>0</v>
      </c>
      <c r="I13" s="108">
        <f>IF($C13="","",'ต.ค.'!$AI11)</f>
        <v>0</v>
      </c>
      <c r="J13" s="25">
        <f>IF($C13="","",'พ.ย.'!$AI11)</f>
        <v>0</v>
      </c>
      <c r="K13" s="25">
        <f>IF($C13="","",'ธ.ค.'!$AI11)</f>
        <v>0</v>
      </c>
      <c r="L13" s="25">
        <f>IF($C13="","",'ม.ค.'!$AI11)</f>
        <v>0</v>
      </c>
      <c r="M13" s="25">
        <f>IF($C13="","",'ก.พ.'!$AI11)</f>
        <v>0</v>
      </c>
      <c r="N13" s="25">
        <f>IF($C13="","",'มี.ค.'!$AI11)</f>
        <v>0</v>
      </c>
      <c r="O13" s="59">
        <f t="shared" si="0"/>
        <v>0</v>
      </c>
      <c r="P13" s="61">
        <f t="shared" si="1"/>
        <v>0</v>
      </c>
      <c r="Q13" s="70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4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D14" s="59">
        <f>IF($C14="","",'พ.ค.'!$AI12)</f>
        <v>0</v>
      </c>
      <c r="E14" s="59">
        <f>IF($C14="","",'มิ.ย.'!$AI12)</f>
        <v>0</v>
      </c>
      <c r="F14" s="59">
        <f>IF($C14="","",'ก.ค.'!$AI12)</f>
        <v>0</v>
      </c>
      <c r="G14" s="59">
        <f>IF($C14="","",'ส.ค.'!$AI12)</f>
        <v>0</v>
      </c>
      <c r="H14" s="59">
        <f>IF($C14="","",'ก.ย.'!$AI12)</f>
        <v>0</v>
      </c>
      <c r="I14" s="108">
        <f>IF($C14="","",'ต.ค.'!$AI12)</f>
        <v>0</v>
      </c>
      <c r="J14" s="25">
        <f>IF($C14="","",'พ.ย.'!$AI12)</f>
        <v>0</v>
      </c>
      <c r="K14" s="25">
        <f>IF($C14="","",'ธ.ค.'!$AI12)</f>
        <v>0</v>
      </c>
      <c r="L14" s="25">
        <f>IF($C14="","",'ม.ค.'!$AI12)</f>
        <v>0</v>
      </c>
      <c r="M14" s="25">
        <f>IF($C14="","",'ก.พ.'!$AI12)</f>
        <v>0</v>
      </c>
      <c r="N14" s="25">
        <f>IF($C14="","",'มี.ค.'!$AI12)</f>
        <v>0</v>
      </c>
      <c r="O14" s="59">
        <f t="shared" si="0"/>
        <v>0</v>
      </c>
      <c r="P14" s="61">
        <f t="shared" si="1"/>
        <v>0</v>
      </c>
      <c r="Q14" s="70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4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D15" s="59">
        <f>IF($C15="","",'พ.ค.'!$AI13)</f>
        <v>0</v>
      </c>
      <c r="E15" s="59">
        <f>IF($C15="","",'มิ.ย.'!$AI13)</f>
        <v>0</v>
      </c>
      <c r="F15" s="59">
        <f>IF($C15="","",'ก.ค.'!$AI13)</f>
        <v>0</v>
      </c>
      <c r="G15" s="59">
        <f>IF($C15="","",'ส.ค.'!$AI13)</f>
        <v>0</v>
      </c>
      <c r="H15" s="59">
        <f>IF($C15="","",'ก.ย.'!$AI13)</f>
        <v>0</v>
      </c>
      <c r="I15" s="108">
        <f>IF($C15="","",'ต.ค.'!$AI13)</f>
        <v>0</v>
      </c>
      <c r="J15" s="25">
        <f>IF($C15="","",'พ.ย.'!$AI13)</f>
        <v>0</v>
      </c>
      <c r="K15" s="25">
        <f>IF($C15="","",'ธ.ค.'!$AI13)</f>
        <v>0</v>
      </c>
      <c r="L15" s="25">
        <f>IF($C15="","",'ม.ค.'!$AI13)</f>
        <v>0</v>
      </c>
      <c r="M15" s="25">
        <f>IF($C15="","",'ก.พ.'!$AI13)</f>
        <v>0</v>
      </c>
      <c r="N15" s="25">
        <f>IF($C15="","",'มี.ค.'!$AI13)</f>
        <v>0</v>
      </c>
      <c r="O15" s="59">
        <f t="shared" si="0"/>
        <v>0</v>
      </c>
      <c r="P15" s="61">
        <f t="shared" si="1"/>
        <v>0</v>
      </c>
      <c r="Q15" s="70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4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D16" s="59">
        <f>IF($C16="","",'พ.ค.'!$AI14)</f>
        <v>0</v>
      </c>
      <c r="E16" s="59">
        <f>IF($C16="","",'มิ.ย.'!$AI14)</f>
        <v>0</v>
      </c>
      <c r="F16" s="59">
        <f>IF($C16="","",'ก.ค.'!$AI14)</f>
        <v>0</v>
      </c>
      <c r="G16" s="59">
        <f>IF($C16="","",'ส.ค.'!$AI14)</f>
        <v>0</v>
      </c>
      <c r="H16" s="59">
        <f>IF($C16="","",'ก.ย.'!$AI14)</f>
        <v>0</v>
      </c>
      <c r="I16" s="108">
        <f>IF($C16="","",'ต.ค.'!$AI14)</f>
        <v>0</v>
      </c>
      <c r="J16" s="25">
        <f>IF($C16="","",'พ.ย.'!$AI14)</f>
        <v>0</v>
      </c>
      <c r="K16" s="25">
        <f>IF($C16="","",'ธ.ค.'!$AI14)</f>
        <v>0</v>
      </c>
      <c r="L16" s="25">
        <f>IF($C16="","",'ม.ค.'!$AI14)</f>
        <v>0</v>
      </c>
      <c r="M16" s="25">
        <f>IF($C16="","",'ก.พ.'!$AI14)</f>
        <v>0</v>
      </c>
      <c r="N16" s="25">
        <f>IF($C16="","",'มี.ค.'!$AI14)</f>
        <v>0</v>
      </c>
      <c r="O16" s="59">
        <f t="shared" si="0"/>
        <v>0</v>
      </c>
      <c r="P16" s="61">
        <f t="shared" si="1"/>
        <v>0</v>
      </c>
      <c r="Q16" s="70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4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D17" s="59">
        <f>IF($C17="","",'พ.ค.'!$AI15)</f>
        <v>0</v>
      </c>
      <c r="E17" s="59">
        <f>IF($C17="","",'มิ.ย.'!$AI15)</f>
        <v>0</v>
      </c>
      <c r="F17" s="59">
        <f>IF($C17="","",'ก.ค.'!$AI15)</f>
        <v>0</v>
      </c>
      <c r="G17" s="59">
        <f>IF($C17="","",'ส.ค.'!$AI15)</f>
        <v>0</v>
      </c>
      <c r="H17" s="59">
        <f>IF($C17="","",'ก.ย.'!$AI15)</f>
        <v>0</v>
      </c>
      <c r="I17" s="108">
        <f>IF($C17="","",'ต.ค.'!$AI15)</f>
        <v>0</v>
      </c>
      <c r="J17" s="25">
        <f>IF($C17="","",'พ.ย.'!$AI15)</f>
        <v>0</v>
      </c>
      <c r="K17" s="25">
        <f>IF($C17="","",'ธ.ค.'!$AI15)</f>
        <v>0</v>
      </c>
      <c r="L17" s="25">
        <f>IF($C17="","",'ม.ค.'!$AI15)</f>
        <v>0</v>
      </c>
      <c r="M17" s="25">
        <f>IF($C17="","",'ก.พ.'!$AI15)</f>
        <v>0</v>
      </c>
      <c r="N17" s="25">
        <f>IF($C17="","",'มี.ค.'!$AI15)</f>
        <v>0</v>
      </c>
      <c r="O17" s="59">
        <f t="shared" si="0"/>
        <v>0</v>
      </c>
      <c r="P17" s="61">
        <f t="shared" si="1"/>
        <v>0</v>
      </c>
      <c r="Q17" s="70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4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D18" s="59">
        <f>IF($C18="","",'พ.ค.'!$AI16)</f>
        <v>0</v>
      </c>
      <c r="E18" s="59">
        <f>IF($C18="","",'มิ.ย.'!$AI16)</f>
        <v>0</v>
      </c>
      <c r="F18" s="59">
        <f>IF($C18="","",'ก.ค.'!$AI16)</f>
        <v>0</v>
      </c>
      <c r="G18" s="59">
        <f>IF($C18="","",'ส.ค.'!$AI16)</f>
        <v>0</v>
      </c>
      <c r="H18" s="59">
        <f>IF($C18="","",'ก.ย.'!$AI16)</f>
        <v>0</v>
      </c>
      <c r="I18" s="108">
        <f>IF($C18="","",'ต.ค.'!$AI16)</f>
        <v>0</v>
      </c>
      <c r="J18" s="25">
        <f>IF($C18="","",'พ.ย.'!$AI16)</f>
        <v>0</v>
      </c>
      <c r="K18" s="25">
        <f>IF($C18="","",'ธ.ค.'!$AI16)</f>
        <v>0</v>
      </c>
      <c r="L18" s="25">
        <f>IF($C18="","",'ม.ค.'!$AI16)</f>
        <v>0</v>
      </c>
      <c r="M18" s="25">
        <f>IF($C18="","",'ก.พ.'!$AI16)</f>
        <v>0</v>
      </c>
      <c r="N18" s="25">
        <f>IF($C18="","",'มี.ค.'!$AI16)</f>
        <v>0</v>
      </c>
      <c r="O18" s="59">
        <f t="shared" si="0"/>
        <v>0</v>
      </c>
      <c r="P18" s="61">
        <f t="shared" si="1"/>
        <v>0</v>
      </c>
      <c r="Q18" s="70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4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D19" s="59">
        <f>IF($C19="","",'พ.ค.'!$AI17)</f>
        <v>0</v>
      </c>
      <c r="E19" s="59">
        <f>IF($C19="","",'มิ.ย.'!$AI17)</f>
        <v>0</v>
      </c>
      <c r="F19" s="59">
        <f>IF($C19="","",'ก.ค.'!$AI17)</f>
        <v>0</v>
      </c>
      <c r="G19" s="59">
        <f>IF($C19="","",'ส.ค.'!$AI17)</f>
        <v>0</v>
      </c>
      <c r="H19" s="59">
        <f>IF($C19="","",'ก.ย.'!$AI17)</f>
        <v>0</v>
      </c>
      <c r="I19" s="108">
        <f>IF($C19="","",'ต.ค.'!$AI17)</f>
        <v>0</v>
      </c>
      <c r="J19" s="25">
        <f>IF($C19="","",'พ.ย.'!$AI17)</f>
        <v>0</v>
      </c>
      <c r="K19" s="25">
        <f>IF($C19="","",'ธ.ค.'!$AI17)</f>
        <v>0</v>
      </c>
      <c r="L19" s="25">
        <f>IF($C19="","",'ม.ค.'!$AI17)</f>
        <v>0</v>
      </c>
      <c r="M19" s="25">
        <f>IF($C19="","",'ก.พ.'!$AI17)</f>
        <v>0</v>
      </c>
      <c r="N19" s="25">
        <f>IF($C19="","",'มี.ค.'!$AI17)</f>
        <v>0</v>
      </c>
      <c r="O19" s="59">
        <f t="shared" si="0"/>
        <v>0</v>
      </c>
      <c r="P19" s="61">
        <f t="shared" si="1"/>
        <v>0</v>
      </c>
      <c r="Q19" s="70">
        <f t="shared" si="2"/>
        <v>0</v>
      </c>
      <c r="R19" s="29">
        <f>IF($C19="","",SUM('พ.ค.'!AK17,'มิ.ย.'!AK17,'ก.ค.'!AK17,'ส.ค.'!AK17,'ก.ย.'!AK17,'ต.ค.'!AK17,'พ.ย.'!AK17,'ธ.ค.'!AK17,'ม.ค.'!AK17,'ก.พ.'!AK17,'มี.ค.'!AK17))</f>
        <v>0</v>
      </c>
      <c r="S19" s="29">
        <f>IF($C19="","",SUM('พ.ค.'!AL17,'มิ.ย.'!AL17,'ก.ค.'!AL17,'ส.ค.'!AL17,'ก.ย.'!AL17,'ต.ค.'!AL17,'พ.ย.'!AL17,'ธ.ค.'!AL17,'ม.ค.'!AL17,'ก.พ.'!AL17,'มี.ค.'!AL17))</f>
        <v>0</v>
      </c>
      <c r="T19" s="28">
        <f>IF($C19="","",SUM('พ.ค.'!AM17,'มิ.ย.'!AM17,'ก.ค.'!AM17,'ส.ค.'!AM17,'ก.ย.'!AM17,'ต.ค.'!AM17,'พ.ย.'!AM17,'ธ.ค.'!AM17,'ม.ค.'!AM17,'ก.พ.'!AM17,'มี.ค.'!AM17))</f>
        <v>0</v>
      </c>
      <c r="U19" s="30">
        <f>IF($C19="","",IF(รายชื่อนักเรียน!H15="ย้ายออก","ย้ายออก",(Q19/$Q$4)*100))</f>
        <v>0</v>
      </c>
      <c r="V19" s="24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D20" s="59">
        <f>IF($C20="","",'พ.ค.'!$AI18)</f>
        <v>0</v>
      </c>
      <c r="E20" s="59">
        <f>IF($C20="","",'มิ.ย.'!$AI18)</f>
        <v>0</v>
      </c>
      <c r="F20" s="59">
        <f>IF($C20="","",'ก.ค.'!$AI18)</f>
        <v>0</v>
      </c>
      <c r="G20" s="59">
        <f>IF($C20="","",'ส.ค.'!$AI18)</f>
        <v>0</v>
      </c>
      <c r="H20" s="59">
        <f>IF($C20="","",'ก.ย.'!$AI18)</f>
        <v>0</v>
      </c>
      <c r="I20" s="108">
        <f>IF($C20="","",'ต.ค.'!$AI18)</f>
        <v>0</v>
      </c>
      <c r="J20" s="25">
        <f>IF($C20="","",'พ.ย.'!$AI18)</f>
        <v>0</v>
      </c>
      <c r="K20" s="25">
        <f>IF($C20="","",'ธ.ค.'!$AI18)</f>
        <v>0</v>
      </c>
      <c r="L20" s="25">
        <f>IF($C20="","",'ม.ค.'!$AI18)</f>
        <v>0</v>
      </c>
      <c r="M20" s="25">
        <f>IF($C20="","",'ก.พ.'!$AI18)</f>
        <v>0</v>
      </c>
      <c r="N20" s="25">
        <f>IF($C20="","",'มี.ค.'!$AI18)</f>
        <v>0</v>
      </c>
      <c r="O20" s="59">
        <f t="shared" si="0"/>
        <v>0</v>
      </c>
      <c r="P20" s="61">
        <f t="shared" si="1"/>
        <v>0</v>
      </c>
      <c r="Q20" s="70">
        <f t="shared" si="2"/>
        <v>0</v>
      </c>
      <c r="R20" s="29">
        <f>IF($C20="","",SUM('พ.ค.'!AK18,'มิ.ย.'!AK18,'ก.ค.'!AK18,'ส.ค.'!AK18,'ก.ย.'!AK18,'ต.ค.'!AK18,'พ.ย.'!AK18,'ธ.ค.'!AK18,'ม.ค.'!AK18,'ก.พ.'!AK18,'มี.ค.'!AK18))</f>
        <v>0</v>
      </c>
      <c r="S20" s="29">
        <f>IF($C20="","",SUM('พ.ค.'!AL18,'มิ.ย.'!AL18,'ก.ค.'!AL18,'ส.ค.'!AL18,'ก.ย.'!AL18,'ต.ค.'!AL18,'พ.ย.'!AL18,'ธ.ค.'!AL18,'ม.ค.'!AL18,'ก.พ.'!AL18,'มี.ค.'!AL18))</f>
        <v>0</v>
      </c>
      <c r="T20" s="28">
        <f>IF($C20="","",SUM('พ.ค.'!AM18,'มิ.ย.'!AM18,'ก.ค.'!AM18,'ส.ค.'!AM18,'ก.ย.'!AM18,'ต.ค.'!AM18,'พ.ย.'!AM18,'ธ.ค.'!AM18,'ม.ค.'!AM18,'ก.พ.'!AM18,'มี.ค.'!AM18))</f>
        <v>0</v>
      </c>
      <c r="U20" s="30">
        <f>IF($C20="","",IF(รายชื่อนักเรียน!H16="ย้ายออก","ย้ายออก",(Q20/$Q$4)*100))</f>
        <v>0</v>
      </c>
      <c r="V20" s="24" t="str">
        <f>IF($C20="","",IF(รายชื่อนักเรียน!H16="ย้ายออก","ย้ายออก",IF(U20&gt;=ตั้งค่าปพ5!$I$18,"ผ่าน","ไม่ผ่าน")))</f>
        <v>ไม่ผ่าน</v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D21" s="59">
        <f>IF($C21="","",'พ.ค.'!$AI19)</f>
        <v>0</v>
      </c>
      <c r="E21" s="59">
        <f>IF($C21="","",'มิ.ย.'!$AI19)</f>
        <v>0</v>
      </c>
      <c r="F21" s="59">
        <f>IF($C21="","",'ก.ค.'!$AI19)</f>
        <v>0</v>
      </c>
      <c r="G21" s="59">
        <f>IF($C21="","",'ส.ค.'!$AI19)</f>
        <v>0</v>
      </c>
      <c r="H21" s="59">
        <f>IF($C21="","",'ก.ย.'!$AI19)</f>
        <v>0</v>
      </c>
      <c r="I21" s="108">
        <f>IF($C21="","",'ต.ค.'!$AI19)</f>
        <v>0</v>
      </c>
      <c r="J21" s="25">
        <f>IF($C21="","",'พ.ย.'!$AI19)</f>
        <v>0</v>
      </c>
      <c r="K21" s="25">
        <f>IF($C21="","",'ธ.ค.'!$AI19)</f>
        <v>0</v>
      </c>
      <c r="L21" s="25">
        <f>IF($C21="","",'ม.ค.'!$AI19)</f>
        <v>0</v>
      </c>
      <c r="M21" s="25">
        <f>IF($C21="","",'ก.พ.'!$AI19)</f>
        <v>0</v>
      </c>
      <c r="N21" s="25">
        <f>IF($C21="","",'มี.ค.'!$AI19)</f>
        <v>0</v>
      </c>
      <c r="O21" s="59">
        <f t="shared" si="0"/>
        <v>0</v>
      </c>
      <c r="P21" s="61">
        <f t="shared" si="1"/>
        <v>0</v>
      </c>
      <c r="Q21" s="70">
        <f t="shared" si="2"/>
        <v>0</v>
      </c>
      <c r="R21" s="29">
        <f>IF($C21="","",SUM('พ.ค.'!AK19,'มิ.ย.'!AK19,'ก.ค.'!AK19,'ส.ค.'!AK19,'ก.ย.'!AK19,'ต.ค.'!AK19,'พ.ย.'!AK19,'ธ.ค.'!AK19,'ม.ค.'!AK19,'ก.พ.'!AK19,'มี.ค.'!AK19))</f>
        <v>0</v>
      </c>
      <c r="S21" s="29">
        <f>IF($C21="","",SUM('พ.ค.'!AL19,'มิ.ย.'!AL19,'ก.ค.'!AL19,'ส.ค.'!AL19,'ก.ย.'!AL19,'ต.ค.'!AL19,'พ.ย.'!AL19,'ธ.ค.'!AL19,'ม.ค.'!AL19,'ก.พ.'!AL19,'มี.ค.'!AL19))</f>
        <v>0</v>
      </c>
      <c r="T21" s="28">
        <f>IF($C21="","",SUM('พ.ค.'!AM19,'มิ.ย.'!AM19,'ก.ค.'!AM19,'ส.ค.'!AM19,'ก.ย.'!AM19,'ต.ค.'!AM19,'พ.ย.'!AM19,'ธ.ค.'!AM19,'ม.ค.'!AM19,'ก.พ.'!AM19,'มี.ค.'!AM19))</f>
        <v>0</v>
      </c>
      <c r="U21" s="30">
        <f>IF($C21="","",IF(รายชื่อนักเรียน!H17="ย้ายออก","ย้ายออก",(Q21/$Q$4)*100))</f>
        <v>0</v>
      </c>
      <c r="V21" s="24" t="str">
        <f>IF($C21="","",IF(รายชื่อนักเรียน!H17="ย้ายออก","ย้ายออก",IF(U21&gt;=ตั้งค่าปพ5!$I$18,"ผ่าน","ไม่ผ่าน")))</f>
        <v>ไม่ผ่าน</v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D22" s="59">
        <f>IF($C22="","",'พ.ค.'!$AI20)</f>
        <v>0</v>
      </c>
      <c r="E22" s="59">
        <f>IF($C22="","",'มิ.ย.'!$AI20)</f>
        <v>0</v>
      </c>
      <c r="F22" s="59">
        <f>IF($C22="","",'ก.ค.'!$AI20)</f>
        <v>0</v>
      </c>
      <c r="G22" s="59">
        <f>IF($C22="","",'ส.ค.'!$AI20)</f>
        <v>0</v>
      </c>
      <c r="H22" s="59">
        <f>IF($C22="","",'ก.ย.'!$AI20)</f>
        <v>0</v>
      </c>
      <c r="I22" s="108">
        <f>IF($C22="","",'ต.ค.'!$AI20)</f>
        <v>0</v>
      </c>
      <c r="J22" s="25">
        <f>IF($C22="","",'พ.ย.'!$AI20)</f>
        <v>0</v>
      </c>
      <c r="K22" s="25">
        <f>IF($C22="","",'ธ.ค.'!$AI20)</f>
        <v>0</v>
      </c>
      <c r="L22" s="25">
        <f>IF($C22="","",'ม.ค.'!$AI20)</f>
        <v>0</v>
      </c>
      <c r="M22" s="25">
        <f>IF($C22="","",'ก.พ.'!$AI20)</f>
        <v>0</v>
      </c>
      <c r="N22" s="25">
        <f>IF($C22="","",'มี.ค.'!$AI20)</f>
        <v>0</v>
      </c>
      <c r="O22" s="59">
        <f t="shared" si="0"/>
        <v>0</v>
      </c>
      <c r="P22" s="61">
        <f t="shared" si="1"/>
        <v>0</v>
      </c>
      <c r="Q22" s="70">
        <f t="shared" si="2"/>
        <v>0</v>
      </c>
      <c r="R22" s="29">
        <f>IF($C22="","",SUM('พ.ค.'!AK20,'มิ.ย.'!AK20,'ก.ค.'!AK20,'ส.ค.'!AK20,'ก.ย.'!AK20,'ต.ค.'!AK20,'พ.ย.'!AK20,'ธ.ค.'!AK20,'ม.ค.'!AK20,'ก.พ.'!AK20,'มี.ค.'!AK20))</f>
        <v>0</v>
      </c>
      <c r="S22" s="29">
        <f>IF($C22="","",SUM('พ.ค.'!AL20,'มิ.ย.'!AL20,'ก.ค.'!AL20,'ส.ค.'!AL20,'ก.ย.'!AL20,'ต.ค.'!AL20,'พ.ย.'!AL20,'ธ.ค.'!AL20,'ม.ค.'!AL20,'ก.พ.'!AL20,'มี.ค.'!AL20))</f>
        <v>0</v>
      </c>
      <c r="T22" s="28">
        <f>IF($C22="","",SUM('พ.ค.'!AM20,'มิ.ย.'!AM20,'ก.ค.'!AM20,'ส.ค.'!AM20,'ก.ย.'!AM20,'ต.ค.'!AM20,'พ.ย.'!AM20,'ธ.ค.'!AM20,'ม.ค.'!AM20,'ก.พ.'!AM20,'มี.ค.'!AM20))</f>
        <v>0</v>
      </c>
      <c r="U22" s="30">
        <f>IF($C22="","",IF(รายชื่อนักเรียน!H18="ย้ายออก","ย้ายออก",(Q22/$Q$4)*100))</f>
        <v>0</v>
      </c>
      <c r="V22" s="24" t="str">
        <f>IF($C22="","",IF(รายชื่อนักเรียน!H18="ย้ายออก","ย้ายออก",IF(U22&gt;=ตั้งค่าปพ5!$I$18,"ผ่าน","ไม่ผ่าน")))</f>
        <v>ไม่ผ่าน</v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5/1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7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03890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1-1399-00780-36-9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เด็กหญิง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ชุติกาญจน์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เสาวดา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หญิง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03891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1-7274-00011-41-5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กันยรัตน์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ปิ่นสุก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03892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1-1399-00771-45-9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กัลยา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พุฒซ้อน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03893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1-1302-01236-55-6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ณัฐวดี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ประสริฐสังข์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03894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1-1399-00798-54-3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ธิดารัตน์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คชบาง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03944</v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>1-1197-01246-32-0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กฤติน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แก้วมีรักษ์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03950</v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>1-1042-00942-73-6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เด็กหญิง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กมลชนก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จิตรโคตร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หญิง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04026</v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>1-6404-01161-03-2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เด็กหญิง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พรรณราย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เนตรสว่าง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หญิง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04030</v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>1-1399-00751-84-9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กฤษกร์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ศรีมงคล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04037</v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>1-1199-02835-33-1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อนันต์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ชักนำ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04049</v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>1-6099-01177-16-5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สหรัฐ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วิลานันท์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04147</v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>1-4396-00159-00-3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วัชรพงศ์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บุญยืน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04173</v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>1-4799-01151-09-5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พีระวัฒน์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ดีวันชัย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>04181</v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>1-1396-00760-12-5</v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>ธันวา</v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>ทองศรี</v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>04211</v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>1-3288-00077-39-6</v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เด็กชาย</v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>ธนวรรธน์</v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>เฮ็งสวัสดิ์</v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>ชาย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>04218</v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>1-4602-00147-28-0</v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>วงศธร</v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>เขจรนารถ</v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>04220</v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>1-3186-00082-50-7</v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เด็กชาย</v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>ธีรศักดิ์</v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>สมเผ่า</v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>ชาย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308" t="s">
        <v>165</v>
      </c>
      <c r="E1" s="304" t="s">
        <v>166</v>
      </c>
      <c r="F1" s="304"/>
      <c r="G1" s="304"/>
      <c r="H1" s="304"/>
      <c r="I1" s="304"/>
      <c r="J1" s="304"/>
      <c r="K1" s="304" t="s">
        <v>40</v>
      </c>
      <c r="L1" s="304"/>
      <c r="M1" s="304"/>
      <c r="N1" s="305" t="str">
        <f>ตั้งค่าเดือน!$B2</f>
        <v>พฤษภาคม</v>
      </c>
      <c r="O1" s="305"/>
      <c r="P1" s="305"/>
      <c r="Q1" s="305"/>
      <c r="R1" s="305"/>
      <c r="S1" s="305"/>
      <c r="T1" s="305"/>
      <c r="U1" s="304" t="s">
        <v>163</v>
      </c>
      <c r="V1" s="304"/>
      <c r="W1" s="305">
        <f>ตั้งค่าเดือน!$D2</f>
        <v>2568</v>
      </c>
      <c r="X1" s="305"/>
      <c r="Y1" s="305"/>
      <c r="Z1" s="305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7" t="s">
        <v>160</v>
      </c>
      <c r="AL1" s="308" t="s">
        <v>165</v>
      </c>
      <c r="AM1" s="304" t="s">
        <v>166</v>
      </c>
      <c r="AN1" s="304"/>
      <c r="AO1" s="304"/>
      <c r="AP1" s="304"/>
      <c r="AQ1" s="304"/>
      <c r="AR1" s="304"/>
      <c r="AS1" s="304" t="s">
        <v>40</v>
      </c>
      <c r="AT1" s="304"/>
      <c r="AU1" s="304"/>
      <c r="AV1" s="305" t="str">
        <f>ตั้งค่าเดือน!$B3</f>
        <v>มิถุนายน</v>
      </c>
      <c r="AW1" s="305"/>
      <c r="AX1" s="305"/>
      <c r="AY1" s="305"/>
      <c r="AZ1" s="305"/>
      <c r="BA1" s="305"/>
      <c r="BB1" s="305"/>
      <c r="BC1" s="304" t="s">
        <v>163</v>
      </c>
      <c r="BD1" s="304"/>
      <c r="BE1" s="305">
        <f>ตั้งค่าเดือน!$D3</f>
        <v>2568</v>
      </c>
      <c r="BF1" s="305"/>
      <c r="BG1" s="305"/>
      <c r="BH1" s="305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7" t="s">
        <v>160</v>
      </c>
      <c r="BT1" s="308" t="s">
        <v>165</v>
      </c>
      <c r="BU1" s="304" t="s">
        <v>166</v>
      </c>
      <c r="BV1" s="304"/>
      <c r="BW1" s="304"/>
      <c r="BX1" s="304"/>
      <c r="BY1" s="304"/>
      <c r="BZ1" s="304"/>
      <c r="CA1" s="304" t="s">
        <v>40</v>
      </c>
      <c r="CB1" s="304"/>
      <c r="CC1" s="304"/>
      <c r="CD1" s="305" t="str">
        <f>ตั้งค่าเดือน!$B4</f>
        <v>กรกฎาคม</v>
      </c>
      <c r="CE1" s="305"/>
      <c r="CF1" s="305"/>
      <c r="CG1" s="305"/>
      <c r="CH1" s="305"/>
      <c r="CI1" s="305"/>
      <c r="CJ1" s="305"/>
      <c r="CK1" s="304" t="s">
        <v>163</v>
      </c>
      <c r="CL1" s="304"/>
      <c r="CM1" s="305">
        <f>ตั้งค่าเดือน!$D4</f>
        <v>2568</v>
      </c>
      <c r="CN1" s="305"/>
      <c r="CO1" s="305"/>
      <c r="CP1" s="305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7" t="s">
        <v>160</v>
      </c>
      <c r="DB1" s="308" t="s">
        <v>165</v>
      </c>
      <c r="DC1" s="304" t="s">
        <v>166</v>
      </c>
      <c r="DD1" s="304"/>
      <c r="DE1" s="304"/>
      <c r="DF1" s="304"/>
      <c r="DG1" s="304"/>
      <c r="DH1" s="304"/>
      <c r="DI1" s="304" t="s">
        <v>40</v>
      </c>
      <c r="DJ1" s="304"/>
      <c r="DK1" s="304"/>
      <c r="DL1" s="305" t="str">
        <f>ตั้งค่าเดือน!$B5</f>
        <v>สิงหาคม</v>
      </c>
      <c r="DM1" s="305"/>
      <c r="DN1" s="305"/>
      <c r="DO1" s="305"/>
      <c r="DP1" s="305"/>
      <c r="DQ1" s="305"/>
      <c r="DR1" s="305"/>
      <c r="DS1" s="304" t="s">
        <v>163</v>
      </c>
      <c r="DT1" s="304"/>
      <c r="DU1" s="305">
        <f>ตั้งค่าเดือน!$D5</f>
        <v>2568</v>
      </c>
      <c r="DV1" s="305"/>
      <c r="DW1" s="305"/>
      <c r="DX1" s="305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7" t="s">
        <v>160</v>
      </c>
      <c r="EJ1" s="308" t="s">
        <v>165</v>
      </c>
      <c r="EK1" s="304" t="s">
        <v>166</v>
      </c>
      <c r="EL1" s="304"/>
      <c r="EM1" s="304"/>
      <c r="EN1" s="304"/>
      <c r="EO1" s="304"/>
      <c r="EP1" s="304"/>
      <c r="EQ1" s="304" t="s">
        <v>40</v>
      </c>
      <c r="ER1" s="304"/>
      <c r="ES1" s="304"/>
      <c r="ET1" s="305" t="str">
        <f>ตั้งค่าเดือน!$B6</f>
        <v>กันยายน</v>
      </c>
      <c r="EU1" s="305"/>
      <c r="EV1" s="305"/>
      <c r="EW1" s="305"/>
      <c r="EX1" s="305"/>
      <c r="EY1" s="305"/>
      <c r="EZ1" s="305"/>
      <c r="FA1" s="304" t="s">
        <v>163</v>
      </c>
      <c r="FB1" s="304"/>
      <c r="FC1" s="305">
        <f>ตั้งค่าเดือน!$D6</f>
        <v>2568</v>
      </c>
      <c r="FD1" s="305"/>
      <c r="FE1" s="305"/>
      <c r="FF1" s="305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7" t="s">
        <v>160</v>
      </c>
      <c r="FR1" s="308" t="s">
        <v>165</v>
      </c>
      <c r="FS1" s="304" t="s">
        <v>166</v>
      </c>
      <c r="FT1" s="304"/>
      <c r="FU1" s="304"/>
      <c r="FV1" s="304"/>
      <c r="FW1" s="304"/>
      <c r="FX1" s="304"/>
      <c r="FY1" s="304" t="s">
        <v>40</v>
      </c>
      <c r="FZ1" s="304"/>
      <c r="GA1" s="304"/>
      <c r="GB1" s="305" t="str">
        <f>ตั้งค่าเดือน!$B7</f>
        <v>ตุลาคม</v>
      </c>
      <c r="GC1" s="305"/>
      <c r="GD1" s="305"/>
      <c r="GE1" s="305"/>
      <c r="GF1" s="305"/>
      <c r="GG1" s="305"/>
      <c r="GH1" s="305"/>
      <c r="GI1" s="304" t="s">
        <v>163</v>
      </c>
      <c r="GJ1" s="304"/>
      <c r="GK1" s="305">
        <f>ตั้งค่าเดือน!$D7</f>
        <v>2568</v>
      </c>
      <c r="GL1" s="305"/>
      <c r="GM1" s="305"/>
      <c r="GN1" s="305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7" t="s">
        <v>160</v>
      </c>
      <c r="GZ1" s="308" t="s">
        <v>165</v>
      </c>
      <c r="HA1" s="304" t="s">
        <v>166</v>
      </c>
      <c r="HB1" s="304"/>
      <c r="HC1" s="304"/>
      <c r="HD1" s="304"/>
      <c r="HE1" s="304"/>
      <c r="HF1" s="304"/>
      <c r="HG1" s="304" t="s">
        <v>40</v>
      </c>
      <c r="HH1" s="304"/>
      <c r="HI1" s="304"/>
      <c r="HJ1" s="305" t="str">
        <f>ตั้งค่าเดือน!$B8</f>
        <v>พฤศจิกายน</v>
      </c>
      <c r="HK1" s="305"/>
      <c r="HL1" s="305"/>
      <c r="HM1" s="305"/>
      <c r="HN1" s="305"/>
      <c r="HO1" s="305"/>
      <c r="HP1" s="305"/>
      <c r="HQ1" s="304" t="s">
        <v>163</v>
      </c>
      <c r="HR1" s="304"/>
      <c r="HS1" s="305">
        <f>ตั้งค่าเดือน!$D8</f>
        <v>2568</v>
      </c>
      <c r="HT1" s="305"/>
      <c r="HU1" s="305"/>
      <c r="HV1" s="305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7" t="s">
        <v>160</v>
      </c>
      <c r="IH1" s="308" t="s">
        <v>165</v>
      </c>
      <c r="II1" s="304" t="s">
        <v>166</v>
      </c>
      <c r="IJ1" s="304"/>
      <c r="IK1" s="304"/>
      <c r="IL1" s="304"/>
      <c r="IM1" s="304"/>
      <c r="IN1" s="304"/>
      <c r="IO1" s="304" t="s">
        <v>40</v>
      </c>
      <c r="IP1" s="304"/>
      <c r="IQ1" s="304"/>
      <c r="IR1" s="305" t="str">
        <f>ตั้งค่าเดือน!$B9</f>
        <v>ธันวาคม</v>
      </c>
      <c r="IS1" s="305"/>
      <c r="IT1" s="305"/>
      <c r="IU1" s="305"/>
      <c r="IV1" s="305"/>
      <c r="IW1" s="305"/>
      <c r="IX1" s="305"/>
      <c r="IY1" s="304" t="s">
        <v>163</v>
      </c>
      <c r="IZ1" s="304"/>
      <c r="JA1" s="305">
        <f>ตั้งค่าเดือน!$D9</f>
        <v>2568</v>
      </c>
      <c r="JB1" s="305"/>
      <c r="JC1" s="305"/>
      <c r="JD1" s="305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7" t="s">
        <v>160</v>
      </c>
      <c r="JP1" s="308" t="s">
        <v>165</v>
      </c>
      <c r="JQ1" s="304" t="s">
        <v>166</v>
      </c>
      <c r="JR1" s="304"/>
      <c r="JS1" s="304"/>
      <c r="JT1" s="304"/>
      <c r="JU1" s="304"/>
      <c r="JV1" s="304"/>
      <c r="JW1" s="304" t="s">
        <v>40</v>
      </c>
      <c r="JX1" s="304"/>
      <c r="JY1" s="304"/>
      <c r="JZ1" s="305" t="str">
        <f>ตั้งค่าเดือน!$B10</f>
        <v>มกราคม</v>
      </c>
      <c r="KA1" s="305"/>
      <c r="KB1" s="305"/>
      <c r="KC1" s="305"/>
      <c r="KD1" s="305"/>
      <c r="KE1" s="305"/>
      <c r="KF1" s="305"/>
      <c r="KG1" s="304" t="s">
        <v>163</v>
      </c>
      <c r="KH1" s="304"/>
      <c r="KI1" s="305">
        <f>ตั้งค่าเดือน!$D10</f>
        <v>2569</v>
      </c>
      <c r="KJ1" s="305"/>
      <c r="KK1" s="305"/>
      <c r="KL1" s="305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7" t="s">
        <v>160</v>
      </c>
      <c r="KX1" s="308" t="s">
        <v>165</v>
      </c>
      <c r="KY1" s="304" t="s">
        <v>166</v>
      </c>
      <c r="KZ1" s="304"/>
      <c r="LA1" s="304"/>
      <c r="LB1" s="304"/>
      <c r="LC1" s="304"/>
      <c r="LD1" s="304"/>
      <c r="LE1" s="304" t="s">
        <v>40</v>
      </c>
      <c r="LF1" s="304"/>
      <c r="LG1" s="304"/>
      <c r="LH1" s="305" t="str">
        <f>ตั้งค่าเดือน!$B11</f>
        <v>กุมภาพันธ์</v>
      </c>
      <c r="LI1" s="305"/>
      <c r="LJ1" s="305"/>
      <c r="LK1" s="305"/>
      <c r="LL1" s="305"/>
      <c r="LM1" s="305"/>
      <c r="LN1" s="305"/>
      <c r="LO1" s="304" t="s">
        <v>163</v>
      </c>
      <c r="LP1" s="304"/>
      <c r="LQ1" s="305">
        <f>ตั้งค่าเดือน!$D11</f>
        <v>2569</v>
      </c>
      <c r="LR1" s="305"/>
      <c r="LS1" s="305"/>
      <c r="LT1" s="305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7" t="s">
        <v>160</v>
      </c>
      <c r="MF1" s="308" t="s">
        <v>165</v>
      </c>
      <c r="MG1" s="304" t="s">
        <v>166</v>
      </c>
      <c r="MH1" s="304"/>
      <c r="MI1" s="304"/>
      <c r="MJ1" s="304"/>
      <c r="MK1" s="304"/>
      <c r="ML1" s="304"/>
      <c r="MM1" s="304" t="s">
        <v>40</v>
      </c>
      <c r="MN1" s="304"/>
      <c r="MO1" s="304"/>
      <c r="MP1" s="305" t="str">
        <f>ตั้งค่าเดือน!$B12</f>
        <v>มีนาคม</v>
      </c>
      <c r="MQ1" s="305"/>
      <c r="MR1" s="305"/>
      <c r="MS1" s="305"/>
      <c r="MT1" s="305"/>
      <c r="MU1" s="305"/>
      <c r="MV1" s="305"/>
      <c r="MW1" s="304" t="s">
        <v>163</v>
      </c>
      <c r="MX1" s="304"/>
      <c r="MY1" s="305">
        <f>ตั้งค่าเดือน!$D12</f>
        <v>2569</v>
      </c>
      <c r="MZ1" s="305"/>
      <c r="NA1" s="305"/>
      <c r="NB1" s="305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7" t="s">
        <v>160</v>
      </c>
    </row>
    <row r="2" spans="1:377" ht="23.25" x14ac:dyDescent="0.35">
      <c r="A2" s="86" t="s">
        <v>260</v>
      </c>
      <c r="B2" s="85">
        <v>1</v>
      </c>
      <c r="C2" s="87"/>
      <c r="D2" s="30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7"/>
      <c r="AL2" s="30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7"/>
      <c r="BT2" s="30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7"/>
      <c r="DB2" s="30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7"/>
      <c r="EJ2" s="30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7"/>
      <c r="FR2" s="30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7"/>
      <c r="GZ2" s="30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7"/>
      <c r="IH2" s="30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7"/>
      <c r="JP2" s="30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7"/>
      <c r="KX2" s="30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7"/>
      <c r="MF2" s="30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7"/>
    </row>
    <row r="3" spans="1:377" x14ac:dyDescent="0.35">
      <c r="A3" s="62"/>
      <c r="B3" s="62"/>
      <c r="C3" s="62"/>
      <c r="D3" s="30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7"/>
      <c r="AL3" s="30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7"/>
      <c r="BT3" s="30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7"/>
      <c r="DB3" s="30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7"/>
      <c r="EJ3" s="30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7"/>
      <c r="FR3" s="30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7"/>
      <c r="GZ3" s="30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7"/>
      <c r="IH3" s="30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7"/>
      <c r="JP3" s="30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7"/>
      <c r="KX3" s="30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7"/>
      <c r="MF3" s="30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7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>
        <f>IF($B$2=1,IF('พ.ค.'!AI9="","",'พ.ค.'!AI9),IF('พ.ค.'!AI39="","",'พ.ค.'!AI39))</f>
        <v>0</v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>
        <f>IF($B$2=1,IF('มิ.ย.'!AI9="","",'มิ.ย.'!AI9),IF('มิ.ย.'!AI39="","",'มิ.ย.'!AI39))</f>
        <v>0</v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>
        <f>IF($B$2=1,IF('ก.ค.'!AI9="","",'ก.ค.'!AI9),IF('ก.ค.'!AI39="","",'ก.ค.'!AI39))</f>
        <v>0</v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>
        <f>IF($B$2=1,IF('ส.ค.'!AI9="","",'ส.ค.'!AI9),IF('ส.ค.'!AI39="","",'ส.ค.'!AI39))</f>
        <v>0</v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>
        <f>IF($B$2=1,IF('ก.ย.'!AI9="","",'ก.ย.'!AI9),IF('ก.ย.'!AI39="","",'ก.ย.'!AI39))</f>
        <v>0</v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>
        <f>IF($B$2=1,IF('ต.ค.'!AI9="","",'ต.ค.'!AI9),IF('ต.ค.'!AI39="","",'ต.ค.'!AI39))</f>
        <v>0</v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>
        <f>IF($B$2=1,IF('พ.ย.'!AI9="","",'พ.ย.'!AI9),IF('พ.ย.'!AI39="","",'พ.ย.'!AI39))</f>
        <v>0</v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>
        <f>IF($B$2=1,IF('ธ.ค.'!AI9="","",'ธ.ค.'!AI9),IF('ธ.ค.'!AI39="","",'ธ.ค.'!AI39))</f>
        <v>0</v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>
        <f>IF($B$2=1,IF('ม.ค.'!AI9="","",'ม.ค.'!AI9),IF('ม.ค.'!AI39="","",'ม.ค.'!AI39))</f>
        <v>0</v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>
        <f>IF($B$2=1,IF('ก.พ.'!AI9="","",'ก.พ.'!AI9),IF('ก.พ.'!AI39="","",'ก.พ.'!AI39))</f>
        <v>0</v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>
        <f>IF($B$2=1,IF('มี.ค.'!AI9="","",'มี.ค.'!AI9),IF('มี.ค.'!AI39="","",'มี.ค.'!AI39))</f>
        <v>0</v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>
        <f>IF($B$2=1,IF('พ.ค.'!AI10="","",'พ.ค.'!AI10),IF('พ.ค.'!AI40="","",'พ.ค.'!AI40))</f>
        <v>0</v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>
        <f>IF($B$2=1,IF('มิ.ย.'!AI10="","",'มิ.ย.'!AI10),IF('มิ.ย.'!AI40="","",'มิ.ย.'!AI40))</f>
        <v>0</v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>
        <f>IF($B$2=1,IF('ก.ค.'!AI10="","",'ก.ค.'!AI10),IF('ก.ค.'!AI40="","",'ก.ค.'!AI40))</f>
        <v>0</v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>
        <f>IF($B$2=1,IF('ส.ค.'!AI10="","",'ส.ค.'!AI10),IF('ส.ค.'!AI40="","",'ส.ค.'!AI40))</f>
        <v>0</v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>
        <f>IF($B$2=1,IF('ก.ย.'!AI10="","",'ก.ย.'!AI10),IF('ก.ย.'!AI40="","",'ก.ย.'!AI40))</f>
        <v>0</v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>
        <f>IF($B$2=1,IF('ต.ค.'!AI10="","",'ต.ค.'!AI10),IF('ต.ค.'!AI40="","",'ต.ค.'!AI40))</f>
        <v>0</v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>
        <f>IF($B$2=1,IF('พ.ย.'!AI10="","",'พ.ย.'!AI10),IF('พ.ย.'!AI40="","",'พ.ย.'!AI40))</f>
        <v>0</v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>
        <f>IF($B$2=1,IF('ธ.ค.'!AI10="","",'ธ.ค.'!AI10),IF('ธ.ค.'!AI40="","",'ธ.ค.'!AI40))</f>
        <v>0</v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>
        <f>IF($B$2=1,IF('ม.ค.'!AI10="","",'ม.ค.'!AI10),IF('ม.ค.'!AI40="","",'ม.ค.'!AI40))</f>
        <v>0</v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>
        <f>IF($B$2=1,IF('ก.พ.'!AI10="","",'ก.พ.'!AI10),IF('ก.พ.'!AI40="","",'ก.พ.'!AI40))</f>
        <v>0</v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>
        <f>IF($B$2=1,IF('มี.ค.'!AI10="","",'มี.ค.'!AI10),IF('มี.ค.'!AI40="","",'มี.ค.'!AI40))</f>
        <v>0</v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>
        <f>IF($B$2=1,IF('พ.ค.'!AI11="","",'พ.ค.'!AI11),IF('พ.ค.'!AI41="","",'พ.ค.'!AI41))</f>
        <v>0</v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>
        <f>IF($B$2=1,IF('มิ.ย.'!AI11="","",'มิ.ย.'!AI11),IF('มิ.ย.'!AI41="","",'มิ.ย.'!AI41))</f>
        <v>0</v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>
        <f>IF($B$2=1,IF('ก.ค.'!AI11="","",'ก.ค.'!AI11),IF('ก.ค.'!AI41="","",'ก.ค.'!AI41))</f>
        <v>0</v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>
        <f>IF($B$2=1,IF('ส.ค.'!AI11="","",'ส.ค.'!AI11),IF('ส.ค.'!AI41="","",'ส.ค.'!AI41))</f>
        <v>0</v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>
        <f>IF($B$2=1,IF('ก.ย.'!AI11="","",'ก.ย.'!AI11),IF('ก.ย.'!AI41="","",'ก.ย.'!AI41))</f>
        <v>0</v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>
        <f>IF($B$2=1,IF('ต.ค.'!AI11="","",'ต.ค.'!AI11),IF('ต.ค.'!AI41="","",'ต.ค.'!AI41))</f>
        <v>0</v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>
        <f>IF($B$2=1,IF('พ.ย.'!AI11="","",'พ.ย.'!AI11),IF('พ.ย.'!AI41="","",'พ.ย.'!AI41))</f>
        <v>0</v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>
        <f>IF($B$2=1,IF('ธ.ค.'!AI11="","",'ธ.ค.'!AI11),IF('ธ.ค.'!AI41="","",'ธ.ค.'!AI41))</f>
        <v>0</v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>
        <f>IF($B$2=1,IF('ม.ค.'!AI11="","",'ม.ค.'!AI11),IF('ม.ค.'!AI41="","",'ม.ค.'!AI41))</f>
        <v>0</v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>
        <f>IF($B$2=1,IF('ก.พ.'!AI11="","",'ก.พ.'!AI11),IF('ก.พ.'!AI41="","",'ก.พ.'!AI41))</f>
        <v>0</v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>
        <f>IF($B$2=1,IF('มี.ค.'!AI11="","",'มี.ค.'!AI11),IF('มี.ค.'!AI41="","",'มี.ค.'!AI41))</f>
        <v>0</v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>
        <f>IF($B$2=1,IF('พ.ค.'!AI12="","",'พ.ค.'!AI12),IF('พ.ค.'!AI42="","",'พ.ค.'!AI42))</f>
        <v>0</v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>
        <f>IF($B$2=1,IF('มิ.ย.'!AI12="","",'มิ.ย.'!AI12),IF('มิ.ย.'!AI42="","",'มิ.ย.'!AI42))</f>
        <v>0</v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>
        <f>IF($B$2=1,IF('ก.ค.'!AI12="","",'ก.ค.'!AI12),IF('ก.ค.'!AI42="","",'ก.ค.'!AI42))</f>
        <v>0</v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>
        <f>IF($B$2=1,IF('ส.ค.'!AI12="","",'ส.ค.'!AI12),IF('ส.ค.'!AI42="","",'ส.ค.'!AI42))</f>
        <v>0</v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>
        <f>IF($B$2=1,IF('ก.ย.'!AI12="","",'ก.ย.'!AI12),IF('ก.ย.'!AI42="","",'ก.ย.'!AI42))</f>
        <v>0</v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>
        <f>IF($B$2=1,IF('ต.ค.'!AI12="","",'ต.ค.'!AI12),IF('ต.ค.'!AI42="","",'ต.ค.'!AI42))</f>
        <v>0</v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>
        <f>IF($B$2=1,IF('พ.ย.'!AI12="","",'พ.ย.'!AI12),IF('พ.ย.'!AI42="","",'พ.ย.'!AI42))</f>
        <v>0</v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>
        <f>IF($B$2=1,IF('ธ.ค.'!AI12="","",'ธ.ค.'!AI12),IF('ธ.ค.'!AI42="","",'ธ.ค.'!AI42))</f>
        <v>0</v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>
        <f>IF($B$2=1,IF('ม.ค.'!AI12="","",'ม.ค.'!AI12),IF('ม.ค.'!AI42="","",'ม.ค.'!AI42))</f>
        <v>0</v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>
        <f>IF($B$2=1,IF('ก.พ.'!AI12="","",'ก.พ.'!AI12),IF('ก.พ.'!AI42="","",'ก.พ.'!AI42))</f>
        <v>0</v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>
        <f>IF($B$2=1,IF('มี.ค.'!AI12="","",'มี.ค.'!AI12),IF('มี.ค.'!AI42="","",'มี.ค.'!AI42))</f>
        <v>0</v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>
        <f>IF($B$2=1,IF('พ.ค.'!AI13="","",'พ.ค.'!AI13),IF('พ.ค.'!AI43="","",'พ.ค.'!AI43))</f>
        <v>0</v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>
        <f>IF($B$2=1,IF('มิ.ย.'!AI13="","",'มิ.ย.'!AI13),IF('มิ.ย.'!AI43="","",'มิ.ย.'!AI43))</f>
        <v>0</v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>
        <f>IF($B$2=1,IF('ก.ค.'!AI13="","",'ก.ค.'!AI13),IF('ก.ค.'!AI43="","",'ก.ค.'!AI43))</f>
        <v>0</v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>
        <f>IF($B$2=1,IF('ส.ค.'!AI13="","",'ส.ค.'!AI13),IF('ส.ค.'!AI43="","",'ส.ค.'!AI43))</f>
        <v>0</v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>
        <f>IF($B$2=1,IF('ก.ย.'!AI13="","",'ก.ย.'!AI13),IF('ก.ย.'!AI43="","",'ก.ย.'!AI43))</f>
        <v>0</v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>
        <f>IF($B$2=1,IF('ต.ค.'!AI13="","",'ต.ค.'!AI13),IF('ต.ค.'!AI43="","",'ต.ค.'!AI43))</f>
        <v>0</v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>
        <f>IF($B$2=1,IF('พ.ย.'!AI13="","",'พ.ย.'!AI13),IF('พ.ย.'!AI43="","",'พ.ย.'!AI43))</f>
        <v>0</v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>
        <f>IF($B$2=1,IF('ธ.ค.'!AI13="","",'ธ.ค.'!AI13),IF('ธ.ค.'!AI43="","",'ธ.ค.'!AI43))</f>
        <v>0</v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>
        <f>IF($B$2=1,IF('ม.ค.'!AI13="","",'ม.ค.'!AI13),IF('ม.ค.'!AI43="","",'ม.ค.'!AI43))</f>
        <v>0</v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>
        <f>IF($B$2=1,IF('ก.พ.'!AI13="","",'ก.พ.'!AI13),IF('ก.พ.'!AI43="","",'ก.พ.'!AI43))</f>
        <v>0</v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>
        <f>IF($B$2=1,IF('มี.ค.'!AI13="","",'มี.ค.'!AI13),IF('มี.ค.'!AI43="","",'มี.ค.'!AI43))</f>
        <v>0</v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>
        <f>IF($B$2=1,IF('พ.ค.'!AI14="","",'พ.ค.'!AI14),IF('พ.ค.'!AI44="","",'พ.ค.'!AI44))</f>
        <v>0</v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>
        <f>IF($B$2=1,IF('มิ.ย.'!AI14="","",'มิ.ย.'!AI14),IF('มิ.ย.'!AI44="","",'มิ.ย.'!AI44))</f>
        <v>0</v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>
        <f>IF($B$2=1,IF('ก.ค.'!AI14="","",'ก.ค.'!AI14),IF('ก.ค.'!AI44="","",'ก.ค.'!AI44))</f>
        <v>0</v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>
        <f>IF($B$2=1,IF('ส.ค.'!AI14="","",'ส.ค.'!AI14),IF('ส.ค.'!AI44="","",'ส.ค.'!AI44))</f>
        <v>0</v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>
        <f>IF($B$2=1,IF('ก.ย.'!AI14="","",'ก.ย.'!AI14),IF('ก.ย.'!AI44="","",'ก.ย.'!AI44))</f>
        <v>0</v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>
        <f>IF($B$2=1,IF('ต.ค.'!AI14="","",'ต.ค.'!AI14),IF('ต.ค.'!AI44="","",'ต.ค.'!AI44))</f>
        <v>0</v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>
        <f>IF($B$2=1,IF('พ.ย.'!AI14="","",'พ.ย.'!AI14),IF('พ.ย.'!AI44="","",'พ.ย.'!AI44))</f>
        <v>0</v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>
        <f>IF($B$2=1,IF('ธ.ค.'!AI14="","",'ธ.ค.'!AI14),IF('ธ.ค.'!AI44="","",'ธ.ค.'!AI44))</f>
        <v>0</v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>
        <f>IF($B$2=1,IF('ม.ค.'!AI14="","",'ม.ค.'!AI14),IF('ม.ค.'!AI44="","",'ม.ค.'!AI44))</f>
        <v>0</v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>
        <f>IF($B$2=1,IF('ก.พ.'!AI14="","",'ก.พ.'!AI14),IF('ก.พ.'!AI44="","",'ก.พ.'!AI44))</f>
        <v>0</v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>
        <f>IF($B$2=1,IF('มี.ค.'!AI14="","",'มี.ค.'!AI14),IF('มี.ค.'!AI44="","",'มี.ค.'!AI44))</f>
        <v>0</v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>
        <f>IF($B$2=1,IF('พ.ค.'!AI15="","",'พ.ค.'!AI15),IF('พ.ค.'!AI45="","",'พ.ค.'!AI45))</f>
        <v>0</v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>
        <f>IF($B$2=1,IF('มิ.ย.'!AI15="","",'มิ.ย.'!AI15),IF('มิ.ย.'!AI45="","",'มิ.ย.'!AI45))</f>
        <v>0</v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>
        <f>IF($B$2=1,IF('ก.ค.'!AI15="","",'ก.ค.'!AI15),IF('ก.ค.'!AI45="","",'ก.ค.'!AI45))</f>
        <v>0</v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>
        <f>IF($B$2=1,IF('ส.ค.'!AI15="","",'ส.ค.'!AI15),IF('ส.ค.'!AI45="","",'ส.ค.'!AI45))</f>
        <v>0</v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>
        <f>IF($B$2=1,IF('ก.ย.'!AI15="","",'ก.ย.'!AI15),IF('ก.ย.'!AI45="","",'ก.ย.'!AI45))</f>
        <v>0</v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>
        <f>IF($B$2=1,IF('ต.ค.'!AI15="","",'ต.ค.'!AI15),IF('ต.ค.'!AI45="","",'ต.ค.'!AI45))</f>
        <v>0</v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>
        <f>IF($B$2=1,IF('พ.ย.'!AI15="","",'พ.ย.'!AI15),IF('พ.ย.'!AI45="","",'พ.ย.'!AI45))</f>
        <v>0</v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>
        <f>IF($B$2=1,IF('ธ.ค.'!AI15="","",'ธ.ค.'!AI15),IF('ธ.ค.'!AI45="","",'ธ.ค.'!AI45))</f>
        <v>0</v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>
        <f>IF($B$2=1,IF('ม.ค.'!AI15="","",'ม.ค.'!AI15),IF('ม.ค.'!AI45="","",'ม.ค.'!AI45))</f>
        <v>0</v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>
        <f>IF($B$2=1,IF('ก.พ.'!AI15="","",'ก.พ.'!AI15),IF('ก.พ.'!AI45="","",'ก.พ.'!AI45))</f>
        <v>0</v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>
        <f>IF($B$2=1,IF('มี.ค.'!AI15="","",'มี.ค.'!AI15),IF('มี.ค.'!AI45="","",'มี.ค.'!AI45))</f>
        <v>0</v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>
        <f>IF($B$2=1,IF('พ.ค.'!AI16="","",'พ.ค.'!AI16),IF('พ.ค.'!AI46="","",'พ.ค.'!AI46))</f>
        <v>0</v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>
        <f>IF($B$2=1,IF('มิ.ย.'!AI16="","",'มิ.ย.'!AI16),IF('มิ.ย.'!AI46="","",'มิ.ย.'!AI46))</f>
        <v>0</v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>
        <f>IF($B$2=1,IF('ก.ค.'!AI16="","",'ก.ค.'!AI16),IF('ก.ค.'!AI46="","",'ก.ค.'!AI46))</f>
        <v>0</v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>
        <f>IF($B$2=1,IF('ส.ค.'!AI16="","",'ส.ค.'!AI16),IF('ส.ค.'!AI46="","",'ส.ค.'!AI46))</f>
        <v>0</v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>
        <f>IF($B$2=1,IF('ก.ย.'!AI16="","",'ก.ย.'!AI16),IF('ก.ย.'!AI46="","",'ก.ย.'!AI46))</f>
        <v>0</v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>
        <f>IF($B$2=1,IF('ต.ค.'!AI16="","",'ต.ค.'!AI16),IF('ต.ค.'!AI46="","",'ต.ค.'!AI46))</f>
        <v>0</v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>
        <f>IF($B$2=1,IF('พ.ย.'!AI16="","",'พ.ย.'!AI16),IF('พ.ย.'!AI46="","",'พ.ย.'!AI46))</f>
        <v>0</v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>
        <f>IF($B$2=1,IF('ธ.ค.'!AI16="","",'ธ.ค.'!AI16),IF('ธ.ค.'!AI46="","",'ธ.ค.'!AI46))</f>
        <v>0</v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>
        <f>IF($B$2=1,IF('ม.ค.'!AI16="","",'ม.ค.'!AI16),IF('ม.ค.'!AI46="","",'ม.ค.'!AI46))</f>
        <v>0</v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>
        <f>IF($B$2=1,IF('ก.พ.'!AI16="","",'ก.พ.'!AI16),IF('ก.พ.'!AI46="","",'ก.พ.'!AI46))</f>
        <v>0</v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>
        <f>IF($B$2=1,IF('มี.ค.'!AI16="","",'มี.ค.'!AI16),IF('มี.ค.'!AI46="","",'มี.ค.'!AI46))</f>
        <v>0</v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>
        <f>IF($B$2=1,IF('พ.ค.'!AI17="","",'พ.ค.'!AI17),IF('พ.ค.'!AI47="","",'พ.ค.'!AI47))</f>
        <v>0</v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>
        <f>IF($B$2=1,IF('มิ.ย.'!AI17="","",'มิ.ย.'!AI17),IF('มิ.ย.'!AI47="","",'มิ.ย.'!AI47))</f>
        <v>0</v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>
        <f>IF($B$2=1,IF('ก.ค.'!AI17="","",'ก.ค.'!AI17),IF('ก.ค.'!AI47="","",'ก.ค.'!AI47))</f>
        <v>0</v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>
        <f>IF($B$2=1,IF('ส.ค.'!AI17="","",'ส.ค.'!AI17),IF('ส.ค.'!AI47="","",'ส.ค.'!AI47))</f>
        <v>0</v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>
        <f>IF($B$2=1,IF('ก.ย.'!AI17="","",'ก.ย.'!AI17),IF('ก.ย.'!AI47="","",'ก.ย.'!AI47))</f>
        <v>0</v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>
        <f>IF($B$2=1,IF('ต.ค.'!AI17="","",'ต.ค.'!AI17),IF('ต.ค.'!AI47="","",'ต.ค.'!AI47))</f>
        <v>0</v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>
        <f>IF($B$2=1,IF('พ.ย.'!AI17="","",'พ.ย.'!AI17),IF('พ.ย.'!AI47="","",'พ.ย.'!AI47))</f>
        <v>0</v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>
        <f>IF($B$2=1,IF('ธ.ค.'!AI17="","",'ธ.ค.'!AI17),IF('ธ.ค.'!AI47="","",'ธ.ค.'!AI47))</f>
        <v>0</v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>
        <f>IF($B$2=1,IF('ม.ค.'!AI17="","",'ม.ค.'!AI17),IF('ม.ค.'!AI47="","",'ม.ค.'!AI47))</f>
        <v>0</v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>
        <f>IF($B$2=1,IF('ก.พ.'!AI17="","",'ก.พ.'!AI17),IF('ก.พ.'!AI47="","",'ก.พ.'!AI47))</f>
        <v>0</v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>
        <f>IF($B$2=1,IF('มี.ค.'!AI17="","",'มี.ค.'!AI17),IF('มี.ค.'!AI47="","",'มี.ค.'!AI47))</f>
        <v>0</v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>
        <f>IF($B$2=1,IF('พ.ค.'!AI18="","",'พ.ค.'!AI18),IF('พ.ค.'!AI48="","",'พ.ค.'!AI48))</f>
        <v>0</v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>
        <f>IF($B$2=1,IF('มิ.ย.'!AI18="","",'มิ.ย.'!AI18),IF('มิ.ย.'!AI48="","",'มิ.ย.'!AI48))</f>
        <v>0</v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>
        <f>IF($B$2=1,IF('ก.ค.'!AI18="","",'ก.ค.'!AI18),IF('ก.ค.'!AI48="","",'ก.ค.'!AI48))</f>
        <v>0</v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>
        <f>IF($B$2=1,IF('ส.ค.'!AI18="","",'ส.ค.'!AI18),IF('ส.ค.'!AI48="","",'ส.ค.'!AI48))</f>
        <v>0</v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>
        <f>IF($B$2=1,IF('ก.ย.'!AI18="","",'ก.ย.'!AI18),IF('ก.ย.'!AI48="","",'ก.ย.'!AI48))</f>
        <v>0</v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>
        <f>IF($B$2=1,IF('ต.ค.'!AI18="","",'ต.ค.'!AI18),IF('ต.ค.'!AI48="","",'ต.ค.'!AI48))</f>
        <v>0</v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>
        <f>IF($B$2=1,IF('พ.ย.'!AI18="","",'พ.ย.'!AI18),IF('พ.ย.'!AI48="","",'พ.ย.'!AI48))</f>
        <v>0</v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>
        <f>IF($B$2=1,IF('ธ.ค.'!AI18="","",'ธ.ค.'!AI18),IF('ธ.ค.'!AI48="","",'ธ.ค.'!AI48))</f>
        <v>0</v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>
        <f>IF($B$2=1,IF('ม.ค.'!AI18="","",'ม.ค.'!AI18),IF('ม.ค.'!AI48="","",'ม.ค.'!AI48))</f>
        <v>0</v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>
        <f>IF($B$2=1,IF('ก.พ.'!AI18="","",'ก.พ.'!AI18),IF('ก.พ.'!AI48="","",'ก.พ.'!AI48))</f>
        <v>0</v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>
        <f>IF($B$2=1,IF('มี.ค.'!AI18="","",'มี.ค.'!AI18),IF('มี.ค.'!AI48="","",'มี.ค.'!AI48))</f>
        <v>0</v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>
        <f>IF($B$2=1,IF('พ.ค.'!AI19="","",'พ.ค.'!AI19),IF('พ.ค.'!AI49="","",'พ.ค.'!AI49))</f>
        <v>0</v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>
        <f>IF($B$2=1,IF('มิ.ย.'!AI19="","",'มิ.ย.'!AI19),IF('มิ.ย.'!AI49="","",'มิ.ย.'!AI49))</f>
        <v>0</v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>
        <f>IF($B$2=1,IF('ก.ค.'!AI19="","",'ก.ค.'!AI19),IF('ก.ค.'!AI49="","",'ก.ค.'!AI49))</f>
        <v>0</v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>
        <f>IF($B$2=1,IF('ส.ค.'!AI19="","",'ส.ค.'!AI19),IF('ส.ค.'!AI49="","",'ส.ค.'!AI49))</f>
        <v>0</v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>
        <f>IF($B$2=1,IF('ก.ย.'!AI19="","",'ก.ย.'!AI19),IF('ก.ย.'!AI49="","",'ก.ย.'!AI49))</f>
        <v>0</v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>
        <f>IF($B$2=1,IF('ต.ค.'!AI19="","",'ต.ค.'!AI19),IF('ต.ค.'!AI49="","",'ต.ค.'!AI49))</f>
        <v>0</v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>
        <f>IF($B$2=1,IF('พ.ย.'!AI19="","",'พ.ย.'!AI19),IF('พ.ย.'!AI49="","",'พ.ย.'!AI49))</f>
        <v>0</v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>
        <f>IF($B$2=1,IF('ธ.ค.'!AI19="","",'ธ.ค.'!AI19),IF('ธ.ค.'!AI49="","",'ธ.ค.'!AI49))</f>
        <v>0</v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>
        <f>IF($B$2=1,IF('ม.ค.'!AI19="","",'ม.ค.'!AI19),IF('ม.ค.'!AI49="","",'ม.ค.'!AI49))</f>
        <v>0</v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>
        <f>IF($B$2=1,IF('ก.พ.'!AI19="","",'ก.พ.'!AI19),IF('ก.พ.'!AI49="","",'ก.พ.'!AI49))</f>
        <v>0</v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>
        <f>IF($B$2=1,IF('มี.ค.'!AI19="","",'มี.ค.'!AI19),IF('มี.ค.'!AI49="","",'มี.ค.'!AI49))</f>
        <v>0</v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>
        <f>IF($B$2=1,IF('พ.ค.'!AI20="","",'พ.ค.'!AI20),IF('พ.ค.'!AI50="","",'พ.ค.'!AI50))</f>
        <v>0</v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>
        <f>IF($B$2=1,IF('มิ.ย.'!AI20="","",'มิ.ย.'!AI20),IF('มิ.ย.'!AI50="","",'มิ.ย.'!AI50))</f>
        <v>0</v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>
        <f>IF($B$2=1,IF('ก.ค.'!AI20="","",'ก.ค.'!AI20),IF('ก.ค.'!AI50="","",'ก.ค.'!AI50))</f>
        <v>0</v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>
        <f>IF($B$2=1,IF('ส.ค.'!AI20="","",'ส.ค.'!AI20),IF('ส.ค.'!AI50="","",'ส.ค.'!AI50))</f>
        <v>0</v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>
        <f>IF($B$2=1,IF('ก.ย.'!AI20="","",'ก.ย.'!AI20),IF('ก.ย.'!AI50="","",'ก.ย.'!AI50))</f>
        <v>0</v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>
        <f>IF($B$2=1,IF('ต.ค.'!AI20="","",'ต.ค.'!AI20),IF('ต.ค.'!AI50="","",'ต.ค.'!AI50))</f>
        <v>0</v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>
        <f>IF($B$2=1,IF('พ.ย.'!AI20="","",'พ.ย.'!AI20),IF('พ.ย.'!AI50="","",'พ.ย.'!AI50))</f>
        <v>0</v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>
        <f>IF($B$2=1,IF('ธ.ค.'!AI20="","",'ธ.ค.'!AI20),IF('ธ.ค.'!AI50="","",'ธ.ค.'!AI50))</f>
        <v>0</v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>
        <f>IF($B$2=1,IF('ม.ค.'!AI20="","",'ม.ค.'!AI20),IF('ม.ค.'!AI50="","",'ม.ค.'!AI50))</f>
        <v>0</v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>
        <f>IF($B$2=1,IF('ก.พ.'!AI20="","",'ก.พ.'!AI20),IF('ก.พ.'!AI50="","",'ก.พ.'!AI50))</f>
        <v>0</v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>
        <f>IF($B$2=1,IF('มี.ค.'!AI20="","",'มี.ค.'!AI20),IF('มี.ค.'!AI50="","",'มี.ค.'!AI50))</f>
        <v>0</v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298" t="s">
        <v>161</v>
      </c>
      <c r="E34" s="299"/>
      <c r="F34" s="299"/>
      <c r="G34" s="300"/>
      <c r="H34" s="301" t="str">
        <f>IF('พ.ค.'!D64="","",'พ.ค.'!D64)</f>
        <v/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3"/>
      <c r="AL34" s="298" t="s">
        <v>161</v>
      </c>
      <c r="AM34" s="299"/>
      <c r="AN34" s="299"/>
      <c r="AO34" s="300"/>
      <c r="AP34" s="301" t="str">
        <f>IF('มิ.ย.'!D64="","",'มิ.ย.'!D64)</f>
        <v/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3"/>
      <c r="BT34" s="298" t="s">
        <v>161</v>
      </c>
      <c r="BU34" s="299"/>
      <c r="BV34" s="299"/>
      <c r="BW34" s="300"/>
      <c r="BX34" s="301" t="str">
        <f>IF('ก.ค.'!D64="","",'ก.ค.'!D64)</f>
        <v/>
      </c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3"/>
      <c r="DB34" s="298" t="s">
        <v>161</v>
      </c>
      <c r="DC34" s="299"/>
      <c r="DD34" s="299"/>
      <c r="DE34" s="300"/>
      <c r="DF34" s="301" t="str">
        <f>IF('ส.ค.'!D64="","",'ส.ค.'!D64)</f>
        <v/>
      </c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3"/>
      <c r="EJ34" s="298" t="s">
        <v>161</v>
      </c>
      <c r="EK34" s="299"/>
      <c r="EL34" s="299"/>
      <c r="EM34" s="300"/>
      <c r="EN34" s="301" t="str">
        <f>IF('ก.ย.'!D64="","",'ก.ย.'!D64)</f>
        <v/>
      </c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3"/>
      <c r="FR34" s="298" t="s">
        <v>161</v>
      </c>
      <c r="FS34" s="299"/>
      <c r="FT34" s="299"/>
      <c r="FU34" s="300"/>
      <c r="FV34" s="301" t="str">
        <f>IF('ต.ค.'!D64="","",'ต.ค.'!D64)</f>
        <v/>
      </c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3"/>
      <c r="GZ34" s="298" t="s">
        <v>161</v>
      </c>
      <c r="HA34" s="299"/>
      <c r="HB34" s="299"/>
      <c r="HC34" s="300"/>
      <c r="HD34" s="301" t="str">
        <f>IF('พ.ย.'!D64="","",'พ.ย.'!D64)</f>
        <v/>
      </c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3"/>
      <c r="IH34" s="298" t="s">
        <v>161</v>
      </c>
      <c r="II34" s="299"/>
      <c r="IJ34" s="299"/>
      <c r="IK34" s="300"/>
      <c r="IL34" s="301" t="str">
        <f>IF('ธ.ค.'!D64="","",'ธ.ค.'!D64)</f>
        <v/>
      </c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3"/>
      <c r="JP34" s="298" t="s">
        <v>161</v>
      </c>
      <c r="JQ34" s="299"/>
      <c r="JR34" s="299"/>
      <c r="JS34" s="300"/>
      <c r="JT34" s="301" t="str">
        <f>IF('ม.ค.'!D64="","",'ม.ค.'!D64)</f>
        <v/>
      </c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3"/>
      <c r="KX34" s="298" t="s">
        <v>161</v>
      </c>
      <c r="KY34" s="299"/>
      <c r="KZ34" s="299"/>
      <c r="LA34" s="300"/>
      <c r="LB34" s="301" t="str">
        <f>IF('ก.พ.'!D64="","",'ก.พ.'!D64)</f>
        <v/>
      </c>
      <c r="LC34" s="302"/>
      <c r="LD34" s="302"/>
      <c r="LE34" s="302"/>
      <c r="LF34" s="302"/>
      <c r="LG34" s="302"/>
      <c r="LH34" s="302"/>
      <c r="LI34" s="302"/>
      <c r="LJ34" s="302"/>
      <c r="LK34" s="302"/>
      <c r="LL34" s="302"/>
      <c r="LM34" s="302"/>
      <c r="LN34" s="302"/>
      <c r="LO34" s="302"/>
      <c r="LP34" s="302"/>
      <c r="LQ34" s="302"/>
      <c r="LR34" s="302"/>
      <c r="LS34" s="302"/>
      <c r="LT34" s="302"/>
      <c r="LU34" s="302"/>
      <c r="LV34" s="302"/>
      <c r="LW34" s="302"/>
      <c r="LX34" s="302"/>
      <c r="LY34" s="302"/>
      <c r="LZ34" s="302"/>
      <c r="MA34" s="302"/>
      <c r="MB34" s="302"/>
      <c r="MC34" s="302"/>
      <c r="MD34" s="302"/>
      <c r="ME34" s="303"/>
      <c r="MF34" s="298" t="s">
        <v>161</v>
      </c>
      <c r="MG34" s="299"/>
      <c r="MH34" s="299"/>
      <c r="MI34" s="300"/>
      <c r="MJ34" s="301" t="str">
        <f>IF('มี.ค.'!D64="","",'มี.ค.'!D64)</f>
        <v/>
      </c>
      <c r="MK34" s="302"/>
      <c r="ML34" s="302"/>
      <c r="MM34" s="302"/>
      <c r="MN34" s="302"/>
      <c r="MO34" s="302"/>
      <c r="MP34" s="302"/>
      <c r="MQ34" s="302"/>
      <c r="MR34" s="302"/>
      <c r="MS34" s="302"/>
      <c r="MT34" s="302"/>
      <c r="MU34" s="302"/>
      <c r="MV34" s="302"/>
      <c r="MW34" s="302"/>
      <c r="MX34" s="302"/>
      <c r="MY34" s="302"/>
      <c r="MZ34" s="302"/>
      <c r="NA34" s="302"/>
      <c r="NB34" s="302"/>
      <c r="NC34" s="302"/>
      <c r="ND34" s="302"/>
      <c r="NE34" s="302"/>
      <c r="NF34" s="302"/>
      <c r="NG34" s="302"/>
      <c r="NH34" s="302"/>
      <c r="NI34" s="302"/>
      <c r="NJ34" s="302"/>
      <c r="NK34" s="302"/>
      <c r="NL34" s="302"/>
      <c r="NM34" s="303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5" t="s">
        <v>343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05" t="s">
        <v>0</v>
      </c>
      <c r="C3" s="205"/>
      <c r="D3" s="205"/>
      <c r="E3" s="205"/>
      <c r="F3" s="205"/>
      <c r="G3" s="205"/>
      <c r="H3" s="205"/>
      <c r="I3" s="219">
        <v>2568</v>
      </c>
      <c r="J3" s="220"/>
      <c r="K3" s="220"/>
      <c r="L3" s="220"/>
      <c r="M3" s="220"/>
      <c r="N3" s="220"/>
      <c r="O3" s="220"/>
      <c r="P3" s="220"/>
      <c r="Q3" s="221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05" t="s">
        <v>1</v>
      </c>
      <c r="C4" s="205"/>
      <c r="D4" s="205"/>
      <c r="E4" s="205"/>
      <c r="F4" s="205"/>
      <c r="G4" s="205"/>
      <c r="H4" s="205"/>
      <c r="I4" s="212" t="s">
        <v>284</v>
      </c>
      <c r="J4" s="213"/>
      <c r="K4" s="213"/>
      <c r="L4" s="213"/>
      <c r="M4" s="213"/>
      <c r="N4" s="213"/>
      <c r="O4" s="213"/>
      <c r="P4" s="213"/>
      <c r="Q4" s="214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05" t="s">
        <v>2</v>
      </c>
      <c r="C5" s="205"/>
      <c r="D5" s="205"/>
      <c r="E5" s="205"/>
      <c r="F5" s="205"/>
      <c r="G5" s="205"/>
      <c r="H5" s="205"/>
      <c r="I5" s="212" t="s">
        <v>286</v>
      </c>
      <c r="J5" s="213"/>
      <c r="K5" s="213"/>
      <c r="L5" s="213"/>
      <c r="M5" s="213"/>
      <c r="N5" s="213"/>
      <c r="O5" s="213"/>
      <c r="P5" s="213"/>
      <c r="Q5" s="214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05" t="s">
        <v>3</v>
      </c>
      <c r="C6" s="205"/>
      <c r="D6" s="205"/>
      <c r="E6" s="205"/>
      <c r="F6" s="205"/>
      <c r="G6" s="205"/>
      <c r="H6" s="205"/>
      <c r="I6" s="212" t="s">
        <v>285</v>
      </c>
      <c r="J6" s="213"/>
      <c r="K6" s="213"/>
      <c r="L6" s="213"/>
      <c r="M6" s="213"/>
      <c r="N6" s="213"/>
      <c r="O6" s="213"/>
      <c r="P6" s="213"/>
      <c r="Q6" s="214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05" t="s">
        <v>4</v>
      </c>
      <c r="C7" s="205"/>
      <c r="D7" s="205"/>
      <c r="E7" s="205"/>
      <c r="F7" s="205"/>
      <c r="G7" s="205"/>
      <c r="H7" s="205"/>
      <c r="I7" s="212" t="s">
        <v>287</v>
      </c>
      <c r="J7" s="213"/>
      <c r="K7" s="213"/>
      <c r="L7" s="213"/>
      <c r="M7" s="213"/>
      <c r="N7" s="213"/>
      <c r="O7" s="213"/>
      <c r="P7" s="213"/>
      <c r="Q7" s="214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05" t="s">
        <v>5</v>
      </c>
      <c r="C8" s="205"/>
      <c r="D8" s="205"/>
      <c r="E8" s="205"/>
      <c r="F8" s="205"/>
      <c r="G8" s="205"/>
      <c r="H8" s="205"/>
      <c r="I8" s="212" t="s">
        <v>288</v>
      </c>
      <c r="J8" s="213"/>
      <c r="K8" s="213"/>
      <c r="L8" s="213"/>
      <c r="M8" s="213"/>
      <c r="N8" s="213"/>
      <c r="O8" s="213"/>
      <c r="P8" s="213"/>
      <c r="Q8" s="214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05" t="s">
        <v>6</v>
      </c>
      <c r="C9" s="205"/>
      <c r="D9" s="205"/>
      <c r="E9" s="205"/>
      <c r="F9" s="205"/>
      <c r="G9" s="205"/>
      <c r="H9" s="205"/>
      <c r="I9" s="209" t="s">
        <v>346</v>
      </c>
      <c r="J9" s="210"/>
      <c r="K9" s="210"/>
      <c r="L9" s="210"/>
      <c r="M9" s="210"/>
      <c r="N9" s="210"/>
      <c r="O9" s="210"/>
      <c r="P9" s="210"/>
      <c r="Q9" s="211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05" t="s">
        <v>7</v>
      </c>
      <c r="C10" s="205"/>
      <c r="D10" s="205"/>
      <c r="E10" s="205"/>
      <c r="F10" s="205"/>
      <c r="G10" s="205"/>
      <c r="H10" s="205"/>
      <c r="I10" s="209" t="s">
        <v>310</v>
      </c>
      <c r="J10" s="210"/>
      <c r="K10" s="210"/>
      <c r="L10" s="210"/>
      <c r="M10" s="210"/>
      <c r="N10" s="210"/>
      <c r="O10" s="210"/>
      <c r="P10" s="210"/>
      <c r="Q10" s="211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05" t="s">
        <v>8</v>
      </c>
      <c r="C11" s="205"/>
      <c r="D11" s="205"/>
      <c r="E11" s="205"/>
      <c r="F11" s="205"/>
      <c r="G11" s="205"/>
      <c r="H11" s="205"/>
      <c r="I11" s="209" t="s">
        <v>311</v>
      </c>
      <c r="J11" s="210"/>
      <c r="K11" s="210"/>
      <c r="L11" s="210"/>
      <c r="M11" s="210"/>
      <c r="N11" s="210"/>
      <c r="O11" s="210"/>
      <c r="P11" s="210"/>
      <c r="Q11" s="211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05" t="s">
        <v>9</v>
      </c>
      <c r="C12" s="205"/>
      <c r="D12" s="205"/>
      <c r="E12" s="205"/>
      <c r="F12" s="205"/>
      <c r="G12" s="205"/>
      <c r="H12" s="205"/>
      <c r="I12" s="209" t="s">
        <v>312</v>
      </c>
      <c r="J12" s="210"/>
      <c r="K12" s="210"/>
      <c r="L12" s="210"/>
      <c r="M12" s="210"/>
      <c r="N12" s="210"/>
      <c r="O12" s="210"/>
      <c r="P12" s="210"/>
      <c r="Q12" s="211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05" t="s">
        <v>10</v>
      </c>
      <c r="C13" s="205"/>
      <c r="D13" s="205"/>
      <c r="E13" s="205"/>
      <c r="F13" s="205"/>
      <c r="G13" s="205"/>
      <c r="H13" s="205"/>
      <c r="I13" s="209">
        <v>80</v>
      </c>
      <c r="J13" s="210"/>
      <c r="K13" s="210"/>
      <c r="L13" s="210"/>
      <c r="M13" s="210"/>
      <c r="N13" s="210"/>
      <c r="O13" s="210"/>
      <c r="P13" s="210"/>
      <c r="Q13" s="211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05" t="s">
        <v>11</v>
      </c>
      <c r="C14" s="205"/>
      <c r="D14" s="205"/>
      <c r="E14" s="205"/>
      <c r="F14" s="205"/>
      <c r="G14" s="205"/>
      <c r="H14" s="205"/>
      <c r="I14" s="216">
        <f>IF(ISBLANK(I13)=TRUE,"",I13/40)</f>
        <v>2</v>
      </c>
      <c r="J14" s="217"/>
      <c r="K14" s="217"/>
      <c r="L14" s="217"/>
      <c r="M14" s="217"/>
      <c r="N14" s="217"/>
      <c r="O14" s="217"/>
      <c r="P14" s="217"/>
      <c r="Q14" s="218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05" t="s">
        <v>12</v>
      </c>
      <c r="C15" s="205"/>
      <c r="D15" s="205"/>
      <c r="E15" s="205"/>
      <c r="F15" s="205"/>
      <c r="G15" s="205"/>
      <c r="H15" s="205"/>
      <c r="I15" s="209" t="s">
        <v>30</v>
      </c>
      <c r="J15" s="210"/>
      <c r="K15" s="210"/>
      <c r="L15" s="210"/>
      <c r="M15" s="210"/>
      <c r="N15" s="210"/>
      <c r="O15" s="210"/>
      <c r="P15" s="210"/>
      <c r="Q15" s="211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05" t="s">
        <v>13</v>
      </c>
      <c r="C16" s="205"/>
      <c r="D16" s="205"/>
      <c r="E16" s="205"/>
      <c r="F16" s="205"/>
      <c r="G16" s="205"/>
      <c r="H16" s="205"/>
      <c r="I16" s="209">
        <v>70</v>
      </c>
      <c r="J16" s="210"/>
      <c r="K16" s="210"/>
      <c r="L16" s="210"/>
      <c r="M16" s="210"/>
      <c r="N16" s="210"/>
      <c r="O16" s="210"/>
      <c r="P16" s="210"/>
      <c r="Q16" s="211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05" t="s">
        <v>14</v>
      </c>
      <c r="C17" s="205"/>
      <c r="D17" s="205"/>
      <c r="E17" s="205"/>
      <c r="F17" s="205"/>
      <c r="G17" s="205"/>
      <c r="H17" s="205"/>
      <c r="I17" s="216">
        <f>IF(ISBLANK(I16)=TRUE,"",100-I16)</f>
        <v>30</v>
      </c>
      <c r="J17" s="217"/>
      <c r="K17" s="217"/>
      <c r="L17" s="217"/>
      <c r="M17" s="217"/>
      <c r="N17" s="217"/>
      <c r="O17" s="217"/>
      <c r="P17" s="217"/>
      <c r="Q17" s="218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05" t="s">
        <v>92</v>
      </c>
      <c r="C18" s="205"/>
      <c r="D18" s="205"/>
      <c r="E18" s="205"/>
      <c r="F18" s="205"/>
      <c r="G18" s="205"/>
      <c r="H18" s="205"/>
      <c r="I18" s="206">
        <v>80</v>
      </c>
      <c r="J18" s="207"/>
      <c r="K18" s="207"/>
      <c r="L18" s="207"/>
      <c r="M18" s="207"/>
      <c r="N18" s="207"/>
      <c r="O18" s="207"/>
      <c r="P18" s="207"/>
      <c r="Q18" s="208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05" t="s">
        <v>15</v>
      </c>
      <c r="C19" s="205"/>
      <c r="D19" s="205"/>
      <c r="E19" s="205"/>
      <c r="F19" s="205"/>
      <c r="G19" s="205"/>
      <c r="H19" s="205"/>
      <c r="I19" s="209"/>
      <c r="J19" s="210"/>
      <c r="K19" s="210"/>
      <c r="L19" s="210"/>
      <c r="M19" s="210"/>
      <c r="N19" s="210"/>
      <c r="O19" s="210"/>
      <c r="P19" s="210"/>
      <c r="Q19" s="211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05" t="s">
        <v>16</v>
      </c>
      <c r="C20" s="205"/>
      <c r="D20" s="205"/>
      <c r="E20" s="205"/>
      <c r="F20" s="205"/>
      <c r="G20" s="205"/>
      <c r="H20" s="205"/>
      <c r="I20" s="209" t="s">
        <v>347</v>
      </c>
      <c r="J20" s="210"/>
      <c r="K20" s="210"/>
      <c r="L20" s="210"/>
      <c r="M20" s="210"/>
      <c r="N20" s="210"/>
      <c r="O20" s="210"/>
      <c r="P20" s="210"/>
      <c r="Q20" s="211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05" t="s">
        <v>17</v>
      </c>
      <c r="C21" s="205"/>
      <c r="D21" s="205"/>
      <c r="E21" s="205"/>
      <c r="F21" s="205"/>
      <c r="G21" s="205"/>
      <c r="H21" s="205"/>
      <c r="I21" s="209" t="s">
        <v>348</v>
      </c>
      <c r="J21" s="210"/>
      <c r="K21" s="210"/>
      <c r="L21" s="210"/>
      <c r="M21" s="210"/>
      <c r="N21" s="210"/>
      <c r="O21" s="210"/>
      <c r="P21" s="210"/>
      <c r="Q21" s="211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05" t="s">
        <v>18</v>
      </c>
      <c r="C22" s="205"/>
      <c r="D22" s="205"/>
      <c r="E22" s="205"/>
      <c r="F22" s="205"/>
      <c r="G22" s="205"/>
      <c r="H22" s="205"/>
      <c r="I22" s="209"/>
      <c r="J22" s="210"/>
      <c r="K22" s="210"/>
      <c r="L22" s="210"/>
      <c r="M22" s="210"/>
      <c r="N22" s="210"/>
      <c r="O22" s="210"/>
      <c r="P22" s="210"/>
      <c r="Q22" s="211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05" t="s">
        <v>19</v>
      </c>
      <c r="C23" s="205"/>
      <c r="D23" s="205"/>
      <c r="E23" s="205"/>
      <c r="F23" s="205"/>
      <c r="G23" s="205"/>
      <c r="H23" s="205"/>
      <c r="I23" s="212" t="s">
        <v>338</v>
      </c>
      <c r="J23" s="213"/>
      <c r="K23" s="213"/>
      <c r="L23" s="213"/>
      <c r="M23" s="213"/>
      <c r="N23" s="213"/>
      <c r="O23" s="213"/>
      <c r="P23" s="213"/>
      <c r="Q23" s="214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05" t="s">
        <v>20</v>
      </c>
      <c r="C24" s="205"/>
      <c r="D24" s="205"/>
      <c r="E24" s="205"/>
      <c r="F24" s="205"/>
      <c r="G24" s="205"/>
      <c r="H24" s="205"/>
      <c r="I24" s="212" t="s">
        <v>336</v>
      </c>
      <c r="J24" s="213"/>
      <c r="K24" s="213"/>
      <c r="L24" s="213"/>
      <c r="M24" s="213"/>
      <c r="N24" s="213"/>
      <c r="O24" s="213"/>
      <c r="P24" s="213"/>
      <c r="Q24" s="214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05" t="s">
        <v>21</v>
      </c>
      <c r="C25" s="205"/>
      <c r="D25" s="205"/>
      <c r="E25" s="205"/>
      <c r="F25" s="205"/>
      <c r="G25" s="205"/>
      <c r="H25" s="205"/>
      <c r="I25" s="222" t="s">
        <v>289</v>
      </c>
      <c r="J25" s="223"/>
      <c r="K25" s="223"/>
      <c r="L25" s="223"/>
      <c r="M25" s="223"/>
      <c r="N25" s="223"/>
      <c r="O25" s="223"/>
      <c r="P25" s="223"/>
      <c r="Q25" s="224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334</v>
      </c>
      <c r="D2" s="104" t="s">
        <v>335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เด็กหญิงชุติกาญจน์  เสาวดา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เด็กหญิงกันยรัตน์  ปิ่นสุก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เด็กหญิงกัลยา  พุฒซ้อน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เด็กหญิงณัฐวดี  ประสริฐสังข์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เด็กหญิงธิดารัตน์  คชบาง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>เด็กชายกฤติน  แก้วมีรักษ์</v>
      </c>
      <c r="C9" s="73">
        <f>IF($U$2=1,IF(สรุปเวลาเรียน!D11="","",สรุปเวลาเรียน!D11),IF(สรุปเวลาเรียน!D41="","",สรุปเวลาเรียน!D41))</f>
        <v>0</v>
      </c>
      <c r="D9" s="73">
        <f>IF($U$2=1,IF(สรุปเวลาเรียน!E11="","",สรุปเวลาเรียน!E11),IF(สรุปเวลาเรียน!E41="","",สรุปเวลาเรียน!E41))</f>
        <v>0</v>
      </c>
      <c r="E9" s="73">
        <f>IF($U$2=1,IF(สรุปเวลาเรียน!F11="","",สรุปเวลาเรียน!F11),IF(สรุปเวลาเรียน!F41="","",สรุปเวลาเรียน!F41))</f>
        <v>0</v>
      </c>
      <c r="F9" s="73">
        <f>IF($U$2=1,IF(สรุปเวลาเรียน!G11="","",สรุปเวลาเรียน!G11),IF(สรุปเวลาเรียน!G41="","",สรุปเวลาเรียน!G41))</f>
        <v>0</v>
      </c>
      <c r="G9" s="73">
        <f>IF($U$2=1,IF(สรุปเวลาเรียน!H11="","",สรุปเวลาเรียน!H11),IF(สรุปเวลาเรียน!H41="","",สรุปเวลาเรียน!H41))</f>
        <v>0</v>
      </c>
      <c r="H9" s="73">
        <f>IF($U$2=1,IF(สรุปเวลาเรียน!I11="","",สรุปเวลาเรียน!I11),IF(สรุปเวลาเรียน!I41="","",สรุปเวลาเรียน!I41))</f>
        <v>0</v>
      </c>
      <c r="I9" s="73">
        <f>IF($U$2=1,IF(สรุปเวลาเรียน!J11="","",สรุปเวลาเรียน!J11),IF(สรุปเวลาเรียน!J41="","",สรุปเวลาเรียน!J41))</f>
        <v>0</v>
      </c>
      <c r="J9" s="73">
        <f>IF($U$2=1,IF(สรุปเวลาเรียน!K11="","",สรุปเวลาเรียน!K11),IF(สรุปเวลาเรียน!K41="","",สรุปเวลาเรียน!K41))</f>
        <v>0</v>
      </c>
      <c r="K9" s="73">
        <f>IF($U$2=1,IF(สรุปเวลาเรียน!L11="","",สรุปเวลาเรียน!L11),IF(สรุปเวลาเรียน!L41="","",สรุปเวลาเรียน!L41))</f>
        <v>0</v>
      </c>
      <c r="L9" s="73">
        <f>IF($U$2=1,IF(สรุปเวลาเรียน!M11="","",สรุปเวลาเรียน!M11),IF(สรุปเวลาเรียน!M41="","",สรุปเวลาเรียน!M41))</f>
        <v>0</v>
      </c>
      <c r="M9" s="73">
        <f>IF($U$2=1,IF(สรุปเวลาเรียน!N11="","",สรุปเวลาเรียน!N11),IF(สรุปเวลาเรียน!N41="","",สรุปเวลาเรียน!N41))</f>
        <v>0</v>
      </c>
      <c r="N9" s="73">
        <f>IF($U$2=1,IF(สรุปเวลาเรียน!Q11="","",สรุปเวลาเรียน!Q11),IF(สรุปเวลาเรียน!Q41="","",สรุปเวลาเรียน!Q41))</f>
        <v>0</v>
      </c>
      <c r="O9" s="73">
        <f>IF($U$2=1,IF(สรุปเวลาเรียน!R11="","",สรุปเวลาเรียน!R11),IF(สรุปเวลาเรียน!R41="","",สรุปเวลาเรียน!R41))</f>
        <v>0</v>
      </c>
      <c r="P9" s="73">
        <f>IF($U$2=1,IF(สรุปเวลาเรียน!S11="","",สรุปเวลาเรียน!S11),IF(สรุปเวลาเรียน!S41="","",สรุปเวลาเรียน!S41))</f>
        <v>0</v>
      </c>
      <c r="Q9" s="73">
        <f>IF($U$2=1,IF(สรุปเวลาเรียน!T11="","",สรุปเวลาเรียน!T11),IF(สรุปเวลาเรียน!T41="","",สรุปเวลาเรียน!T41))</f>
        <v>0</v>
      </c>
      <c r="R9" s="74">
        <f>IF($U$2=1,IF(สรุปเวลาเรียน!U11="","",สรุปเวลาเรียน!U11),IF(สรุปเวลาเรียน!U41="","",สรุปเวลาเรียน!U41))</f>
        <v>0</v>
      </c>
      <c r="S9" s="74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>เด็กหญิงกมลชนก  จิตรโคตร</v>
      </c>
      <c r="C10" s="73">
        <f>IF($U$2=1,IF(สรุปเวลาเรียน!D12="","",สรุปเวลาเรียน!D12),IF(สรุปเวลาเรียน!D42="","",สรุปเวลาเรียน!D42))</f>
        <v>0</v>
      </c>
      <c r="D10" s="73">
        <f>IF($U$2=1,IF(สรุปเวลาเรียน!E12="","",สรุปเวลาเรียน!E12),IF(สรุปเวลาเรียน!E42="","",สรุปเวลาเรียน!E42))</f>
        <v>0</v>
      </c>
      <c r="E10" s="73">
        <f>IF($U$2=1,IF(สรุปเวลาเรียน!F12="","",สรุปเวลาเรียน!F12),IF(สรุปเวลาเรียน!F42="","",สรุปเวลาเรียน!F42))</f>
        <v>0</v>
      </c>
      <c r="F10" s="73">
        <f>IF($U$2=1,IF(สรุปเวลาเรียน!G12="","",สรุปเวลาเรียน!G12),IF(สรุปเวลาเรียน!G42="","",สรุปเวลาเรียน!G42))</f>
        <v>0</v>
      </c>
      <c r="G10" s="73">
        <f>IF($U$2=1,IF(สรุปเวลาเรียน!H12="","",สรุปเวลาเรียน!H12),IF(สรุปเวลาเรียน!H42="","",สรุปเวลาเรียน!H42))</f>
        <v>0</v>
      </c>
      <c r="H10" s="73">
        <f>IF($U$2=1,IF(สรุปเวลาเรียน!I12="","",สรุปเวลาเรียน!I12),IF(สรุปเวลาเรียน!I42="","",สรุปเวลาเรียน!I42))</f>
        <v>0</v>
      </c>
      <c r="I10" s="73">
        <f>IF($U$2=1,IF(สรุปเวลาเรียน!J12="","",สรุปเวลาเรียน!J12),IF(สรุปเวลาเรียน!J42="","",สรุปเวลาเรียน!J42))</f>
        <v>0</v>
      </c>
      <c r="J10" s="73">
        <f>IF($U$2=1,IF(สรุปเวลาเรียน!K12="","",สรุปเวลาเรียน!K12),IF(สรุปเวลาเรียน!K42="","",สรุปเวลาเรียน!K42))</f>
        <v>0</v>
      </c>
      <c r="K10" s="73">
        <f>IF($U$2=1,IF(สรุปเวลาเรียน!L12="","",สรุปเวลาเรียน!L12),IF(สรุปเวลาเรียน!L42="","",สรุปเวลาเรียน!L42))</f>
        <v>0</v>
      </c>
      <c r="L10" s="73">
        <f>IF($U$2=1,IF(สรุปเวลาเรียน!M12="","",สรุปเวลาเรียน!M12),IF(สรุปเวลาเรียน!M42="","",สรุปเวลาเรียน!M42))</f>
        <v>0</v>
      </c>
      <c r="M10" s="73">
        <f>IF($U$2=1,IF(สรุปเวลาเรียน!N12="","",สรุปเวลาเรียน!N12),IF(สรุปเวลาเรียน!N42="","",สรุปเวลาเรียน!N42))</f>
        <v>0</v>
      </c>
      <c r="N10" s="73">
        <f>IF($U$2=1,IF(สรุปเวลาเรียน!Q12="","",สรุปเวลาเรียน!Q12),IF(สรุปเวลาเรียน!Q42="","",สรุปเวลาเรียน!Q42))</f>
        <v>0</v>
      </c>
      <c r="O10" s="73">
        <f>IF($U$2=1,IF(สรุปเวลาเรียน!R12="","",สรุปเวลาเรียน!R12),IF(สรุปเวลาเรียน!R42="","",สรุปเวลาเรียน!R42))</f>
        <v>0</v>
      </c>
      <c r="P10" s="73">
        <f>IF($U$2=1,IF(สรุปเวลาเรียน!S12="","",สรุปเวลาเรียน!S12),IF(สรุปเวลาเรียน!S42="","",สรุปเวลาเรียน!S42))</f>
        <v>0</v>
      </c>
      <c r="Q10" s="73">
        <f>IF($U$2=1,IF(สรุปเวลาเรียน!T12="","",สรุปเวลาเรียน!T12),IF(สรุปเวลาเรียน!T42="","",สรุปเวลาเรียน!T42))</f>
        <v>0</v>
      </c>
      <c r="R10" s="74">
        <f>IF($U$2=1,IF(สรุปเวลาเรียน!U12="","",สรุปเวลาเรียน!U12),IF(สรุปเวลาเรียน!U42="","",สรุปเวลาเรียน!U42))</f>
        <v>0</v>
      </c>
      <c r="S10" s="74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>เด็กหญิงพรรณราย  เนตรสว่าง</v>
      </c>
      <c r="C11" s="73">
        <f>IF($U$2=1,IF(สรุปเวลาเรียน!D13="","",สรุปเวลาเรียน!D13),IF(สรุปเวลาเรียน!D43="","",สรุปเวลาเรียน!D43))</f>
        <v>0</v>
      </c>
      <c r="D11" s="73">
        <f>IF($U$2=1,IF(สรุปเวลาเรียน!E13="","",สรุปเวลาเรียน!E13),IF(สรุปเวลาเรียน!E43="","",สรุปเวลาเรียน!E43))</f>
        <v>0</v>
      </c>
      <c r="E11" s="73">
        <f>IF($U$2=1,IF(สรุปเวลาเรียน!F13="","",สรุปเวลาเรียน!F13),IF(สรุปเวลาเรียน!F43="","",สรุปเวลาเรียน!F43))</f>
        <v>0</v>
      </c>
      <c r="F11" s="73">
        <f>IF($U$2=1,IF(สรุปเวลาเรียน!G13="","",สรุปเวลาเรียน!G13),IF(สรุปเวลาเรียน!G43="","",สรุปเวลาเรียน!G43))</f>
        <v>0</v>
      </c>
      <c r="G11" s="73">
        <f>IF($U$2=1,IF(สรุปเวลาเรียน!H13="","",สรุปเวลาเรียน!H13),IF(สรุปเวลาเรียน!H43="","",สรุปเวลาเรียน!H43))</f>
        <v>0</v>
      </c>
      <c r="H11" s="73">
        <f>IF($U$2=1,IF(สรุปเวลาเรียน!I13="","",สรุปเวลาเรียน!I13),IF(สรุปเวลาเรียน!I43="","",สรุปเวลาเรียน!I43))</f>
        <v>0</v>
      </c>
      <c r="I11" s="73">
        <f>IF($U$2=1,IF(สรุปเวลาเรียน!J13="","",สรุปเวลาเรียน!J13),IF(สรุปเวลาเรียน!J43="","",สรุปเวลาเรียน!J43))</f>
        <v>0</v>
      </c>
      <c r="J11" s="73">
        <f>IF($U$2=1,IF(สรุปเวลาเรียน!K13="","",สรุปเวลาเรียน!K13),IF(สรุปเวลาเรียน!K43="","",สรุปเวลาเรียน!K43))</f>
        <v>0</v>
      </c>
      <c r="K11" s="73">
        <f>IF($U$2=1,IF(สรุปเวลาเรียน!L13="","",สรุปเวลาเรียน!L13),IF(สรุปเวลาเรียน!L43="","",สรุปเวลาเรียน!L43))</f>
        <v>0</v>
      </c>
      <c r="L11" s="73">
        <f>IF($U$2=1,IF(สรุปเวลาเรียน!M13="","",สรุปเวลาเรียน!M13),IF(สรุปเวลาเรียน!M43="","",สรุปเวลาเรียน!M43))</f>
        <v>0</v>
      </c>
      <c r="M11" s="73">
        <f>IF($U$2=1,IF(สรุปเวลาเรียน!N13="","",สรุปเวลาเรียน!N13),IF(สรุปเวลาเรียน!N43="","",สรุปเวลาเรียน!N43))</f>
        <v>0</v>
      </c>
      <c r="N11" s="73">
        <f>IF($U$2=1,IF(สรุปเวลาเรียน!Q13="","",สรุปเวลาเรียน!Q13),IF(สรุปเวลาเรียน!Q43="","",สรุปเวลาเรียน!Q43))</f>
        <v>0</v>
      </c>
      <c r="O11" s="73">
        <f>IF($U$2=1,IF(สรุปเวลาเรียน!R13="","",สรุปเวลาเรียน!R13),IF(สรุปเวลาเรียน!R43="","",สรุปเวลาเรียน!R43))</f>
        <v>0</v>
      </c>
      <c r="P11" s="73">
        <f>IF($U$2=1,IF(สรุปเวลาเรียน!S13="","",สรุปเวลาเรียน!S13),IF(สรุปเวลาเรียน!S43="","",สรุปเวลาเรียน!S43))</f>
        <v>0</v>
      </c>
      <c r="Q11" s="73">
        <f>IF($U$2=1,IF(สรุปเวลาเรียน!T13="","",สรุปเวลาเรียน!T13),IF(สรุปเวลาเรียน!T43="","",สรุปเวลาเรียน!T43))</f>
        <v>0</v>
      </c>
      <c r="R11" s="74">
        <f>IF($U$2=1,IF(สรุปเวลาเรียน!U13="","",สรุปเวลาเรียน!U13),IF(สรุปเวลาเรียน!U43="","",สรุปเวลาเรียน!U43))</f>
        <v>0</v>
      </c>
      <c r="S11" s="74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>เด็กชายกฤษกร์  ศรีมงคล</v>
      </c>
      <c r="C12" s="73">
        <f>IF($U$2=1,IF(สรุปเวลาเรียน!D14="","",สรุปเวลาเรียน!D14),IF(สรุปเวลาเรียน!D44="","",สรุปเวลาเรียน!D44))</f>
        <v>0</v>
      </c>
      <c r="D12" s="73">
        <f>IF($U$2=1,IF(สรุปเวลาเรียน!E14="","",สรุปเวลาเรียน!E14),IF(สรุปเวลาเรียน!E44="","",สรุปเวลาเรียน!E44))</f>
        <v>0</v>
      </c>
      <c r="E12" s="73">
        <f>IF($U$2=1,IF(สรุปเวลาเรียน!F14="","",สรุปเวลาเรียน!F14),IF(สรุปเวลาเรียน!F44="","",สรุปเวลาเรียน!F44))</f>
        <v>0</v>
      </c>
      <c r="F12" s="73">
        <f>IF($U$2=1,IF(สรุปเวลาเรียน!G14="","",สรุปเวลาเรียน!G14),IF(สรุปเวลาเรียน!G44="","",สรุปเวลาเรียน!G44))</f>
        <v>0</v>
      </c>
      <c r="G12" s="73">
        <f>IF($U$2=1,IF(สรุปเวลาเรียน!H14="","",สรุปเวลาเรียน!H14),IF(สรุปเวลาเรียน!H44="","",สรุปเวลาเรียน!H44))</f>
        <v>0</v>
      </c>
      <c r="H12" s="73">
        <f>IF($U$2=1,IF(สรุปเวลาเรียน!I14="","",สรุปเวลาเรียน!I14),IF(สรุปเวลาเรียน!I44="","",สรุปเวลาเรียน!I44))</f>
        <v>0</v>
      </c>
      <c r="I12" s="73">
        <f>IF($U$2=1,IF(สรุปเวลาเรียน!J14="","",สรุปเวลาเรียน!J14),IF(สรุปเวลาเรียน!J44="","",สรุปเวลาเรียน!J44))</f>
        <v>0</v>
      </c>
      <c r="J12" s="73">
        <f>IF($U$2=1,IF(สรุปเวลาเรียน!K14="","",สรุปเวลาเรียน!K14),IF(สรุปเวลาเรียน!K44="","",สรุปเวลาเรียน!K44))</f>
        <v>0</v>
      </c>
      <c r="K12" s="73">
        <f>IF($U$2=1,IF(สรุปเวลาเรียน!L14="","",สรุปเวลาเรียน!L14),IF(สรุปเวลาเรียน!L44="","",สรุปเวลาเรียน!L44))</f>
        <v>0</v>
      </c>
      <c r="L12" s="73">
        <f>IF($U$2=1,IF(สรุปเวลาเรียน!M14="","",สรุปเวลาเรียน!M14),IF(สรุปเวลาเรียน!M44="","",สรุปเวลาเรียน!M44))</f>
        <v>0</v>
      </c>
      <c r="M12" s="73">
        <f>IF($U$2=1,IF(สรุปเวลาเรียน!N14="","",สรุปเวลาเรียน!N14),IF(สรุปเวลาเรียน!N44="","",สรุปเวลาเรียน!N44))</f>
        <v>0</v>
      </c>
      <c r="N12" s="73">
        <f>IF($U$2=1,IF(สรุปเวลาเรียน!Q14="","",สรุปเวลาเรียน!Q14),IF(สรุปเวลาเรียน!Q44="","",สรุปเวลาเรียน!Q44))</f>
        <v>0</v>
      </c>
      <c r="O12" s="73">
        <f>IF($U$2=1,IF(สรุปเวลาเรียน!R14="","",สรุปเวลาเรียน!R14),IF(สรุปเวลาเรียน!R44="","",สรุปเวลาเรียน!R44))</f>
        <v>0</v>
      </c>
      <c r="P12" s="73">
        <f>IF($U$2=1,IF(สรุปเวลาเรียน!S14="","",สรุปเวลาเรียน!S14),IF(สรุปเวลาเรียน!S44="","",สรุปเวลาเรียน!S44))</f>
        <v>0</v>
      </c>
      <c r="Q12" s="73">
        <f>IF($U$2=1,IF(สรุปเวลาเรียน!T14="","",สรุปเวลาเรียน!T14),IF(สรุปเวลาเรียน!T44="","",สรุปเวลาเรียน!T44))</f>
        <v>0</v>
      </c>
      <c r="R12" s="74">
        <f>IF($U$2=1,IF(สรุปเวลาเรียน!U14="","",สรุปเวลาเรียน!U14),IF(สรุปเวลาเรียน!U44="","",สรุปเวลาเรียน!U44))</f>
        <v>0</v>
      </c>
      <c r="S12" s="74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>เด็กชายอนันต์  ชักนำ</v>
      </c>
      <c r="C13" s="73">
        <f>IF($U$2=1,IF(สรุปเวลาเรียน!D15="","",สรุปเวลาเรียน!D15),IF(สรุปเวลาเรียน!D45="","",สรุปเวลาเรียน!D45))</f>
        <v>0</v>
      </c>
      <c r="D13" s="73">
        <f>IF($U$2=1,IF(สรุปเวลาเรียน!E15="","",สรุปเวลาเรียน!E15),IF(สรุปเวลาเรียน!E45="","",สรุปเวลาเรียน!E45))</f>
        <v>0</v>
      </c>
      <c r="E13" s="73">
        <f>IF($U$2=1,IF(สรุปเวลาเรียน!F15="","",สรุปเวลาเรียน!F15),IF(สรุปเวลาเรียน!F45="","",สรุปเวลาเรียน!F45))</f>
        <v>0</v>
      </c>
      <c r="F13" s="73">
        <f>IF($U$2=1,IF(สรุปเวลาเรียน!G15="","",สรุปเวลาเรียน!G15),IF(สรุปเวลาเรียน!G45="","",สรุปเวลาเรียน!G45))</f>
        <v>0</v>
      </c>
      <c r="G13" s="73">
        <f>IF($U$2=1,IF(สรุปเวลาเรียน!H15="","",สรุปเวลาเรียน!H15),IF(สรุปเวลาเรียน!H45="","",สรุปเวลาเรียน!H45))</f>
        <v>0</v>
      </c>
      <c r="H13" s="73">
        <f>IF($U$2=1,IF(สรุปเวลาเรียน!I15="","",สรุปเวลาเรียน!I15),IF(สรุปเวลาเรียน!I45="","",สรุปเวลาเรียน!I45))</f>
        <v>0</v>
      </c>
      <c r="I13" s="73">
        <f>IF($U$2=1,IF(สรุปเวลาเรียน!J15="","",สรุปเวลาเรียน!J15),IF(สรุปเวลาเรียน!J45="","",สรุปเวลาเรียน!J45))</f>
        <v>0</v>
      </c>
      <c r="J13" s="73">
        <f>IF($U$2=1,IF(สรุปเวลาเรียน!K15="","",สรุปเวลาเรียน!K15),IF(สรุปเวลาเรียน!K45="","",สรุปเวลาเรียน!K45))</f>
        <v>0</v>
      </c>
      <c r="K13" s="73">
        <f>IF($U$2=1,IF(สรุปเวลาเรียน!L15="","",สรุปเวลาเรียน!L15),IF(สรุปเวลาเรียน!L45="","",สรุปเวลาเรียน!L45))</f>
        <v>0</v>
      </c>
      <c r="L13" s="73">
        <f>IF($U$2=1,IF(สรุปเวลาเรียน!M15="","",สรุปเวลาเรียน!M15),IF(สรุปเวลาเรียน!M45="","",สรุปเวลาเรียน!M45))</f>
        <v>0</v>
      </c>
      <c r="M13" s="73">
        <f>IF($U$2=1,IF(สรุปเวลาเรียน!N15="","",สรุปเวลาเรียน!N15),IF(สรุปเวลาเรียน!N45="","",สรุปเวลาเรียน!N45))</f>
        <v>0</v>
      </c>
      <c r="N13" s="73">
        <f>IF($U$2=1,IF(สรุปเวลาเรียน!Q15="","",สรุปเวลาเรียน!Q15),IF(สรุปเวลาเรียน!Q45="","",สรุปเวลาเรียน!Q45))</f>
        <v>0</v>
      </c>
      <c r="O13" s="73">
        <f>IF($U$2=1,IF(สรุปเวลาเรียน!R15="","",สรุปเวลาเรียน!R15),IF(สรุปเวลาเรียน!R45="","",สรุปเวลาเรียน!R45))</f>
        <v>0</v>
      </c>
      <c r="P13" s="73">
        <f>IF($U$2=1,IF(สรุปเวลาเรียน!S15="","",สรุปเวลาเรียน!S15),IF(สรุปเวลาเรียน!S45="","",สรุปเวลาเรียน!S45))</f>
        <v>0</v>
      </c>
      <c r="Q13" s="73">
        <f>IF($U$2=1,IF(สรุปเวลาเรียน!T15="","",สรุปเวลาเรียน!T15),IF(สรุปเวลาเรียน!T45="","",สรุปเวลาเรียน!T45))</f>
        <v>0</v>
      </c>
      <c r="R13" s="74">
        <f>IF($U$2=1,IF(สรุปเวลาเรียน!U15="","",สรุปเวลาเรียน!U15),IF(สรุปเวลาเรียน!U45="","",สรุปเวลาเรียน!U45))</f>
        <v>0</v>
      </c>
      <c r="S13" s="74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>เด็กชายสหรัฐ  วิลานันท์</v>
      </c>
      <c r="C14" s="73">
        <f>IF($U$2=1,IF(สรุปเวลาเรียน!D16="","",สรุปเวลาเรียน!D16),IF(สรุปเวลาเรียน!D46="","",สรุปเวลาเรียน!D46))</f>
        <v>0</v>
      </c>
      <c r="D14" s="73">
        <f>IF($U$2=1,IF(สรุปเวลาเรียน!E16="","",สรุปเวลาเรียน!E16),IF(สรุปเวลาเรียน!E46="","",สรุปเวลาเรียน!E46))</f>
        <v>0</v>
      </c>
      <c r="E14" s="73">
        <f>IF($U$2=1,IF(สรุปเวลาเรียน!F16="","",สรุปเวลาเรียน!F16),IF(สรุปเวลาเรียน!F46="","",สรุปเวลาเรียน!F46))</f>
        <v>0</v>
      </c>
      <c r="F14" s="73">
        <f>IF($U$2=1,IF(สรุปเวลาเรียน!G16="","",สรุปเวลาเรียน!G16),IF(สรุปเวลาเรียน!G46="","",สรุปเวลาเรียน!G46))</f>
        <v>0</v>
      </c>
      <c r="G14" s="73">
        <f>IF($U$2=1,IF(สรุปเวลาเรียน!H16="","",สรุปเวลาเรียน!H16),IF(สรุปเวลาเรียน!H46="","",สรุปเวลาเรียน!H46))</f>
        <v>0</v>
      </c>
      <c r="H14" s="73">
        <f>IF($U$2=1,IF(สรุปเวลาเรียน!I16="","",สรุปเวลาเรียน!I16),IF(สรุปเวลาเรียน!I46="","",สรุปเวลาเรียน!I46))</f>
        <v>0</v>
      </c>
      <c r="I14" s="73">
        <f>IF($U$2=1,IF(สรุปเวลาเรียน!J16="","",สรุปเวลาเรียน!J16),IF(สรุปเวลาเรียน!J46="","",สรุปเวลาเรียน!J46))</f>
        <v>0</v>
      </c>
      <c r="J14" s="73">
        <f>IF($U$2=1,IF(สรุปเวลาเรียน!K16="","",สรุปเวลาเรียน!K16),IF(สรุปเวลาเรียน!K46="","",สรุปเวลาเรียน!K46))</f>
        <v>0</v>
      </c>
      <c r="K14" s="73">
        <f>IF($U$2=1,IF(สรุปเวลาเรียน!L16="","",สรุปเวลาเรียน!L16),IF(สรุปเวลาเรียน!L46="","",สรุปเวลาเรียน!L46))</f>
        <v>0</v>
      </c>
      <c r="L14" s="73">
        <f>IF($U$2=1,IF(สรุปเวลาเรียน!M16="","",สรุปเวลาเรียน!M16),IF(สรุปเวลาเรียน!M46="","",สรุปเวลาเรียน!M46))</f>
        <v>0</v>
      </c>
      <c r="M14" s="73">
        <f>IF($U$2=1,IF(สรุปเวลาเรียน!N16="","",สรุปเวลาเรียน!N16),IF(สรุปเวลาเรียน!N46="","",สรุปเวลาเรียน!N46))</f>
        <v>0</v>
      </c>
      <c r="N14" s="73">
        <f>IF($U$2=1,IF(สรุปเวลาเรียน!Q16="","",สรุปเวลาเรียน!Q16),IF(สรุปเวลาเรียน!Q46="","",สรุปเวลาเรียน!Q46))</f>
        <v>0</v>
      </c>
      <c r="O14" s="73">
        <f>IF($U$2=1,IF(สรุปเวลาเรียน!R16="","",สรุปเวลาเรียน!R16),IF(สรุปเวลาเรียน!R46="","",สรุปเวลาเรียน!R46))</f>
        <v>0</v>
      </c>
      <c r="P14" s="73">
        <f>IF($U$2=1,IF(สรุปเวลาเรียน!S16="","",สรุปเวลาเรียน!S16),IF(สรุปเวลาเรียน!S46="","",สรุปเวลาเรียน!S46))</f>
        <v>0</v>
      </c>
      <c r="Q14" s="73">
        <f>IF($U$2=1,IF(สรุปเวลาเรียน!T16="","",สรุปเวลาเรียน!T16),IF(สรุปเวลาเรียน!T46="","",สรุปเวลาเรียน!T46))</f>
        <v>0</v>
      </c>
      <c r="R14" s="74">
        <f>IF($U$2=1,IF(สรุปเวลาเรียน!U16="","",สรุปเวลาเรียน!U16),IF(สรุปเวลาเรียน!U46="","",สรุปเวลาเรียน!U46))</f>
        <v>0</v>
      </c>
      <c r="S14" s="74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>เด็กชายวัชรพงศ์  บุญยืน</v>
      </c>
      <c r="C15" s="73">
        <f>IF($U$2=1,IF(สรุปเวลาเรียน!D17="","",สรุปเวลาเรียน!D17),IF(สรุปเวลาเรียน!D47="","",สรุปเวลาเรียน!D47))</f>
        <v>0</v>
      </c>
      <c r="D15" s="73">
        <f>IF($U$2=1,IF(สรุปเวลาเรียน!E17="","",สรุปเวลาเรียน!E17),IF(สรุปเวลาเรียน!E47="","",สรุปเวลาเรียน!E47))</f>
        <v>0</v>
      </c>
      <c r="E15" s="73">
        <f>IF($U$2=1,IF(สรุปเวลาเรียน!F17="","",สรุปเวลาเรียน!F17),IF(สรุปเวลาเรียน!F47="","",สรุปเวลาเรียน!F47))</f>
        <v>0</v>
      </c>
      <c r="F15" s="73">
        <f>IF($U$2=1,IF(สรุปเวลาเรียน!G17="","",สรุปเวลาเรียน!G17),IF(สรุปเวลาเรียน!G47="","",สรุปเวลาเรียน!G47))</f>
        <v>0</v>
      </c>
      <c r="G15" s="73">
        <f>IF($U$2=1,IF(สรุปเวลาเรียน!H17="","",สรุปเวลาเรียน!H17),IF(สรุปเวลาเรียน!H47="","",สรุปเวลาเรียน!H47))</f>
        <v>0</v>
      </c>
      <c r="H15" s="73">
        <f>IF($U$2=1,IF(สรุปเวลาเรียน!I17="","",สรุปเวลาเรียน!I17),IF(สรุปเวลาเรียน!I47="","",สรุปเวลาเรียน!I47))</f>
        <v>0</v>
      </c>
      <c r="I15" s="73">
        <f>IF($U$2=1,IF(สรุปเวลาเรียน!J17="","",สรุปเวลาเรียน!J17),IF(สรุปเวลาเรียน!J47="","",สรุปเวลาเรียน!J47))</f>
        <v>0</v>
      </c>
      <c r="J15" s="73">
        <f>IF($U$2=1,IF(สรุปเวลาเรียน!K17="","",สรุปเวลาเรียน!K17),IF(สรุปเวลาเรียน!K47="","",สรุปเวลาเรียน!K47))</f>
        <v>0</v>
      </c>
      <c r="K15" s="73">
        <f>IF($U$2=1,IF(สรุปเวลาเรียน!L17="","",สรุปเวลาเรียน!L17),IF(สรุปเวลาเรียน!L47="","",สรุปเวลาเรียน!L47))</f>
        <v>0</v>
      </c>
      <c r="L15" s="73">
        <f>IF($U$2=1,IF(สรุปเวลาเรียน!M17="","",สรุปเวลาเรียน!M17),IF(สรุปเวลาเรียน!M47="","",สรุปเวลาเรียน!M47))</f>
        <v>0</v>
      </c>
      <c r="M15" s="73">
        <f>IF($U$2=1,IF(สรุปเวลาเรียน!N17="","",สรุปเวลาเรียน!N17),IF(สรุปเวลาเรียน!N47="","",สรุปเวลาเรียน!N47))</f>
        <v>0</v>
      </c>
      <c r="N15" s="73">
        <f>IF($U$2=1,IF(สรุปเวลาเรียน!Q17="","",สรุปเวลาเรียน!Q17),IF(สรุปเวลาเรียน!Q47="","",สรุปเวลาเรียน!Q47))</f>
        <v>0</v>
      </c>
      <c r="O15" s="73">
        <f>IF($U$2=1,IF(สรุปเวลาเรียน!R17="","",สรุปเวลาเรียน!R17),IF(สรุปเวลาเรียน!R47="","",สรุปเวลาเรียน!R47))</f>
        <v>0</v>
      </c>
      <c r="P15" s="73">
        <f>IF($U$2=1,IF(สรุปเวลาเรียน!S17="","",สรุปเวลาเรียน!S17),IF(สรุปเวลาเรียน!S47="","",สรุปเวลาเรียน!S47))</f>
        <v>0</v>
      </c>
      <c r="Q15" s="73">
        <f>IF($U$2=1,IF(สรุปเวลาเรียน!T17="","",สรุปเวลาเรียน!T17),IF(สรุปเวลาเรียน!T47="","",สรุปเวลาเรียน!T47))</f>
        <v>0</v>
      </c>
      <c r="R15" s="74">
        <f>IF($U$2=1,IF(สรุปเวลาเรียน!U17="","",สรุปเวลาเรียน!U17),IF(สรุปเวลาเรียน!U47="","",สรุปเวลาเรียน!U47))</f>
        <v>0</v>
      </c>
      <c r="S15" s="74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>เด็กชายพีระวัฒน์  ดีวันชัย</v>
      </c>
      <c r="C16" s="73">
        <f>IF($U$2=1,IF(สรุปเวลาเรียน!D18="","",สรุปเวลาเรียน!D18),IF(สรุปเวลาเรียน!D48="","",สรุปเวลาเรียน!D48))</f>
        <v>0</v>
      </c>
      <c r="D16" s="73">
        <f>IF($U$2=1,IF(สรุปเวลาเรียน!E18="","",สรุปเวลาเรียน!E18),IF(สรุปเวลาเรียน!E48="","",สรุปเวลาเรียน!E48))</f>
        <v>0</v>
      </c>
      <c r="E16" s="73">
        <f>IF($U$2=1,IF(สรุปเวลาเรียน!F18="","",สรุปเวลาเรียน!F18),IF(สรุปเวลาเรียน!F48="","",สรุปเวลาเรียน!F48))</f>
        <v>0</v>
      </c>
      <c r="F16" s="73">
        <f>IF($U$2=1,IF(สรุปเวลาเรียน!G18="","",สรุปเวลาเรียน!G18),IF(สรุปเวลาเรียน!G48="","",สรุปเวลาเรียน!G48))</f>
        <v>0</v>
      </c>
      <c r="G16" s="73">
        <f>IF($U$2=1,IF(สรุปเวลาเรียน!H18="","",สรุปเวลาเรียน!H18),IF(สรุปเวลาเรียน!H48="","",สรุปเวลาเรียน!H48))</f>
        <v>0</v>
      </c>
      <c r="H16" s="73">
        <f>IF($U$2=1,IF(สรุปเวลาเรียน!I18="","",สรุปเวลาเรียน!I18),IF(สรุปเวลาเรียน!I48="","",สรุปเวลาเรียน!I48))</f>
        <v>0</v>
      </c>
      <c r="I16" s="73">
        <f>IF($U$2=1,IF(สรุปเวลาเรียน!J18="","",สรุปเวลาเรียน!J18),IF(สรุปเวลาเรียน!J48="","",สรุปเวลาเรียน!J48))</f>
        <v>0</v>
      </c>
      <c r="J16" s="73">
        <f>IF($U$2=1,IF(สรุปเวลาเรียน!K18="","",สรุปเวลาเรียน!K18),IF(สรุปเวลาเรียน!K48="","",สรุปเวลาเรียน!K48))</f>
        <v>0</v>
      </c>
      <c r="K16" s="73">
        <f>IF($U$2=1,IF(สรุปเวลาเรียน!L18="","",สรุปเวลาเรียน!L18),IF(สรุปเวลาเรียน!L48="","",สรุปเวลาเรียน!L48))</f>
        <v>0</v>
      </c>
      <c r="L16" s="73">
        <f>IF($U$2=1,IF(สรุปเวลาเรียน!M18="","",สรุปเวลาเรียน!M18),IF(สรุปเวลาเรียน!M48="","",สรุปเวลาเรียน!M48))</f>
        <v>0</v>
      </c>
      <c r="M16" s="73">
        <f>IF($U$2=1,IF(สรุปเวลาเรียน!N18="","",สรุปเวลาเรียน!N18),IF(สรุปเวลาเรียน!N48="","",สรุปเวลาเรียน!N48))</f>
        <v>0</v>
      </c>
      <c r="N16" s="73">
        <f>IF($U$2=1,IF(สรุปเวลาเรียน!Q18="","",สรุปเวลาเรียน!Q18),IF(สรุปเวลาเรียน!Q48="","",สรุปเวลาเรียน!Q48))</f>
        <v>0</v>
      </c>
      <c r="O16" s="73">
        <f>IF($U$2=1,IF(สรุปเวลาเรียน!R18="","",สรุปเวลาเรียน!R18),IF(สรุปเวลาเรียน!R48="","",สรุปเวลาเรียน!R48))</f>
        <v>0</v>
      </c>
      <c r="P16" s="73">
        <f>IF($U$2=1,IF(สรุปเวลาเรียน!S18="","",สรุปเวลาเรียน!S18),IF(สรุปเวลาเรียน!S48="","",สรุปเวลาเรียน!S48))</f>
        <v>0</v>
      </c>
      <c r="Q16" s="73">
        <f>IF($U$2=1,IF(สรุปเวลาเรียน!T18="","",สรุปเวลาเรียน!T18),IF(สรุปเวลาเรียน!T48="","",สรุปเวลาเรียน!T48))</f>
        <v>0</v>
      </c>
      <c r="R16" s="74">
        <f>IF($U$2=1,IF(สรุปเวลาเรียน!U18="","",สรุปเวลาเรียน!U18),IF(สรุปเวลาเรียน!U48="","",สรุปเวลาเรียน!U48))</f>
        <v>0</v>
      </c>
      <c r="S16" s="74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>เด็กชายธันวา  ทองศรี</v>
      </c>
      <c r="C17" s="73">
        <f>IF($U$2=1,IF(สรุปเวลาเรียน!D19="","",สรุปเวลาเรียน!D19),IF(สรุปเวลาเรียน!D49="","",สรุปเวลาเรียน!D49))</f>
        <v>0</v>
      </c>
      <c r="D17" s="73">
        <f>IF($U$2=1,IF(สรุปเวลาเรียน!E19="","",สรุปเวลาเรียน!E19),IF(สรุปเวลาเรียน!E49="","",สรุปเวลาเรียน!E49))</f>
        <v>0</v>
      </c>
      <c r="E17" s="73">
        <f>IF($U$2=1,IF(สรุปเวลาเรียน!F19="","",สรุปเวลาเรียน!F19),IF(สรุปเวลาเรียน!F49="","",สรุปเวลาเรียน!F49))</f>
        <v>0</v>
      </c>
      <c r="F17" s="73">
        <f>IF($U$2=1,IF(สรุปเวลาเรียน!G19="","",สรุปเวลาเรียน!G19),IF(สรุปเวลาเรียน!G49="","",สรุปเวลาเรียน!G49))</f>
        <v>0</v>
      </c>
      <c r="G17" s="73">
        <f>IF($U$2=1,IF(สรุปเวลาเรียน!H19="","",สรุปเวลาเรียน!H19),IF(สรุปเวลาเรียน!H49="","",สรุปเวลาเรียน!H49))</f>
        <v>0</v>
      </c>
      <c r="H17" s="73">
        <f>IF($U$2=1,IF(สรุปเวลาเรียน!I19="","",สรุปเวลาเรียน!I19),IF(สรุปเวลาเรียน!I49="","",สรุปเวลาเรียน!I49))</f>
        <v>0</v>
      </c>
      <c r="I17" s="73">
        <f>IF($U$2=1,IF(สรุปเวลาเรียน!J19="","",สรุปเวลาเรียน!J19),IF(สรุปเวลาเรียน!J49="","",สรุปเวลาเรียน!J49))</f>
        <v>0</v>
      </c>
      <c r="J17" s="73">
        <f>IF($U$2=1,IF(สรุปเวลาเรียน!K19="","",สรุปเวลาเรียน!K19),IF(สรุปเวลาเรียน!K49="","",สรุปเวลาเรียน!K49))</f>
        <v>0</v>
      </c>
      <c r="K17" s="73">
        <f>IF($U$2=1,IF(สรุปเวลาเรียน!L19="","",สรุปเวลาเรียน!L19),IF(สรุปเวลาเรียน!L49="","",สรุปเวลาเรียน!L49))</f>
        <v>0</v>
      </c>
      <c r="L17" s="73">
        <f>IF($U$2=1,IF(สรุปเวลาเรียน!M19="","",สรุปเวลาเรียน!M19),IF(สรุปเวลาเรียน!M49="","",สรุปเวลาเรียน!M49))</f>
        <v>0</v>
      </c>
      <c r="M17" s="73">
        <f>IF($U$2=1,IF(สรุปเวลาเรียน!N19="","",สรุปเวลาเรียน!N19),IF(สรุปเวลาเรียน!N49="","",สรุปเวลาเรียน!N49))</f>
        <v>0</v>
      </c>
      <c r="N17" s="73">
        <f>IF($U$2=1,IF(สรุปเวลาเรียน!Q19="","",สรุปเวลาเรียน!Q19),IF(สรุปเวลาเรียน!Q49="","",สรุปเวลาเรียน!Q49))</f>
        <v>0</v>
      </c>
      <c r="O17" s="73">
        <f>IF($U$2=1,IF(สรุปเวลาเรียน!R19="","",สรุปเวลาเรียน!R19),IF(สรุปเวลาเรียน!R49="","",สรุปเวลาเรียน!R49))</f>
        <v>0</v>
      </c>
      <c r="P17" s="73">
        <f>IF($U$2=1,IF(สรุปเวลาเรียน!S19="","",สรุปเวลาเรียน!S19),IF(สรุปเวลาเรียน!S49="","",สรุปเวลาเรียน!S49))</f>
        <v>0</v>
      </c>
      <c r="Q17" s="73">
        <f>IF($U$2=1,IF(สรุปเวลาเรียน!T19="","",สรุปเวลาเรียน!T19),IF(สรุปเวลาเรียน!T49="","",สรุปเวลาเรียน!T49))</f>
        <v>0</v>
      </c>
      <c r="R17" s="74">
        <f>IF($U$2=1,IF(สรุปเวลาเรียน!U19="","",สรุปเวลาเรียน!U19),IF(สรุปเวลาเรียน!U49="","",สรุปเวลาเรียน!U49))</f>
        <v>0</v>
      </c>
      <c r="S17" s="74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>เด็กชายธนวรรธน์  เฮ็งสวัสดิ์</v>
      </c>
      <c r="C18" s="73">
        <f>IF($U$2=1,IF(สรุปเวลาเรียน!D20="","",สรุปเวลาเรียน!D20),IF(สรุปเวลาเรียน!D50="","",สรุปเวลาเรียน!D50))</f>
        <v>0</v>
      </c>
      <c r="D18" s="73">
        <f>IF($U$2=1,IF(สรุปเวลาเรียน!E20="","",สรุปเวลาเรียน!E20),IF(สรุปเวลาเรียน!E50="","",สรุปเวลาเรียน!E50))</f>
        <v>0</v>
      </c>
      <c r="E18" s="73">
        <f>IF($U$2=1,IF(สรุปเวลาเรียน!F20="","",สรุปเวลาเรียน!F20),IF(สรุปเวลาเรียน!F50="","",สรุปเวลาเรียน!F50))</f>
        <v>0</v>
      </c>
      <c r="F18" s="73">
        <f>IF($U$2=1,IF(สรุปเวลาเรียน!G20="","",สรุปเวลาเรียน!G20),IF(สรุปเวลาเรียน!G50="","",สรุปเวลาเรียน!G50))</f>
        <v>0</v>
      </c>
      <c r="G18" s="73">
        <f>IF($U$2=1,IF(สรุปเวลาเรียน!H20="","",สรุปเวลาเรียน!H20),IF(สรุปเวลาเรียน!H50="","",สรุปเวลาเรียน!H50))</f>
        <v>0</v>
      </c>
      <c r="H18" s="73">
        <f>IF($U$2=1,IF(สรุปเวลาเรียน!I20="","",สรุปเวลาเรียน!I20),IF(สรุปเวลาเรียน!I50="","",สรุปเวลาเรียน!I50))</f>
        <v>0</v>
      </c>
      <c r="I18" s="73">
        <f>IF($U$2=1,IF(สรุปเวลาเรียน!J20="","",สรุปเวลาเรียน!J20),IF(สรุปเวลาเรียน!J50="","",สรุปเวลาเรียน!J50))</f>
        <v>0</v>
      </c>
      <c r="J18" s="73">
        <f>IF($U$2=1,IF(สรุปเวลาเรียน!K20="","",สรุปเวลาเรียน!K20),IF(สรุปเวลาเรียน!K50="","",สรุปเวลาเรียน!K50))</f>
        <v>0</v>
      </c>
      <c r="K18" s="73">
        <f>IF($U$2=1,IF(สรุปเวลาเรียน!L20="","",สรุปเวลาเรียน!L20),IF(สรุปเวลาเรียน!L50="","",สรุปเวลาเรียน!L50))</f>
        <v>0</v>
      </c>
      <c r="L18" s="73">
        <f>IF($U$2=1,IF(สรุปเวลาเรียน!M20="","",สรุปเวลาเรียน!M20),IF(สรุปเวลาเรียน!M50="","",สรุปเวลาเรียน!M50))</f>
        <v>0</v>
      </c>
      <c r="M18" s="73">
        <f>IF($U$2=1,IF(สรุปเวลาเรียน!N20="","",สรุปเวลาเรียน!N20),IF(สรุปเวลาเรียน!N50="","",สรุปเวลาเรียน!N50))</f>
        <v>0</v>
      </c>
      <c r="N18" s="73">
        <f>IF($U$2=1,IF(สรุปเวลาเรียน!Q20="","",สรุปเวลาเรียน!Q20),IF(สรุปเวลาเรียน!Q50="","",สรุปเวลาเรียน!Q50))</f>
        <v>0</v>
      </c>
      <c r="O18" s="73">
        <f>IF($U$2=1,IF(สรุปเวลาเรียน!R20="","",สรุปเวลาเรียน!R20),IF(สรุปเวลาเรียน!R50="","",สรุปเวลาเรียน!R50))</f>
        <v>0</v>
      </c>
      <c r="P18" s="73">
        <f>IF($U$2=1,IF(สรุปเวลาเรียน!S20="","",สรุปเวลาเรียน!S20),IF(สรุปเวลาเรียน!S50="","",สรุปเวลาเรียน!S50))</f>
        <v>0</v>
      </c>
      <c r="Q18" s="73">
        <f>IF($U$2=1,IF(สรุปเวลาเรียน!T20="","",สรุปเวลาเรียน!T20),IF(สรุปเวลาเรียน!T50="","",สรุปเวลาเรียน!T50))</f>
        <v>0</v>
      </c>
      <c r="R18" s="74">
        <f>IF($U$2=1,IF(สรุปเวลาเรียน!U20="","",สรุปเวลาเรียน!U20),IF(สรุปเวลาเรียน!U50="","",สรุปเวลาเรียน!U50))</f>
        <v>0</v>
      </c>
      <c r="S18" s="74" t="str">
        <f>IF($U$2=1,IF(สรุปเวลาเรียน!V20="","",สรุปเวลาเรียน!V20),IF(สรุปเวลาเรียน!V50="","",สรุปเวลาเรียน!V50))</f>
        <v>ไม่ผ่าน</v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>เด็กชายวงศธร  เขจรนารถ</v>
      </c>
      <c r="C19" s="73">
        <f>IF($U$2=1,IF(สรุปเวลาเรียน!D21="","",สรุปเวลาเรียน!D21),IF(สรุปเวลาเรียน!D51="","",สรุปเวลาเรียน!D51))</f>
        <v>0</v>
      </c>
      <c r="D19" s="73">
        <f>IF($U$2=1,IF(สรุปเวลาเรียน!E21="","",สรุปเวลาเรียน!E21),IF(สรุปเวลาเรียน!E51="","",สรุปเวลาเรียน!E51))</f>
        <v>0</v>
      </c>
      <c r="E19" s="73">
        <f>IF($U$2=1,IF(สรุปเวลาเรียน!F21="","",สรุปเวลาเรียน!F21),IF(สรุปเวลาเรียน!F51="","",สรุปเวลาเรียน!F51))</f>
        <v>0</v>
      </c>
      <c r="F19" s="73">
        <f>IF($U$2=1,IF(สรุปเวลาเรียน!G21="","",สรุปเวลาเรียน!G21),IF(สรุปเวลาเรียน!G51="","",สรุปเวลาเรียน!G51))</f>
        <v>0</v>
      </c>
      <c r="G19" s="73">
        <f>IF($U$2=1,IF(สรุปเวลาเรียน!H21="","",สรุปเวลาเรียน!H21),IF(สรุปเวลาเรียน!H51="","",สรุปเวลาเรียน!H51))</f>
        <v>0</v>
      </c>
      <c r="H19" s="73">
        <f>IF($U$2=1,IF(สรุปเวลาเรียน!I21="","",สรุปเวลาเรียน!I21),IF(สรุปเวลาเรียน!I51="","",สรุปเวลาเรียน!I51))</f>
        <v>0</v>
      </c>
      <c r="I19" s="73">
        <f>IF($U$2=1,IF(สรุปเวลาเรียน!J21="","",สรุปเวลาเรียน!J21),IF(สรุปเวลาเรียน!J51="","",สรุปเวลาเรียน!J51))</f>
        <v>0</v>
      </c>
      <c r="J19" s="73">
        <f>IF($U$2=1,IF(สรุปเวลาเรียน!K21="","",สรุปเวลาเรียน!K21),IF(สรุปเวลาเรียน!K51="","",สรุปเวลาเรียน!K51))</f>
        <v>0</v>
      </c>
      <c r="K19" s="73">
        <f>IF($U$2=1,IF(สรุปเวลาเรียน!L21="","",สรุปเวลาเรียน!L21),IF(สรุปเวลาเรียน!L51="","",สรุปเวลาเรียน!L51))</f>
        <v>0</v>
      </c>
      <c r="L19" s="73">
        <f>IF($U$2=1,IF(สรุปเวลาเรียน!M21="","",สรุปเวลาเรียน!M21),IF(สรุปเวลาเรียน!M51="","",สรุปเวลาเรียน!M51))</f>
        <v>0</v>
      </c>
      <c r="M19" s="73">
        <f>IF($U$2=1,IF(สรุปเวลาเรียน!N21="","",สรุปเวลาเรียน!N21),IF(สรุปเวลาเรียน!N51="","",สรุปเวลาเรียน!N51))</f>
        <v>0</v>
      </c>
      <c r="N19" s="73">
        <f>IF($U$2=1,IF(สรุปเวลาเรียน!Q21="","",สรุปเวลาเรียน!Q21),IF(สรุปเวลาเรียน!Q51="","",สรุปเวลาเรียน!Q51))</f>
        <v>0</v>
      </c>
      <c r="O19" s="73">
        <f>IF($U$2=1,IF(สรุปเวลาเรียน!R21="","",สรุปเวลาเรียน!R21),IF(สรุปเวลาเรียน!R51="","",สรุปเวลาเรียน!R51))</f>
        <v>0</v>
      </c>
      <c r="P19" s="73">
        <f>IF($U$2=1,IF(สรุปเวลาเรียน!S21="","",สรุปเวลาเรียน!S21),IF(สรุปเวลาเรียน!S51="","",สรุปเวลาเรียน!S51))</f>
        <v>0</v>
      </c>
      <c r="Q19" s="73">
        <f>IF($U$2=1,IF(สรุปเวลาเรียน!T21="","",สรุปเวลาเรียน!T21),IF(สรุปเวลาเรียน!T51="","",สรุปเวลาเรียน!T51))</f>
        <v>0</v>
      </c>
      <c r="R19" s="74">
        <f>IF($U$2=1,IF(สรุปเวลาเรียน!U21="","",สรุปเวลาเรียน!U21),IF(สรุปเวลาเรียน!U51="","",สรุปเวลาเรียน!U51))</f>
        <v>0</v>
      </c>
      <c r="S19" s="74" t="str">
        <f>IF($U$2=1,IF(สรุปเวลาเรียน!V21="","",สรุปเวลาเรียน!V21),IF(สรุปเวลาเรียน!V51="","",สรุปเวลาเรียน!V51))</f>
        <v>ไม่ผ่าน</v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>เด็กชายธีรศักดิ์  สมเผ่า</v>
      </c>
      <c r="C20" s="73">
        <f>IF($U$2=1,IF(สรุปเวลาเรียน!D22="","",สรุปเวลาเรียน!D22),IF(สรุปเวลาเรียน!D52="","",สรุปเวลาเรียน!D52))</f>
        <v>0</v>
      </c>
      <c r="D20" s="73">
        <f>IF($U$2=1,IF(สรุปเวลาเรียน!E22="","",สรุปเวลาเรียน!E22),IF(สรุปเวลาเรียน!E52="","",สรุปเวลาเรียน!E52))</f>
        <v>0</v>
      </c>
      <c r="E20" s="73">
        <f>IF($U$2=1,IF(สรุปเวลาเรียน!F22="","",สรุปเวลาเรียน!F22),IF(สรุปเวลาเรียน!F52="","",สรุปเวลาเรียน!F52))</f>
        <v>0</v>
      </c>
      <c r="F20" s="73">
        <f>IF($U$2=1,IF(สรุปเวลาเรียน!G22="","",สรุปเวลาเรียน!G22),IF(สรุปเวลาเรียน!G52="","",สรุปเวลาเรียน!G52))</f>
        <v>0</v>
      </c>
      <c r="G20" s="73">
        <f>IF($U$2=1,IF(สรุปเวลาเรียน!H22="","",สรุปเวลาเรียน!H22),IF(สรุปเวลาเรียน!H52="","",สรุปเวลาเรียน!H52))</f>
        <v>0</v>
      </c>
      <c r="H20" s="73">
        <f>IF($U$2=1,IF(สรุปเวลาเรียน!I22="","",สรุปเวลาเรียน!I22),IF(สรุปเวลาเรียน!I52="","",สรุปเวลาเรียน!I52))</f>
        <v>0</v>
      </c>
      <c r="I20" s="73">
        <f>IF($U$2=1,IF(สรุปเวลาเรียน!J22="","",สรุปเวลาเรียน!J22),IF(สรุปเวลาเรียน!J52="","",สรุปเวลาเรียน!J52))</f>
        <v>0</v>
      </c>
      <c r="J20" s="73">
        <f>IF($U$2=1,IF(สรุปเวลาเรียน!K22="","",สรุปเวลาเรียน!K22),IF(สรุปเวลาเรียน!K52="","",สรุปเวลาเรียน!K52))</f>
        <v>0</v>
      </c>
      <c r="K20" s="73">
        <f>IF($U$2=1,IF(สรุปเวลาเรียน!L22="","",สรุปเวลาเรียน!L22),IF(สรุปเวลาเรียน!L52="","",สรุปเวลาเรียน!L52))</f>
        <v>0</v>
      </c>
      <c r="L20" s="73">
        <f>IF($U$2=1,IF(สรุปเวลาเรียน!M22="","",สรุปเวลาเรียน!M22),IF(สรุปเวลาเรียน!M52="","",สรุปเวลาเรียน!M52))</f>
        <v>0</v>
      </c>
      <c r="M20" s="73">
        <f>IF($U$2=1,IF(สรุปเวลาเรียน!N22="","",สรุปเวลาเรียน!N22),IF(สรุปเวลาเรียน!N52="","",สรุปเวลาเรียน!N52))</f>
        <v>0</v>
      </c>
      <c r="N20" s="73">
        <f>IF($U$2=1,IF(สรุปเวลาเรียน!Q22="","",สรุปเวลาเรียน!Q22),IF(สรุปเวลาเรียน!Q52="","",สรุปเวลาเรียน!Q52))</f>
        <v>0</v>
      </c>
      <c r="O20" s="73">
        <f>IF($U$2=1,IF(สรุปเวลาเรียน!R22="","",สรุปเวลาเรียน!R22),IF(สรุปเวลาเรียน!R52="","",สรุปเวลาเรียน!R52))</f>
        <v>0</v>
      </c>
      <c r="P20" s="73">
        <f>IF($U$2=1,IF(สรุปเวลาเรียน!S22="","",สรุปเวลาเรียน!S22),IF(สรุปเวลาเรียน!S52="","",สรุปเวลาเรียน!S52))</f>
        <v>0</v>
      </c>
      <c r="Q20" s="73">
        <f>IF($U$2=1,IF(สรุปเวลาเรียน!T22="","",สรุปเวลาเรียน!T22),IF(สรุปเวลาเรียน!T52="","",สรุปเวลาเรียน!T52))</f>
        <v>0</v>
      </c>
      <c r="R20" s="74">
        <f>IF($U$2=1,IF(สรุปเวลาเรียน!U22="","",สรุปเวลาเรียน!U22),IF(สรุปเวลาเรียน!U52="","",สรุปเวลาเรียน!U52))</f>
        <v>0</v>
      </c>
      <c r="S20" s="74" t="str">
        <f>IF($U$2=1,IF(สรุปเวลาเรียน!V22="","",สรุปเวลาเรียน!V22),IF(สรุปเวลาเรียน!V52="","",สรุปเวลาเรียน!V52))</f>
        <v>ไม่ผ่าน</v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1" t="s">
        <v>309</v>
      </c>
      <c r="D1" s="321"/>
      <c r="E1" s="321"/>
      <c r="F1" s="321"/>
      <c r="G1" s="321"/>
      <c r="H1" s="321"/>
      <c r="I1" s="321"/>
    </row>
    <row r="2" spans="1:10" x14ac:dyDescent="0.2">
      <c r="C2" s="321"/>
      <c r="D2" s="321"/>
      <c r="E2" s="321"/>
      <c r="F2" s="321"/>
      <c r="G2" s="321"/>
      <c r="H2" s="321"/>
      <c r="I2" s="321"/>
    </row>
    <row r="3" spans="1:10" x14ac:dyDescent="0.2">
      <c r="C3" s="321"/>
      <c r="D3" s="321"/>
      <c r="E3" s="321"/>
      <c r="F3" s="321"/>
      <c r="G3" s="321"/>
      <c r="H3" s="321"/>
      <c r="I3" s="321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22" t="str">
        <f>IF(ตั้งค่าปพ5!I12="","",ตั้งค่าปพ5!I12)</f>
        <v>ภาษาอังกฤษ 5</v>
      </c>
      <c r="H4" s="322"/>
      <c r="I4" s="322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22" t="str">
        <f>IF(ตั้งค่าปพ5!I10="","",ตั้งค่าปพ5!I10)</f>
        <v>ภาษาต่างประเทศ</v>
      </c>
      <c r="H5" s="322"/>
      <c r="I5" s="322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35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21" t="s">
        <v>309</v>
      </c>
      <c r="D48" s="321"/>
      <c r="E48" s="321"/>
      <c r="F48" s="321"/>
      <c r="G48" s="321"/>
      <c r="H48" s="321"/>
      <c r="I48" s="321"/>
    </row>
    <row r="49" spans="1:10" x14ac:dyDescent="0.2">
      <c r="C49" s="321"/>
      <c r="D49" s="321"/>
      <c r="E49" s="321"/>
      <c r="F49" s="321"/>
      <c r="G49" s="321"/>
      <c r="H49" s="321"/>
      <c r="I49" s="321"/>
    </row>
    <row r="50" spans="1:10" x14ac:dyDescent="0.2">
      <c r="C50" s="321"/>
      <c r="D50" s="321"/>
      <c r="E50" s="321"/>
      <c r="F50" s="321"/>
      <c r="G50" s="321"/>
      <c r="H50" s="321"/>
      <c r="I50" s="321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22" t="str">
        <f>IF(ตั้งค่าปพ5!I12="","",ตั้งค่าปพ5!I12)</f>
        <v>ภาษาอังกฤษ 5</v>
      </c>
      <c r="H51" s="322"/>
      <c r="I51" s="322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22" t="str">
        <f>IF(ตั้งค่าปพ5!I10="","",ตั้งค่าปพ5!I10)</f>
        <v>ภาษาต่างประเทศ</v>
      </c>
      <c r="H52" s="322"/>
      <c r="I52" s="322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26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7" t="str">
        <f>IF(ตั้งค่าปพ5!I12="","",ตั้งค่าปพ5!I12)</f>
        <v>ภาษาอังกฤษ 5</v>
      </c>
      <c r="K1" s="337"/>
      <c r="L1" s="337"/>
      <c r="M1" s="337"/>
      <c r="N1" s="337"/>
      <c r="O1" s="337"/>
      <c r="P1" s="337"/>
      <c r="Q1" s="336" t="s">
        <v>128</v>
      </c>
      <c r="R1" s="336"/>
      <c r="S1" s="338" t="str">
        <f>IF(ตั้งค่าปพ5!$I$9="","",ตั้งค่าปพ5!$I$9)</f>
        <v>ประถมศึกษาปีที่ 5/1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6" t="s">
        <v>291</v>
      </c>
      <c r="AF1" s="336"/>
      <c r="AG1" s="336"/>
      <c r="AH1" s="336"/>
      <c r="AI1" s="336"/>
      <c r="AJ1" s="336"/>
      <c r="AK1" s="336"/>
      <c r="AL1" s="336"/>
      <c r="AM1" s="336"/>
      <c r="AN1" s="337" t="str">
        <f>IF(ตั้งค่าปพ5!I12="","",ตั้งค่าปพ5!I12)</f>
        <v>ภาษาอังกฤษ 5</v>
      </c>
      <c r="AO1" s="337"/>
      <c r="AP1" s="337"/>
      <c r="AQ1" s="337"/>
      <c r="AR1" s="337"/>
      <c r="AS1" s="337"/>
      <c r="AT1" s="337"/>
      <c r="AU1" s="336" t="s">
        <v>128</v>
      </c>
      <c r="AV1" s="336"/>
      <c r="AW1" s="338" t="str">
        <f>IF(ตั้งค่าปพ5!$I$9="","",ตั้งค่าปพ5!$I$9)</f>
        <v>ประถมศึกษาปีที่ 5/1</v>
      </c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6" t="s">
        <v>291</v>
      </c>
      <c r="BJ1" s="336"/>
      <c r="BK1" s="336"/>
      <c r="BL1" s="336"/>
      <c r="BM1" s="336"/>
      <c r="BN1" s="336"/>
      <c r="BO1" s="336"/>
      <c r="BP1" s="336"/>
      <c r="BQ1" s="336"/>
      <c r="BR1" s="337" t="str">
        <f>IF(ตั้งค่าปพ5!I12="","",ตั้งค่าปพ5!I12)</f>
        <v>ภาษาอังกฤษ 5</v>
      </c>
      <c r="BS1" s="337"/>
      <c r="BT1" s="337"/>
      <c r="BU1" s="337"/>
      <c r="BV1" s="337"/>
      <c r="BW1" s="337"/>
      <c r="BX1" s="337"/>
      <c r="BY1" s="336" t="s">
        <v>128</v>
      </c>
      <c r="BZ1" s="336"/>
      <c r="CA1" s="338" t="str">
        <f>IF(ตั้งค่าปพ5!$I$9="","",ตั้งค่าปพ5!$I$9)</f>
        <v>ประถมศึกษาปีที่ 5/1</v>
      </c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6" t="s">
        <v>291</v>
      </c>
      <c r="CN1" s="336"/>
      <c r="CO1" s="336"/>
      <c r="CP1" s="336"/>
      <c r="CQ1" s="336"/>
      <c r="CR1" s="336"/>
      <c r="CS1" s="336"/>
      <c r="CT1" s="336"/>
      <c r="CU1" s="336"/>
      <c r="CV1" s="337" t="str">
        <f>IF(ตั้งค่าปพ5!I12="","",ตั้งค่าปพ5!I12)</f>
        <v>ภาษาอังกฤษ 5</v>
      </c>
      <c r="CW1" s="337"/>
      <c r="CX1" s="337"/>
      <c r="CY1" s="337"/>
      <c r="CZ1" s="337"/>
      <c r="DA1" s="337"/>
      <c r="DB1" s="337"/>
      <c r="DC1" s="336" t="s">
        <v>128</v>
      </c>
      <c r="DD1" s="336"/>
      <c r="DE1" s="338" t="str">
        <f>IF(ตั้งค่าปพ5!$I$9="","",ตั้งค่าปพ5!$I$9)</f>
        <v>ประถมศึกษาปีที่ 5/1</v>
      </c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6" t="s">
        <v>291</v>
      </c>
      <c r="DR1" s="336"/>
      <c r="DS1" s="336"/>
      <c r="DT1" s="336"/>
      <c r="DU1" s="336"/>
      <c r="DV1" s="336"/>
      <c r="DW1" s="336"/>
      <c r="DX1" s="336"/>
      <c r="DY1" s="336"/>
      <c r="DZ1" s="337" t="str">
        <f>IF(ตั้งค่าปพ5!AM12="","",ตั้งค่าปพ5!AM12)</f>
        <v/>
      </c>
      <c r="EA1" s="337"/>
      <c r="EB1" s="337"/>
      <c r="EC1" s="337"/>
      <c r="ED1" s="337"/>
      <c r="EE1" s="337"/>
      <c r="EF1" s="337"/>
      <c r="EG1" s="336" t="s">
        <v>128</v>
      </c>
      <c r="EH1" s="336"/>
      <c r="EI1" s="338" t="str">
        <f>IF(ตั้งค่าปพ5!$I$9="","",ตั้งค่าปพ5!$I$9)</f>
        <v>ประถมศึกษาปีที่ 5/1</v>
      </c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6" t="s">
        <v>291</v>
      </c>
      <c r="EV1" s="336"/>
      <c r="EW1" s="336"/>
      <c r="EX1" s="336"/>
      <c r="EY1" s="336"/>
      <c r="EZ1" s="336"/>
      <c r="FA1" s="336"/>
      <c r="FB1" s="336"/>
      <c r="FC1" s="336"/>
      <c r="FD1" s="337" t="str">
        <f>IF(ตั้งค่าปพ5!BQ12="","",ตั้งค่าปพ5!BQ12)</f>
        <v/>
      </c>
      <c r="FE1" s="337"/>
      <c r="FF1" s="337"/>
      <c r="FG1" s="337"/>
      <c r="FH1" s="337"/>
      <c r="FI1" s="337"/>
      <c r="FJ1" s="337"/>
      <c r="FK1" s="336" t="s">
        <v>128</v>
      </c>
      <c r="FL1" s="336"/>
      <c r="FM1" s="338" t="str">
        <f>IF(ตั้งค่าปพ5!$I$9="","",ตั้งค่าปพ5!$I$9)</f>
        <v>ประถมศึกษาปีที่ 5/1</v>
      </c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</row>
    <row r="2" spans="1:180" ht="18.75" customHeight="1" x14ac:dyDescent="0.2">
      <c r="A2" s="341" t="s">
        <v>32</v>
      </c>
      <c r="B2" s="339" t="s">
        <v>313</v>
      </c>
      <c r="C2" s="339"/>
      <c r="D2" s="339"/>
      <c r="E2" s="339"/>
      <c r="F2" s="339" t="s">
        <v>314</v>
      </c>
      <c r="G2" s="339"/>
      <c r="H2" s="339"/>
      <c r="I2" s="339"/>
      <c r="J2" s="339" t="s">
        <v>315</v>
      </c>
      <c r="K2" s="339"/>
      <c r="L2" s="339"/>
      <c r="M2" s="339"/>
      <c r="N2" s="339" t="s">
        <v>316</v>
      </c>
      <c r="O2" s="339"/>
      <c r="P2" s="339"/>
      <c r="Q2" s="339"/>
      <c r="R2" s="339" t="s">
        <v>317</v>
      </c>
      <c r="S2" s="339"/>
      <c r="T2" s="339"/>
      <c r="U2" s="339"/>
      <c r="V2" s="339" t="s">
        <v>318</v>
      </c>
      <c r="W2" s="339"/>
      <c r="X2" s="339"/>
      <c r="Y2" s="339"/>
      <c r="Z2" s="339" t="s">
        <v>319</v>
      </c>
      <c r="AA2" s="339"/>
      <c r="AB2" s="339"/>
      <c r="AC2" s="339"/>
      <c r="AD2" s="111" t="s">
        <v>75</v>
      </c>
      <c r="AE2" s="341" t="s">
        <v>32</v>
      </c>
      <c r="AF2" s="339" t="s">
        <v>320</v>
      </c>
      <c r="AG2" s="339"/>
      <c r="AH2" s="339"/>
      <c r="AI2" s="339"/>
      <c r="AJ2" s="339" t="s">
        <v>321</v>
      </c>
      <c r="AK2" s="339"/>
      <c r="AL2" s="339"/>
      <c r="AM2" s="339"/>
      <c r="AN2" s="339" t="s">
        <v>322</v>
      </c>
      <c r="AO2" s="339"/>
      <c r="AP2" s="339"/>
      <c r="AQ2" s="339"/>
      <c r="AR2" s="339" t="s">
        <v>323</v>
      </c>
      <c r="AS2" s="339"/>
      <c r="AT2" s="339"/>
      <c r="AU2" s="339"/>
      <c r="AV2" s="339" t="s">
        <v>324</v>
      </c>
      <c r="AW2" s="339"/>
      <c r="AX2" s="339"/>
      <c r="AY2" s="339"/>
      <c r="AZ2" s="339" t="s">
        <v>325</v>
      </c>
      <c r="BA2" s="339"/>
      <c r="BB2" s="339"/>
      <c r="BC2" s="339"/>
      <c r="BD2" s="339" t="s">
        <v>326</v>
      </c>
      <c r="BE2" s="339"/>
      <c r="BF2" s="339"/>
      <c r="BG2" s="339"/>
      <c r="BH2" s="111" t="s">
        <v>75</v>
      </c>
      <c r="BI2" s="341" t="s">
        <v>32</v>
      </c>
      <c r="BJ2" s="339" t="s">
        <v>327</v>
      </c>
      <c r="BK2" s="339"/>
      <c r="BL2" s="339"/>
      <c r="BM2" s="339"/>
      <c r="BN2" s="339" t="s">
        <v>328</v>
      </c>
      <c r="BO2" s="339"/>
      <c r="BP2" s="339"/>
      <c r="BQ2" s="339"/>
      <c r="BR2" s="339" t="s">
        <v>329</v>
      </c>
      <c r="BS2" s="339"/>
      <c r="BT2" s="339"/>
      <c r="BU2" s="339"/>
      <c r="BV2" s="339" t="s">
        <v>330</v>
      </c>
      <c r="BW2" s="339"/>
      <c r="BX2" s="339"/>
      <c r="BY2" s="339"/>
      <c r="BZ2" s="339" t="s">
        <v>331</v>
      </c>
      <c r="CA2" s="339"/>
      <c r="CB2" s="339"/>
      <c r="CC2" s="339"/>
      <c r="CD2" s="339" t="s">
        <v>332</v>
      </c>
      <c r="CE2" s="339"/>
      <c r="CF2" s="339"/>
      <c r="CG2" s="339"/>
      <c r="CH2" s="339" t="s">
        <v>292</v>
      </c>
      <c r="CI2" s="339"/>
      <c r="CJ2" s="339"/>
      <c r="CK2" s="339"/>
      <c r="CL2" s="111" t="s">
        <v>75</v>
      </c>
      <c r="CM2" s="341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1" t="s">
        <v>75</v>
      </c>
      <c r="DQ2" s="341" t="s">
        <v>32</v>
      </c>
      <c r="DR2" s="339" t="s">
        <v>292</v>
      </c>
      <c r="DS2" s="339"/>
      <c r="DT2" s="339"/>
      <c r="DU2" s="339"/>
      <c r="DV2" s="339" t="s">
        <v>292</v>
      </c>
      <c r="DW2" s="339"/>
      <c r="DX2" s="339"/>
      <c r="DY2" s="339"/>
      <c r="DZ2" s="339" t="s">
        <v>292</v>
      </c>
      <c r="EA2" s="339"/>
      <c r="EB2" s="339"/>
      <c r="EC2" s="339"/>
      <c r="ED2" s="339" t="s">
        <v>292</v>
      </c>
      <c r="EE2" s="339"/>
      <c r="EF2" s="339"/>
      <c r="EG2" s="339"/>
      <c r="EH2" s="339" t="s">
        <v>292</v>
      </c>
      <c r="EI2" s="339"/>
      <c r="EJ2" s="339"/>
      <c r="EK2" s="339"/>
      <c r="EL2" s="339" t="s">
        <v>292</v>
      </c>
      <c r="EM2" s="339"/>
      <c r="EN2" s="339"/>
      <c r="EO2" s="339"/>
      <c r="EP2" s="339" t="s">
        <v>292</v>
      </c>
      <c r="EQ2" s="339"/>
      <c r="ER2" s="339"/>
      <c r="ES2" s="339"/>
      <c r="ET2" s="111" t="s">
        <v>75</v>
      </c>
      <c r="EU2" s="341" t="s">
        <v>32</v>
      </c>
      <c r="EV2" s="339" t="s">
        <v>292</v>
      </c>
      <c r="EW2" s="339"/>
      <c r="EX2" s="339"/>
      <c r="EY2" s="339"/>
      <c r="EZ2" s="339" t="s">
        <v>292</v>
      </c>
      <c r="FA2" s="339"/>
      <c r="FB2" s="339"/>
      <c r="FC2" s="339"/>
      <c r="FD2" s="339" t="s">
        <v>292</v>
      </c>
      <c r="FE2" s="339"/>
      <c r="FF2" s="339"/>
      <c r="FG2" s="339"/>
      <c r="FH2" s="339" t="s">
        <v>292</v>
      </c>
      <c r="FI2" s="339"/>
      <c r="FJ2" s="339"/>
      <c r="FK2" s="339"/>
      <c r="FL2" s="339" t="s">
        <v>292</v>
      </c>
      <c r="FM2" s="339"/>
      <c r="FN2" s="339"/>
      <c r="FO2" s="339"/>
      <c r="FP2" s="339" t="s">
        <v>292</v>
      </c>
      <c r="FQ2" s="339"/>
      <c r="FR2" s="339"/>
      <c r="FS2" s="339"/>
      <c r="FT2" s="339" t="s">
        <v>292</v>
      </c>
      <c r="FU2" s="339"/>
      <c r="FV2" s="339"/>
      <c r="FW2" s="339"/>
      <c r="FX2" s="111" t="s">
        <v>75</v>
      </c>
    </row>
    <row r="3" spans="1:180" ht="18.75" customHeight="1" x14ac:dyDescent="0.2">
      <c r="A3" s="341"/>
      <c r="B3" s="339" t="s">
        <v>304</v>
      </c>
      <c r="C3" s="339"/>
      <c r="D3" s="339"/>
      <c r="E3" s="340" t="s">
        <v>290</v>
      </c>
      <c r="F3" s="339" t="s">
        <v>304</v>
      </c>
      <c r="G3" s="339"/>
      <c r="H3" s="339"/>
      <c r="I3" s="340" t="s">
        <v>290</v>
      </c>
      <c r="J3" s="339" t="s">
        <v>304</v>
      </c>
      <c r="K3" s="339"/>
      <c r="L3" s="339"/>
      <c r="M3" s="340" t="s">
        <v>290</v>
      </c>
      <c r="N3" s="339" t="s">
        <v>304</v>
      </c>
      <c r="O3" s="339"/>
      <c r="P3" s="339"/>
      <c r="Q3" s="340" t="s">
        <v>290</v>
      </c>
      <c r="R3" s="339" t="s">
        <v>304</v>
      </c>
      <c r="S3" s="339"/>
      <c r="T3" s="339"/>
      <c r="U3" s="340" t="s">
        <v>290</v>
      </c>
      <c r="V3" s="339" t="s">
        <v>304</v>
      </c>
      <c r="W3" s="339"/>
      <c r="X3" s="339"/>
      <c r="Y3" s="340" t="s">
        <v>290</v>
      </c>
      <c r="Z3" s="339" t="s">
        <v>304</v>
      </c>
      <c r="AA3" s="339"/>
      <c r="AB3" s="339"/>
      <c r="AC3" s="340" t="s">
        <v>290</v>
      </c>
      <c r="AD3" s="111" t="s">
        <v>293</v>
      </c>
      <c r="AE3" s="341"/>
      <c r="AF3" s="339" t="s">
        <v>304</v>
      </c>
      <c r="AG3" s="339"/>
      <c r="AH3" s="339"/>
      <c r="AI3" s="340" t="s">
        <v>290</v>
      </c>
      <c r="AJ3" s="339" t="s">
        <v>304</v>
      </c>
      <c r="AK3" s="339"/>
      <c r="AL3" s="339"/>
      <c r="AM3" s="340" t="s">
        <v>290</v>
      </c>
      <c r="AN3" s="339" t="s">
        <v>304</v>
      </c>
      <c r="AO3" s="339"/>
      <c r="AP3" s="339"/>
      <c r="AQ3" s="340" t="s">
        <v>290</v>
      </c>
      <c r="AR3" s="339" t="s">
        <v>304</v>
      </c>
      <c r="AS3" s="339"/>
      <c r="AT3" s="339"/>
      <c r="AU3" s="340" t="s">
        <v>290</v>
      </c>
      <c r="AV3" s="339" t="s">
        <v>304</v>
      </c>
      <c r="AW3" s="339"/>
      <c r="AX3" s="339"/>
      <c r="AY3" s="340" t="s">
        <v>290</v>
      </c>
      <c r="AZ3" s="339" t="s">
        <v>304</v>
      </c>
      <c r="BA3" s="339"/>
      <c r="BB3" s="339"/>
      <c r="BC3" s="340" t="s">
        <v>290</v>
      </c>
      <c r="BD3" s="339" t="s">
        <v>304</v>
      </c>
      <c r="BE3" s="339"/>
      <c r="BF3" s="339"/>
      <c r="BG3" s="340" t="s">
        <v>290</v>
      </c>
      <c r="BH3" s="111" t="s">
        <v>293</v>
      </c>
      <c r="BI3" s="341"/>
      <c r="BJ3" s="339" t="s">
        <v>304</v>
      </c>
      <c r="BK3" s="339"/>
      <c r="BL3" s="339"/>
      <c r="BM3" s="340" t="s">
        <v>290</v>
      </c>
      <c r="BN3" s="339" t="s">
        <v>304</v>
      </c>
      <c r="BO3" s="339"/>
      <c r="BP3" s="339"/>
      <c r="BQ3" s="340" t="s">
        <v>290</v>
      </c>
      <c r="BR3" s="339" t="s">
        <v>304</v>
      </c>
      <c r="BS3" s="339"/>
      <c r="BT3" s="339"/>
      <c r="BU3" s="340" t="s">
        <v>290</v>
      </c>
      <c r="BV3" s="339" t="s">
        <v>304</v>
      </c>
      <c r="BW3" s="339"/>
      <c r="BX3" s="339"/>
      <c r="BY3" s="340" t="s">
        <v>290</v>
      </c>
      <c r="BZ3" s="339" t="s">
        <v>304</v>
      </c>
      <c r="CA3" s="339"/>
      <c r="CB3" s="339"/>
      <c r="CC3" s="340" t="s">
        <v>290</v>
      </c>
      <c r="CD3" s="339" t="s">
        <v>304</v>
      </c>
      <c r="CE3" s="339"/>
      <c r="CF3" s="339"/>
      <c r="CG3" s="340" t="s">
        <v>290</v>
      </c>
      <c r="CH3" s="339" t="s">
        <v>304</v>
      </c>
      <c r="CI3" s="339"/>
      <c r="CJ3" s="339"/>
      <c r="CK3" s="340" t="s">
        <v>290</v>
      </c>
      <c r="CL3" s="111" t="s">
        <v>293</v>
      </c>
      <c r="CM3" s="341"/>
      <c r="CN3" s="339" t="s">
        <v>304</v>
      </c>
      <c r="CO3" s="339"/>
      <c r="CP3" s="339"/>
      <c r="CQ3" s="340" t="s">
        <v>290</v>
      </c>
      <c r="CR3" s="339" t="s">
        <v>304</v>
      </c>
      <c r="CS3" s="339"/>
      <c r="CT3" s="339"/>
      <c r="CU3" s="340" t="s">
        <v>290</v>
      </c>
      <c r="CV3" s="339" t="s">
        <v>304</v>
      </c>
      <c r="CW3" s="339"/>
      <c r="CX3" s="339"/>
      <c r="CY3" s="340" t="s">
        <v>290</v>
      </c>
      <c r="CZ3" s="339" t="s">
        <v>304</v>
      </c>
      <c r="DA3" s="339"/>
      <c r="DB3" s="339"/>
      <c r="DC3" s="340" t="s">
        <v>290</v>
      </c>
      <c r="DD3" s="339" t="s">
        <v>304</v>
      </c>
      <c r="DE3" s="339"/>
      <c r="DF3" s="339"/>
      <c r="DG3" s="340" t="s">
        <v>290</v>
      </c>
      <c r="DH3" s="339" t="s">
        <v>304</v>
      </c>
      <c r="DI3" s="339"/>
      <c r="DJ3" s="339"/>
      <c r="DK3" s="340" t="s">
        <v>290</v>
      </c>
      <c r="DL3" s="339" t="s">
        <v>304</v>
      </c>
      <c r="DM3" s="339"/>
      <c r="DN3" s="339"/>
      <c r="DO3" s="340" t="s">
        <v>290</v>
      </c>
      <c r="DP3" s="111" t="s">
        <v>293</v>
      </c>
      <c r="DQ3" s="341"/>
      <c r="DR3" s="339" t="s">
        <v>304</v>
      </c>
      <c r="DS3" s="339"/>
      <c r="DT3" s="339"/>
      <c r="DU3" s="340" t="s">
        <v>290</v>
      </c>
      <c r="DV3" s="339" t="s">
        <v>304</v>
      </c>
      <c r="DW3" s="339"/>
      <c r="DX3" s="339"/>
      <c r="DY3" s="340" t="s">
        <v>290</v>
      </c>
      <c r="DZ3" s="339" t="s">
        <v>304</v>
      </c>
      <c r="EA3" s="339"/>
      <c r="EB3" s="339"/>
      <c r="EC3" s="340" t="s">
        <v>290</v>
      </c>
      <c r="ED3" s="339" t="s">
        <v>304</v>
      </c>
      <c r="EE3" s="339"/>
      <c r="EF3" s="339"/>
      <c r="EG3" s="340" t="s">
        <v>290</v>
      </c>
      <c r="EH3" s="339" t="s">
        <v>304</v>
      </c>
      <c r="EI3" s="339"/>
      <c r="EJ3" s="339"/>
      <c r="EK3" s="340" t="s">
        <v>290</v>
      </c>
      <c r="EL3" s="339" t="s">
        <v>304</v>
      </c>
      <c r="EM3" s="339"/>
      <c r="EN3" s="339"/>
      <c r="EO3" s="340" t="s">
        <v>290</v>
      </c>
      <c r="EP3" s="339" t="s">
        <v>304</v>
      </c>
      <c r="EQ3" s="339"/>
      <c r="ER3" s="339"/>
      <c r="ES3" s="340" t="s">
        <v>290</v>
      </c>
      <c r="ET3" s="111" t="s">
        <v>293</v>
      </c>
      <c r="EU3" s="341"/>
      <c r="EV3" s="339" t="s">
        <v>304</v>
      </c>
      <c r="EW3" s="339"/>
      <c r="EX3" s="339"/>
      <c r="EY3" s="340" t="s">
        <v>290</v>
      </c>
      <c r="EZ3" s="339" t="s">
        <v>304</v>
      </c>
      <c r="FA3" s="339"/>
      <c r="FB3" s="339"/>
      <c r="FC3" s="340" t="s">
        <v>290</v>
      </c>
      <c r="FD3" s="339" t="s">
        <v>304</v>
      </c>
      <c r="FE3" s="339"/>
      <c r="FF3" s="339"/>
      <c r="FG3" s="340" t="s">
        <v>290</v>
      </c>
      <c r="FH3" s="339" t="s">
        <v>304</v>
      </c>
      <c r="FI3" s="339"/>
      <c r="FJ3" s="339"/>
      <c r="FK3" s="340" t="s">
        <v>290</v>
      </c>
      <c r="FL3" s="339" t="s">
        <v>304</v>
      </c>
      <c r="FM3" s="339"/>
      <c r="FN3" s="339"/>
      <c r="FO3" s="340" t="s">
        <v>290</v>
      </c>
      <c r="FP3" s="339" t="s">
        <v>304</v>
      </c>
      <c r="FQ3" s="339"/>
      <c r="FR3" s="339"/>
      <c r="FS3" s="340" t="s">
        <v>290</v>
      </c>
      <c r="FT3" s="339" t="s">
        <v>304</v>
      </c>
      <c r="FU3" s="339"/>
      <c r="FV3" s="339"/>
      <c r="FW3" s="340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40"/>
      <c r="F4" s="112">
        <v>1</v>
      </c>
      <c r="G4" s="112">
        <v>2</v>
      </c>
      <c r="H4" s="112">
        <v>3</v>
      </c>
      <c r="I4" s="340"/>
      <c r="J4" s="112">
        <v>1</v>
      </c>
      <c r="K4" s="112">
        <v>2</v>
      </c>
      <c r="L4" s="112">
        <v>3</v>
      </c>
      <c r="M4" s="340"/>
      <c r="N4" s="112">
        <v>1</v>
      </c>
      <c r="O4" s="112">
        <v>2</v>
      </c>
      <c r="P4" s="112">
        <v>3</v>
      </c>
      <c r="Q4" s="340"/>
      <c r="R4" s="112">
        <v>1</v>
      </c>
      <c r="S4" s="112">
        <v>2</v>
      </c>
      <c r="T4" s="112">
        <v>3</v>
      </c>
      <c r="U4" s="340"/>
      <c r="V4" s="112">
        <v>1</v>
      </c>
      <c r="W4" s="112">
        <v>2</v>
      </c>
      <c r="X4" s="112">
        <v>3</v>
      </c>
      <c r="Y4" s="340"/>
      <c r="Z4" s="112">
        <v>1</v>
      </c>
      <c r="AA4" s="112">
        <v>2</v>
      </c>
      <c r="AB4" s="112">
        <v>3</v>
      </c>
      <c r="AC4" s="340"/>
      <c r="AD4" s="111" t="s">
        <v>294</v>
      </c>
      <c r="AE4" s="341"/>
      <c r="AF4" s="112">
        <v>1</v>
      </c>
      <c r="AG4" s="112">
        <v>2</v>
      </c>
      <c r="AH4" s="112">
        <v>3</v>
      </c>
      <c r="AI4" s="340"/>
      <c r="AJ4" s="112">
        <v>1</v>
      </c>
      <c r="AK4" s="112">
        <v>2</v>
      </c>
      <c r="AL4" s="112">
        <v>3</v>
      </c>
      <c r="AM4" s="340"/>
      <c r="AN4" s="112">
        <v>1</v>
      </c>
      <c r="AO4" s="112">
        <v>2</v>
      </c>
      <c r="AP4" s="112">
        <v>3</v>
      </c>
      <c r="AQ4" s="340"/>
      <c r="AR4" s="112">
        <v>1</v>
      </c>
      <c r="AS4" s="112">
        <v>2</v>
      </c>
      <c r="AT4" s="112">
        <v>3</v>
      </c>
      <c r="AU4" s="340"/>
      <c r="AV4" s="112">
        <v>1</v>
      </c>
      <c r="AW4" s="112">
        <v>2</v>
      </c>
      <c r="AX4" s="112">
        <v>3</v>
      </c>
      <c r="AY4" s="340"/>
      <c r="AZ4" s="112">
        <v>1</v>
      </c>
      <c r="BA4" s="112">
        <v>2</v>
      </c>
      <c r="BB4" s="112">
        <v>3</v>
      </c>
      <c r="BC4" s="340"/>
      <c r="BD4" s="112">
        <v>1</v>
      </c>
      <c r="BE4" s="112">
        <v>2</v>
      </c>
      <c r="BF4" s="112">
        <v>3</v>
      </c>
      <c r="BG4" s="340"/>
      <c r="BH4" s="111" t="s">
        <v>294</v>
      </c>
      <c r="BI4" s="341"/>
      <c r="BJ4" s="112">
        <v>1</v>
      </c>
      <c r="BK4" s="112">
        <v>2</v>
      </c>
      <c r="BL4" s="112">
        <v>3</v>
      </c>
      <c r="BM4" s="340"/>
      <c r="BN4" s="112">
        <v>1</v>
      </c>
      <c r="BO4" s="112">
        <v>2</v>
      </c>
      <c r="BP4" s="112">
        <v>3</v>
      </c>
      <c r="BQ4" s="340"/>
      <c r="BR4" s="112">
        <v>1</v>
      </c>
      <c r="BS4" s="112">
        <v>2</v>
      </c>
      <c r="BT4" s="112">
        <v>3</v>
      </c>
      <c r="BU4" s="340"/>
      <c r="BV4" s="112">
        <v>1</v>
      </c>
      <c r="BW4" s="112">
        <v>2</v>
      </c>
      <c r="BX4" s="112">
        <v>3</v>
      </c>
      <c r="BY4" s="340"/>
      <c r="BZ4" s="112">
        <v>1</v>
      </c>
      <c r="CA4" s="112">
        <v>2</v>
      </c>
      <c r="CB4" s="112">
        <v>3</v>
      </c>
      <c r="CC4" s="340"/>
      <c r="CD4" s="112">
        <v>1</v>
      </c>
      <c r="CE4" s="112">
        <v>2</v>
      </c>
      <c r="CF4" s="112">
        <v>3</v>
      </c>
      <c r="CG4" s="340"/>
      <c r="CH4" s="112">
        <v>1</v>
      </c>
      <c r="CI4" s="112">
        <v>2</v>
      </c>
      <c r="CJ4" s="112">
        <v>3</v>
      </c>
      <c r="CK4" s="340"/>
      <c r="CL4" s="111" t="s">
        <v>294</v>
      </c>
      <c r="CM4" s="341"/>
      <c r="CN4" s="112">
        <v>1</v>
      </c>
      <c r="CO4" s="112">
        <v>2</v>
      </c>
      <c r="CP4" s="112">
        <v>3</v>
      </c>
      <c r="CQ4" s="340"/>
      <c r="CR4" s="112">
        <v>1</v>
      </c>
      <c r="CS4" s="112">
        <v>2</v>
      </c>
      <c r="CT4" s="112">
        <v>3</v>
      </c>
      <c r="CU4" s="340"/>
      <c r="CV4" s="112">
        <v>1</v>
      </c>
      <c r="CW4" s="112">
        <v>2</v>
      </c>
      <c r="CX4" s="112">
        <v>3</v>
      </c>
      <c r="CY4" s="340"/>
      <c r="CZ4" s="112">
        <v>1</v>
      </c>
      <c r="DA4" s="112">
        <v>2</v>
      </c>
      <c r="DB4" s="112">
        <v>3</v>
      </c>
      <c r="DC4" s="340"/>
      <c r="DD4" s="112">
        <v>1</v>
      </c>
      <c r="DE4" s="112">
        <v>2</v>
      </c>
      <c r="DF4" s="112">
        <v>3</v>
      </c>
      <c r="DG4" s="340"/>
      <c r="DH4" s="112">
        <v>1</v>
      </c>
      <c r="DI4" s="112">
        <v>2</v>
      </c>
      <c r="DJ4" s="112">
        <v>3</v>
      </c>
      <c r="DK4" s="340"/>
      <c r="DL4" s="112">
        <v>1</v>
      </c>
      <c r="DM4" s="112">
        <v>2</v>
      </c>
      <c r="DN4" s="112">
        <v>3</v>
      </c>
      <c r="DO4" s="340"/>
      <c r="DP4" s="111" t="s">
        <v>294</v>
      </c>
      <c r="DQ4" s="341"/>
      <c r="DR4" s="112">
        <v>1</v>
      </c>
      <c r="DS4" s="112">
        <v>2</v>
      </c>
      <c r="DT4" s="112">
        <v>3</v>
      </c>
      <c r="DU4" s="340"/>
      <c r="DV4" s="112">
        <v>1</v>
      </c>
      <c r="DW4" s="112">
        <v>2</v>
      </c>
      <c r="DX4" s="112">
        <v>3</v>
      </c>
      <c r="DY4" s="340"/>
      <c r="DZ4" s="112">
        <v>1</v>
      </c>
      <c r="EA4" s="112">
        <v>2</v>
      </c>
      <c r="EB4" s="112">
        <v>3</v>
      </c>
      <c r="EC4" s="340"/>
      <c r="ED4" s="112">
        <v>1</v>
      </c>
      <c r="EE4" s="112">
        <v>2</v>
      </c>
      <c r="EF4" s="112">
        <v>3</v>
      </c>
      <c r="EG4" s="340"/>
      <c r="EH4" s="112">
        <v>1</v>
      </c>
      <c r="EI4" s="112">
        <v>2</v>
      </c>
      <c r="EJ4" s="112">
        <v>3</v>
      </c>
      <c r="EK4" s="340"/>
      <c r="EL4" s="112">
        <v>1</v>
      </c>
      <c r="EM4" s="112">
        <v>2</v>
      </c>
      <c r="EN4" s="112">
        <v>3</v>
      </c>
      <c r="EO4" s="340"/>
      <c r="EP4" s="112">
        <v>1</v>
      </c>
      <c r="EQ4" s="112">
        <v>2</v>
      </c>
      <c r="ER4" s="112">
        <v>3</v>
      </c>
      <c r="ES4" s="340"/>
      <c r="ET4" s="111" t="s">
        <v>294</v>
      </c>
      <c r="EU4" s="341"/>
      <c r="EV4" s="112">
        <v>1</v>
      </c>
      <c r="EW4" s="112">
        <v>2</v>
      </c>
      <c r="EX4" s="112">
        <v>3</v>
      </c>
      <c r="EY4" s="340"/>
      <c r="EZ4" s="112">
        <v>1</v>
      </c>
      <c r="FA4" s="112">
        <v>2</v>
      </c>
      <c r="FB4" s="112">
        <v>3</v>
      </c>
      <c r="FC4" s="340"/>
      <c r="FD4" s="112">
        <v>1</v>
      </c>
      <c r="FE4" s="112">
        <v>2</v>
      </c>
      <c r="FF4" s="112">
        <v>3</v>
      </c>
      <c r="FG4" s="340"/>
      <c r="FH4" s="112">
        <v>1</v>
      </c>
      <c r="FI4" s="112">
        <v>2</v>
      </c>
      <c r="FJ4" s="112">
        <v>3</v>
      </c>
      <c r="FK4" s="340"/>
      <c r="FL4" s="112">
        <v>1</v>
      </c>
      <c r="FM4" s="112">
        <v>2</v>
      </c>
      <c r="FN4" s="112">
        <v>3</v>
      </c>
      <c r="FO4" s="340"/>
      <c r="FP4" s="112">
        <v>1</v>
      </c>
      <c r="FQ4" s="112">
        <v>2</v>
      </c>
      <c r="FR4" s="112">
        <v>3</v>
      </c>
      <c r="FS4" s="340"/>
      <c r="FT4" s="112">
        <v>1</v>
      </c>
      <c r="FU4" s="112">
        <v>2</v>
      </c>
      <c r="FV4" s="112">
        <v>3</v>
      </c>
      <c r="FW4" s="340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/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5/1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65" t="s">
        <v>344</v>
      </c>
      <c r="C5" s="363" t="s">
        <v>344</v>
      </c>
      <c r="D5" s="363" t="s">
        <v>344</v>
      </c>
      <c r="E5" s="426" t="s">
        <v>118</v>
      </c>
      <c r="F5" s="359" t="s">
        <v>340</v>
      </c>
      <c r="G5" s="361" t="s">
        <v>341</v>
      </c>
      <c r="H5" s="427" t="s">
        <v>118</v>
      </c>
      <c r="I5" s="428" t="s">
        <v>303</v>
      </c>
      <c r="J5" s="365" t="s">
        <v>344</v>
      </c>
      <c r="K5" s="363" t="s">
        <v>344</v>
      </c>
      <c r="L5" s="363" t="s">
        <v>344</v>
      </c>
      <c r="M5" s="426" t="s">
        <v>118</v>
      </c>
      <c r="N5" s="359" t="s">
        <v>340</v>
      </c>
      <c r="O5" s="361" t="s">
        <v>341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6"/>
      <c r="C6" s="364"/>
      <c r="D6" s="364"/>
      <c r="E6" s="431"/>
      <c r="F6" s="360"/>
      <c r="G6" s="362"/>
      <c r="H6" s="432"/>
      <c r="I6" s="433"/>
      <c r="J6" s="366"/>
      <c r="K6" s="364"/>
      <c r="L6" s="364"/>
      <c r="M6" s="431"/>
      <c r="N6" s="360"/>
      <c r="O6" s="362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/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6b6b2nMlA305cktVXFMIOq/fkL7UDI/ZeH6pQW75IeumPbB+EW+/8AEt/0IYSLat8VqRlhyo71qBsqtMWrKQsQ==" saltValue="Zc3YLbWhoScYm2Q7g/bxGQ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85" t="s">
        <v>122</v>
      </c>
      <c r="C6" s="385"/>
      <c r="D6" s="385"/>
      <c r="E6" s="385"/>
      <c r="F6" s="385"/>
      <c r="G6" s="385"/>
      <c r="H6" s="385"/>
      <c r="I6" s="385"/>
      <c r="J6" s="385"/>
      <c r="K6" s="385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88" t="str">
        <f>IF(ตั้งค่าปพ5!$I$4="","",ตั้งค่าปพ5!$I$4)</f>
        <v>ศาลาพัน</v>
      </c>
      <c r="E8" s="388"/>
      <c r="F8" s="388"/>
      <c r="G8" s="49" t="s">
        <v>124</v>
      </c>
      <c r="H8" s="368" t="str">
        <f>IF(ตั้งค่าปพ5!$I$5="","",ตั้งค่าปพ5!$I$5)</f>
        <v>เชียงรากน้อย</v>
      </c>
      <c r="I8" s="368"/>
      <c r="J8" s="368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86" t="str">
        <f>IF(ตั้งค่าปพ5!$I$6="","",ตั้งค่าปพ5!$I$6)</f>
        <v>สามโคก</v>
      </c>
      <c r="E9" s="386"/>
      <c r="F9" s="386"/>
      <c r="G9" s="165" t="s">
        <v>126</v>
      </c>
      <c r="H9" s="386" t="str">
        <f>IF(ตั้งค่าปพ5!$I$7="","",ตั้งค่าปพ5!$I$7)</f>
        <v>ปทุมธานี</v>
      </c>
      <c r="I9" s="386"/>
      <c r="J9" s="386"/>
      <c r="K9" s="190"/>
      <c r="L9" s="189"/>
      <c r="M9" s="39"/>
      <c r="N9" s="39"/>
      <c r="O9" s="39"/>
    </row>
    <row r="10" spans="1:15" x14ac:dyDescent="0.3">
      <c r="A10" s="189"/>
      <c r="B10" s="3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87"/>
      <c r="D10" s="387"/>
      <c r="E10" s="387"/>
      <c r="F10" s="387"/>
      <c r="G10" s="387"/>
      <c r="H10" s="387"/>
      <c r="I10" s="387"/>
      <c r="J10" s="387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88" t="str">
        <f>IF(ตั้งค่าปพ5!$I$9="","",ตั้งค่าปพ5!$I$9)</f>
        <v>ประถมศึกษาปีที่ 5/1</v>
      </c>
      <c r="H11" s="388"/>
      <c r="I11" s="388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89" t="str">
        <f>IF(ตั้งค่าปพ5!I10="","",ตั้งค่าปพ5!I10)</f>
        <v>ภาษาต่างประเทศ</v>
      </c>
      <c r="F12" s="389"/>
      <c r="G12" s="389"/>
      <c r="H12" s="389"/>
      <c r="I12" s="389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89" t="str">
        <f>IF(ตั้งค่าปพ5!I12="","",ตั้งค่าปพ5!I12)</f>
        <v>ภาษาอังกฤษ 5</v>
      </c>
      <c r="G13" s="389"/>
      <c r="H13" s="389"/>
      <c r="I13" s="389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89" t="str">
        <f>IF(ตั้งค่าปพ5!I19="","",ตั้งค่าปพ5!I19)</f>
        <v/>
      </c>
      <c r="E15" s="389"/>
      <c r="F15" s="389"/>
      <c r="G15" s="389"/>
      <c r="H15" s="389"/>
      <c r="I15" s="389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89" t="str">
        <f>IF(ตั้งค่าปพ5!I20="","",ตั้งค่าปพ5!I20) &amp; IF(ตั้งค่าปพ5!I21="","",", " &amp; ตั้งค่าปพ5!I21)</f>
        <v>นางสุชิน สาระบุตร, นายจารุบุตร บุณย์เพิ่ม</v>
      </c>
      <c r="E16" s="389"/>
      <c r="F16" s="389"/>
      <c r="G16" s="389"/>
      <c r="H16" s="389"/>
      <c r="I16" s="389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84" t="s">
        <v>137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189"/>
      <c r="M17" s="39"/>
      <c r="N17" s="39"/>
      <c r="O17" s="39"/>
    </row>
    <row r="18" spans="1:15" x14ac:dyDescent="0.3">
      <c r="A18" s="189"/>
      <c r="B18" s="372" t="s">
        <v>138</v>
      </c>
      <c r="C18" s="375" t="s">
        <v>139</v>
      </c>
      <c r="D18" s="376"/>
      <c r="E18" s="376"/>
      <c r="F18" s="376"/>
      <c r="G18" s="376"/>
      <c r="H18" s="376"/>
      <c r="I18" s="376"/>
      <c r="J18" s="377"/>
      <c r="K18" s="372" t="s">
        <v>140</v>
      </c>
      <c r="L18" s="189"/>
      <c r="M18" s="39"/>
      <c r="N18" s="39"/>
      <c r="O18" s="39"/>
    </row>
    <row r="19" spans="1:15" x14ac:dyDescent="0.3">
      <c r="A19" s="189"/>
      <c r="B19" s="373"/>
      <c r="C19" s="375" t="s">
        <v>141</v>
      </c>
      <c r="D19" s="376"/>
      <c r="E19" s="376"/>
      <c r="F19" s="376"/>
      <c r="G19" s="376"/>
      <c r="H19" s="376"/>
      <c r="I19" s="376"/>
      <c r="J19" s="377"/>
      <c r="K19" s="373"/>
      <c r="L19" s="189"/>
      <c r="M19" s="39"/>
      <c r="N19" s="39"/>
      <c r="O19" s="39"/>
    </row>
    <row r="20" spans="1:15" x14ac:dyDescent="0.3">
      <c r="A20" s="189"/>
      <c r="B20" s="374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4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17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78" t="s">
        <v>143</v>
      </c>
      <c r="D24" s="378"/>
      <c r="E24" s="378"/>
      <c r="F24" s="378"/>
      <c r="G24" s="379" t="s">
        <v>144</v>
      </c>
      <c r="H24" s="380"/>
      <c r="I24" s="380"/>
      <c r="J24" s="381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2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3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69"/>
      <c r="D28" s="369"/>
      <c r="E28" s="369"/>
      <c r="F28" s="369"/>
      <c r="G28" s="200" t="s">
        <v>152</v>
      </c>
      <c r="H28" s="369"/>
      <c r="I28" s="369"/>
      <c r="J28" s="369"/>
      <c r="K28" s="369"/>
      <c r="L28" s="189"/>
      <c r="M28" s="39"/>
      <c r="N28" s="39"/>
      <c r="O28" s="39"/>
    </row>
    <row r="29" spans="1:15" x14ac:dyDescent="0.3">
      <c r="A29" s="189"/>
      <c r="B29" s="190"/>
      <c r="C29" s="367" t="str">
        <f>IF(ตั้งค่าปพ5!I19="","","( " &amp; ตั้งค่าปพ5!I19 &amp; " )")</f>
        <v/>
      </c>
      <c r="D29" s="367"/>
      <c r="E29" s="367"/>
      <c r="F29" s="367"/>
      <c r="G29" s="190"/>
      <c r="H29" s="367" t="str">
        <f>IF(ตั้งค่าปพ5!I22="","","( " &amp; ตั้งค่าปพ5!I22 &amp; " )")</f>
        <v/>
      </c>
      <c r="I29" s="367"/>
      <c r="J29" s="367"/>
      <c r="K29" s="367"/>
      <c r="L29" s="189"/>
      <c r="M29" s="39"/>
      <c r="N29" s="39"/>
      <c r="O29" s="39"/>
    </row>
    <row r="30" spans="1:15" x14ac:dyDescent="0.3">
      <c r="A30" s="189"/>
      <c r="B30" s="190"/>
      <c r="C30" s="367" t="s">
        <v>135</v>
      </c>
      <c r="D30" s="367"/>
      <c r="E30" s="367"/>
      <c r="F30" s="367"/>
      <c r="G30" s="190"/>
      <c r="H30" s="367" t="s">
        <v>158</v>
      </c>
      <c r="I30" s="367"/>
      <c r="J30" s="367"/>
      <c r="K30" s="367"/>
      <c r="L30" s="189"/>
      <c r="M30" s="39"/>
      <c r="N30" s="39"/>
      <c r="O30" s="39"/>
    </row>
    <row r="31" spans="1:15" x14ac:dyDescent="0.3">
      <c r="A31" s="189"/>
      <c r="B31" s="367" t="s">
        <v>153</v>
      </c>
      <c r="C31" s="367"/>
      <c r="D31" s="200" t="s">
        <v>152</v>
      </c>
      <c r="E31" s="369"/>
      <c r="F31" s="369"/>
      <c r="G31" s="369"/>
      <c r="H31" s="369"/>
      <c r="I31" s="367"/>
      <c r="J31" s="367"/>
      <c r="K31" s="367"/>
      <c r="L31" s="367"/>
      <c r="M31" s="39"/>
      <c r="N31" s="39"/>
      <c r="O31" s="39"/>
    </row>
    <row r="32" spans="1:15" x14ac:dyDescent="0.3">
      <c r="A32" s="189"/>
      <c r="B32" s="190"/>
      <c r="C32" s="190"/>
      <c r="D32" s="200"/>
      <c r="E32" s="367" t="s">
        <v>342</v>
      </c>
      <c r="F32" s="367"/>
      <c r="G32" s="367"/>
      <c r="H32" s="367"/>
      <c r="I32" s="368" t="s">
        <v>337</v>
      </c>
      <c r="J32" s="368"/>
      <c r="K32" s="368"/>
      <c r="L32" s="368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69"/>
      <c r="F33" s="369"/>
      <c r="G33" s="369"/>
      <c r="H33" s="369"/>
      <c r="I33" s="368"/>
      <c r="J33" s="368"/>
      <c r="K33" s="368"/>
      <c r="L33" s="368"/>
      <c r="M33" s="39"/>
      <c r="N33" s="39"/>
      <c r="O33" s="39"/>
    </row>
    <row r="34" spans="1:15" x14ac:dyDescent="0.3">
      <c r="A34" s="189"/>
      <c r="B34" s="190"/>
      <c r="C34" s="190"/>
      <c r="D34" s="190"/>
      <c r="E34" s="367" t="str">
        <f>IF(ตั้งค่าปพ5!I23="","","( " &amp; ตั้งค่าปพ5!I23 &amp; " )")</f>
        <v>( นายกานต์ สุขกลาง )</v>
      </c>
      <c r="F34" s="367"/>
      <c r="G34" s="367"/>
      <c r="H34" s="367"/>
      <c r="I34" s="368" t="s">
        <v>154</v>
      </c>
      <c r="J34" s="368"/>
      <c r="K34" s="368"/>
      <c r="L34" s="368"/>
      <c r="M34" s="39"/>
      <c r="N34" s="39"/>
      <c r="O34" s="39"/>
    </row>
    <row r="35" spans="1:15" x14ac:dyDescent="0.3">
      <c r="A35" s="189"/>
      <c r="B35" s="190"/>
      <c r="C35" s="190"/>
      <c r="D35" s="190"/>
      <c r="E35" s="371" t="s">
        <v>155</v>
      </c>
      <c r="F35" s="371"/>
      <c r="G35" s="368" t="s">
        <v>156</v>
      </c>
      <c r="H35" s="368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69"/>
      <c r="F36" s="369"/>
      <c r="G36" s="369"/>
      <c r="H36" s="369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67" t="str">
        <f>IF(ตั้งค่าปพ5!I24="","","( " &amp; ตั้งค่าปพ5!I24 &amp; " )")</f>
        <v>( นางสาวศิริลักษณ์ สืบไทย )</v>
      </c>
      <c r="F37" s="367"/>
      <c r="G37" s="367"/>
      <c r="H37" s="367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67" t="str">
        <f>IF(ตั้งค่าปพ5!I25="","",ตั้งค่าปพ5!I25)</f>
        <v>ผู้อำนวยการโรงเรียนศาลาพัน</v>
      </c>
      <c r="D38" s="367"/>
      <c r="E38" s="367"/>
      <c r="F38" s="367"/>
      <c r="G38" s="367"/>
      <c r="H38" s="367"/>
      <c r="I38" s="367"/>
      <c r="J38" s="367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70" t="s">
        <v>345</v>
      </c>
      <c r="D39" s="370"/>
      <c r="E39" s="370"/>
      <c r="F39" s="370"/>
      <c r="G39" s="370"/>
      <c r="H39" s="370"/>
      <c r="I39" s="370"/>
      <c r="J39" s="370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sqref="A1:G1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6" t="s">
        <v>222</v>
      </c>
      <c r="D3" s="396"/>
      <c r="E3" s="396"/>
      <c r="F3" s="396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202"/>
      <c r="I10" s="202"/>
      <c r="J10" s="202"/>
    </row>
    <row r="11" spans="1:10" x14ac:dyDescent="0.45">
      <c r="A11" s="391" t="s">
        <v>242</v>
      </c>
      <c r="B11" s="391"/>
      <c r="C11" s="391"/>
      <c r="D11" s="391"/>
      <c r="E11" s="391"/>
      <c r="F11" s="391"/>
      <c r="G11" s="391"/>
      <c r="H11" s="202"/>
      <c r="I11" s="202"/>
      <c r="J11" s="202"/>
    </row>
    <row r="12" spans="1:10" x14ac:dyDescent="0.45">
      <c r="A12" s="391" t="s">
        <v>243</v>
      </c>
      <c r="B12" s="391"/>
      <c r="C12" s="391"/>
      <c r="D12" s="391"/>
      <c r="E12" s="391"/>
      <c r="F12" s="391"/>
      <c r="G12" s="391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202"/>
      <c r="I14" s="202"/>
      <c r="J14" s="202"/>
    </row>
    <row r="15" spans="1:10" x14ac:dyDescent="0.45">
      <c r="A15" s="391" t="s">
        <v>245</v>
      </c>
      <c r="B15" s="391"/>
      <c r="C15" s="391"/>
      <c r="D15" s="391"/>
      <c r="E15" s="391"/>
      <c r="F15" s="391"/>
      <c r="G15" s="391"/>
      <c r="H15" s="202"/>
      <c r="I15" s="202"/>
      <c r="J15" s="202"/>
    </row>
    <row r="16" spans="1:10" x14ac:dyDescent="0.45">
      <c r="A16" s="391" t="s">
        <v>246</v>
      </c>
      <c r="B16" s="391"/>
      <c r="C16" s="391"/>
      <c r="D16" s="391"/>
      <c r="E16" s="391"/>
      <c r="F16" s="391"/>
      <c r="G16" s="391"/>
      <c r="H16" s="202"/>
      <c r="I16" s="202"/>
      <c r="J16" s="202"/>
    </row>
    <row r="17" spans="1:10" x14ac:dyDescent="0.45">
      <c r="A17" s="391" t="s">
        <v>243</v>
      </c>
      <c r="B17" s="391"/>
      <c r="C17" s="391"/>
      <c r="D17" s="391"/>
      <c r="E17" s="391"/>
      <c r="F17" s="391"/>
      <c r="G17" s="391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2"/>
      <c r="B31" s="392"/>
      <c r="C31" s="392"/>
      <c r="D31" s="392"/>
      <c r="E31" s="392"/>
      <c r="F31" s="392"/>
      <c r="G31" s="392"/>
      <c r="H31" s="202"/>
      <c r="I31" s="202"/>
      <c r="J31" s="202"/>
    </row>
    <row r="32" spans="1:10" x14ac:dyDescent="0.45">
      <c r="A32" s="393"/>
      <c r="B32" s="393"/>
      <c r="C32" s="393"/>
      <c r="D32" s="393"/>
      <c r="E32" s="393"/>
      <c r="F32" s="393"/>
      <c r="G32" s="393"/>
      <c r="H32" s="202"/>
      <c r="I32" s="202"/>
      <c r="J32" s="202"/>
    </row>
    <row r="33" spans="1:7" x14ac:dyDescent="0.45">
      <c r="A33" s="390"/>
      <c r="B33" s="390"/>
      <c r="C33" s="390"/>
      <c r="D33" s="390"/>
      <c r="E33" s="390"/>
      <c r="F33" s="390"/>
      <c r="G33" s="390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8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349</v>
      </c>
      <c r="C2" s="167" t="s">
        <v>350</v>
      </c>
      <c r="D2" s="168" t="s">
        <v>24</v>
      </c>
      <c r="E2" s="169" t="s">
        <v>351</v>
      </c>
      <c r="F2" s="168" t="s">
        <v>352</v>
      </c>
      <c r="G2" s="10" t="str">
        <f>_xlfn.IFNA(VLOOKUP(D2,รายการ!$A$2:$B$11,2,FALSE),"")</f>
        <v>หญิง</v>
      </c>
      <c r="H2" s="181" t="s">
        <v>85</v>
      </c>
      <c r="I2" s="184">
        <v>242660</v>
      </c>
      <c r="J2" s="78"/>
      <c r="K2" s="78"/>
      <c r="L2" s="78"/>
    </row>
    <row r="3" spans="1:12" ht="21" x14ac:dyDescent="0.35">
      <c r="A3" s="7">
        <f>A2+1</f>
        <v>2</v>
      </c>
      <c r="B3" s="166" t="s">
        <v>353</v>
      </c>
      <c r="C3" s="167" t="s">
        <v>354</v>
      </c>
      <c r="D3" s="168" t="s">
        <v>24</v>
      </c>
      <c r="E3" s="169" t="s">
        <v>355</v>
      </c>
      <c r="F3" s="168" t="s">
        <v>356</v>
      </c>
      <c r="G3" s="10" t="str">
        <f>_xlfn.IFNA(VLOOKUP(D3,รายการ!$A$2:$B$11,2,FALSE),"")</f>
        <v>หญิง</v>
      </c>
      <c r="H3" s="181" t="s">
        <v>85</v>
      </c>
      <c r="I3" s="184">
        <v>242660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357</v>
      </c>
      <c r="C4" s="167" t="s">
        <v>358</v>
      </c>
      <c r="D4" s="168" t="s">
        <v>24</v>
      </c>
      <c r="E4" s="169" t="s">
        <v>359</v>
      </c>
      <c r="F4" s="168" t="s">
        <v>360</v>
      </c>
      <c r="G4" s="10" t="str">
        <f>_xlfn.IFNA(VLOOKUP(D4,รายการ!$A$2:$B$11,2,FALSE),"")</f>
        <v>หญิง</v>
      </c>
      <c r="H4" s="181" t="s">
        <v>85</v>
      </c>
      <c r="I4" s="184">
        <v>242660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361</v>
      </c>
      <c r="C5" s="167" t="s">
        <v>362</v>
      </c>
      <c r="D5" s="168" t="s">
        <v>24</v>
      </c>
      <c r="E5" s="169" t="s">
        <v>363</v>
      </c>
      <c r="F5" s="168" t="s">
        <v>364</v>
      </c>
      <c r="G5" s="10" t="str">
        <f>_xlfn.IFNA(VLOOKUP(D5,รายการ!$A$2:$B$11,2,FALSE),"")</f>
        <v>หญิง</v>
      </c>
      <c r="H5" s="181" t="s">
        <v>85</v>
      </c>
      <c r="I5" s="184">
        <v>242660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365</v>
      </c>
      <c r="C6" s="167" t="s">
        <v>366</v>
      </c>
      <c r="D6" s="168" t="s">
        <v>24</v>
      </c>
      <c r="E6" s="169" t="s">
        <v>367</v>
      </c>
      <c r="F6" s="168" t="s">
        <v>368</v>
      </c>
      <c r="G6" s="10" t="str">
        <f>_xlfn.IFNA(VLOOKUP(D6,รายการ!$A$2:$B$11,2,FALSE),"")</f>
        <v>หญิง</v>
      </c>
      <c r="H6" s="181" t="s">
        <v>85</v>
      </c>
      <c r="I6" s="184">
        <v>242660</v>
      </c>
      <c r="J6" s="78"/>
      <c r="K6" s="78"/>
      <c r="L6" s="78"/>
    </row>
    <row r="7" spans="1:12" ht="21" x14ac:dyDescent="0.35">
      <c r="A7" s="7">
        <f t="shared" si="0"/>
        <v>6</v>
      </c>
      <c r="B7" s="166" t="s">
        <v>369</v>
      </c>
      <c r="C7" s="167" t="s">
        <v>370</v>
      </c>
      <c r="D7" s="168" t="s">
        <v>23</v>
      </c>
      <c r="E7" s="169" t="s">
        <v>371</v>
      </c>
      <c r="F7" s="168" t="s">
        <v>372</v>
      </c>
      <c r="G7" s="10" t="str">
        <f>_xlfn.IFNA(VLOOKUP(D7,รายการ!$A$2:$B$11,2,FALSE),"")</f>
        <v>ชาย</v>
      </c>
      <c r="H7" s="181" t="s">
        <v>85</v>
      </c>
      <c r="I7" s="184">
        <v>242660</v>
      </c>
      <c r="J7" s="78"/>
      <c r="K7" s="78"/>
      <c r="L7" s="78"/>
    </row>
    <row r="8" spans="1:12" ht="21" x14ac:dyDescent="0.35">
      <c r="A8" s="7">
        <f t="shared" si="0"/>
        <v>7</v>
      </c>
      <c r="B8" s="166" t="s">
        <v>373</v>
      </c>
      <c r="C8" s="167" t="s">
        <v>374</v>
      </c>
      <c r="D8" s="168" t="s">
        <v>24</v>
      </c>
      <c r="E8" s="169" t="s">
        <v>375</v>
      </c>
      <c r="F8" s="168" t="s">
        <v>376</v>
      </c>
      <c r="G8" s="10" t="str">
        <f>_xlfn.IFNA(VLOOKUP(D8,รายการ!$A$2:$B$11,2,FALSE),"")</f>
        <v>หญิง</v>
      </c>
      <c r="H8" s="181" t="s">
        <v>85</v>
      </c>
      <c r="I8" s="184">
        <v>242660</v>
      </c>
      <c r="J8" s="78"/>
      <c r="K8" s="78"/>
      <c r="L8" s="78"/>
    </row>
    <row r="9" spans="1:12" ht="21" x14ac:dyDescent="0.35">
      <c r="A9" s="7">
        <f t="shared" si="0"/>
        <v>8</v>
      </c>
      <c r="B9" s="166" t="s">
        <v>377</v>
      </c>
      <c r="C9" s="167" t="s">
        <v>378</v>
      </c>
      <c r="D9" s="168" t="s">
        <v>24</v>
      </c>
      <c r="E9" s="169" t="s">
        <v>379</v>
      </c>
      <c r="F9" s="168" t="s">
        <v>380</v>
      </c>
      <c r="G9" s="10" t="str">
        <f>_xlfn.IFNA(VLOOKUP(D9,รายการ!$A$2:$B$11,2,FALSE),"")</f>
        <v>หญิง</v>
      </c>
      <c r="H9" s="181" t="s">
        <v>85</v>
      </c>
      <c r="I9" s="184">
        <v>242660</v>
      </c>
      <c r="J9" s="78"/>
      <c r="K9" s="78"/>
      <c r="L9" s="78"/>
    </row>
    <row r="10" spans="1:12" ht="21" x14ac:dyDescent="0.35">
      <c r="A10" s="7">
        <f t="shared" si="0"/>
        <v>9</v>
      </c>
      <c r="B10" s="166" t="s">
        <v>381</v>
      </c>
      <c r="C10" s="167" t="s">
        <v>382</v>
      </c>
      <c r="D10" s="168" t="s">
        <v>23</v>
      </c>
      <c r="E10" s="169" t="s">
        <v>383</v>
      </c>
      <c r="F10" s="168" t="s">
        <v>384</v>
      </c>
      <c r="G10" s="10" t="str">
        <f>_xlfn.IFNA(VLOOKUP(D10,รายการ!$A$2:$B$11,2,FALSE),"")</f>
        <v>ชาย</v>
      </c>
      <c r="H10" s="181" t="s">
        <v>85</v>
      </c>
      <c r="I10" s="184">
        <v>242660</v>
      </c>
      <c r="J10" s="78"/>
      <c r="K10" s="78"/>
      <c r="L10" s="78"/>
    </row>
    <row r="11" spans="1:12" ht="21" x14ac:dyDescent="0.35">
      <c r="A11" s="7">
        <f t="shared" si="0"/>
        <v>10</v>
      </c>
      <c r="B11" s="166" t="s">
        <v>385</v>
      </c>
      <c r="C11" s="170" t="s">
        <v>386</v>
      </c>
      <c r="D11" s="171" t="s">
        <v>23</v>
      </c>
      <c r="E11" s="169" t="s">
        <v>387</v>
      </c>
      <c r="F11" s="168" t="s">
        <v>388</v>
      </c>
      <c r="G11" s="10" t="str">
        <f>_xlfn.IFNA(VLOOKUP(D11,รายการ!$A$2:$B$11,2,FALSE),"")</f>
        <v>ชาย</v>
      </c>
      <c r="H11" s="181" t="s">
        <v>85</v>
      </c>
      <c r="I11" s="184">
        <v>242660</v>
      </c>
      <c r="J11" s="78"/>
      <c r="K11" s="78"/>
      <c r="L11" s="78"/>
    </row>
    <row r="12" spans="1:12" ht="21" x14ac:dyDescent="0.35">
      <c r="A12" s="7">
        <f t="shared" si="0"/>
        <v>11</v>
      </c>
      <c r="B12" s="166" t="s">
        <v>389</v>
      </c>
      <c r="C12" s="172" t="s">
        <v>390</v>
      </c>
      <c r="D12" s="171" t="s">
        <v>23</v>
      </c>
      <c r="E12" s="169" t="s">
        <v>391</v>
      </c>
      <c r="F12" s="168" t="s">
        <v>392</v>
      </c>
      <c r="G12" s="10" t="str">
        <f>_xlfn.IFNA(VLOOKUP(D12,รายการ!$A$2:$B$11,2,FALSE),"")</f>
        <v>ชาย</v>
      </c>
      <c r="H12" s="181" t="s">
        <v>85</v>
      </c>
      <c r="I12" s="184">
        <v>242660</v>
      </c>
      <c r="J12" s="78"/>
      <c r="K12" s="78"/>
      <c r="L12" s="78"/>
    </row>
    <row r="13" spans="1:12" ht="21" x14ac:dyDescent="0.35">
      <c r="A13" s="7">
        <f t="shared" si="0"/>
        <v>12</v>
      </c>
      <c r="B13" s="166" t="s">
        <v>393</v>
      </c>
      <c r="C13" s="170" t="s">
        <v>394</v>
      </c>
      <c r="D13" s="171" t="s">
        <v>23</v>
      </c>
      <c r="E13" s="168" t="s">
        <v>395</v>
      </c>
      <c r="F13" s="168" t="s">
        <v>396</v>
      </c>
      <c r="G13" s="10" t="str">
        <f>_xlfn.IFNA(VLOOKUP(D13,รายการ!$A$2:$B$11,2,FALSE),"")</f>
        <v>ชาย</v>
      </c>
      <c r="H13" s="181" t="s">
        <v>85</v>
      </c>
      <c r="I13" s="184">
        <v>243389</v>
      </c>
      <c r="J13" s="78"/>
      <c r="K13" s="78"/>
      <c r="L13" s="78"/>
    </row>
    <row r="14" spans="1:12" ht="21" x14ac:dyDescent="0.35">
      <c r="A14" s="7">
        <f t="shared" si="0"/>
        <v>13</v>
      </c>
      <c r="B14" s="166" t="s">
        <v>397</v>
      </c>
      <c r="C14" s="170" t="s">
        <v>398</v>
      </c>
      <c r="D14" s="171" t="s">
        <v>23</v>
      </c>
      <c r="E14" s="168" t="s">
        <v>399</v>
      </c>
      <c r="F14" s="168" t="s">
        <v>400</v>
      </c>
      <c r="G14" s="10" t="str">
        <f>_xlfn.IFNA(VLOOKUP(D14,รายการ!$A$2:$B$11,2,FALSE),"")</f>
        <v>ชาย</v>
      </c>
      <c r="H14" s="181" t="s">
        <v>85</v>
      </c>
      <c r="I14" s="184">
        <v>243754</v>
      </c>
      <c r="J14" s="78"/>
      <c r="K14" s="79"/>
      <c r="L14" s="78"/>
    </row>
    <row r="15" spans="1:12" ht="21" x14ac:dyDescent="0.35">
      <c r="A15" s="7">
        <f t="shared" si="0"/>
        <v>14</v>
      </c>
      <c r="B15" s="166" t="s">
        <v>401</v>
      </c>
      <c r="C15" s="170" t="s">
        <v>402</v>
      </c>
      <c r="D15" s="171" t="s">
        <v>23</v>
      </c>
      <c r="E15" s="168" t="s">
        <v>403</v>
      </c>
      <c r="F15" s="168" t="s">
        <v>404</v>
      </c>
      <c r="G15" s="10" t="str">
        <f>_xlfn.IFNA(VLOOKUP(D15,รายการ!$A$2:$B$11,2,FALSE),"")</f>
        <v>ชาย</v>
      </c>
      <c r="H15" s="181" t="s">
        <v>85</v>
      </c>
      <c r="I15" s="184">
        <v>243773</v>
      </c>
      <c r="J15" s="78"/>
      <c r="K15" s="78"/>
      <c r="L15" s="78"/>
    </row>
    <row r="16" spans="1:12" ht="21" x14ac:dyDescent="0.35">
      <c r="A16" s="7">
        <f t="shared" si="0"/>
        <v>15</v>
      </c>
      <c r="B16" s="166" t="s">
        <v>405</v>
      </c>
      <c r="C16" s="173" t="s">
        <v>406</v>
      </c>
      <c r="D16" s="174" t="s">
        <v>23</v>
      </c>
      <c r="E16" s="175" t="s">
        <v>407</v>
      </c>
      <c r="F16" s="175" t="s">
        <v>408</v>
      </c>
      <c r="G16" s="10" t="str">
        <f>_xlfn.IFNA(VLOOKUP(D16,รายการ!$A$2:$B$11,2,FALSE),"")</f>
        <v>ชาย</v>
      </c>
      <c r="H16" s="181" t="s">
        <v>85</v>
      </c>
      <c r="I16" s="184">
        <v>244120</v>
      </c>
      <c r="J16" s="78"/>
      <c r="K16" s="78"/>
      <c r="L16" s="78"/>
    </row>
    <row r="17" spans="1:12" ht="21" x14ac:dyDescent="0.35">
      <c r="A17" s="7">
        <f t="shared" si="0"/>
        <v>16</v>
      </c>
      <c r="B17" s="176" t="s">
        <v>409</v>
      </c>
      <c r="C17" s="177" t="s">
        <v>410</v>
      </c>
      <c r="D17" s="177" t="s">
        <v>23</v>
      </c>
      <c r="E17" s="178" t="s">
        <v>411</v>
      </c>
      <c r="F17" s="178" t="s">
        <v>412</v>
      </c>
      <c r="G17" s="10" t="str">
        <f>_xlfn.IFNA(VLOOKUP(D17,รายการ!$A$2:$B$11,2,FALSE),"")</f>
        <v>ชาย</v>
      </c>
      <c r="H17" s="181" t="s">
        <v>85</v>
      </c>
      <c r="I17" s="184">
        <v>244132</v>
      </c>
      <c r="J17" s="78"/>
      <c r="K17" s="78"/>
      <c r="L17" s="78"/>
    </row>
    <row r="18" spans="1:12" ht="21" x14ac:dyDescent="0.35">
      <c r="A18" s="7">
        <f t="shared" si="0"/>
        <v>17</v>
      </c>
      <c r="B18" s="176" t="s">
        <v>413</v>
      </c>
      <c r="C18" s="177" t="s">
        <v>414</v>
      </c>
      <c r="D18" s="177" t="s">
        <v>23</v>
      </c>
      <c r="E18" s="178" t="s">
        <v>415</v>
      </c>
      <c r="F18" s="178" t="s">
        <v>416</v>
      </c>
      <c r="G18" s="10" t="str">
        <f>_xlfn.IFNA(VLOOKUP(D18,รายการ!$A$2:$B$11,2,FALSE),"")</f>
        <v>ชาย</v>
      </c>
      <c r="H18" s="181" t="s">
        <v>85</v>
      </c>
      <c r="I18" s="184">
        <v>244180</v>
      </c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333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339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7" sqref="N7:O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เด็กหญิงชุติกาญจน์  เสาวดา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เด็กหญิงกันยรัตน์  ปิ่นสุก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เด็กหญิงกัลยา  พุฒซ้อน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เด็กหญิงณัฐวดี  ประสริฐสังข์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เด็กหญิงธิดารัตน์  คชบาง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เด็กชายกฤติน  แก้วมีรักษ์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เด็กหญิงกมลชนก  จิตรโคตร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เด็กหญิงพรรณราย  เนตรสว่าง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เด็กชายกฤษกร์  ศรีมงคล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เด็กชายอนันต์  ชักนำ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เด็กชายสหรัฐ  วิลานันท์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เด็กชายวัชรพงศ์  บุญยืน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เด็กชายพีระวัฒน์  ดีวันชัย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เด็กชายธันวา  ทองศรี</v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>
        <f t="shared" si="1"/>
        <v>0</v>
      </c>
      <c r="AJ17" s="27">
        <f t="shared" si="2"/>
        <v>0</v>
      </c>
      <c r="AK17" s="27">
        <f t="shared" si="3"/>
        <v>0</v>
      </c>
      <c r="AL17" s="27">
        <f t="shared" si="4"/>
        <v>0</v>
      </c>
      <c r="AM17" s="27">
        <f t="shared" si="5"/>
        <v>0</v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เด็กชายธนวรรธน์  เฮ็งสวัสดิ์</v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>
        <f t="shared" si="1"/>
        <v>0</v>
      </c>
      <c r="AJ18" s="27">
        <f t="shared" si="2"/>
        <v>0</v>
      </c>
      <c r="AK18" s="27">
        <f t="shared" si="3"/>
        <v>0</v>
      </c>
      <c r="AL18" s="27">
        <f t="shared" si="4"/>
        <v>0</v>
      </c>
      <c r="AM18" s="27">
        <f t="shared" si="5"/>
        <v>0</v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เด็กชายวงศธร  เขจรนารถ</v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>
        <f t="shared" si="1"/>
        <v>0</v>
      </c>
      <c r="AJ19" s="27">
        <f t="shared" si="2"/>
        <v>0</v>
      </c>
      <c r="AK19" s="27">
        <f t="shared" si="3"/>
        <v>0</v>
      </c>
      <c r="AL19" s="27">
        <f t="shared" si="4"/>
        <v>0</v>
      </c>
      <c r="AM19" s="27">
        <f t="shared" si="5"/>
        <v>0</v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เด็กชายธีรศักดิ์  สมเผ่า</v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>
        <f t="shared" si="1"/>
        <v>0</v>
      </c>
      <c r="AJ20" s="27">
        <f t="shared" si="2"/>
        <v>0</v>
      </c>
      <c r="AK20" s="27">
        <f t="shared" si="3"/>
        <v>0</v>
      </c>
      <c r="AL20" s="27">
        <f t="shared" si="4"/>
        <v>0</v>
      </c>
      <c r="AM20" s="27">
        <f t="shared" si="5"/>
        <v>0</v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2025-10-02T16:55:43Z</dcterms:modified>
</cp:coreProperties>
</file>