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แนะแนว\เทอม 1-68\"/>
    </mc:Choice>
  </mc:AlternateContent>
  <xr:revisionPtr revIDLastSave="0" documentId="13_ncr:1_{616E5DEE-732D-4FA3-AA15-B2E9F113270F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<sst xmlns="http://schemas.openxmlformats.org/spreadsheetml/2006/main" count="488" uniqueCount="288">
  <si>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</si>
  <si>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</si>
  <si>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</si>
  <si>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</si>
  <si>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</si>
  <si>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</si>
  <si>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</si>
  <si>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</si>
  <si>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</si>
  <si>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</si>
  <si>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</si>
  <si>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</si>
  <si>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</si>
  <si>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</si>
  <si>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</si>
  <si>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</si>
  <si>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</si>
  <si>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</si>
  <si>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</si>
  <si>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</si>
  <si>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</si>
  <si>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</si>
  <si>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</si>
  <si>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</si>
  <si>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</si>
  <si>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</si>
  <si>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</si>
  <si>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</si>
  <si>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</si>
  <si>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</si>
  <si>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</si>
  <si>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</si>
  <si>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</si>
  <si>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</si>
  <si>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</si>
  <si>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</si>
  <si>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</si>
  <si>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</si>
  <si>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</si>
  <si>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</si>
  <si>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</si>
  <si>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</si>
  <si>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</si>
  <si>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</si>
  <si>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</si>
  <si>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</si>
  <si>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</si>
  <si>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</si>
  <si>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</si>
  <si>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</si>
  <si>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</si>
  <si>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</si>
  <si>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</si>
  <si>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</si>
  <si>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</si>
  <si>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</si>
  <si>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</si>
  <si>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</si>
  <si>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</si>
  <si>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</si>
  <si>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</si>
  <si>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</si>
  <si>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</si>
  <si>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</si>
  <si>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</si>
  <si>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</si>
  <si>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</si>
  <si>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</si>
  <si>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</si>
  <si>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</si>
  <si>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</si>
  <si>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</si>
  <si>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</si>
  <si>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</si>
  <si>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</si>
  <si>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</si>
  <si>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</si>
  <si>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</si>
  <si>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</si>
  <si>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</si>
  <si>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</si>
  <si>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</si>
  <si>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</si>
  <si>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</si>
  <si>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</si>
  <si>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</si>
  <si>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</si>
  <si>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</si>
  <si>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</si>
  <si>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</si>
  <si>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</si>
  <si>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</si>
  <si>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</si>
  <si>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</si>
  <si>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</si>
  <si>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</si>
  <si>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</si>
  <si>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</si>
  <si>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</si>
  <si>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</si>
  <si>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</si>
  <si>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</si>
  <si>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</si>
  <si>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</si>
  <si>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</si>
  <si>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</si>
  <si>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</si>
  <si>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</si>
  <si>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</si>
  <si>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</si>
  <si>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</si>
  <si>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</si>
  <si>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</si>
  <si>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</si>
  <si>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</si>
  <si>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</si>
  <si>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</si>
  <si>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</si>
  <si>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</si>
  <si>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</si>
  <si>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</si>
  <si>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</si>
  <si>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</si>
  <si>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</si>
  <si>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</si>
  <si>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</si>
  <si>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</si>
  <si>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</si>
  <si>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</si>
  <si>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</si>
  <si>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</si>
  <si>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</si>
  <si>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</si>
  <si>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</si>
  <si>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</si>
  <si>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</si>
  <si>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</si>
  <si>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</si>
  <si>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</si>
  <si>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</si>
  <si>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</si>
  <si>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</si>
  <si>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</si>
  <si>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</si>
  <si>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</si>
  <si>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</si>
  <si>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</si>
  <si>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</si>
  <si>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</si>
  <si>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</si>
  <si>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</si>
  <si>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</si>
  <si>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</si>
  <si>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</si>
  <si>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</si>
  <si>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</si>
  <si>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</si>
  <si>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</si>
  <si>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</si>
  <si>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</si>
  <si>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</si>
  <si>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</si>
  <si>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</si>
  <si>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</si>
  <si>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</si>
  <si>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</si>
  <si>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</si>
  <si>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</si>
  <si>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</si>
  <si>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</si>
  <si>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</si>
  <si>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</si>
  <si>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</si>
  <si>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</si>
  <si>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</si>
  <si>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</si>
  <si>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</si>
  <si>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</si>
  <si>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</si>
  <si>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</si>
  <si>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</si>
  <si>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</si>
  <si>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</si>
  <si>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</si>
  <si>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</si>
  <si>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</si>
  <si>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</si>
  <si>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</si>
  <si>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</si>
  <si>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</si>
  <si>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</si>
  <si>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</si>
  <si>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</si>
  <si>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</si>
  <si>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</si>
  <si>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</si>
  <si>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</si>
  <si>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</si>
  <si>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</si>
  <si>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</si>
  <si>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</si>
  <si>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</si>
  <si>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</si>
  <si>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</si>
  <si>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</si>
  <si>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</si>
  <si>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</si>
  <si>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</si>
  <si>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</si>
  <si>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</si>
  <si>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</si>
  <si>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</si>
  <si>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</si>
  <si>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</si>
  <si>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</si>
  <si>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</si>
  <si>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</si>
  <si>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</si>
  <si>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</si>
  <si>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</si>
  <si>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</si>
  <si>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</si>
  <si>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</si>
  <si>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</si>
  <si>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</si>
  <si>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</si>
  <si>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</si>
  <si>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</si>
  <si>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</si>
  <si>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</si>
  <si>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</si>
  <si>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</si>
  <si>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</si>
  <si>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</si>
  <si>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</si>
  <si>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</si>
  <si>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</si>
  <si>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</si>
  <si>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</si>
  <si>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</si>
  <si>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</si>
  <si>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</si>
  <si>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</si>
  <si>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</si>
  <si>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</si>
  <si>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</si>
  <si>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</si>
  <si>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</si>
  <si>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</si>
  <si>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</si>
  <si>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</si>
  <si>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</si>
  <si>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</si>
  <si>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</si>
  <si>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</si>
  <si>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</si>
  <si>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</si>
  <si>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วันที่ 10 / ต.ค. / 68</t>
  </si>
  <si>
    <t>23/5/2568</t>
  </si>
  <si>
    <t>30/5/2568</t>
  </si>
  <si>
    <t>6/6/2568</t>
  </si>
  <si>
    <t>13/6/2568</t>
  </si>
  <si>
    <t>20/6/2568</t>
  </si>
  <si>
    <t>27/6/2568</t>
  </si>
  <si>
    <t>4/7/2568</t>
  </si>
  <si>
    <t>หยุด</t>
  </si>
  <si>
    <t>18/7/2568</t>
  </si>
  <si>
    <t>25/7/2568</t>
  </si>
  <si>
    <t>1/8/2568</t>
  </si>
  <si>
    <t>15/8/2568</t>
  </si>
  <si>
    <t>22/8/2568</t>
  </si>
  <si>
    <t>29/8/2568</t>
  </si>
  <si>
    <t>5/9/2568</t>
  </si>
  <si>
    <t>12/9/2568</t>
  </si>
  <si>
    <t>19/9/2568</t>
  </si>
  <si>
    <t>26/9/2568</t>
  </si>
  <si>
    <t>3/10/2568</t>
  </si>
  <si>
    <t>เด็กชายผรัณชัย  ดีนิล</t>
  </si>
  <si>
    <t>เด็กชายกฤติณ  บาระพรม</t>
  </si>
  <si>
    <t>เด็กชายปวริศร์  ชัยณรงค์</t>
  </si>
  <si>
    <t>เด็กหญิงเกศมณี  เชื้อชัยนาท</t>
  </si>
  <si>
    <t>เด็กหญิงเมญาดา พรชัย</t>
  </si>
  <si>
    <t>เด็กหญิงกมลวรรณ ภิรมย์พร้อม</t>
  </si>
  <si>
    <t>เด็กชายหนุ่ม</t>
  </si>
  <si>
    <t>เด็กชายพูนทรัพย์ ชาญสูงเนิน</t>
  </si>
  <si>
    <t>เด็กหญิงวรรณพร ปีนะสา</t>
  </si>
  <si>
    <t>เด็กชายศิวกร แก้วภักดี</t>
  </si>
  <si>
    <t>เด็กชายอิสริยยศ แสนพิมพ์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</si>
</sst>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247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248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249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250</v>
      </c>
      <c r="N46" s="8">
        <f t="shared" si="0"/>
        <v>45</v>
      </c>
      <c r="R46" s="8">
        <f t="shared" si="1"/>
        <v>44</v>
      </c>
    </row>
    <row r="47" spans="11:18">
      <c r="L47" s="103" t="s">
        <v>251</v>
      </c>
      <c r="N47" s="8">
        <f t="shared" si="0"/>
        <v>46</v>
      </c>
      <c r="R47" s="8">
        <f t="shared" si="1"/>
        <v>45</v>
      </c>
    </row>
    <row r="48" spans="11:18">
      <c r="L48" s="103" t="s">
        <v>252</v>
      </c>
      <c r="N48" s="8">
        <f t="shared" si="0"/>
        <v>47</v>
      </c>
      <c r="R48" s="8">
        <f t="shared" si="1"/>
        <v>46</v>
      </c>
    </row>
    <row r="49" spans="12:18">
      <c r="L49" s="104" t="s">
        <v>253</v>
      </c>
      <c r="N49" s="8">
        <f t="shared" si="0"/>
        <v>48</v>
      </c>
      <c r="R49" s="8">
        <f t="shared" si="1"/>
        <v>47</v>
      </c>
    </row>
    <row r="50" spans="12:18">
      <c r="L50" s="104" t="s">
        <v>256</v>
      </c>
      <c r="N50" s="8">
        <f t="shared" si="0"/>
        <v>49</v>
      </c>
      <c r="R50" s="8">
        <f t="shared" si="1"/>
        <v>48</v>
      </c>
    </row>
    <row r="51" spans="12:18">
      <c r="L51" s="104" t="s">
        <v>254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28" zoomScaleNormal="100" zoomScaleSheetLayoutView="98" workbookViewId="0">
      <selection activeCell="C30" sqref="C30:D30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19/9/2568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นางสาวนฤภร วาตาดา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26/9/2568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นางสาวนฤภร วาตาดา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3/10/2568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นางสาวนฤภร วาตาดา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นางสาวนฤภร วาตาดา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255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เด็กชายผรัณชัย  ดีนิล  </v>
      </c>
      <c r="C5" s="145" t="str">
        <f>IF(บันทึกเวลาเรียน!W5="",""," " &amp; บันทึกเวลาเรียน!W5 &amp; " ")</f>
        <v xml:space="preserve"> 1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เด็กชายกฤติณ  บาระพรม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เด็กชายปวริศร์  ชัยณรงค์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เด็กหญิงเกศมณี  เชื้อชัยนาท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เด็กหญิงเมญาดา พรชัย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เด็กหญิงกมลวรรณ ภิรมย์พร้อม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เด็กชายหนุ่ม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เด็กชายพูนทรัพย์ ชาญสูงเนิน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เด็กหญิงวรรณพร ปีนะสา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เด็กชายศิวกร แก้วภักดี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เด็กชายอิสริยยศ แสนพิมพ์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/>
      </c>
      <c r="B16" s="147" t="str">
        <f>IF(รายชื่อสมาชิก!D16="","",รายชื่อสมาชิก!D16&amp; "  " )</f>
        <v/>
      </c>
      <c r="C16" s="148" t="str">
        <f>IF(บันทึกเวลาเรียน!W16="",""," " &amp; บันทึกเวลาเรียน!W16 &amp; " ")</f>
        <v/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/>
      </c>
      <c r="B17" s="147" t="str">
        <f>IF(รายชื่อสมาชิก!D17="","",รายชื่อสมาชิก!D17&amp; "  " )</f>
        <v/>
      </c>
      <c r="C17" s="148" t="str">
        <f>IF(บันทึกเวลาเรียน!W17="",""," " &amp; บันทึกเวลาเรียน!W17 &amp; " ")</f>
        <v/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/>
      </c>
      <c r="B18" s="147" t="str">
        <f>IF(รายชื่อสมาชิก!D18="","",รายชื่อสมาชิก!D18&amp; "  " )</f>
        <v/>
      </c>
      <c r="C18" s="148" t="str">
        <f>IF(บันทึกเวลาเรียน!W18="",""," " &amp; บันทึกเวลาเรียน!W18 &amp; " ")</f>
        <v/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นางสาวนฤภร วาตาดา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/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222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1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212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243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/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11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257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4" zoomScaleNormal="93" workbookViewId="0">
      <selection activeCell="B17" sqref="B17:C1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นางสาวนฤภร วาตาดา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/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3958333333333334" header="0.31496062992125984" footer="0.31496062992125984"/>
  <pageSetup paperSize="9" scale="97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abSelected="1" view="pageLayout" zoomScaleNormal="96" workbookViewId="0">
      <selection activeCell="D15" sqref="D15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ป.3  </v>
      </c>
      <c r="C5" s="72">
        <f>IF(D5="","",1)</f>
        <v>1</v>
      </c>
      <c r="D5" s="141" t="s">
        <v>277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ป.3  </v>
      </c>
      <c r="C6" s="72">
        <f>IF(D6="","",IF(A5="","",A5+1))</f>
        <v>2</v>
      </c>
      <c r="D6" s="141" t="s">
        <v>278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ป.3  </v>
      </c>
      <c r="C7" s="72">
        <f t="shared" ref="C7:C29" si="1">IF(D7="","",IF(A6="","",A6+1))</f>
        <v>3</v>
      </c>
      <c r="D7" s="141" t="s">
        <v>279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ป.3  </v>
      </c>
      <c r="C8" s="72">
        <f t="shared" si="1"/>
        <v>4</v>
      </c>
      <c r="D8" s="142" t="s">
        <v>280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ป.3  </v>
      </c>
      <c r="C9" s="72">
        <f t="shared" si="1"/>
        <v>5</v>
      </c>
      <c r="D9" s="141" t="s">
        <v>281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ป.3  </v>
      </c>
      <c r="C10" s="72">
        <f t="shared" si="1"/>
        <v>6</v>
      </c>
      <c r="D10" s="141" t="s">
        <v>282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ป.3  </v>
      </c>
      <c r="C11" s="72">
        <f t="shared" si="1"/>
        <v>7</v>
      </c>
      <c r="D11" s="141" t="s">
        <v>283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ป.3  </v>
      </c>
      <c r="C12" s="72">
        <f t="shared" si="1"/>
        <v>8</v>
      </c>
      <c r="D12" s="141" t="s">
        <v>284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ป.3  </v>
      </c>
      <c r="C13" s="72">
        <f t="shared" si="1"/>
        <v>9</v>
      </c>
      <c r="D13" s="141" t="s">
        <v>285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ป.3  </v>
      </c>
      <c r="C14" s="72">
        <f t="shared" si="1"/>
        <v>10</v>
      </c>
      <c r="D14" s="141" t="s">
        <v>286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ป.3  </v>
      </c>
      <c r="C15" s="72">
        <f t="shared" si="1"/>
        <v>11</v>
      </c>
      <c r="D15" s="141" t="s">
        <v>287</v>
      </c>
      <c r="E15" s="79"/>
    </row>
    <row r="16" spans="1:5" ht="21" customHeight="1">
      <c r="A16" s="68" t="str">
        <f t="shared" si="0"/>
        <v/>
      </c>
      <c r="B16" s="70" t="str">
        <f>IF(D16="","",IF(A16="","",ปก!$N$2&amp; "  "))</f>
        <v/>
      </c>
      <c r="C16" s="72" t="str">
        <f t="shared" si="1"/>
        <v/>
      </c>
      <c r="D16" s="141"/>
      <c r="E16" s="79"/>
    </row>
    <row r="17" spans="1:5" ht="21" customHeight="1">
      <c r="A17" s="68" t="str">
        <f t="shared" si="0"/>
        <v/>
      </c>
      <c r="B17" s="70" t="str">
        <f>IF(D17="","",IF(A17="","",ปก!$N$2&amp; "  "))</f>
        <v/>
      </c>
      <c r="C17" s="72" t="str">
        <f t="shared" si="1"/>
        <v/>
      </c>
      <c r="D17" s="141"/>
      <c r="E17" s="79"/>
    </row>
    <row r="18" spans="1:5" ht="21" customHeight="1">
      <c r="A18" s="68" t="str">
        <f t="shared" si="0"/>
        <v/>
      </c>
      <c r="B18" s="70" t="str">
        <f>IF(D18="","",IF(A18="","",ปก!$N$2&amp; "  "))</f>
        <v/>
      </c>
      <c r="C18" s="72" t="str">
        <f t="shared" si="1"/>
        <v/>
      </c>
      <c r="D18" s="141"/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นางสาวนฤภร วาตาดา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/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258</v>
      </c>
      <c r="D4" s="119" t="s">
        <v>259</v>
      </c>
      <c r="E4" s="119" t="s">
        <v>260</v>
      </c>
      <c r="F4" s="119" t="s">
        <v>261</v>
      </c>
      <c r="G4" s="119" t="s">
        <v>262</v>
      </c>
      <c r="H4" s="119" t="s">
        <v>263</v>
      </c>
      <c r="I4" s="119" t="s">
        <v>264</v>
      </c>
      <c r="J4" s="119" t="s">
        <v>265</v>
      </c>
      <c r="K4" s="119" t="s">
        <v>266</v>
      </c>
      <c r="L4" s="119" t="s">
        <v>267</v>
      </c>
      <c r="M4" s="119" t="s">
        <v>268</v>
      </c>
      <c r="N4" s="119" t="s">
        <v>269</v>
      </c>
      <c r="O4" s="119" t="s">
        <v>270</v>
      </c>
      <c r="P4" s="119" t="s">
        <v>271</v>
      </c>
      <c r="Q4" s="119" t="s">
        <v>272</v>
      </c>
      <c r="R4" s="119" t="s">
        <v>273</v>
      </c>
      <c r="S4" s="119" t="s">
        <v>274</v>
      </c>
      <c r="T4" s="119" t="s">
        <v>275</v>
      </c>
      <c r="U4" s="119" t="s">
        <v>276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 t="s">
        <v>13</v>
      </c>
      <c r="W5" s="13">
        <f>IF(A5="","",COUNTIF(C5:V5,"/"))</f>
        <v>1</v>
      </c>
      <c r="X5" s="52">
        <f>IF($A5="","",IF(รายชื่อสมาชิก!$D5="","",(W5/$V$3)*100))</f>
        <v>5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/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 t="str">
        <f t="shared" si="0"/>
        <v/>
      </c>
      <c r="X16" s="43" t="str">
        <f>IF($A16="","",IF(รายชื่อสมาชิก!$D16="","",(W16/$V$3)*100))</f>
        <v/>
      </c>
      <c r="Y16" s="48"/>
    </row>
    <row r="17" spans="1:25" ht="19.5" customHeight="1">
      <c r="A17" s="56" t="str">
        <f>IF(รายชื่อสมาชิก!A17="","",รายชื่อสมาชิก!A17&amp; "  " )</f>
        <v/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 t="str">
        <f t="shared" si="0"/>
        <v/>
      </c>
      <c r="X17" s="43" t="str">
        <f>IF($A17="","",IF(รายชื่อสมาชิก!$D17="","",(W17/$V$3)*100))</f>
        <v/>
      </c>
      <c r="Y17" s="48"/>
    </row>
    <row r="18" spans="1:25" ht="19.5" customHeight="1">
      <c r="A18" s="56" t="str">
        <f>IF(รายชื่อสมาชิก!A18="","",รายชื่อสมาชิก!A18&amp; "  " )</f>
        <v/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 t="str">
        <f t="shared" si="0"/>
        <v/>
      </c>
      <c r="X18" s="43" t="str">
        <f>IF($A18="","",IF(รายชื่อสมาชิก!$D18="","",(W18/$V$3)*100))</f>
        <v/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นางสาวนฤภร วาตาดา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/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topLeftCell="A13" zoomScale="85" zoomScaleNormal="100" zoomScaleSheetLayoutView="98" zoomScalePageLayoutView="85" workbookViewId="0">
      <selection activeCell="F17" sqref="F17:H17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23/5/2568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นางสาวนฤภร วาตาดา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30/5/2568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นางสาวนฤภร วาตาดา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6/6/2568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นางสาวนฤภร วาตาดา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13/6/2568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นางสาวนฤภร วาตาดา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topLeftCell="A23" zoomScaleNormal="100" zoomScaleSheetLayoutView="98" workbookViewId="0">
      <selection activeCell="C5" sqref="C5:D5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20/6/2568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นางสาวนฤภร วาตาดา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27/6/2568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นางสาวนฤภร วาตาดา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4/7/2568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นางสาวนฤภร วาตาดา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หยุด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นางสาวนฤภร วาตาดา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31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18/7/2568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นางสาวนฤภร วาตาดา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25/7/2568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นางสาวนฤภร วาตาดา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1/8/2568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นางสาวนฤภร วาตาดา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15/8/2568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นางสาวนฤภร วาตาดา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22/8/2568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นางสาวนฤภร วาตาดา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29/8/2568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นางสาวนฤภร วาตาดา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5/9/2568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นางสาวนฤภร วาตาดา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12/9/2568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นางสาวนฤภร วาตาดา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2025-10-03T05:57:15Z</dcterms:modified>
</cp:coreProperties>
</file>