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O50A\Desktop\"/>
    </mc:Choice>
  </mc:AlternateContent>
  <xr:revisionPtr revIDLastSave="0" documentId="13_ncr:1_{4DC646B4-3623-4C7C-A6A0-04D1C6CBD91C}" xr6:coauthVersionLast="47" xr6:coauthVersionMax="47" xr10:uidLastSave="{00000000-0000-0000-0000-000000000000}"/>
  <bookViews>
    <workbookView xWindow="-120" yWindow="-120" windowWidth="29040" windowHeight="15720" xr2:uid="{7E4FB45D-5ECF-4342-A00D-99C1DCE288D2}"/>
  </bookViews>
  <sheets>
    <sheet name="สัญญา" sheetId="1" r:id="rId1"/>
    <sheet name="สัญญา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H37" i="2"/>
  <c r="H29" i="2"/>
  <c r="H22" i="2"/>
  <c r="J16" i="2"/>
  <c r="B16" i="2" s="1"/>
  <c r="A15" i="2"/>
  <c r="H23" i="1"/>
  <c r="H26" i="2" l="1"/>
  <c r="F34" i="2" s="1"/>
  <c r="E43" i="2" s="1"/>
  <c r="B27" i="2"/>
  <c r="B35" i="2"/>
  <c r="G43" i="2" s="1"/>
  <c r="B48" i="1"/>
  <c r="H38" i="1"/>
  <c r="H30" i="1"/>
  <c r="J18" i="1"/>
  <c r="B18" i="1" s="1"/>
  <c r="B28" i="1" l="1"/>
  <c r="H27" i="1"/>
  <c r="F35" i="1" s="1"/>
  <c r="B36" i="1" l="1"/>
  <c r="G44" i="1" s="1"/>
  <c r="E44" i="1"/>
</calcChain>
</file>

<file path=xl/sharedStrings.xml><?xml version="1.0" encoding="utf-8"?>
<sst xmlns="http://schemas.openxmlformats.org/spreadsheetml/2006/main" count="103" uniqueCount="50">
  <si>
    <t>แบบ 8500</t>
  </si>
  <si>
    <t>สัญญาการยืมเงิน</t>
  </si>
  <si>
    <t>ยื่นต่อ</t>
  </si>
  <si>
    <t>วันครบกำหนด</t>
  </si>
  <si>
    <t>ข้าพเจ้า</t>
  </si>
  <si>
    <t>ตำแหน่ง</t>
  </si>
  <si>
    <t>เพื่อเป็นค่าใช้จ่ายในการ</t>
  </si>
  <si>
    <t>สังกัด</t>
  </si>
  <si>
    <t>โรงเรียนนวมินทราชินูทิศ เตรียมอุดมศึกษาน้อมเกล้า</t>
  </si>
  <si>
    <t>จังหวัด</t>
  </si>
  <si>
    <t xml:space="preserve">  กรุงเทพมหานคร</t>
  </si>
  <si>
    <t>มีความประสงค์ขอยืมเงินจาก</t>
  </si>
  <si>
    <t>ดังรายละเอียดต่อไปนี้</t>
  </si>
  <si>
    <t>ผู้อำนวยการโรงเรียนนวมินทราชินูทิศ เตรียมอุดมศึกษาน้อมเกล้า</t>
  </si>
  <si>
    <t>ข้าพเจ้าสัญญาว่าจะปฏิบัติตามระเบียบของทางราชการทุกประการ และจะนำใบสำคัญคู่จ่ายที่ถูกต้อง</t>
  </si>
  <si>
    <t xml:space="preserve">   พร้อมทั้งเงินเหลือจ่าย (ถ้ามี) ส่งใช้ภายในกำหนดไว้ในระเบียบการเบิกจ่ายเงินจากคลัง คือ ภายใน 30 (สามสิบ) วัน</t>
  </si>
  <si>
    <t xml:space="preserve">   นับแต่วันที่ได้รับเงินนี้ ถ้าข้าพเจ้าไม่ส่งตามกำหนด ข้าพเจ้ายินยอมให้หักเงินเดือน ค่าจ้าง เบี้ยหวัด บำเหน็จ</t>
  </si>
  <si>
    <t xml:space="preserve">   บำนาญ หรือเงินอื่นที่ข้าพเจ้าพึงได้รับจากทางราชการ ชดใช้จำนวนเงินที่ยืมไปจนครบถ้วนได้ทันที</t>
  </si>
  <si>
    <t>ลายมือชื่อ</t>
  </si>
  <si>
    <t>ผู้ยืม</t>
  </si>
  <si>
    <t>วันที่</t>
  </si>
  <si>
    <t>เสนอ</t>
  </si>
  <si>
    <t>ได้ตรวจสอบแล้ว เห็นสมควรอนุมัติให้ยืมตามใบยืมฉบับนี้ได้ จำนวน</t>
  </si>
  <si>
    <t>บาท</t>
  </si>
  <si>
    <t xml:space="preserve"> รวมเงิน(บาท)</t>
  </si>
  <si>
    <t>ลงชื่อ</t>
  </si>
  <si>
    <t>คำอนุมัติ</t>
  </si>
  <si>
    <t>อนุมัติให้ยืมตามเงื่อนไขข้างต้นได้ เป็นเงิน</t>
  </si>
  <si>
    <t>ลงชื่อผู้อนุมัติ</t>
  </si>
  <si>
    <t>ใบรับเงิน</t>
  </si>
  <si>
    <t>ได้รับเงินยืมจำนวน</t>
  </si>
  <si>
    <t xml:space="preserve">   ไปเป็นการถูกต้องแล้ว</t>
  </si>
  <si>
    <t>ผู้รับเงิน</t>
  </si>
  <si>
    <t>ผู้อำนวยการโรงเรียนนวมิทราชินูทิศ เตรียมอุดมศึกษาน้อมเกล้า</t>
  </si>
  <si>
    <t xml:space="preserve">             ห้วหน้างานบริหารการเงิน  รองผู้อำนวยการกลุ่มบริหารงบประมาณ</t>
  </si>
  <si>
    <t>เลขที่ บย.ส.</t>
  </si>
  <si>
    <t>โรงเรียนนวมินทราชินูทิศ เตรียมอุดมศึกษาน้อมเกล้า (สมาคมผู้ปกครองและครูฯ)</t>
  </si>
  <si>
    <t>(นายพิสิษฐ์ ศุภวัฒน์ธนดี)</t>
  </si>
  <si>
    <t xml:space="preserve">           (นางณญานันต์ เอกธนลินต์)        (นางสาวธรินทร์ญา วจะสุวรรณ)</t>
  </si>
  <si>
    <t>ครุ</t>
  </si>
  <si>
    <t>นางณญานันต์ เอกธนลินต์</t>
  </si>
  <si>
    <t>สมทบจ่ายลูกจ้างชั่วคราว เดือน กรกฎาคม 2568</t>
  </si>
  <si>
    <t>เงินสมทบลูกจ้างชั่วคราวเดือน สิงหาคม 2568</t>
  </si>
  <si>
    <t>นางสาวธรินทร์ญา วจะสุวรรณ</t>
  </si>
  <si>
    <t>รองผู้อำนวยการกลุ่มบริหารงบประมาณ</t>
  </si>
  <si>
    <t>สนับสนุนการเข้าร่วมความร่วมมือทางการศึกษา แลกเปลี่ยนวัฒนธรรม</t>
  </si>
  <si>
    <t xml:space="preserve">ค่าเครื่องบิน รองฯธรินทร์ญา วจะสุวรรณ </t>
  </si>
  <si>
    <t xml:space="preserve">ค่าเครื่องบิน ครูศักดินันท์ โต๊ะจิ </t>
  </si>
  <si>
    <t>ค่าสมทบกิจกรรม รองฯธรินทร์ญา วจะสุวรรณ</t>
  </si>
  <si>
    <t>ค่าสมทบกิจกรรม ครูศักดินันท์ โต๊ะจิ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</si>
</sst>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0."/>
    <numFmt numFmtId="189" formatCode="#,##0.00;\(#,##0.00\);&quot;-&quot;;@"/>
    <numFmt numFmtId="190" formatCode="[$-107041E]d\ mmmm\ yyyy;@"/>
  </numFmts>
  <fonts count="12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 applyAlignment="1">
      <alignment horizontal="center" vertical="center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188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right"/>
    </xf>
    <xf numFmtId="189" fontId="2" fillId="0" borderId="9" xfId="0" applyNumberFormat="1" applyFont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9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indent="1"/>
    </xf>
    <xf numFmtId="0" fontId="2" fillId="0" borderId="1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190" fontId="6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189" fontId="2" fillId="0" borderId="9" xfId="1" applyNumberFormat="1" applyFont="1" applyBorder="1" applyAlignment="1">
      <alignment horizontal="center"/>
    </xf>
    <xf numFmtId="189" fontId="2" fillId="0" borderId="11" xfId="1" applyNumberFormat="1" applyFont="1" applyBorder="1" applyAlignment="1">
      <alignment horizontal="center"/>
    </xf>
    <xf numFmtId="189" fontId="2" fillId="0" borderId="12" xfId="1" applyNumberFormat="1" applyFont="1" applyBorder="1" applyAlignment="1">
      <alignment horizontal="center"/>
    </xf>
    <xf numFmtId="189" fontId="2" fillId="0" borderId="9" xfId="0" applyNumberFormat="1" applyFont="1" applyBorder="1" applyAlignment="1">
      <alignment horizontal="center"/>
    </xf>
    <xf numFmtId="190" fontId="5" fillId="0" borderId="9" xfId="0" applyNumberFormat="1" applyFont="1" applyBorder="1" applyAlignment="1">
      <alignment horizontal="center"/>
    </xf>
    <xf numFmtId="190" fontId="5" fillId="3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90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9" xfId="0" applyFont="1" applyBorder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90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 indent="1"/>
    </xf>
    <xf numFmtId="0" fontId="8" fillId="0" borderId="0" xfId="0" applyFont="1" applyAlignment="1">
      <alignment horizontal="left"/>
    </xf>
    <xf numFmtId="0" fontId="8" fillId="0" borderId="5" xfId="0" applyFont="1" applyBorder="1"/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188" fontId="8" fillId="0" borderId="4" xfId="0" applyNumberFormat="1" applyFont="1" applyBorder="1"/>
    <xf numFmtId="0" fontId="8" fillId="0" borderId="4" xfId="0" applyFont="1" applyBorder="1"/>
    <xf numFmtId="189" fontId="8" fillId="0" borderId="9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189" fontId="8" fillId="0" borderId="12" xfId="1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right"/>
    </xf>
    <xf numFmtId="190" fontId="10" fillId="0" borderId="9" xfId="0" applyNumberFormat="1" applyFont="1" applyBorder="1" applyAlignment="1">
      <alignment horizontal="center"/>
    </xf>
    <xf numFmtId="189" fontId="8" fillId="0" borderId="9" xfId="0" applyNumberFormat="1" applyFont="1" applyBorder="1" applyAlignment="1">
      <alignment horizontal="center"/>
    </xf>
    <xf numFmtId="190" fontId="11" fillId="3" borderId="9" xfId="0" applyNumberFormat="1" applyFont="1" applyFill="1" applyBorder="1" applyAlignment="1">
      <alignment horizontal="center"/>
    </xf>
    <xf numFmtId="190" fontId="11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189" fontId="8" fillId="0" borderId="9" xfId="0" applyNumberFormat="1" applyFont="1" applyBorder="1" applyAlignment="1">
      <alignment horizontal="center"/>
    </xf>
    <xf numFmtId="190" fontId="8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8" fontId="8" fillId="0" borderId="0" xfId="0" applyNumberFormat="1" applyFont="1" applyBorder="1"/>
    <xf numFmtId="0" fontId="8" fillId="0" borderId="9" xfId="0" applyFont="1" applyBorder="1" applyAlignment="1">
      <alignment horizontal="left"/>
    </xf>
    <xf numFmtId="0" fontId="8" fillId="0" borderId="0" xfId="0" applyFont="1" applyBorder="1"/>
    <xf numFmtId="0" fontId="8" fillId="0" borderId="9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691E-253A-E14F-A6B8-DDB8273DB217}">
  <dimension ref="A1:O48"/>
  <sheetViews>
    <sheetView tabSelected="1" topLeftCell="A10" zoomScale="125" zoomScaleNormal="125" workbookViewId="0">
      <selection activeCell="M28" sqref="M28"/>
    </sheetView>
  </sheetViews>
  <sheetFormatPr defaultColWidth="26.44140625" defaultRowHeight="23.1" customHeight="1" x14ac:dyDescent="0.3"/>
  <cols>
    <col min="1" max="2" width="6.33203125" style="57" customWidth="1"/>
    <col min="3" max="3" width="4.77734375" style="57" customWidth="1"/>
    <col min="4" max="4" width="3.77734375" style="57" customWidth="1"/>
    <col min="5" max="5" width="19.77734375" style="57" customWidth="1"/>
    <col min="6" max="7" width="6.33203125" style="57" customWidth="1"/>
    <col min="8" max="8" width="4.88671875" style="57" customWidth="1"/>
    <col min="9" max="9" width="1.33203125" style="57" customWidth="1"/>
    <col min="10" max="10" width="8.6640625" style="57" customWidth="1"/>
    <col min="11" max="11" width="14.109375" style="57" customWidth="1"/>
    <col min="12" max="12" width="1.33203125" style="57" customWidth="1"/>
    <col min="13" max="16384" width="26.44140625" style="57"/>
  </cols>
  <sheetData>
    <row r="1" spans="1:15" ht="18" customHeight="1" x14ac:dyDescent="0.3">
      <c r="L1" s="58" t="s">
        <v>0</v>
      </c>
    </row>
    <row r="2" spans="1:15" ht="9" customHeight="1" x14ac:dyDescent="0.3">
      <c r="A2" s="59" t="s">
        <v>1</v>
      </c>
      <c r="B2" s="60"/>
      <c r="C2" s="60"/>
      <c r="D2" s="60"/>
      <c r="E2" s="60"/>
      <c r="F2" s="60"/>
      <c r="G2" s="60"/>
      <c r="H2" s="61"/>
      <c r="I2" s="62"/>
      <c r="J2" s="63"/>
      <c r="K2" s="63"/>
      <c r="L2" s="64"/>
    </row>
    <row r="3" spans="1:15" ht="17.25" customHeight="1" x14ac:dyDescent="0.3">
      <c r="A3" s="65"/>
      <c r="B3" s="66"/>
      <c r="C3" s="66"/>
      <c r="D3" s="66"/>
      <c r="E3" s="66"/>
      <c r="F3" s="66"/>
      <c r="G3" s="66"/>
      <c r="H3" s="67"/>
      <c r="I3" s="68"/>
      <c r="J3" s="69" t="s">
        <v>35</v>
      </c>
      <c r="K3" s="70"/>
      <c r="L3" s="71"/>
    </row>
    <row r="4" spans="1:15" ht="18.75" customHeight="1" x14ac:dyDescent="0.3">
      <c r="A4" s="65"/>
      <c r="B4" s="66"/>
      <c r="C4" s="66"/>
      <c r="D4" s="66"/>
      <c r="E4" s="66"/>
      <c r="F4" s="66"/>
      <c r="G4" s="66"/>
      <c r="H4" s="67"/>
      <c r="I4" s="72"/>
      <c r="J4" s="73" t="s">
        <v>3</v>
      </c>
      <c r="K4" s="73"/>
      <c r="L4" s="71"/>
    </row>
    <row r="5" spans="1:15" ht="18" customHeight="1" x14ac:dyDescent="0.3">
      <c r="A5" s="74" t="s">
        <v>2</v>
      </c>
      <c r="B5" s="75" t="s">
        <v>13</v>
      </c>
      <c r="C5" s="75"/>
      <c r="D5" s="75"/>
      <c r="E5" s="75"/>
      <c r="F5" s="75"/>
      <c r="G5" s="75"/>
      <c r="H5" s="76"/>
      <c r="I5" s="72"/>
      <c r="J5" s="77"/>
      <c r="K5" s="78"/>
      <c r="L5" s="71"/>
    </row>
    <row r="6" spans="1:15" ht="6" customHeight="1" x14ac:dyDescent="0.3">
      <c r="A6" s="79"/>
      <c r="B6" s="80"/>
      <c r="C6" s="80"/>
      <c r="D6" s="80"/>
      <c r="E6" s="80"/>
      <c r="F6" s="80"/>
      <c r="G6" s="80"/>
      <c r="H6" s="81"/>
      <c r="I6" s="79"/>
      <c r="J6" s="80"/>
      <c r="K6" s="80"/>
      <c r="L6" s="81"/>
    </row>
    <row r="7" spans="1:15" ht="6" customHeight="1" x14ac:dyDescent="0.3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</row>
    <row r="8" spans="1:15" ht="19.5" customHeight="1" x14ac:dyDescent="0.3">
      <c r="A8" s="85" t="s">
        <v>4</v>
      </c>
      <c r="B8" s="86" t="s">
        <v>43</v>
      </c>
      <c r="C8" s="86"/>
      <c r="D8" s="86"/>
      <c r="E8" s="86"/>
      <c r="F8" s="86"/>
      <c r="G8" s="87" t="s">
        <v>5</v>
      </c>
      <c r="H8" s="86" t="s">
        <v>44</v>
      </c>
      <c r="I8" s="86"/>
      <c r="J8" s="86"/>
      <c r="K8" s="86"/>
      <c r="L8" s="88"/>
    </row>
    <row r="9" spans="1:15" ht="18.75" customHeight="1" x14ac:dyDescent="0.3">
      <c r="A9" s="85" t="s">
        <v>7</v>
      </c>
      <c r="B9" s="86" t="s">
        <v>8</v>
      </c>
      <c r="C9" s="86"/>
      <c r="D9" s="86"/>
      <c r="E9" s="86"/>
      <c r="F9" s="86"/>
      <c r="G9" s="87" t="s">
        <v>9</v>
      </c>
      <c r="H9" s="89" t="s">
        <v>10</v>
      </c>
      <c r="I9" s="89"/>
      <c r="J9" s="89"/>
      <c r="K9" s="89"/>
      <c r="L9" s="88"/>
    </row>
    <row r="10" spans="1:15" ht="21" customHeight="1" x14ac:dyDescent="0.3">
      <c r="A10" s="90" t="s">
        <v>11</v>
      </c>
      <c r="B10" s="91"/>
      <c r="C10" s="91"/>
      <c r="D10" s="91"/>
      <c r="E10" s="86" t="s">
        <v>36</v>
      </c>
      <c r="F10" s="86"/>
      <c r="G10" s="86"/>
      <c r="H10" s="86"/>
      <c r="I10" s="86"/>
      <c r="J10" s="86"/>
      <c r="K10" s="86"/>
      <c r="L10" s="88"/>
    </row>
    <row r="11" spans="1:15" ht="18" customHeight="1" x14ac:dyDescent="0.3">
      <c r="A11" s="90" t="s">
        <v>6</v>
      </c>
      <c r="B11" s="91"/>
      <c r="C11" s="91"/>
      <c r="D11" s="56" t="s">
        <v>45</v>
      </c>
      <c r="E11" s="56"/>
      <c r="F11" s="56"/>
      <c r="G11" s="56"/>
      <c r="H11" s="56"/>
      <c r="I11" s="92"/>
      <c r="J11" s="87" t="s">
        <v>12</v>
      </c>
      <c r="K11" s="93"/>
      <c r="L11" s="94"/>
    </row>
    <row r="12" spans="1:15" ht="6" customHeight="1" x14ac:dyDescent="0.3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5" ht="6" customHeight="1" x14ac:dyDescent="0.3">
      <c r="A13" s="82"/>
      <c r="B13" s="83"/>
      <c r="C13" s="83"/>
      <c r="D13" s="83"/>
      <c r="E13" s="83"/>
      <c r="F13" s="83"/>
      <c r="G13" s="83"/>
      <c r="H13" s="83"/>
      <c r="I13" s="82"/>
      <c r="J13" s="83"/>
      <c r="K13" s="83"/>
      <c r="L13" s="84"/>
    </row>
    <row r="14" spans="1:15" ht="18" customHeight="1" x14ac:dyDescent="0.3">
      <c r="A14" s="112">
        <v>1</v>
      </c>
      <c r="B14" s="115" t="s">
        <v>46</v>
      </c>
      <c r="C14" s="115"/>
      <c r="D14" s="115"/>
      <c r="E14" s="115"/>
      <c r="F14" s="115"/>
      <c r="G14" s="115"/>
      <c r="I14" s="96"/>
      <c r="J14" s="97">
        <v>10000</v>
      </c>
      <c r="K14" s="97"/>
      <c r="L14" s="88"/>
    </row>
    <row r="15" spans="1:15" ht="18" customHeight="1" x14ac:dyDescent="0.3">
      <c r="A15" s="95">
        <v>2</v>
      </c>
      <c r="B15" s="115" t="s">
        <v>47</v>
      </c>
      <c r="C15" s="115"/>
      <c r="D15" s="115"/>
      <c r="E15" s="115"/>
      <c r="F15" s="115"/>
      <c r="G15" s="115"/>
      <c r="I15" s="96"/>
      <c r="J15" s="97">
        <v>10000</v>
      </c>
      <c r="K15" s="97"/>
      <c r="L15" s="88"/>
    </row>
    <row r="16" spans="1:15" ht="18" customHeight="1" x14ac:dyDescent="0.3">
      <c r="A16" s="95">
        <v>3</v>
      </c>
      <c r="B16" s="113" t="s">
        <v>48</v>
      </c>
      <c r="C16" s="113"/>
      <c r="D16" s="113"/>
      <c r="E16" s="113"/>
      <c r="F16" s="113"/>
      <c r="G16" s="113"/>
      <c r="I16" s="96"/>
      <c r="J16" s="98">
        <v>5000</v>
      </c>
      <c r="K16" s="98"/>
      <c r="L16" s="88"/>
      <c r="O16" s="114"/>
    </row>
    <row r="17" spans="1:12" ht="18" customHeight="1" x14ac:dyDescent="0.3">
      <c r="A17" s="95">
        <v>4</v>
      </c>
      <c r="B17" s="89" t="s">
        <v>49</v>
      </c>
      <c r="C17" s="89"/>
      <c r="D17" s="89"/>
      <c r="E17" s="89"/>
      <c r="F17" s="89"/>
      <c r="G17" s="89"/>
      <c r="I17" s="96"/>
      <c r="J17" s="98">
        <v>5000</v>
      </c>
      <c r="K17" s="98"/>
      <c r="L17" s="88"/>
    </row>
    <row r="18" spans="1:12" ht="20.25" customHeight="1" x14ac:dyDescent="0.3">
      <c r="A18" s="79"/>
      <c r="B18" s="80" t="str">
        <f>"("&amp;BAHTTEXT(J18)&amp;")"</f>
        <v>(สามหมื่นบาทถ้วน)</v>
      </c>
      <c r="C18" s="80"/>
      <c r="D18" s="80"/>
      <c r="E18" s="80"/>
      <c r="F18" s="80"/>
      <c r="G18" s="80"/>
      <c r="H18" s="99" t="s">
        <v>24</v>
      </c>
      <c r="I18" s="79"/>
      <c r="J18" s="100">
        <f>SUM(J14:K17)</f>
        <v>30000</v>
      </c>
      <c r="K18" s="100"/>
      <c r="L18" s="81"/>
    </row>
    <row r="19" spans="1:12" ht="18.75" customHeight="1" x14ac:dyDescent="0.3">
      <c r="A19" s="82"/>
      <c r="B19" s="83" t="s">
        <v>14</v>
      </c>
      <c r="C19" s="83"/>
      <c r="D19" s="83"/>
      <c r="E19" s="83"/>
      <c r="F19" s="83"/>
      <c r="G19" s="83"/>
      <c r="H19" s="83"/>
      <c r="I19" s="83"/>
      <c r="J19" s="83"/>
      <c r="K19" s="83"/>
      <c r="L19" s="84"/>
    </row>
    <row r="20" spans="1:12" ht="18.75" customHeight="1" x14ac:dyDescent="0.3">
      <c r="A20" s="96" t="s">
        <v>15</v>
      </c>
      <c r="L20" s="88"/>
    </row>
    <row r="21" spans="1:12" ht="18.75" customHeight="1" x14ac:dyDescent="0.3">
      <c r="A21" s="96" t="s">
        <v>16</v>
      </c>
      <c r="L21" s="88"/>
    </row>
    <row r="22" spans="1:12" ht="18.75" customHeight="1" x14ac:dyDescent="0.3">
      <c r="A22" s="96" t="s">
        <v>17</v>
      </c>
      <c r="L22" s="88"/>
    </row>
    <row r="23" spans="1:12" ht="23.1" customHeight="1" x14ac:dyDescent="0.3">
      <c r="A23" s="101" t="s">
        <v>18</v>
      </c>
      <c r="B23" s="102"/>
      <c r="C23" s="75"/>
      <c r="D23" s="75"/>
      <c r="E23" s="75"/>
      <c r="F23" s="57" t="s">
        <v>19</v>
      </c>
      <c r="G23" s="93" t="s">
        <v>20</v>
      </c>
      <c r="H23" s="103">
        <f ca="1">NOW()</f>
        <v>45919.58330416667</v>
      </c>
      <c r="I23" s="103"/>
      <c r="J23" s="103"/>
      <c r="K23" s="103"/>
      <c r="L23" s="88"/>
    </row>
    <row r="24" spans="1:12" ht="6" customHeight="1" x14ac:dyDescent="0.3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ht="6" customHeight="1" x14ac:dyDescent="0.3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4"/>
    </row>
    <row r="26" spans="1:12" ht="18" customHeight="1" x14ac:dyDescent="0.3">
      <c r="A26" s="74" t="s">
        <v>21</v>
      </c>
      <c r="B26" s="75" t="s">
        <v>13</v>
      </c>
      <c r="C26" s="75"/>
      <c r="D26" s="75"/>
      <c r="E26" s="75"/>
      <c r="F26" s="75"/>
      <c r="G26" s="75"/>
      <c r="L26" s="88"/>
    </row>
    <row r="27" spans="1:12" ht="23.1" customHeight="1" x14ac:dyDescent="0.3">
      <c r="A27" s="101" t="s">
        <v>22</v>
      </c>
      <c r="B27" s="102"/>
      <c r="C27" s="102"/>
      <c r="D27" s="102"/>
      <c r="E27" s="102"/>
      <c r="F27" s="102"/>
      <c r="G27" s="102"/>
      <c r="H27" s="104">
        <f>J18</f>
        <v>30000</v>
      </c>
      <c r="I27" s="75"/>
      <c r="J27" s="75"/>
      <c r="K27" s="57" t="s">
        <v>23</v>
      </c>
      <c r="L27" s="88"/>
    </row>
    <row r="28" spans="1:12" ht="23.1" customHeight="1" x14ac:dyDescent="0.3">
      <c r="A28" s="96"/>
      <c r="B28" s="57" t="str">
        <f>"("&amp;BAHTTEXT(J18)&amp;")"</f>
        <v>(สามหมื่นบาทถ้วน)</v>
      </c>
      <c r="L28" s="88"/>
    </row>
    <row r="29" spans="1:12" ht="8.1" customHeight="1" x14ac:dyDescent="0.3">
      <c r="A29" s="96"/>
      <c r="L29" s="88"/>
    </row>
    <row r="30" spans="1:12" ht="23.1" customHeight="1" x14ac:dyDescent="0.3">
      <c r="A30" s="74" t="s">
        <v>25</v>
      </c>
      <c r="B30" s="75"/>
      <c r="C30" s="75"/>
      <c r="D30" s="75"/>
      <c r="E30" s="75"/>
      <c r="F30" s="75"/>
      <c r="G30" s="93" t="s">
        <v>20</v>
      </c>
      <c r="H30" s="105">
        <f ca="1">NOW()</f>
        <v>45919.58330416667</v>
      </c>
      <c r="I30" s="105"/>
      <c r="J30" s="105"/>
      <c r="K30" s="105"/>
      <c r="L30" s="88"/>
    </row>
    <row r="31" spans="1:12" ht="23.1" customHeight="1" x14ac:dyDescent="0.3">
      <c r="A31" s="90" t="s">
        <v>38</v>
      </c>
      <c r="B31" s="91"/>
      <c r="C31" s="91"/>
      <c r="D31" s="91"/>
      <c r="E31" s="91"/>
      <c r="F31" s="91"/>
      <c r="G31" s="91"/>
      <c r="L31" s="88"/>
    </row>
    <row r="32" spans="1:12" ht="23.1" customHeight="1" x14ac:dyDescent="0.3">
      <c r="A32" s="90" t="s">
        <v>34</v>
      </c>
      <c r="B32" s="91"/>
      <c r="C32" s="91"/>
      <c r="D32" s="91"/>
      <c r="E32" s="91"/>
      <c r="F32" s="91"/>
      <c r="G32" s="91"/>
      <c r="L32" s="88"/>
    </row>
    <row r="33" spans="1:12" ht="8.1" customHeight="1" x14ac:dyDescent="0.3">
      <c r="A33" s="96"/>
      <c r="L33" s="88"/>
    </row>
    <row r="34" spans="1:12" ht="27.75" customHeight="1" x14ac:dyDescent="0.3">
      <c r="A34" s="65" t="s">
        <v>26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7"/>
    </row>
    <row r="35" spans="1:12" ht="23.1" customHeight="1" x14ac:dyDescent="0.3">
      <c r="A35" s="96"/>
      <c r="B35" s="102" t="s">
        <v>27</v>
      </c>
      <c r="C35" s="102"/>
      <c r="D35" s="102"/>
      <c r="E35" s="102"/>
      <c r="F35" s="104">
        <f>H27</f>
        <v>30000</v>
      </c>
      <c r="G35" s="75"/>
      <c r="H35" s="75"/>
      <c r="I35" s="75"/>
      <c r="J35" s="75"/>
      <c r="K35" s="57" t="s">
        <v>23</v>
      </c>
      <c r="L35" s="88"/>
    </row>
    <row r="36" spans="1:12" ht="18.75" customHeight="1" x14ac:dyDescent="0.3">
      <c r="A36" s="96"/>
      <c r="B36" s="57" t="str">
        <f>"("&amp;BAHTTEXT(F35)&amp;")"</f>
        <v>(สามหมื่นบาทถ้วน)</v>
      </c>
      <c r="L36" s="88"/>
    </row>
    <row r="37" spans="1:12" ht="8.1" customHeight="1" x14ac:dyDescent="0.3">
      <c r="A37" s="96"/>
      <c r="L37" s="88"/>
    </row>
    <row r="38" spans="1:12" ht="23.1" customHeight="1" x14ac:dyDescent="0.3">
      <c r="A38" s="101" t="s">
        <v>28</v>
      </c>
      <c r="B38" s="102"/>
      <c r="C38" s="75"/>
      <c r="D38" s="75"/>
      <c r="E38" s="75"/>
      <c r="F38" s="75"/>
      <c r="G38" s="93" t="s">
        <v>20</v>
      </c>
      <c r="H38" s="106">
        <f ca="1">NOW()</f>
        <v>45919.58330416667</v>
      </c>
      <c r="I38" s="106"/>
      <c r="J38" s="106"/>
      <c r="K38" s="106"/>
      <c r="L38" s="88"/>
    </row>
    <row r="39" spans="1:12" ht="18" customHeight="1" x14ac:dyDescent="0.3">
      <c r="A39" s="96"/>
      <c r="C39" s="107" t="s">
        <v>37</v>
      </c>
      <c r="D39" s="107"/>
      <c r="E39" s="107"/>
      <c r="F39" s="107"/>
      <c r="L39" s="88"/>
    </row>
    <row r="40" spans="1:12" ht="18" customHeight="1" x14ac:dyDescent="0.3">
      <c r="A40" s="96"/>
      <c r="B40" s="108" t="s">
        <v>33</v>
      </c>
      <c r="C40" s="108"/>
      <c r="D40" s="108"/>
      <c r="E40" s="108"/>
      <c r="F40" s="108"/>
      <c r="G40" s="108"/>
      <c r="L40" s="88"/>
    </row>
    <row r="41" spans="1:12" ht="6" customHeight="1" x14ac:dyDescent="0.3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</row>
    <row r="42" spans="1:12" ht="6" customHeight="1" x14ac:dyDescent="0.3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</row>
    <row r="43" spans="1:12" ht="23.1" customHeight="1" x14ac:dyDescent="0.3">
      <c r="A43" s="65" t="s">
        <v>29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7"/>
    </row>
    <row r="44" spans="1:12" ht="19.5" customHeight="1" x14ac:dyDescent="0.3">
      <c r="A44" s="96"/>
      <c r="B44" s="57" t="s">
        <v>30</v>
      </c>
      <c r="E44" s="109">
        <f>F35</f>
        <v>30000</v>
      </c>
      <c r="F44" s="57" t="s">
        <v>23</v>
      </c>
      <c r="G44" s="57" t="str">
        <f>B36</f>
        <v>(สามหมื่นบาทถ้วน)</v>
      </c>
      <c r="L44" s="88"/>
    </row>
    <row r="45" spans="1:12" ht="18" customHeight="1" x14ac:dyDescent="0.3">
      <c r="A45" s="96" t="s">
        <v>31</v>
      </c>
      <c r="L45" s="88"/>
    </row>
    <row r="46" spans="1:12" ht="8.1" customHeight="1" x14ac:dyDescent="0.3">
      <c r="A46" s="96"/>
      <c r="L46" s="88"/>
    </row>
    <row r="47" spans="1:12" ht="23.1" customHeight="1" x14ac:dyDescent="0.3">
      <c r="A47" s="74" t="s">
        <v>25</v>
      </c>
      <c r="B47" s="75"/>
      <c r="C47" s="75"/>
      <c r="D47" s="75"/>
      <c r="E47" s="75"/>
      <c r="F47" s="57" t="s">
        <v>32</v>
      </c>
      <c r="G47" s="93" t="s">
        <v>20</v>
      </c>
      <c r="H47" s="110"/>
      <c r="I47" s="110"/>
      <c r="J47" s="110"/>
      <c r="K47" s="110"/>
      <c r="L47" s="88"/>
    </row>
    <row r="48" spans="1:12" ht="23.1" customHeight="1" x14ac:dyDescent="0.3">
      <c r="A48" s="79"/>
      <c r="B48" s="111" t="str">
        <f>"("&amp;B8&amp;")"</f>
        <v>(นางสาวธรินทร์ญา วจะสุวรรณ)</v>
      </c>
      <c r="C48" s="111"/>
      <c r="D48" s="111"/>
      <c r="E48" s="111"/>
      <c r="F48" s="80"/>
      <c r="G48" s="80"/>
      <c r="H48" s="80"/>
      <c r="I48" s="80"/>
      <c r="J48" s="80"/>
      <c r="K48" s="80"/>
      <c r="L48" s="81"/>
    </row>
  </sheetData>
  <mergeCells count="43">
    <mergeCell ref="J15:K15"/>
    <mergeCell ref="J16:K16"/>
    <mergeCell ref="J17:K17"/>
    <mergeCell ref="C39:F39"/>
    <mergeCell ref="A43:L43"/>
    <mergeCell ref="B47:E47"/>
    <mergeCell ref="B48:E48"/>
    <mergeCell ref="H47:K47"/>
    <mergeCell ref="B40:G40"/>
    <mergeCell ref="A27:G27"/>
    <mergeCell ref="F35:J35"/>
    <mergeCell ref="A38:B38"/>
    <mergeCell ref="C38:F38"/>
    <mergeCell ref="H38:K38"/>
    <mergeCell ref="A32:G32"/>
    <mergeCell ref="H27:J27"/>
    <mergeCell ref="B30:F30"/>
    <mergeCell ref="H30:K30"/>
    <mergeCell ref="A31:G31"/>
    <mergeCell ref="A34:L34"/>
    <mergeCell ref="B35:E35"/>
    <mergeCell ref="A23:B23"/>
    <mergeCell ref="H23:K23"/>
    <mergeCell ref="C23:E23"/>
    <mergeCell ref="B26:G26"/>
    <mergeCell ref="A10:D10"/>
    <mergeCell ref="A11:C11"/>
    <mergeCell ref="B14:G14"/>
    <mergeCell ref="J14:K14"/>
    <mergeCell ref="J18:K18"/>
    <mergeCell ref="D11:H11"/>
    <mergeCell ref="E10:K10"/>
    <mergeCell ref="B15:G15"/>
    <mergeCell ref="B16:G16"/>
    <mergeCell ref="B17:G17"/>
    <mergeCell ref="J4:K4"/>
    <mergeCell ref="J5:K5"/>
    <mergeCell ref="B5:G5"/>
    <mergeCell ref="H8:K8"/>
    <mergeCell ref="H9:K9"/>
    <mergeCell ref="A2:H4"/>
    <mergeCell ref="B8:F8"/>
    <mergeCell ref="B9:F9"/>
  </mergeCells>
  <conditionalFormatting sqref="B8:F8">
    <cfRule type="containsBlanks" dxfId="9" priority="5">
      <formula>LEN(TRIM(B8))=0</formula>
    </cfRule>
  </conditionalFormatting>
  <conditionalFormatting sqref="B14 B16:B17">
    <cfRule type="containsBlanks" dxfId="8" priority="2">
      <formula>LEN(TRIM(B14))=0</formula>
    </cfRule>
  </conditionalFormatting>
  <conditionalFormatting sqref="D11:H11">
    <cfRule type="containsBlanks" dxfId="7" priority="3">
      <formula>LEN(TRIM(D11))=0</formula>
    </cfRule>
  </conditionalFormatting>
  <conditionalFormatting sqref="H8:K8">
    <cfRule type="containsBlanks" dxfId="6" priority="4">
      <formula>LEN(TRIM(H8))=0</formula>
    </cfRule>
  </conditionalFormatting>
  <conditionalFormatting sqref="J14:K15 J16:J17">
    <cfRule type="containsBlanks" dxfId="5" priority="1">
      <formula>LEN(TRIM(J14))=0</formula>
    </cfRule>
  </conditionalFormatting>
  <printOptions horizontalCentered="1"/>
  <pageMargins left="0.17" right="0.17" top="0.17" bottom="0.1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CD9F-1682-4AAC-AD38-9FE8B33564DC}">
  <dimension ref="A1:L47"/>
  <sheetViews>
    <sheetView zoomScale="125" zoomScaleNormal="125" workbookViewId="0">
      <selection activeCell="D18" sqref="D18"/>
    </sheetView>
  </sheetViews>
  <sheetFormatPr defaultColWidth="26.44140625" defaultRowHeight="23.1" customHeight="1" x14ac:dyDescent="0.55000000000000004"/>
  <cols>
    <col min="1" max="2" width="6.33203125" style="1" customWidth="1"/>
    <col min="3" max="3" width="4.77734375" style="1" customWidth="1"/>
    <col min="4" max="4" width="3.77734375" style="1" customWidth="1"/>
    <col min="5" max="5" width="19.77734375" style="1" customWidth="1"/>
    <col min="6" max="7" width="6.33203125" style="1" customWidth="1"/>
    <col min="8" max="8" width="4.88671875" style="1" customWidth="1"/>
    <col min="9" max="9" width="1.33203125" style="1" customWidth="1"/>
    <col min="10" max="10" width="8.6640625" style="1" customWidth="1"/>
    <col min="11" max="11" width="14.109375" style="1" customWidth="1"/>
    <col min="12" max="12" width="1.33203125" style="1" customWidth="1"/>
    <col min="13" max="16384" width="26.44140625" style="1"/>
  </cols>
  <sheetData>
    <row r="1" spans="1:12" ht="18" customHeight="1" x14ac:dyDescent="0.55000000000000004">
      <c r="L1" s="2" t="s">
        <v>0</v>
      </c>
    </row>
    <row r="2" spans="1:12" ht="9" customHeight="1" x14ac:dyDescent="0.55000000000000004">
      <c r="A2" s="35" t="s">
        <v>1</v>
      </c>
      <c r="B2" s="36"/>
      <c r="C2" s="36"/>
      <c r="D2" s="36"/>
      <c r="E2" s="36"/>
      <c r="F2" s="36"/>
      <c r="G2" s="36"/>
      <c r="H2" s="37"/>
      <c r="I2" s="16"/>
      <c r="J2" s="17"/>
      <c r="K2" s="17"/>
      <c r="L2" s="3"/>
    </row>
    <row r="3" spans="1:12" ht="17.25" customHeight="1" x14ac:dyDescent="0.55000000000000004">
      <c r="A3" s="38"/>
      <c r="B3" s="39"/>
      <c r="C3" s="39"/>
      <c r="D3" s="39"/>
      <c r="E3" s="39"/>
      <c r="F3" s="39"/>
      <c r="G3" s="39"/>
      <c r="H3" s="40"/>
      <c r="I3" s="18"/>
      <c r="J3" s="28" t="s">
        <v>35</v>
      </c>
      <c r="K3" s="19"/>
      <c r="L3" s="4"/>
    </row>
    <row r="4" spans="1:12" ht="18.75" customHeight="1" x14ac:dyDescent="0.55000000000000004">
      <c r="A4" s="38"/>
      <c r="B4" s="39"/>
      <c r="C4" s="39"/>
      <c r="D4" s="39"/>
      <c r="E4" s="39"/>
      <c r="F4" s="39"/>
      <c r="G4" s="39"/>
      <c r="H4" s="40"/>
      <c r="I4" s="8"/>
      <c r="J4" s="29" t="s">
        <v>3</v>
      </c>
      <c r="K4" s="29"/>
      <c r="L4" s="4"/>
    </row>
    <row r="5" spans="1:12" ht="18" customHeight="1" x14ac:dyDescent="0.55000000000000004">
      <c r="A5" s="23" t="s">
        <v>2</v>
      </c>
      <c r="B5" s="32" t="s">
        <v>13</v>
      </c>
      <c r="C5" s="32"/>
      <c r="D5" s="32"/>
      <c r="E5" s="32"/>
      <c r="F5" s="32"/>
      <c r="G5" s="32"/>
      <c r="H5" s="10"/>
      <c r="I5" s="8"/>
      <c r="J5" s="30"/>
      <c r="K5" s="31"/>
      <c r="L5" s="4"/>
    </row>
    <row r="6" spans="1:12" ht="6" customHeight="1" x14ac:dyDescent="0.55000000000000004">
      <c r="A6" s="5"/>
      <c r="B6" s="6"/>
      <c r="C6" s="6"/>
      <c r="D6" s="6"/>
      <c r="E6" s="6"/>
      <c r="F6" s="6"/>
      <c r="G6" s="6"/>
      <c r="H6" s="7"/>
      <c r="I6" s="5"/>
      <c r="J6" s="6"/>
      <c r="K6" s="6"/>
      <c r="L6" s="7"/>
    </row>
    <row r="7" spans="1:12" ht="6" customHeight="1" x14ac:dyDescent="0.55000000000000004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2" ht="19.5" customHeight="1" x14ac:dyDescent="0.55000000000000004">
      <c r="A8" s="24" t="s">
        <v>4</v>
      </c>
      <c r="B8" s="33" t="s">
        <v>40</v>
      </c>
      <c r="C8" s="33"/>
      <c r="D8" s="33"/>
      <c r="E8" s="33"/>
      <c r="F8" s="33"/>
      <c r="G8" s="25" t="s">
        <v>5</v>
      </c>
      <c r="H8" s="33" t="s">
        <v>39</v>
      </c>
      <c r="I8" s="33"/>
      <c r="J8" s="33"/>
      <c r="K8" s="33"/>
      <c r="L8" s="14"/>
    </row>
    <row r="9" spans="1:12" ht="18.75" customHeight="1" x14ac:dyDescent="0.55000000000000004">
      <c r="A9" s="24" t="s">
        <v>7</v>
      </c>
      <c r="B9" s="33" t="s">
        <v>8</v>
      </c>
      <c r="C9" s="33"/>
      <c r="D9" s="33"/>
      <c r="E9" s="33"/>
      <c r="F9" s="33"/>
      <c r="G9" s="25" t="s">
        <v>9</v>
      </c>
      <c r="H9" s="34" t="s">
        <v>10</v>
      </c>
      <c r="I9" s="34"/>
      <c r="J9" s="34"/>
      <c r="K9" s="34"/>
      <c r="L9" s="14"/>
    </row>
    <row r="10" spans="1:12" ht="21" customHeight="1" x14ac:dyDescent="0.55000000000000004">
      <c r="A10" s="44" t="s">
        <v>11</v>
      </c>
      <c r="B10" s="45"/>
      <c r="C10" s="45"/>
      <c r="D10" s="45"/>
      <c r="E10" s="33" t="s">
        <v>36</v>
      </c>
      <c r="F10" s="33"/>
      <c r="G10" s="33"/>
      <c r="H10" s="33"/>
      <c r="I10" s="33"/>
      <c r="J10" s="33"/>
      <c r="K10" s="33"/>
      <c r="L10" s="14"/>
    </row>
    <row r="11" spans="1:12" ht="18" customHeight="1" x14ac:dyDescent="0.55000000000000004">
      <c r="A11" s="44" t="s">
        <v>6</v>
      </c>
      <c r="B11" s="45"/>
      <c r="C11" s="45"/>
      <c r="D11" s="33" t="s">
        <v>41</v>
      </c>
      <c r="E11" s="33"/>
      <c r="F11" s="33"/>
      <c r="G11" s="33"/>
      <c r="H11" s="33"/>
      <c r="I11" s="15"/>
      <c r="J11" s="25" t="s">
        <v>12</v>
      </c>
      <c r="K11" s="21"/>
      <c r="L11" s="20"/>
    </row>
    <row r="12" spans="1:12" ht="6" customHeight="1" x14ac:dyDescent="0.55000000000000004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</row>
    <row r="13" spans="1:12" ht="6" customHeight="1" x14ac:dyDescent="0.55000000000000004">
      <c r="A13" s="11"/>
      <c r="B13" s="12"/>
      <c r="C13" s="12"/>
      <c r="D13" s="12"/>
      <c r="E13" s="12"/>
      <c r="F13" s="12"/>
      <c r="G13" s="12"/>
      <c r="H13" s="12"/>
      <c r="I13" s="11"/>
      <c r="J13" s="12"/>
      <c r="K13" s="12"/>
      <c r="L13" s="13"/>
    </row>
    <row r="14" spans="1:12" ht="18" customHeight="1" x14ac:dyDescent="0.55000000000000004">
      <c r="A14" s="22">
        <v>1</v>
      </c>
      <c r="B14" s="33" t="s">
        <v>42</v>
      </c>
      <c r="C14" s="33"/>
      <c r="D14" s="33"/>
      <c r="E14" s="33"/>
      <c r="F14" s="33"/>
      <c r="G14" s="33"/>
      <c r="I14" s="9"/>
      <c r="J14" s="46">
        <v>61000</v>
      </c>
      <c r="K14" s="46"/>
      <c r="L14" s="14"/>
    </row>
    <row r="15" spans="1:12" ht="18.75" customHeight="1" x14ac:dyDescent="0.55000000000000004">
      <c r="A15" s="22" t="str">
        <f>IF(B15="","",2)</f>
        <v/>
      </c>
      <c r="B15" s="33"/>
      <c r="C15" s="33"/>
      <c r="D15" s="33"/>
      <c r="E15" s="33"/>
      <c r="F15" s="33"/>
      <c r="G15" s="33"/>
      <c r="I15" s="9"/>
      <c r="J15" s="47"/>
      <c r="K15" s="47"/>
      <c r="L15" s="14"/>
    </row>
    <row r="16" spans="1:12" ht="20.25" customHeight="1" x14ac:dyDescent="0.55000000000000004">
      <c r="A16" s="5"/>
      <c r="B16" s="6" t="str">
        <f>"("&amp;BAHTTEXT(J16)&amp;")"</f>
        <v>(หกหมื่นหนึ่งพันบาทถ้วน)</v>
      </c>
      <c r="C16" s="6"/>
      <c r="D16" s="6"/>
      <c r="E16" s="6"/>
      <c r="F16" s="6"/>
      <c r="G16" s="6"/>
      <c r="H16" s="26" t="s">
        <v>24</v>
      </c>
      <c r="I16" s="5"/>
      <c r="J16" s="48">
        <f>SUM(J14:K15)</f>
        <v>61000</v>
      </c>
      <c r="K16" s="48"/>
      <c r="L16" s="7"/>
    </row>
    <row r="17" spans="1:12" ht="18.75" customHeight="1" x14ac:dyDescent="0.55000000000000004">
      <c r="A17" s="11"/>
      <c r="B17" s="12" t="s">
        <v>14</v>
      </c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ht="18.75" customHeight="1" x14ac:dyDescent="0.55000000000000004">
      <c r="A18" s="9" t="s">
        <v>15</v>
      </c>
      <c r="L18" s="14"/>
    </row>
    <row r="19" spans="1:12" ht="18.75" customHeight="1" x14ac:dyDescent="0.55000000000000004">
      <c r="A19" s="9" t="s">
        <v>16</v>
      </c>
      <c r="L19" s="14"/>
    </row>
    <row r="20" spans="1:12" ht="18.75" customHeight="1" x14ac:dyDescent="0.55000000000000004">
      <c r="A20" s="9" t="s">
        <v>17</v>
      </c>
      <c r="L20" s="14"/>
    </row>
    <row r="21" spans="1:12" ht="23.1" customHeight="1" x14ac:dyDescent="0.55000000000000004">
      <c r="A21" s="9"/>
      <c r="L21" s="14"/>
    </row>
    <row r="22" spans="1:12" ht="23.1" customHeight="1" x14ac:dyDescent="0.55000000000000004">
      <c r="A22" s="41" t="s">
        <v>18</v>
      </c>
      <c r="B22" s="42"/>
      <c r="C22" s="32"/>
      <c r="D22" s="32"/>
      <c r="E22" s="32"/>
      <c r="F22" s="1" t="s">
        <v>19</v>
      </c>
      <c r="G22" s="21" t="s">
        <v>20</v>
      </c>
      <c r="H22" s="43">
        <f ca="1">NOW()</f>
        <v>45919.58330416667</v>
      </c>
      <c r="I22" s="43"/>
      <c r="J22" s="43"/>
      <c r="K22" s="43"/>
      <c r="L22" s="14"/>
    </row>
    <row r="23" spans="1:12" ht="6" customHeight="1" x14ac:dyDescent="0.55000000000000004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</row>
    <row r="24" spans="1:12" ht="6" customHeight="1" x14ac:dyDescent="0.55000000000000004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18" customHeight="1" x14ac:dyDescent="0.55000000000000004">
      <c r="A25" s="23" t="s">
        <v>21</v>
      </c>
      <c r="B25" s="32" t="s">
        <v>13</v>
      </c>
      <c r="C25" s="32"/>
      <c r="D25" s="32"/>
      <c r="E25" s="32"/>
      <c r="F25" s="32"/>
      <c r="G25" s="32"/>
      <c r="L25" s="14"/>
    </row>
    <row r="26" spans="1:12" ht="23.1" customHeight="1" x14ac:dyDescent="0.55000000000000004">
      <c r="A26" s="41" t="s">
        <v>22</v>
      </c>
      <c r="B26" s="42"/>
      <c r="C26" s="42"/>
      <c r="D26" s="42"/>
      <c r="E26" s="42"/>
      <c r="F26" s="42"/>
      <c r="G26" s="42"/>
      <c r="H26" s="49">
        <f>J16</f>
        <v>61000</v>
      </c>
      <c r="I26" s="32"/>
      <c r="J26" s="32"/>
      <c r="K26" s="1" t="s">
        <v>23</v>
      </c>
      <c r="L26" s="14"/>
    </row>
    <row r="27" spans="1:12" ht="23.1" customHeight="1" x14ac:dyDescent="0.55000000000000004">
      <c r="A27" s="9"/>
      <c r="B27" s="1" t="str">
        <f>"("&amp;BAHTTEXT(J16)&amp;")"</f>
        <v>(หกหมื่นหนึ่งพันบาทถ้วน)</v>
      </c>
      <c r="L27" s="14"/>
    </row>
    <row r="28" spans="1:12" ht="8.1" customHeight="1" x14ac:dyDescent="0.55000000000000004">
      <c r="A28" s="9"/>
      <c r="L28" s="14"/>
    </row>
    <row r="29" spans="1:12" ht="23.1" customHeight="1" x14ac:dyDescent="0.55000000000000004">
      <c r="A29" s="23" t="s">
        <v>25</v>
      </c>
      <c r="B29" s="32"/>
      <c r="C29" s="32"/>
      <c r="D29" s="32"/>
      <c r="E29" s="32"/>
      <c r="F29" s="32"/>
      <c r="G29" s="21" t="s">
        <v>20</v>
      </c>
      <c r="H29" s="51">
        <f ca="1">NOW()</f>
        <v>45919.58330416667</v>
      </c>
      <c r="I29" s="51"/>
      <c r="J29" s="51"/>
      <c r="K29" s="51"/>
      <c r="L29" s="14"/>
    </row>
    <row r="30" spans="1:12" ht="23.1" customHeight="1" x14ac:dyDescent="0.55000000000000004">
      <c r="A30" s="44" t="s">
        <v>38</v>
      </c>
      <c r="B30" s="45"/>
      <c r="C30" s="45"/>
      <c r="D30" s="45"/>
      <c r="E30" s="45"/>
      <c r="F30" s="45"/>
      <c r="G30" s="45"/>
      <c r="L30" s="14"/>
    </row>
    <row r="31" spans="1:12" ht="23.1" customHeight="1" x14ac:dyDescent="0.55000000000000004">
      <c r="A31" s="44" t="s">
        <v>34</v>
      </c>
      <c r="B31" s="45"/>
      <c r="C31" s="45"/>
      <c r="D31" s="45"/>
      <c r="E31" s="45"/>
      <c r="F31" s="45"/>
      <c r="G31" s="45"/>
      <c r="L31" s="14"/>
    </row>
    <row r="32" spans="1:12" ht="8.1" customHeight="1" x14ac:dyDescent="0.55000000000000004">
      <c r="A32" s="9"/>
      <c r="L32" s="14"/>
    </row>
    <row r="33" spans="1:12" ht="27.75" customHeight="1" x14ac:dyDescent="0.55000000000000004">
      <c r="A33" s="38" t="s">
        <v>26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</row>
    <row r="34" spans="1:12" ht="23.1" customHeight="1" x14ac:dyDescent="0.55000000000000004">
      <c r="A34" s="9"/>
      <c r="B34" s="42" t="s">
        <v>27</v>
      </c>
      <c r="C34" s="42"/>
      <c r="D34" s="42"/>
      <c r="E34" s="42"/>
      <c r="F34" s="49">
        <f>H26</f>
        <v>61000</v>
      </c>
      <c r="G34" s="32"/>
      <c r="H34" s="32"/>
      <c r="I34" s="32"/>
      <c r="J34" s="32"/>
      <c r="K34" s="1" t="s">
        <v>23</v>
      </c>
      <c r="L34" s="14"/>
    </row>
    <row r="35" spans="1:12" ht="18.75" customHeight="1" x14ac:dyDescent="0.55000000000000004">
      <c r="A35" s="9"/>
      <c r="B35" s="1" t="str">
        <f>"("&amp;BAHTTEXT(F34)&amp;")"</f>
        <v>(หกหมื่นหนึ่งพันบาทถ้วน)</v>
      </c>
      <c r="L35" s="14"/>
    </row>
    <row r="36" spans="1:12" ht="8.1" customHeight="1" x14ac:dyDescent="0.55000000000000004">
      <c r="A36" s="9"/>
      <c r="L36" s="14"/>
    </row>
    <row r="37" spans="1:12" ht="23.1" customHeight="1" x14ac:dyDescent="0.55000000000000004">
      <c r="A37" s="41" t="s">
        <v>28</v>
      </c>
      <c r="B37" s="42"/>
      <c r="C37" s="32"/>
      <c r="D37" s="32"/>
      <c r="E37" s="32"/>
      <c r="F37" s="32"/>
      <c r="G37" s="21" t="s">
        <v>20</v>
      </c>
      <c r="H37" s="50">
        <f ca="1">NOW()</f>
        <v>45919.58330416667</v>
      </c>
      <c r="I37" s="50"/>
      <c r="J37" s="50"/>
      <c r="K37" s="50"/>
      <c r="L37" s="14"/>
    </row>
    <row r="38" spans="1:12" ht="18" customHeight="1" x14ac:dyDescent="0.55000000000000004">
      <c r="A38" s="9"/>
      <c r="C38" s="52" t="s">
        <v>37</v>
      </c>
      <c r="D38" s="52"/>
      <c r="E38" s="52"/>
      <c r="F38" s="52"/>
      <c r="L38" s="14"/>
    </row>
    <row r="39" spans="1:12" ht="18" customHeight="1" x14ac:dyDescent="0.55000000000000004">
      <c r="A39" s="9"/>
      <c r="B39" s="55" t="s">
        <v>33</v>
      </c>
      <c r="C39" s="55"/>
      <c r="D39" s="55"/>
      <c r="E39" s="55"/>
      <c r="F39" s="55"/>
      <c r="G39" s="55"/>
      <c r="L39" s="14"/>
    </row>
    <row r="40" spans="1:12" ht="6" customHeight="1" x14ac:dyDescent="0.55000000000000004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7"/>
    </row>
    <row r="41" spans="1:12" ht="6" customHeight="1" x14ac:dyDescent="0.55000000000000004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</row>
    <row r="42" spans="1:12" ht="23.1" customHeight="1" x14ac:dyDescent="0.55000000000000004">
      <c r="A42" s="38" t="s">
        <v>29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</row>
    <row r="43" spans="1:12" ht="19.5" customHeight="1" x14ac:dyDescent="0.55000000000000004">
      <c r="A43" s="9"/>
      <c r="B43" s="1" t="s">
        <v>30</v>
      </c>
      <c r="E43" s="27">
        <f>F34</f>
        <v>61000</v>
      </c>
      <c r="F43" s="1" t="s">
        <v>23</v>
      </c>
      <c r="G43" s="1" t="str">
        <f>B35</f>
        <v>(หกหมื่นหนึ่งพันบาทถ้วน)</v>
      </c>
      <c r="L43" s="14"/>
    </row>
    <row r="44" spans="1:12" ht="18" customHeight="1" x14ac:dyDescent="0.55000000000000004">
      <c r="A44" s="9" t="s">
        <v>31</v>
      </c>
      <c r="L44" s="14"/>
    </row>
    <row r="45" spans="1:12" ht="8.1" customHeight="1" x14ac:dyDescent="0.55000000000000004">
      <c r="A45" s="9"/>
      <c r="L45" s="14"/>
    </row>
    <row r="46" spans="1:12" ht="23.1" customHeight="1" x14ac:dyDescent="0.55000000000000004">
      <c r="A46" s="23" t="s">
        <v>25</v>
      </c>
      <c r="B46" s="32"/>
      <c r="C46" s="32"/>
      <c r="D46" s="32"/>
      <c r="E46" s="32"/>
      <c r="F46" s="1" t="s">
        <v>32</v>
      </c>
      <c r="G46" s="21" t="s">
        <v>20</v>
      </c>
      <c r="H46" s="54"/>
      <c r="I46" s="54"/>
      <c r="J46" s="54"/>
      <c r="K46" s="54"/>
      <c r="L46" s="14"/>
    </row>
    <row r="47" spans="1:12" ht="23.1" customHeight="1" x14ac:dyDescent="0.55000000000000004">
      <c r="A47" s="5"/>
      <c r="B47" s="53" t="str">
        <f>"("&amp;B8&amp;")"</f>
        <v>(นางณญานันต์ เอกธนลินต์)</v>
      </c>
      <c r="C47" s="53"/>
      <c r="D47" s="53"/>
      <c r="E47" s="53"/>
      <c r="F47" s="6"/>
      <c r="G47" s="6"/>
      <c r="H47" s="6"/>
      <c r="I47" s="6"/>
      <c r="J47" s="6"/>
      <c r="K47" s="6"/>
      <c r="L47" s="7"/>
    </row>
  </sheetData>
  <mergeCells count="39">
    <mergeCell ref="B47:E47"/>
    <mergeCell ref="A31:G31"/>
    <mergeCell ref="A33:L33"/>
    <mergeCell ref="B34:E34"/>
    <mergeCell ref="F34:J34"/>
    <mergeCell ref="A37:B37"/>
    <mergeCell ref="C37:F37"/>
    <mergeCell ref="H37:K37"/>
    <mergeCell ref="C38:F38"/>
    <mergeCell ref="B39:G39"/>
    <mergeCell ref="A42:L42"/>
    <mergeCell ref="B46:E46"/>
    <mergeCell ref="H46:K46"/>
    <mergeCell ref="A30:G30"/>
    <mergeCell ref="B14:G14"/>
    <mergeCell ref="J14:K14"/>
    <mergeCell ref="B15:G15"/>
    <mergeCell ref="J15:K15"/>
    <mergeCell ref="J16:K16"/>
    <mergeCell ref="A22:B22"/>
    <mergeCell ref="C22:E22"/>
    <mergeCell ref="H22:K22"/>
    <mergeCell ref="B25:G25"/>
    <mergeCell ref="A26:G26"/>
    <mergeCell ref="H26:J26"/>
    <mergeCell ref="B29:F29"/>
    <mergeCell ref="H29:K29"/>
    <mergeCell ref="B9:F9"/>
    <mergeCell ref="H9:K9"/>
    <mergeCell ref="A10:D10"/>
    <mergeCell ref="E10:K10"/>
    <mergeCell ref="A11:C11"/>
    <mergeCell ref="D11:H11"/>
    <mergeCell ref="A2:H4"/>
    <mergeCell ref="J4:K4"/>
    <mergeCell ref="B5:G5"/>
    <mergeCell ref="J5:K5"/>
    <mergeCell ref="B8:F8"/>
    <mergeCell ref="H8:K8"/>
  </mergeCells>
  <conditionalFormatting sqref="B8:F8">
    <cfRule type="containsBlanks" dxfId="4" priority="5">
      <formula>LEN(TRIM(B8))=0</formula>
    </cfRule>
  </conditionalFormatting>
  <conditionalFormatting sqref="B14:G14">
    <cfRule type="containsBlanks" dxfId="3" priority="2">
      <formula>LEN(TRIM(B14))=0</formula>
    </cfRule>
  </conditionalFormatting>
  <conditionalFormatting sqref="D11:H11">
    <cfRule type="containsBlanks" dxfId="2" priority="3">
      <formula>LEN(TRIM(D11))=0</formula>
    </cfRule>
  </conditionalFormatting>
  <conditionalFormatting sqref="H8:K8">
    <cfRule type="containsBlanks" dxfId="1" priority="4">
      <formula>LEN(TRIM(H8))=0</formula>
    </cfRule>
  </conditionalFormatting>
  <conditionalFormatting sqref="J14:K14">
    <cfRule type="containsBlanks" dxfId="0" priority="1">
      <formula>LEN(TRIM(J14))=0</formula>
    </cfRule>
  </conditionalFormatting>
  <printOptions horizontalCentered="1"/>
  <pageMargins left="0.17" right="0.17" top="0.17" bottom="0.1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สัญญา</vt:lpstr>
      <vt:lpstr>สัญญา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อภิชา นิลวัฒน์</dc:creator>
  <cp:lastModifiedBy>NEO50A</cp:lastModifiedBy>
  <cp:lastPrinted>2025-09-19T07:00:09Z</cp:lastPrinted>
  <dcterms:created xsi:type="dcterms:W3CDTF">2024-01-02T01:26:12Z</dcterms:created>
  <dcterms:modified xsi:type="dcterms:W3CDTF">2025-09-19T07:00:11Z</dcterms:modified>
</cp:coreProperties>
</file>